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slicers/slicer1.xml" ContentType="application/vnd.ms-excel.slicer+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richData/rdrichvaluestructure.xml" ContentType="application/vnd.ms-excel.rdrichvaluestructure+xml"/>
  <Override PartName="/xl/richData/rdRichValueTypes.xml" ContentType="application/vnd.ms-excel.rdrichvaluetypes+xml"/>
  <Override PartName="/xl/richData/rdsupportingpropertybag.xml" ContentType="application/vnd.ms-excel.rdsupportingpropertybag+xml"/>
  <Override PartName="/xl/richData/rdsupportingpropertybagstructure.xml" ContentType="application/vnd.ms-excel.rdsupportingpropertybagstructure+xml"/>
  <Override PartName="/xl/richData/rdrichvalue.xml" ContentType="application/vnd.ms-excel.rdrichvalue+xml"/>
  <Override PartName="/xl/richData/richStyles.xml" ContentType="application/vnd.ms-excel.richstyl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626" codeName="{62F9E958-00F4-224C-1CEB-3A4BEE276A53}"/>
  <workbookPr codeName="ThisWorkbook" defaultThemeVersion="166925"/>
  <mc:AlternateContent xmlns:mc="http://schemas.openxmlformats.org/markup-compatibility/2006">
    <mc:Choice Requires="x15">
      <x15ac:absPath xmlns:x15ac="http://schemas.microsoft.com/office/spreadsheetml/2010/11/ac" url="C:\Users\CCC\Desktop\mitegra\"/>
    </mc:Choice>
  </mc:AlternateContent>
  <xr:revisionPtr revIDLastSave="0" documentId="13_ncr:1_{DB26ECCB-61F6-43ED-A4C6-7C7D399E0083}" xr6:coauthVersionLast="47" xr6:coauthVersionMax="47" xr10:uidLastSave="{00000000-0000-0000-0000-000000000000}"/>
  <bookViews>
    <workbookView xWindow="-110" yWindow="-110" windowWidth="21820" windowHeight="14020" firstSheet="1" activeTab="2" xr2:uid="{17D45E9D-C107-4F22-819D-25B735632C51}"/>
  </bookViews>
  <sheets>
    <sheet name="Dashboard" sheetId="19" r:id="rId1"/>
    <sheet name="Faktur" sheetId="1" r:id="rId2"/>
    <sheet name="Materialet" sheetId="30" r:id="rId3"/>
    <sheet name="Fakturat" sheetId="3" r:id="rId4"/>
    <sheet name="të dhënat" sheetId="5" r:id="rId5"/>
    <sheet name="Pivottable" sheetId="21" r:id="rId6"/>
    <sheet name="Puntoret" sheetId="7" r:id="rId7"/>
    <sheet name="Nehar Tale" sheetId="17" r:id="rId8"/>
    <sheet name="Davud tale" sheetId="29" r:id="rId9"/>
    <sheet name="Shemsi Iljazi" sheetId="8" r:id="rId10"/>
    <sheet name="Jon Kerluku" sheetId="10" r:id="rId11"/>
    <sheet name="Rakip Frangu" sheetId="11" r:id="rId12"/>
    <sheet name="Harbin Begoneci" sheetId="12" r:id="rId13"/>
    <sheet name="Enes" sheetId="13" r:id="rId14"/>
    <sheet name="Yusuf Duka" sheetId="14" r:id="rId15"/>
    <sheet name="Altin Sula" sheetId="15" r:id="rId16"/>
    <sheet name="Fuat" sheetId="16" r:id="rId17"/>
    <sheet name="Arlind Mashkulli" sheetId="18" r:id="rId18"/>
    <sheet name="print" sheetId="9" r:id="rId19"/>
  </sheets>
  <externalReferences>
    <externalReference r:id="rId20"/>
  </externalReferences>
  <definedNames>
    <definedName name="_xlnm._FilterDatabase" localSheetId="1" hidden="1">Faktur!$B$19:$H$79</definedName>
    <definedName name="_xlnm._FilterDatabase" localSheetId="2" hidden="1">Materialet!$A$3:$G$125</definedName>
    <definedName name="_xlnm._FilterDatabase" localSheetId="6" hidden="1">Puntoret!$B$13:$H$67</definedName>
    <definedName name="_xlnm.Criteria" localSheetId="2">Materialet!$K$2:$K$3</definedName>
    <definedName name="Cust_ID">OFFSET([1]Customers!$A$3,1,,COUNTA([1]Customers!$A$3:$A$9997)-1,1)</definedName>
    <definedName name="Cust_Name">OFFSET([1]Customers!$B$3,1,,COUNTA([1]Customers!$A$3:$A$9997)-1,1)</definedName>
    <definedName name="_xlnm.Extract" localSheetId="2">Materialet!$N$2:$V$2</definedName>
    <definedName name="Months">[1]Admin!$G$6:$G$17</definedName>
    <definedName name="Ord_Date">OFFSET([1]Orders!$D$3,1,,COUNTA([1]Orders!$A$3:$A$997)-1,1)</definedName>
    <definedName name="Ord_ID">OFFSET([1]Orders!$A$3,1,,COUNTA([1]Orders!$A$3:$A$997)-1,1)</definedName>
    <definedName name="Ord_Total">OFFSET([1]Orders!$E$3,1,,COUNTA([1]Orders!$A$3:$A$9997)-1,1)</definedName>
    <definedName name="Ord_Type">OFFSET([1]Orders!$B$3,1,,COUNTA([1]Orders!$A$3:$A$997)-1,1)</definedName>
    <definedName name="OrdItem_ProdNm">OFFSET('[1]Order Items'!$C$3,1,,COUNTA('[1]Order Items'!$A$3:$A$9999)-1,1)</definedName>
    <definedName name="OrdItem_Qty">OFFSET('[1]Order Items'!$E$3,1,,COUNTA('[1]Order Items'!$A$3:$A$9999)-1,1)</definedName>
    <definedName name="OrdItem_Total">OFFSET('[1]Order Items'!$G$3,1,,COUNTA('[1]Order Items'!$A$3:$A$9999)-1,1)</definedName>
    <definedName name="OrdItem_Type">OFFSET('[1]Order Items'!$B$3,1,,COUNTA('[1]Order Items'!$A$3:$A$9999)-1,1)</definedName>
    <definedName name="_xlnm.Print_Area" localSheetId="1">Faktur!$A$1:$G$88</definedName>
    <definedName name="_xlnm.Print_Area" localSheetId="6">Puntoret!$A$1:$G$81</definedName>
    <definedName name="Prod_ID">OFFSET(Materialet!$A$3,1,,COUNTA(Materialet!$A$3:$A$10054)-1,1)</definedName>
    <definedName name="Prod_Name">OFFSET(Materialet!$B$3,1,,COUNTA(Materialet!$B$3:$B$10054)-1,1)</definedName>
    <definedName name="PurchTax">[1]Admin!$E$7</definedName>
    <definedName name="PurchTaxOpt">[1]Admin!$D$7</definedName>
    <definedName name="SalesTax">[1]Admin!$E$6</definedName>
    <definedName name="SalestaxOpt">[1]Admin!$D$6</definedName>
    <definedName name="Slicer_MUAJ">#N/A</definedName>
    <definedName name="Supp_ID">OFFSET([1]Suppliers!$A$3,1,,COUNTA([1]Suppliers!$A$3:$A$9999)-1,1)</definedName>
    <definedName name="Supp_Name">OFFSET([1]Suppliers!$B$3,1,,COUNTA([1]Suppliers!$A$3:$A$9999)-1,1)</definedName>
  </definedNames>
  <calcPr calcId="191029"/>
  <pivotCaches>
    <pivotCache cacheId="0" r:id="rId21"/>
    <pivotCache cacheId="1" r:id="rId22"/>
  </pivotCaches>
  <extLst>
    <ext xmlns:x14="http://schemas.microsoft.com/office/spreadsheetml/2009/9/main" uri="{BBE1A952-AA13-448e-AADC-164F8A28A991}">
      <x14:slicerCaches>
        <x14:slicerCache r:id="rId23"/>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F5" i="17" l="1"/>
  <c r="G5" i="17" s="1"/>
  <c r="G49" i="29" l="1"/>
  <c r="C36" i="29"/>
  <c r="D36" i="29" s="1"/>
  <c r="C34" i="29"/>
  <c r="B34" i="29"/>
  <c r="F31" i="29"/>
  <c r="K31" i="29" s="1"/>
  <c r="F30" i="29"/>
  <c r="G30" i="29" s="1"/>
  <c r="G29" i="29"/>
  <c r="F29" i="29"/>
  <c r="F28" i="29"/>
  <c r="G28" i="29" s="1"/>
  <c r="F27" i="29"/>
  <c r="G27" i="29" s="1"/>
  <c r="F26" i="29"/>
  <c r="G26" i="29" s="1"/>
  <c r="R25" i="29" a="1"/>
  <c r="R25" i="29" s="1"/>
  <c r="Q25" i="29" a="1"/>
  <c r="Q25" i="29" s="1"/>
  <c r="P25" i="29" a="1"/>
  <c r="P25" i="29" s="1"/>
  <c r="F25" i="29"/>
  <c r="G25" i="29" s="1"/>
  <c r="F24" i="29"/>
  <c r="G24" i="29" s="1"/>
  <c r="F23" i="29"/>
  <c r="G23" i="29" s="1"/>
  <c r="F22" i="29"/>
  <c r="G22" i="29" s="1"/>
  <c r="F21" i="29"/>
  <c r="G21" i="29" s="1"/>
  <c r="F20" i="29"/>
  <c r="G20" i="29" s="1"/>
  <c r="F19" i="29"/>
  <c r="G19" i="29" s="1"/>
  <c r="F18" i="29"/>
  <c r="G18" i="29" s="1"/>
  <c r="F17" i="29"/>
  <c r="U16" i="29"/>
  <c r="U17" i="29" s="1"/>
  <c r="F16" i="29"/>
  <c r="G16" i="29" s="1"/>
  <c r="F15" i="29"/>
  <c r="G15" i="29" s="1"/>
  <c r="F14" i="29"/>
  <c r="G14" i="29" s="1"/>
  <c r="F13" i="29"/>
  <c r="G13" i="29" s="1"/>
  <c r="F12" i="29"/>
  <c r="G12" i="29" s="1"/>
  <c r="G11" i="29"/>
  <c r="F11" i="29"/>
  <c r="F10" i="29"/>
  <c r="G10" i="29" s="1"/>
  <c r="F9" i="29"/>
  <c r="G9" i="29" s="1"/>
  <c r="F8" i="29"/>
  <c r="G8" i="29" s="1"/>
  <c r="F7" i="29"/>
  <c r="G7" i="29" s="1"/>
  <c r="F6" i="29"/>
  <c r="G6" i="29" s="1"/>
  <c r="F5" i="29"/>
  <c r="G5" i="29" s="1"/>
  <c r="F4" i="29"/>
  <c r="F3" i="29"/>
  <c r="F2" i="29"/>
  <c r="F3" i="17"/>
  <c r="G3" i="17" s="1"/>
  <c r="F4" i="17"/>
  <c r="F6" i="17"/>
  <c r="G6" i="17" s="1"/>
  <c r="F7" i="17"/>
  <c r="G7" i="17" s="1"/>
  <c r="F8" i="17"/>
  <c r="G8" i="17" s="1"/>
  <c r="F9" i="17"/>
  <c r="G9" i="17" s="1"/>
  <c r="F10" i="17"/>
  <c r="G10" i="17" s="1"/>
  <c r="F11" i="17"/>
  <c r="F12" i="17"/>
  <c r="F13" i="17"/>
  <c r="G13" i="17" s="1"/>
  <c r="F14" i="17"/>
  <c r="G14" i="17" s="1"/>
  <c r="F15" i="17"/>
  <c r="G15" i="17" s="1"/>
  <c r="F16" i="17"/>
  <c r="G16" i="17" s="1"/>
  <c r="F17" i="17"/>
  <c r="G17" i="17" s="1"/>
  <c r="F18" i="17"/>
  <c r="G18" i="17" s="1"/>
  <c r="F19" i="17"/>
  <c r="G19" i="17" s="1"/>
  <c r="F20" i="17"/>
  <c r="G20" i="17" s="1"/>
  <c r="F21" i="17"/>
  <c r="F22" i="17"/>
  <c r="G22" i="17" s="1"/>
  <c r="F23" i="17"/>
  <c r="G23" i="17" s="1"/>
  <c r="F24" i="17"/>
  <c r="G24" i="17" s="1"/>
  <c r="F25" i="17"/>
  <c r="G25" i="17" s="1"/>
  <c r="F26" i="17"/>
  <c r="G26" i="17" s="1"/>
  <c r="F27" i="17"/>
  <c r="F28" i="17"/>
  <c r="F29" i="17"/>
  <c r="G29" i="17" s="1"/>
  <c r="F30" i="17"/>
  <c r="G30" i="17" s="1"/>
  <c r="F31" i="17"/>
  <c r="G31" i="17" s="1"/>
  <c r="G4" i="17"/>
  <c r="G11" i="17"/>
  <c r="G12" i="17"/>
  <c r="G21" i="17"/>
  <c r="G27" i="17"/>
  <c r="G28" i="17"/>
  <c r="F31" i="14"/>
  <c r="F30" i="14"/>
  <c r="C34" i="17"/>
  <c r="C34" i="12"/>
  <c r="F29" i="12"/>
  <c r="F30" i="12"/>
  <c r="F31" i="12"/>
  <c r="G31" i="12" s="1"/>
  <c r="F32" i="12"/>
  <c r="B34" i="12"/>
  <c r="G22" i="12"/>
  <c r="B14" i="5"/>
  <c r="C14" i="5"/>
  <c r="D14" i="5"/>
  <c r="I33" i="5"/>
  <c r="J33" i="5"/>
  <c r="N5" i="5"/>
  <c r="L3" i="5"/>
  <c r="M3" i="5" s="1"/>
  <c r="L4" i="5"/>
  <c r="M4" i="5" s="1"/>
  <c r="L5" i="5"/>
  <c r="M5" i="5"/>
  <c r="L6" i="5"/>
  <c r="N6" i="5" s="1"/>
  <c r="L7" i="5"/>
  <c r="N7" i="5" s="1"/>
  <c r="L8" i="5"/>
  <c r="M8" i="5" s="1"/>
  <c r="L9" i="5"/>
  <c r="N9" i="5" s="1"/>
  <c r="L10" i="5"/>
  <c r="N10" i="5" s="1"/>
  <c r="L11" i="5"/>
  <c r="N11" i="5" s="1"/>
  <c r="L12" i="5"/>
  <c r="M12" i="5" s="1"/>
  <c r="L13" i="5"/>
  <c r="M13" i="5" s="1"/>
  <c r="L14" i="5"/>
  <c r="N14" i="5" s="1"/>
  <c r="L15" i="5"/>
  <c r="M15" i="5" s="1"/>
  <c r="L16" i="5"/>
  <c r="M16" i="5" s="1"/>
  <c r="L17" i="5"/>
  <c r="M17" i="5" s="1"/>
  <c r="L18" i="5"/>
  <c r="N18" i="5" s="1"/>
  <c r="L19" i="5"/>
  <c r="N19" i="5" s="1"/>
  <c r="L20" i="5"/>
  <c r="M20" i="5" s="1"/>
  <c r="L21" i="5"/>
  <c r="M21" i="5" s="1"/>
  <c r="L22" i="5"/>
  <c r="N22" i="5" s="1"/>
  <c r="L23" i="5"/>
  <c r="N23" i="5" s="1"/>
  <c r="L24" i="5"/>
  <c r="M24" i="5" s="1"/>
  <c r="L25" i="5"/>
  <c r="N25" i="5" s="1"/>
  <c r="L26" i="5"/>
  <c r="N26" i="5" s="1"/>
  <c r="M26" i="5"/>
  <c r="L27" i="5"/>
  <c r="N27" i="5" s="1"/>
  <c r="L28" i="5"/>
  <c r="M28" i="5" s="1"/>
  <c r="L29" i="5"/>
  <c r="M29" i="5" s="1"/>
  <c r="L30" i="5"/>
  <c r="N30" i="5" s="1"/>
  <c r="L31" i="5"/>
  <c r="M31" i="5" s="1"/>
  <c r="L32" i="5"/>
  <c r="M32" i="5" s="1"/>
  <c r="K33" i="5"/>
  <c r="L2" i="5"/>
  <c r="N2" i="5" s="1"/>
  <c r="E2" i="5"/>
  <c r="G2" i="5" s="1"/>
  <c r="E3" i="5"/>
  <c r="G3" i="5" s="1"/>
  <c r="E4" i="5"/>
  <c r="F4" i="5" s="1"/>
  <c r="E5" i="5"/>
  <c r="F5" i="5" s="1"/>
  <c r="E6" i="5"/>
  <c r="G6" i="5" s="1"/>
  <c r="E7" i="5"/>
  <c r="G7" i="5" s="1"/>
  <c r="E8" i="5"/>
  <c r="F8" i="5" s="1"/>
  <c r="E9" i="5"/>
  <c r="F9" i="5" s="1"/>
  <c r="E10" i="5"/>
  <c r="G10" i="5" s="1"/>
  <c r="E11" i="5"/>
  <c r="G11" i="5" s="1"/>
  <c r="E12" i="5"/>
  <c r="F12" i="5" s="1"/>
  <c r="E13" i="5"/>
  <c r="F13" i="5" s="1"/>
  <c r="R25" i="17" a="1"/>
  <c r="R25" i="17" s="1"/>
  <c r="Q25" i="17" a="1"/>
  <c r="Q25" i="17" s="1"/>
  <c r="P25" i="17" a="1"/>
  <c r="P25" i="17" s="1"/>
  <c r="C36" i="18"/>
  <c r="D36" i="18" s="1"/>
  <c r="C34" i="18"/>
  <c r="B34" i="18"/>
  <c r="F32" i="18"/>
  <c r="F31" i="18"/>
  <c r="F30" i="18"/>
  <c r="F29" i="18"/>
  <c r="F28" i="18"/>
  <c r="F27" i="18"/>
  <c r="F26" i="18"/>
  <c r="F25" i="18"/>
  <c r="F24" i="18"/>
  <c r="F23" i="18"/>
  <c r="F22" i="18"/>
  <c r="F21" i="18"/>
  <c r="F20" i="18"/>
  <c r="F19" i="18"/>
  <c r="F18" i="18"/>
  <c r="F17" i="18"/>
  <c r="F16" i="18"/>
  <c r="F15" i="18"/>
  <c r="F14" i="18"/>
  <c r="F13" i="18"/>
  <c r="U12" i="18"/>
  <c r="T12" i="18"/>
  <c r="S12" i="18"/>
  <c r="F12" i="18"/>
  <c r="F11" i="18"/>
  <c r="F10" i="18"/>
  <c r="F9" i="18"/>
  <c r="G9" i="18" s="1"/>
  <c r="F8" i="18"/>
  <c r="F7" i="18"/>
  <c r="F6" i="18"/>
  <c r="F5" i="18"/>
  <c r="F4" i="18"/>
  <c r="F3" i="18"/>
  <c r="F2" i="18"/>
  <c r="C36" i="16"/>
  <c r="D36" i="16" s="1"/>
  <c r="C36" i="17"/>
  <c r="G49" i="17"/>
  <c r="B34" i="17"/>
  <c r="U16" i="17"/>
  <c r="U17" i="17" s="1"/>
  <c r="F2" i="17"/>
  <c r="C34" i="16"/>
  <c r="B34" i="16"/>
  <c r="F32" i="16"/>
  <c r="F31" i="16"/>
  <c r="F30" i="16"/>
  <c r="F29" i="16"/>
  <c r="G29" i="16" s="1"/>
  <c r="F28" i="16"/>
  <c r="F27" i="16"/>
  <c r="F26" i="16"/>
  <c r="F25" i="16"/>
  <c r="F24" i="16"/>
  <c r="F23" i="16"/>
  <c r="F22" i="16"/>
  <c r="F21" i="16"/>
  <c r="F20" i="16"/>
  <c r="F19" i="16"/>
  <c r="F18" i="16"/>
  <c r="F17" i="16"/>
  <c r="U16" i="16"/>
  <c r="T16" i="16"/>
  <c r="S16" i="16"/>
  <c r="G24" i="16" s="1"/>
  <c r="F16" i="16"/>
  <c r="F15" i="16"/>
  <c r="F14" i="16"/>
  <c r="F13" i="16"/>
  <c r="F12" i="16"/>
  <c r="F11" i="16"/>
  <c r="F10" i="16"/>
  <c r="F9" i="16"/>
  <c r="F8" i="16"/>
  <c r="F7" i="16"/>
  <c r="F6" i="16"/>
  <c r="F5" i="16"/>
  <c r="F4" i="16"/>
  <c r="F3" i="16"/>
  <c r="F2" i="16"/>
  <c r="C36" i="15"/>
  <c r="D36" i="15" s="1"/>
  <c r="C34" i="15"/>
  <c r="B34" i="15"/>
  <c r="F32" i="15"/>
  <c r="F31" i="15"/>
  <c r="F30" i="15"/>
  <c r="F29" i="15"/>
  <c r="F28" i="15"/>
  <c r="F27" i="15"/>
  <c r="F26" i="15"/>
  <c r="F25" i="15"/>
  <c r="F24" i="15"/>
  <c r="F23" i="15"/>
  <c r="F22" i="15"/>
  <c r="F21" i="15"/>
  <c r="F20" i="15"/>
  <c r="F19" i="15"/>
  <c r="F18" i="15"/>
  <c r="F17" i="15"/>
  <c r="U16" i="15"/>
  <c r="T16" i="15"/>
  <c r="S16" i="15"/>
  <c r="F16" i="15"/>
  <c r="F15" i="15"/>
  <c r="F14" i="15"/>
  <c r="F13" i="15"/>
  <c r="F12" i="15"/>
  <c r="F11" i="15"/>
  <c r="F10" i="15"/>
  <c r="F9" i="15"/>
  <c r="F8" i="15"/>
  <c r="F7" i="15"/>
  <c r="F6" i="15"/>
  <c r="F5" i="15"/>
  <c r="F4" i="15"/>
  <c r="F3" i="15"/>
  <c r="F2" i="15"/>
  <c r="C36" i="14"/>
  <c r="D36" i="14" s="1"/>
  <c r="C36" i="13"/>
  <c r="D36" i="13" s="1"/>
  <c r="C34" i="14"/>
  <c r="B34" i="14"/>
  <c r="F29" i="14"/>
  <c r="F28" i="14"/>
  <c r="F27" i="14"/>
  <c r="F26" i="14"/>
  <c r="F25" i="14"/>
  <c r="F24" i="14"/>
  <c r="F23" i="14"/>
  <c r="F22" i="14"/>
  <c r="F21" i="14"/>
  <c r="F20" i="14"/>
  <c r="F19" i="14"/>
  <c r="F18" i="14"/>
  <c r="F17" i="14"/>
  <c r="U16" i="14"/>
  <c r="T16" i="14"/>
  <c r="S16" i="14"/>
  <c r="F16" i="14"/>
  <c r="F15" i="14"/>
  <c r="F14" i="14"/>
  <c r="F13" i="14"/>
  <c r="F12" i="14"/>
  <c r="F11" i="14"/>
  <c r="F10" i="14"/>
  <c r="F9" i="14"/>
  <c r="F8" i="14"/>
  <c r="F7" i="14"/>
  <c r="F6" i="14"/>
  <c r="F5" i="14"/>
  <c r="F4" i="14"/>
  <c r="F3" i="14"/>
  <c r="F2" i="14"/>
  <c r="F2" i="13"/>
  <c r="F3" i="13"/>
  <c r="F4" i="13"/>
  <c r="F5" i="13"/>
  <c r="F6" i="13"/>
  <c r="F7" i="13"/>
  <c r="F8" i="13"/>
  <c r="F9" i="13"/>
  <c r="F10" i="13"/>
  <c r="F11" i="13"/>
  <c r="F12" i="13"/>
  <c r="F13" i="13"/>
  <c r="F14" i="13"/>
  <c r="F15" i="13"/>
  <c r="F16" i="13"/>
  <c r="S16" i="13"/>
  <c r="T16" i="13"/>
  <c r="U16" i="13"/>
  <c r="F17" i="13"/>
  <c r="F18" i="13"/>
  <c r="F19" i="13"/>
  <c r="F20" i="13"/>
  <c r="F21" i="13"/>
  <c r="F22" i="13"/>
  <c r="G22" i="13" s="1"/>
  <c r="F23" i="13"/>
  <c r="F24" i="13"/>
  <c r="G24" i="13" s="1"/>
  <c r="F25" i="13"/>
  <c r="F26" i="13"/>
  <c r="G26" i="13" s="1"/>
  <c r="F27" i="13"/>
  <c r="F28" i="13"/>
  <c r="F29" i="13"/>
  <c r="F30" i="13"/>
  <c r="F31" i="13"/>
  <c r="G31" i="13" s="1"/>
  <c r="F32" i="13"/>
  <c r="G32" i="13" s="1"/>
  <c r="B34" i="13"/>
  <c r="C34" i="13"/>
  <c r="C36" i="12"/>
  <c r="D36" i="12" s="1"/>
  <c r="F27" i="12"/>
  <c r="F26" i="12"/>
  <c r="F25" i="12"/>
  <c r="G25" i="12" s="1"/>
  <c r="F24" i="12"/>
  <c r="F23" i="12"/>
  <c r="G23" i="12" s="1"/>
  <c r="F22" i="12"/>
  <c r="F21" i="12"/>
  <c r="F20" i="12"/>
  <c r="G20" i="12" s="1"/>
  <c r="F19" i="12"/>
  <c r="F18" i="12"/>
  <c r="F17" i="12"/>
  <c r="F16" i="12"/>
  <c r="G16" i="12" s="1"/>
  <c r="F15" i="12"/>
  <c r="F14" i="12"/>
  <c r="F13" i="12"/>
  <c r="G13" i="12" s="1"/>
  <c r="S12" i="12"/>
  <c r="F12" i="12"/>
  <c r="F11" i="12"/>
  <c r="G11" i="12" s="1"/>
  <c r="F10" i="12"/>
  <c r="F9" i="12"/>
  <c r="F8" i="12"/>
  <c r="F7" i="12"/>
  <c r="F6" i="12"/>
  <c r="F5" i="12"/>
  <c r="F4" i="12"/>
  <c r="F3" i="12"/>
  <c r="F2" i="12"/>
  <c r="C36" i="11"/>
  <c r="C36" i="10"/>
  <c r="D36" i="10" s="1"/>
  <c r="C36" i="8"/>
  <c r="D36" i="8" s="1"/>
  <c r="C34" i="11"/>
  <c r="B34" i="11"/>
  <c r="F32" i="11"/>
  <c r="G32" i="11" s="1"/>
  <c r="F31" i="11"/>
  <c r="F30" i="11"/>
  <c r="F29" i="11"/>
  <c r="F28" i="11"/>
  <c r="G28" i="11" s="1"/>
  <c r="F27" i="11"/>
  <c r="G27" i="11" s="1"/>
  <c r="F26" i="11"/>
  <c r="F25" i="11"/>
  <c r="G25" i="11" s="1"/>
  <c r="F24" i="11"/>
  <c r="G24" i="11" s="1"/>
  <c r="F23" i="11"/>
  <c r="G23" i="11" s="1"/>
  <c r="F22" i="11"/>
  <c r="G22" i="11" s="1"/>
  <c r="F21" i="11"/>
  <c r="G21" i="11" s="1"/>
  <c r="F20" i="11"/>
  <c r="G20" i="11" s="1"/>
  <c r="F19" i="11"/>
  <c r="F18" i="11"/>
  <c r="G18" i="11" s="1"/>
  <c r="F17" i="11"/>
  <c r="G17" i="11" s="1"/>
  <c r="U16" i="11"/>
  <c r="G16" i="11"/>
  <c r="F16" i="11"/>
  <c r="F15" i="11"/>
  <c r="G15" i="11" s="1"/>
  <c r="F14" i="11"/>
  <c r="F13" i="11"/>
  <c r="G13" i="11" s="1"/>
  <c r="L12" i="11"/>
  <c r="M12" i="11" s="1"/>
  <c r="F12" i="11"/>
  <c r="F11" i="11"/>
  <c r="G11" i="11" s="1"/>
  <c r="L10" i="11"/>
  <c r="K10" i="11"/>
  <c r="F10" i="11"/>
  <c r="G10" i="11" s="1"/>
  <c r="F9" i="11"/>
  <c r="O8" i="11"/>
  <c r="P8" i="11" s="1"/>
  <c r="F8" i="11"/>
  <c r="G8" i="11" s="1"/>
  <c r="O7" i="11"/>
  <c r="P7" i="11" s="1"/>
  <c r="F7" i="11"/>
  <c r="O6" i="11"/>
  <c r="F6" i="11"/>
  <c r="G6" i="11" s="1"/>
  <c r="O5" i="11"/>
  <c r="P5" i="11" s="1"/>
  <c r="F5" i="11"/>
  <c r="P4" i="11"/>
  <c r="O4" i="11"/>
  <c r="F4" i="11"/>
  <c r="G4" i="11" s="1"/>
  <c r="O3" i="11"/>
  <c r="P3" i="11" s="1"/>
  <c r="F3" i="11"/>
  <c r="G3" i="11" s="1"/>
  <c r="O2" i="11"/>
  <c r="P2" i="11" s="1"/>
  <c r="F2" i="11"/>
  <c r="G2" i="11" s="1"/>
  <c r="F25" i="10"/>
  <c r="F2" i="10"/>
  <c r="O2" i="10"/>
  <c r="F3" i="10"/>
  <c r="O3" i="10"/>
  <c r="M11" i="10" s="1"/>
  <c r="F4" i="10"/>
  <c r="O4" i="10"/>
  <c r="F5" i="10"/>
  <c r="O5" i="10"/>
  <c r="F6" i="10"/>
  <c r="O6" i="10"/>
  <c r="F7" i="10"/>
  <c r="F8" i="10"/>
  <c r="F9" i="10"/>
  <c r="N9" i="10"/>
  <c r="O9" i="10"/>
  <c r="F10" i="10"/>
  <c r="F11" i="10"/>
  <c r="N11" i="10"/>
  <c r="O11" i="10"/>
  <c r="P11" i="10" s="1"/>
  <c r="F12" i="10"/>
  <c r="F13" i="10"/>
  <c r="F14" i="10"/>
  <c r="F15" i="10"/>
  <c r="F16" i="10"/>
  <c r="S16" i="10"/>
  <c r="T3" i="10" s="1"/>
  <c r="U16" i="10"/>
  <c r="F17" i="10"/>
  <c r="F18" i="10"/>
  <c r="F19" i="10"/>
  <c r="F20" i="10"/>
  <c r="F21" i="10"/>
  <c r="F22" i="10"/>
  <c r="F23" i="10"/>
  <c r="F24" i="10"/>
  <c r="F26" i="10"/>
  <c r="F27" i="10"/>
  <c r="F28" i="10"/>
  <c r="F29" i="10"/>
  <c r="F30" i="10"/>
  <c r="F31" i="10"/>
  <c r="F32" i="10"/>
  <c r="C34" i="10"/>
  <c r="B36" i="10"/>
  <c r="R4" i="7" a="1"/>
  <c r="R4" i="7" s="1"/>
  <c r="Q4" i="7" a="1"/>
  <c r="Q4" i="7" s="1"/>
  <c r="P4" i="7" a="1"/>
  <c r="P4" i="7" s="1"/>
  <c r="C34" i="8"/>
  <c r="B34" i="8"/>
  <c r="F32" i="8"/>
  <c r="F31" i="8"/>
  <c r="F30" i="8"/>
  <c r="F29" i="8"/>
  <c r="F28" i="8"/>
  <c r="F27" i="8"/>
  <c r="F26" i="8"/>
  <c r="F25" i="8"/>
  <c r="F24" i="8"/>
  <c r="F23" i="8"/>
  <c r="F22" i="8"/>
  <c r="F21" i="8"/>
  <c r="F20" i="8"/>
  <c r="F19" i="8"/>
  <c r="F18" i="8"/>
  <c r="F17" i="8"/>
  <c r="F16" i="8"/>
  <c r="F15" i="8"/>
  <c r="F14" i="8"/>
  <c r="F13" i="8"/>
  <c r="S12" i="8"/>
  <c r="F12" i="8"/>
  <c r="F11" i="8"/>
  <c r="F10" i="8"/>
  <c r="F9" i="8"/>
  <c r="G9" i="8" s="1"/>
  <c r="F8" i="8"/>
  <c r="F7" i="8"/>
  <c r="F6" i="8"/>
  <c r="F5" i="8"/>
  <c r="G5" i="8" s="1"/>
  <c r="F4" i="8"/>
  <c r="F3" i="8"/>
  <c r="F2" i="8"/>
  <c r="B26" i="7"/>
  <c r="B27" i="7"/>
  <c r="B28" i="7"/>
  <c r="B29" i="7"/>
  <c r="B30" i="7"/>
  <c r="B31" i="7"/>
  <c r="B32" i="7"/>
  <c r="B33" i="7"/>
  <c r="B34" i="7"/>
  <c r="B35" i="7"/>
  <c r="B36" i="7"/>
  <c r="B37" i="7"/>
  <c r="B38" i="7"/>
  <c r="B39" i="7"/>
  <c r="B40" i="7"/>
  <c r="B41" i="7"/>
  <c r="B42" i="7"/>
  <c r="B43" i="7"/>
  <c r="B44" i="7"/>
  <c r="B45" i="7"/>
  <c r="B46" i="7"/>
  <c r="B47" i="7"/>
  <c r="B48" i="7"/>
  <c r="B49" i="7"/>
  <c r="B50" i="7"/>
  <c r="B51" i="7"/>
  <c r="B52" i="7"/>
  <c r="B53" i="7"/>
  <c r="B54" i="7"/>
  <c r="B55" i="7"/>
  <c r="B56" i="7"/>
  <c r="B57" i="7"/>
  <c r="B58" i="7"/>
  <c r="B59" i="7"/>
  <c r="B60" i="7"/>
  <c r="B61" i="7"/>
  <c r="B62" i="7"/>
  <c r="B63" i="7"/>
  <c r="H63" i="7"/>
  <c r="H62" i="7"/>
  <c r="H61" i="7"/>
  <c r="H60" i="7"/>
  <c r="H59" i="7"/>
  <c r="H58" i="7"/>
  <c r="H57" i="7"/>
  <c r="H56" i="7"/>
  <c r="H55" i="7"/>
  <c r="H54" i="7"/>
  <c r="H53" i="7"/>
  <c r="H52" i="7"/>
  <c r="H51" i="7"/>
  <c r="H50" i="7"/>
  <c r="H49" i="7"/>
  <c r="H48" i="7"/>
  <c r="H47" i="7"/>
  <c r="H46" i="7"/>
  <c r="H45" i="7"/>
  <c r="H44" i="7"/>
  <c r="H43" i="7"/>
  <c r="H42" i="7"/>
  <c r="H41" i="7"/>
  <c r="H40" i="7"/>
  <c r="H39" i="7"/>
  <c r="H38" i="7"/>
  <c r="H37" i="7"/>
  <c r="H36" i="7"/>
  <c r="H35" i="7"/>
  <c r="H34" i="7"/>
  <c r="H33" i="7"/>
  <c r="H32" i="7"/>
  <c r="H31" i="7"/>
  <c r="H30" i="7"/>
  <c r="H29" i="7"/>
  <c r="H28" i="7"/>
  <c r="H27" i="7"/>
  <c r="H26" i="7"/>
  <c r="H25" i="7"/>
  <c r="H24" i="7"/>
  <c r="H23" i="7"/>
  <c r="H22" i="7"/>
  <c r="H21" i="7"/>
  <c r="H20" i="7"/>
  <c r="H19" i="7"/>
  <c r="H18" i="7"/>
  <c r="H17" i="7"/>
  <c r="H16" i="7"/>
  <c r="H15" i="7"/>
  <c r="H14" i="7"/>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H54" i="1"/>
  <c r="H55" i="1"/>
  <c r="H56" i="1"/>
  <c r="H57" i="1"/>
  <c r="H58" i="1"/>
  <c r="H59" i="1"/>
  <c r="H60" i="1"/>
  <c r="H61" i="1"/>
  <c r="H62" i="1"/>
  <c r="H63" i="1"/>
  <c r="H64" i="1"/>
  <c r="H65" i="1"/>
  <c r="H66" i="1"/>
  <c r="H67" i="1"/>
  <c r="H68" i="1"/>
  <c r="H69" i="1"/>
  <c r="H20" i="1"/>
  <c r="B36" i="17" l="1"/>
  <c r="G30" i="16"/>
  <c r="G21" i="12"/>
  <c r="G29" i="13"/>
  <c r="G32" i="16"/>
  <c r="G16" i="18"/>
  <c r="G18" i="18"/>
  <c r="G22" i="16"/>
  <c r="B36" i="11"/>
  <c r="K3" i="17"/>
  <c r="G32" i="12"/>
  <c r="G29" i="12"/>
  <c r="G16" i="8"/>
  <c r="G24" i="8"/>
  <c r="G31" i="16"/>
  <c r="G3" i="8"/>
  <c r="G7" i="8"/>
  <c r="G11" i="8"/>
  <c r="G14" i="8"/>
  <c r="G18" i="8"/>
  <c r="G22" i="8"/>
  <c r="G26" i="8"/>
  <c r="G30" i="8"/>
  <c r="G3" i="18"/>
  <c r="M9" i="5"/>
  <c r="G4" i="8"/>
  <c r="G8" i="8"/>
  <c r="G12" i="8"/>
  <c r="G15" i="8"/>
  <c r="G19" i="8"/>
  <c r="G23" i="8"/>
  <c r="G27" i="8"/>
  <c r="G31" i="8"/>
  <c r="A36" i="10"/>
  <c r="D15" i="7" s="1"/>
  <c r="G14" i="15"/>
  <c r="G16" i="16"/>
  <c r="G17" i="16"/>
  <c r="G25" i="16"/>
  <c r="G4" i="18"/>
  <c r="G8" i="18"/>
  <c r="G12" i="18"/>
  <c r="G13" i="18"/>
  <c r="G17" i="18"/>
  <c r="G25" i="18"/>
  <c r="G20" i="8"/>
  <c r="G28" i="8"/>
  <c r="G2" i="8"/>
  <c r="G6" i="8"/>
  <c r="G10" i="8"/>
  <c r="G13" i="8"/>
  <c r="G17" i="8"/>
  <c r="G21" i="8"/>
  <c r="G25" i="8"/>
  <c r="G29" i="8"/>
  <c r="G6" i="13"/>
  <c r="G23" i="16"/>
  <c r="G27" i="16"/>
  <c r="G2" i="18"/>
  <c r="G10" i="18"/>
  <c r="G15" i="18"/>
  <c r="G27" i="18"/>
  <c r="M7" i="5"/>
  <c r="G31" i="29"/>
  <c r="J31" i="29" s="1"/>
  <c r="L31" i="29" s="1"/>
  <c r="M31" i="29" s="1"/>
  <c r="G32" i="8"/>
  <c r="K27" i="29"/>
  <c r="K4" i="29"/>
  <c r="K6" i="29"/>
  <c r="K8" i="29"/>
  <c r="K10" i="29"/>
  <c r="K3" i="29"/>
  <c r="K21" i="29"/>
  <c r="K23" i="29"/>
  <c r="K25" i="29"/>
  <c r="K29" i="29"/>
  <c r="K20" i="29"/>
  <c r="K22" i="29"/>
  <c r="K24" i="29"/>
  <c r="K26" i="29"/>
  <c r="K28" i="29"/>
  <c r="K30" i="29"/>
  <c r="K2" i="29"/>
  <c r="K5" i="29"/>
  <c r="K7" i="29"/>
  <c r="K9" i="29"/>
  <c r="J32" i="29"/>
  <c r="K14" i="29"/>
  <c r="K19" i="29"/>
  <c r="J3" i="29"/>
  <c r="K16" i="29"/>
  <c r="J2" i="29"/>
  <c r="K12" i="29"/>
  <c r="J20" i="29"/>
  <c r="K11" i="29"/>
  <c r="K13" i="29"/>
  <c r="K15" i="29"/>
  <c r="J19" i="29"/>
  <c r="J21" i="29"/>
  <c r="J23" i="29"/>
  <c r="J25" i="29"/>
  <c r="J27" i="29"/>
  <c r="L27" i="29" s="1"/>
  <c r="M27" i="29" s="1"/>
  <c r="J29" i="29"/>
  <c r="J22" i="29"/>
  <c r="J5" i="29"/>
  <c r="J7" i="29"/>
  <c r="J9" i="29"/>
  <c r="J11" i="29"/>
  <c r="J13" i="29"/>
  <c r="J15" i="29"/>
  <c r="K17" i="29"/>
  <c r="J26" i="29"/>
  <c r="J28" i="29"/>
  <c r="J30" i="29"/>
  <c r="K32" i="29"/>
  <c r="J18" i="29"/>
  <c r="J24" i="29"/>
  <c r="J6" i="29"/>
  <c r="J8" i="29"/>
  <c r="J10" i="29"/>
  <c r="J12" i="29"/>
  <c r="J14" i="29"/>
  <c r="J16" i="29"/>
  <c r="K18" i="29"/>
  <c r="J4" i="29"/>
  <c r="L4" i="29" s="1"/>
  <c r="M4" i="29" s="1"/>
  <c r="G17" i="29"/>
  <c r="J17" i="29" s="1"/>
  <c r="A36" i="29"/>
  <c r="B36" i="14"/>
  <c r="D34" i="14" s="1"/>
  <c r="G9" i="12"/>
  <c r="G17" i="12"/>
  <c r="G27" i="13"/>
  <c r="G23" i="13"/>
  <c r="A36" i="17"/>
  <c r="D21" i="7" s="1"/>
  <c r="K23" i="17"/>
  <c r="G22" i="18"/>
  <c r="E14" i="5"/>
  <c r="F14" i="5" s="1"/>
  <c r="A36" i="12"/>
  <c r="D17" i="7" s="1"/>
  <c r="B36" i="15"/>
  <c r="D34" i="15" s="1"/>
  <c r="J12" i="11"/>
  <c r="A36" i="14"/>
  <c r="D19" i="7" s="1"/>
  <c r="G20" i="18"/>
  <c r="N4" i="5"/>
  <c r="M14" i="5"/>
  <c r="M11" i="5"/>
  <c r="M6" i="5"/>
  <c r="N15" i="5"/>
  <c r="N13" i="5"/>
  <c r="M27" i="5"/>
  <c r="M25" i="5"/>
  <c r="M18" i="5"/>
  <c r="N8" i="5"/>
  <c r="N17" i="5"/>
  <c r="N16" i="5"/>
  <c r="N12" i="5"/>
  <c r="M2" i="5"/>
  <c r="N21" i="5"/>
  <c r="N3" i="5"/>
  <c r="M19" i="5"/>
  <c r="M10" i="5"/>
  <c r="F7" i="5"/>
  <c r="G4" i="5"/>
  <c r="M30" i="5"/>
  <c r="M23" i="5"/>
  <c r="N28" i="5"/>
  <c r="N24" i="5"/>
  <c r="N20" i="5"/>
  <c r="N31" i="5"/>
  <c r="N29" i="5"/>
  <c r="M22" i="5"/>
  <c r="N32" i="5"/>
  <c r="L33" i="5"/>
  <c r="N33" i="5" s="1"/>
  <c r="F10" i="5"/>
  <c r="F6" i="5"/>
  <c r="G8" i="5"/>
  <c r="G13" i="5"/>
  <c r="G9" i="5"/>
  <c r="G5" i="5"/>
  <c r="G12" i="5"/>
  <c r="F3" i="5"/>
  <c r="F2" i="5"/>
  <c r="F11" i="5"/>
  <c r="K8" i="17"/>
  <c r="K10" i="17"/>
  <c r="K2" i="17"/>
  <c r="K7" i="17"/>
  <c r="K4" i="17"/>
  <c r="K6" i="17"/>
  <c r="K9" i="17"/>
  <c r="K27" i="17"/>
  <c r="A36" i="18"/>
  <c r="D23" i="7" s="1"/>
  <c r="A36" i="16"/>
  <c r="D22" i="7" s="1"/>
  <c r="A36" i="15"/>
  <c r="D20" i="7" s="1"/>
  <c r="K22" i="17"/>
  <c r="K24" i="17"/>
  <c r="K21" i="17"/>
  <c r="K26" i="17"/>
  <c r="K31" i="17"/>
  <c r="K32" i="17"/>
  <c r="D36" i="17"/>
  <c r="K29" i="17"/>
  <c r="K30" i="17"/>
  <c r="K20" i="17"/>
  <c r="K25" i="17"/>
  <c r="K28" i="17"/>
  <c r="K5" i="17"/>
  <c r="B36" i="16"/>
  <c r="D34" i="16" s="1"/>
  <c r="G16" i="13"/>
  <c r="G11" i="13"/>
  <c r="G4" i="13"/>
  <c r="G3" i="13"/>
  <c r="G13" i="13"/>
  <c r="A36" i="13"/>
  <c r="D18" i="7" s="1"/>
  <c r="W16" i="11"/>
  <c r="W17" i="11" s="1"/>
  <c r="D34" i="11"/>
  <c r="K12" i="11"/>
  <c r="M10" i="11" s="1"/>
  <c r="A36" i="11"/>
  <c r="D16" i="7" s="1"/>
  <c r="U17" i="10"/>
  <c r="P9" i="10"/>
  <c r="Q11" i="10" s="1"/>
  <c r="D34" i="10"/>
  <c r="A36" i="8"/>
  <c r="D14" i="7" s="1"/>
  <c r="G69" i="1"/>
  <c r="G68" i="1"/>
  <c r="G67" i="1"/>
  <c r="G66" i="1"/>
  <c r="G65" i="1"/>
  <c r="G64" i="1"/>
  <c r="G63" i="1"/>
  <c r="G62" i="1"/>
  <c r="G61" i="1"/>
  <c r="G60" i="1"/>
  <c r="G59" i="1"/>
  <c r="G58" i="1"/>
  <c r="G57" i="1"/>
  <c r="G56" i="1"/>
  <c r="G55" i="1"/>
  <c r="G54" i="1"/>
  <c r="G53" i="1"/>
  <c r="G52" i="1"/>
  <c r="G51" i="1"/>
  <c r="G50" i="1"/>
  <c r="G49" i="1"/>
  <c r="G48" i="1"/>
  <c r="G47" i="1"/>
  <c r="G46" i="1"/>
  <c r="G45" i="1"/>
  <c r="G44" i="1"/>
  <c r="G43" i="1"/>
  <c r="G42" i="1"/>
  <c r="G41" i="1"/>
  <c r="G40" i="1"/>
  <c r="G39" i="1"/>
  <c r="G38" i="1"/>
  <c r="G37" i="1"/>
  <c r="G36" i="1"/>
  <c r="G35" i="1"/>
  <c r="G34" i="1"/>
  <c r="G33" i="1"/>
  <c r="G32" i="1"/>
  <c r="G31" i="1"/>
  <c r="G30" i="1"/>
  <c r="G29" i="1"/>
  <c r="G28" i="1"/>
  <c r="G27" i="1"/>
  <c r="G26" i="1"/>
  <c r="G25" i="1"/>
  <c r="G24" i="1"/>
  <c r="G22" i="1"/>
  <c r="G21" i="1"/>
  <c r="G23" i="1"/>
  <c r="G20" i="1"/>
  <c r="B36" i="18" l="1"/>
  <c r="D34" i="18" s="1"/>
  <c r="G14" i="5"/>
  <c r="L26" i="29"/>
  <c r="M26" i="29" s="1"/>
  <c r="L3" i="29"/>
  <c r="M3" i="29" s="1"/>
  <c r="B36" i="8"/>
  <c r="D34" i="8" s="1"/>
  <c r="E36" i="8" s="1"/>
  <c r="F14" i="7" s="1"/>
  <c r="L6" i="29"/>
  <c r="M6" i="29" s="1"/>
  <c r="L29" i="29"/>
  <c r="M29" i="29" s="1"/>
  <c r="L21" i="29"/>
  <c r="M21" i="29" s="1"/>
  <c r="L17" i="29"/>
  <c r="M17" i="29" s="1"/>
  <c r="L28" i="29"/>
  <c r="M28" i="29" s="1"/>
  <c r="L5" i="29"/>
  <c r="M5" i="29" s="1"/>
  <c r="L20" i="29"/>
  <c r="M20" i="29" s="1"/>
  <c r="L24" i="29"/>
  <c r="M24" i="29" s="1"/>
  <c r="L10" i="29"/>
  <c r="M10" i="29" s="1"/>
  <c r="L25" i="29"/>
  <c r="M25" i="29" s="1"/>
  <c r="L8" i="29"/>
  <c r="M8" i="29" s="1"/>
  <c r="L23" i="29"/>
  <c r="M23" i="29" s="1"/>
  <c r="L2" i="29"/>
  <c r="M2" i="29" s="1"/>
  <c r="L9" i="29"/>
  <c r="M9" i="29" s="1"/>
  <c r="L30" i="29"/>
  <c r="M30" i="29" s="1"/>
  <c r="L7" i="29"/>
  <c r="M7" i="29" s="1"/>
  <c r="L22" i="29"/>
  <c r="M22" i="29" s="1"/>
  <c r="L14" i="29"/>
  <c r="M14" i="29" s="1"/>
  <c r="L15" i="29"/>
  <c r="M15" i="29" s="1"/>
  <c r="L32" i="29"/>
  <c r="M32" i="29" s="1"/>
  <c r="L13" i="29"/>
  <c r="M13" i="29" s="1"/>
  <c r="L12" i="29"/>
  <c r="M12" i="29" s="1"/>
  <c r="L19" i="29"/>
  <c r="M19" i="29" s="1"/>
  <c r="L18" i="29"/>
  <c r="M18" i="29" s="1"/>
  <c r="L11" i="29"/>
  <c r="M11" i="29" s="1"/>
  <c r="L16" i="29"/>
  <c r="M16" i="29" s="1"/>
  <c r="B36" i="29"/>
  <c r="D34" i="29" s="1"/>
  <c r="E36" i="29" s="1"/>
  <c r="I36" i="29" s="1"/>
  <c r="G50" i="29" s="1"/>
  <c r="K14" i="17"/>
  <c r="J3" i="17"/>
  <c r="L3" i="17" s="1"/>
  <c r="M3" i="17" s="1"/>
  <c r="J4" i="17"/>
  <c r="L4" i="17" s="1"/>
  <c r="M4" i="17" s="1"/>
  <c r="B36" i="13"/>
  <c r="D34" i="13" s="1"/>
  <c r="E36" i="13" s="1"/>
  <c r="F18" i="7" s="1"/>
  <c r="G18" i="7" s="1"/>
  <c r="E36" i="14"/>
  <c r="F19" i="7" s="1"/>
  <c r="G19" i="7" s="1"/>
  <c r="B36" i="12"/>
  <c r="D34" i="12" s="1"/>
  <c r="E36" i="12" s="1"/>
  <c r="F17" i="7" s="1"/>
  <c r="G17" i="7" s="1"/>
  <c r="N12" i="11"/>
  <c r="M33" i="5"/>
  <c r="E36" i="18"/>
  <c r="F23" i="7" s="1"/>
  <c r="G23" i="7" s="1"/>
  <c r="E36" i="16"/>
  <c r="F22" i="7" s="1"/>
  <c r="G22" i="7" s="1"/>
  <c r="J7" i="17"/>
  <c r="L7" i="17" s="1"/>
  <c r="M7" i="17" s="1"/>
  <c r="E36" i="15"/>
  <c r="F20" i="7" s="1"/>
  <c r="G20" i="7" s="1"/>
  <c r="K13" i="17"/>
  <c r="J19" i="17"/>
  <c r="J32" i="17"/>
  <c r="L32" i="17" s="1"/>
  <c r="M32" i="17" s="1"/>
  <c r="J23" i="17"/>
  <c r="L23" i="17" s="1"/>
  <c r="M23" i="17" s="1"/>
  <c r="K15" i="17"/>
  <c r="J10" i="17"/>
  <c r="L10" i="17" s="1"/>
  <c r="M10" i="17" s="1"/>
  <c r="K17" i="17"/>
  <c r="J13" i="17"/>
  <c r="J18" i="17"/>
  <c r="J24" i="17"/>
  <c r="L24" i="17" s="1"/>
  <c r="M24" i="17" s="1"/>
  <c r="J14" i="17"/>
  <c r="J11" i="17"/>
  <c r="J30" i="17"/>
  <c r="L30" i="17" s="1"/>
  <c r="M30" i="17" s="1"/>
  <c r="D34" i="17"/>
  <c r="E36" i="17" s="1"/>
  <c r="K12" i="17"/>
  <c r="J16" i="17"/>
  <c r="J25" i="17"/>
  <c r="L25" i="17" s="1"/>
  <c r="M25" i="17" s="1"/>
  <c r="J26" i="17"/>
  <c r="L26" i="17" s="1"/>
  <c r="M26" i="17" s="1"/>
  <c r="J20" i="17"/>
  <c r="L20" i="17" s="1"/>
  <c r="M20" i="17" s="1"/>
  <c r="J5" i="17"/>
  <c r="L5" i="17" s="1"/>
  <c r="M5" i="17" s="1"/>
  <c r="K16" i="17"/>
  <c r="J28" i="17"/>
  <c r="L28" i="17" s="1"/>
  <c r="M28" i="17" s="1"/>
  <c r="J2" i="17"/>
  <c r="L2" i="17" s="1"/>
  <c r="M2" i="17" s="1"/>
  <c r="J17" i="17"/>
  <c r="J12" i="17"/>
  <c r="J15" i="17"/>
  <c r="J31" i="17"/>
  <c r="L31" i="17" s="1"/>
  <c r="M31" i="17" s="1"/>
  <c r="J29" i="17"/>
  <c r="L29" i="17" s="1"/>
  <c r="M29" i="17" s="1"/>
  <c r="K11" i="17"/>
  <c r="J9" i="17"/>
  <c r="L9" i="17" s="1"/>
  <c r="M9" i="17" s="1"/>
  <c r="K18" i="17"/>
  <c r="J8" i="17"/>
  <c r="L8" i="17" s="1"/>
  <c r="M8" i="17" s="1"/>
  <c r="J6" i="17"/>
  <c r="L6" i="17" s="1"/>
  <c r="M6" i="17" s="1"/>
  <c r="J21" i="17"/>
  <c r="L21" i="17" s="1"/>
  <c r="M21" i="17" s="1"/>
  <c r="J27" i="17"/>
  <c r="L27" i="17" s="1"/>
  <c r="M27" i="17" s="1"/>
  <c r="J22" i="17"/>
  <c r="L22" i="17" s="1"/>
  <c r="M22" i="17" s="1"/>
  <c r="K19" i="17"/>
  <c r="E36" i="11"/>
  <c r="E36" i="10"/>
  <c r="F15" i="7" s="1"/>
  <c r="G15" i="7" s="1"/>
  <c r="F72" i="1"/>
  <c r="F74" i="1" s="1"/>
  <c r="L19" i="17" l="1"/>
  <c r="M19" i="17" s="1"/>
  <c r="L14" i="17"/>
  <c r="M14" i="17" s="1"/>
  <c r="F21" i="7"/>
  <c r="G21" i="7" s="1"/>
  <c r="I36" i="17"/>
  <c r="G50" i="17" s="1"/>
  <c r="L13" i="17"/>
  <c r="M13" i="17" s="1"/>
  <c r="L18" i="17"/>
  <c r="M18" i="17" s="1"/>
  <c r="L12" i="17"/>
  <c r="M12" i="17" s="1"/>
  <c r="L17" i="17"/>
  <c r="M17" i="17" s="1"/>
  <c r="L15" i="17"/>
  <c r="M15" i="17" s="1"/>
  <c r="L16" i="17"/>
  <c r="M16" i="17" s="1"/>
  <c r="L11" i="17"/>
  <c r="M11" i="17" s="1"/>
  <c r="F16" i="7"/>
  <c r="G16" i="7" s="1"/>
  <c r="G14" i="7"/>
  <c r="F66" i="7" l="1"/>
  <c r="F67" i="7" s="1"/>
</calcChain>
</file>

<file path=xl/metadata.xml><?xml version="1.0" encoding="utf-8"?>
<metadata xmlns="http://schemas.openxmlformats.org/spreadsheetml/2006/main">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xmlns:xda="http://schemas.microsoft.com/office/spreadsheetml/2017/dynamicarray" uri="{bdbb8cdc-fa1e-496e-a857-3c3f30c029c3}">
          <xda:dynamicArrayProperties fDynamic="1" fCollapsed="0"/>
        </ext>
      </extLst>
    </bk>
  </futureMetadata>
  <futureMetadata name="XLRICHVALUE" count="1">
    <bk>
      <extLst>
        <ext xmlns:xlrd="http://schemas.microsoft.com/office/spreadsheetml/2017/richdata" uri="{3e2802c4-a4d2-4d8b-9148-e3be6c30e623}">
          <xlrd:rvb i="1"/>
        </ext>
      </extLst>
    </bk>
  </futureMetadata>
  <cellMetadata count="1">
    <bk>
      <rc t="1" v="0"/>
    </bk>
  </cellMetadata>
  <valueMetadata count="1">
    <bk>
      <rc t="2" v="0"/>
    </bk>
  </valueMetadata>
</metadata>
</file>

<file path=xl/sharedStrings.xml><?xml version="1.0" encoding="utf-8"?>
<sst xmlns="http://schemas.openxmlformats.org/spreadsheetml/2006/main" count="609" uniqueCount="241">
  <si>
    <t xml:space="preserve"> </t>
  </si>
  <si>
    <t>MITEGRA TECHNOLOGY SYSTEM DOOEL EXPORT-IMPORT DIBËR</t>
  </si>
  <si>
    <t>rr.Amdi Lleshi</t>
  </si>
  <si>
    <t>Komercjalna Banka AD Shkup</t>
  </si>
  <si>
    <t>МК 4008021504853</t>
  </si>
  <si>
    <t>mitegra.mk</t>
  </si>
  <si>
    <t>info@mitegra.mk</t>
  </si>
  <si>
    <t xml:space="preserve">Oferte per </t>
  </si>
  <si>
    <t>Oferta</t>
  </si>
  <si>
    <t>Data</t>
  </si>
  <si>
    <t xml:space="preserve">Maqedonia e veriut </t>
  </si>
  <si>
    <t>Diber</t>
  </si>
  <si>
    <t>Nr.</t>
  </si>
  <si>
    <t>PËRSHKRIM</t>
  </si>
  <si>
    <t>Sasia</t>
  </si>
  <si>
    <t>njesia</t>
  </si>
  <si>
    <t>cmimi</t>
  </si>
  <si>
    <t>TVSH</t>
  </si>
  <si>
    <t>Total</t>
  </si>
  <si>
    <t>cop</t>
  </si>
  <si>
    <t>TOTAL</t>
  </si>
  <si>
    <t xml:space="preserve">gjithsejt </t>
  </si>
  <si>
    <t xml:space="preserve">Klient </t>
  </si>
  <si>
    <t>MITEGRA</t>
  </si>
  <si>
    <t>Helper</t>
  </si>
  <si>
    <t>a</t>
  </si>
  <si>
    <t>Faktura ID</t>
  </si>
  <si>
    <t>Shifra</t>
  </si>
  <si>
    <t>Klienti</t>
  </si>
  <si>
    <t xml:space="preserve">Data </t>
  </si>
  <si>
    <t>Paguar</t>
  </si>
  <si>
    <t>Faktura ne pdf</t>
  </si>
  <si>
    <t>Faktura ne xsl</t>
  </si>
  <si>
    <t>Puntori</t>
  </si>
  <si>
    <t>Oret totale</t>
  </si>
  <si>
    <t>Paga per ore</t>
  </si>
  <si>
    <t>Paga totale</t>
  </si>
  <si>
    <t>Paga totale EUR</t>
  </si>
  <si>
    <t>Shemsi iljazi</t>
  </si>
  <si>
    <t>Jon Kerluku</t>
  </si>
  <si>
    <t>Rakip Frangu</t>
  </si>
  <si>
    <t>Harbin Beguneci</t>
  </si>
  <si>
    <t>Enes</t>
  </si>
  <si>
    <t>Jusuf Duka</t>
  </si>
  <si>
    <t>Altin sula</t>
  </si>
  <si>
    <t>Nehar tale</t>
  </si>
  <si>
    <t>Fuat</t>
  </si>
  <si>
    <t>Vendi i punes</t>
  </si>
  <si>
    <t>Fillim</t>
  </si>
  <si>
    <t>Pushimi</t>
  </si>
  <si>
    <t>Mbarim</t>
  </si>
  <si>
    <t>Oret</t>
  </si>
  <si>
    <t>Oret extra</t>
  </si>
  <si>
    <t>Buka</t>
  </si>
  <si>
    <t xml:space="preserve">Te xhumajave - 2 ore </t>
  </si>
  <si>
    <t>pa puke</t>
  </si>
  <si>
    <t xml:space="preserve">mbas 9 ore 50 extra  </t>
  </si>
  <si>
    <t>buka -250</t>
  </si>
  <si>
    <t>alla</t>
  </si>
  <si>
    <t>xhiti</t>
  </si>
  <si>
    <t>nderim asa</t>
  </si>
  <si>
    <t>klima installim</t>
  </si>
  <si>
    <t>alb</t>
  </si>
  <si>
    <t>Extra</t>
  </si>
  <si>
    <t>Shemsi Iljazi</t>
  </si>
  <si>
    <t xml:space="preserve">total </t>
  </si>
  <si>
    <t>Paga per extra</t>
  </si>
  <si>
    <t>13/06</t>
  </si>
  <si>
    <t>14/06</t>
  </si>
  <si>
    <t>15/06</t>
  </si>
  <si>
    <t>16/06</t>
  </si>
  <si>
    <t>17/06</t>
  </si>
  <si>
    <t>18/06</t>
  </si>
  <si>
    <t>19/06</t>
  </si>
  <si>
    <t>20/06</t>
  </si>
  <si>
    <t>21/06</t>
  </si>
  <si>
    <t>22/06</t>
  </si>
  <si>
    <t>23/06</t>
  </si>
  <si>
    <t>24/06</t>
  </si>
  <si>
    <t>25/06</t>
  </si>
  <si>
    <t>26/06</t>
  </si>
  <si>
    <t>27/06</t>
  </si>
  <si>
    <t>28/06</t>
  </si>
  <si>
    <t>29/06</t>
  </si>
  <si>
    <t>30/06</t>
  </si>
  <si>
    <t>Muaj</t>
  </si>
  <si>
    <t>Safet</t>
  </si>
  <si>
    <t xml:space="preserve">Tuba klime </t>
  </si>
  <si>
    <t>MT</t>
  </si>
  <si>
    <t>Klim incasso 18,000 BTU</t>
  </si>
  <si>
    <t>C:\Users\CCC\Desktop\Mitegra\2023\excel\597 - Safet.xlsx</t>
  </si>
  <si>
    <t>C:\Users\CCC\Desktop\Mitegra\2023\pdf\597 - Safet.pdf</t>
  </si>
  <si>
    <t>buka</t>
  </si>
  <si>
    <t>radoreshi</t>
  </si>
  <si>
    <t>klima</t>
  </si>
  <si>
    <t>oret extra</t>
  </si>
  <si>
    <t xml:space="preserve">buka </t>
  </si>
  <si>
    <t>bekteshi solar</t>
  </si>
  <si>
    <t>agon klima</t>
  </si>
  <si>
    <t>objekt</t>
  </si>
  <si>
    <t>3 klima 1 comontim</t>
  </si>
  <si>
    <t>xheki panorama</t>
  </si>
  <si>
    <t>korabi klima</t>
  </si>
  <si>
    <t xml:space="preserve">xhiti </t>
  </si>
  <si>
    <t>dika venec 1</t>
  </si>
  <si>
    <t xml:space="preserve">banisht zhop </t>
  </si>
  <si>
    <t>Lindi Izumche</t>
  </si>
  <si>
    <t xml:space="preserve">venec </t>
  </si>
  <si>
    <t>Holland (Safet)</t>
  </si>
  <si>
    <t>klim solar</t>
  </si>
  <si>
    <t>(Safet) Hollandklim</t>
  </si>
  <si>
    <t>Mitegra (Safet) Holland</t>
  </si>
  <si>
    <t>Klima</t>
  </si>
  <si>
    <t>Ajet</t>
  </si>
  <si>
    <t>~</t>
  </si>
  <si>
    <t>xhepisht klim</t>
  </si>
  <si>
    <t>ajet klima</t>
  </si>
  <si>
    <t>klima konjar</t>
  </si>
  <si>
    <t>\</t>
  </si>
  <si>
    <t>dika klima</t>
  </si>
  <si>
    <t>Arlind Mashkulli</t>
  </si>
  <si>
    <t>alla gzim shaban xhiti</t>
  </si>
  <si>
    <t xml:space="preserve">Alla </t>
  </si>
  <si>
    <t>Bazen klima</t>
  </si>
  <si>
    <t>Klima tiron asa</t>
  </si>
  <si>
    <t>Radovesh</t>
  </si>
  <si>
    <t>dovolani</t>
  </si>
  <si>
    <t>al</t>
  </si>
  <si>
    <t>Arbin Begoneci</t>
  </si>
  <si>
    <t>Harbin Begoneci</t>
  </si>
  <si>
    <t>krechova</t>
  </si>
  <si>
    <t xml:space="preserve"> xhiti ajet xhiti </t>
  </si>
  <si>
    <t>asa</t>
  </si>
  <si>
    <t>Zunche</t>
  </si>
  <si>
    <t>xhiti celi debar</t>
  </si>
  <si>
    <t>gzim xhiti</t>
  </si>
  <si>
    <t>gzim belmaj</t>
  </si>
  <si>
    <t>banisht</t>
  </si>
  <si>
    <t>Yusuf Duka</t>
  </si>
  <si>
    <t>Altin Sula</t>
  </si>
  <si>
    <t>klima bazeni</t>
  </si>
  <si>
    <t>klima tiron</t>
  </si>
  <si>
    <t>bardoveshi</t>
  </si>
  <si>
    <t xml:space="preserve">   </t>
  </si>
  <si>
    <t>mitegra</t>
  </si>
  <si>
    <t>Nehar Tale</t>
  </si>
  <si>
    <t>total</t>
  </si>
  <si>
    <t>xhiti radoveshi</t>
  </si>
  <si>
    <t>xhepisht</t>
  </si>
  <si>
    <t>Lindi Mashkulli</t>
  </si>
  <si>
    <t>per dru</t>
  </si>
  <si>
    <t xml:space="preserve"> Frangu</t>
  </si>
  <si>
    <t>Jo</t>
  </si>
  <si>
    <t>(blank)</t>
  </si>
  <si>
    <t>Sum of Shifra</t>
  </si>
  <si>
    <t>Row Labels</t>
  </si>
  <si>
    <t>Grand Total</t>
  </si>
  <si>
    <t>Aug</t>
  </si>
  <si>
    <t>Sep</t>
  </si>
  <si>
    <t>Oct</t>
  </si>
  <si>
    <t>Nov</t>
  </si>
  <si>
    <t>Jan</t>
  </si>
  <si>
    <t>Dec</t>
  </si>
  <si>
    <t>Feb</t>
  </si>
  <si>
    <t>Mar</t>
  </si>
  <si>
    <t>Apr</t>
  </si>
  <si>
    <t>MUAJ</t>
  </si>
  <si>
    <t>May</t>
  </si>
  <si>
    <t>Jun</t>
  </si>
  <si>
    <t>Jul</t>
  </si>
  <si>
    <t>Te ardhurat</t>
  </si>
  <si>
    <t>pajisje</t>
  </si>
  <si>
    <t>Fitimet</t>
  </si>
  <si>
    <t>Fitimet %</t>
  </si>
  <si>
    <t>Materialet</t>
  </si>
  <si>
    <t>Sum of Fitimet</t>
  </si>
  <si>
    <t>Sum of Fitimet %</t>
  </si>
  <si>
    <t>Sum of TVSH</t>
  </si>
  <si>
    <t>Dite/muaj</t>
  </si>
  <si>
    <t>=SUM(Table33[@[Te ardhurat]:[TVSH]])/[@[Te ardhurat]]</t>
  </si>
  <si>
    <t>Etj</t>
  </si>
  <si>
    <t>ajet xhiti</t>
  </si>
  <si>
    <t>xiti</t>
  </si>
  <si>
    <t>kercov</t>
  </si>
  <si>
    <t>nderm armend</t>
  </si>
  <si>
    <t>xhiti klima</t>
  </si>
  <si>
    <t>kercov teren</t>
  </si>
  <si>
    <t>Arlind Mashkulli Junior</t>
  </si>
  <si>
    <t>xhiti klim</t>
  </si>
  <si>
    <t>xhiti venec lav.</t>
  </si>
  <si>
    <t>diqan xhiti</t>
  </si>
  <si>
    <t>teren</t>
  </si>
  <si>
    <t>Davud Tale</t>
  </si>
  <si>
    <t>Row</t>
  </si>
  <si>
    <t>Pershkrimi</t>
  </si>
  <si>
    <t>Çmimi i blerjes</t>
  </si>
  <si>
    <t>Çmimi i shitjes</t>
  </si>
  <si>
    <t>Në magazinë</t>
  </si>
  <si>
    <t>Lista e Materialeve</t>
  </si>
  <si>
    <t>Mate. ID</t>
  </si>
  <si>
    <t xml:space="preserve">Emri </t>
  </si>
  <si>
    <t>Kolena 90/30</t>
  </si>
  <si>
    <t>Mufa 50</t>
  </si>
  <si>
    <t>laguana</t>
  </si>
  <si>
    <t xml:space="preserve"> hkjgujbujb</t>
  </si>
  <si>
    <t>pp</t>
  </si>
  <si>
    <t>vershna guma te pergjithshme</t>
  </si>
  <si>
    <t>shtopna</t>
  </si>
  <si>
    <t>reduktiv 50/32</t>
  </si>
  <si>
    <t>gjera per tofsifon</t>
  </si>
  <si>
    <t>cefka me greac</t>
  </si>
  <si>
    <t>(</t>
  </si>
  <si>
    <t>reduktiv 110/50</t>
  </si>
  <si>
    <t>reduktiv 125/75</t>
  </si>
  <si>
    <t>reduktiv 110/75</t>
  </si>
  <si>
    <t>reduktiv 90/40</t>
  </si>
  <si>
    <t>Reduktiv 40/32</t>
  </si>
  <si>
    <t>cefka 40/5</t>
  </si>
  <si>
    <t>10cm</t>
  </si>
  <si>
    <t>reduktiv 75/50</t>
  </si>
  <si>
    <t>koso 40/40</t>
  </si>
  <si>
    <t xml:space="preserve"> Kolea 40</t>
  </si>
  <si>
    <t xml:space="preserve"> Koso 75/50 </t>
  </si>
  <si>
    <t>Koso 90/50</t>
  </si>
  <si>
    <t>Koso 75/75</t>
  </si>
  <si>
    <t>Muf 75</t>
  </si>
  <si>
    <t>Muf 40</t>
  </si>
  <si>
    <t>Muf 32</t>
  </si>
  <si>
    <t xml:space="preserve"> Kolena 75/45</t>
  </si>
  <si>
    <t>Kolena 75/90</t>
  </si>
  <si>
    <t>Kolena 50/45</t>
  </si>
  <si>
    <t>Kolena 50/90</t>
  </si>
  <si>
    <t>Kolena 90/45</t>
  </si>
  <si>
    <t>Kolena 90/15</t>
  </si>
  <si>
    <t>shtopna 110</t>
  </si>
  <si>
    <t>shtopna 56</t>
  </si>
  <si>
    <t>shtopna 50</t>
  </si>
  <si>
    <t>shtopna 75</t>
  </si>
  <si>
    <t xml:space="preserve"> teshtig 75/75</t>
  </si>
  <si>
    <t xml:space="preserve"> teshtig 110/75</t>
  </si>
  <si>
    <t xml:space="preserve">vershna guma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</si>
</sst>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1">
    <numFmt numFmtId="7" formatCode="&quot;$&quot;#,##0.00_);\(&quot;$&quot;#,##0.00\)"/>
    <numFmt numFmtId="44" formatCode="_(&quot;$&quot;* #,##0.00_);_(&quot;$&quot;* \(#,##0.00\);_(&quot;$&quot;* &quot;-&quot;??_);_(@_)"/>
    <numFmt numFmtId="164" formatCode="[$din]#,##0.00"/>
    <numFmt numFmtId="165" formatCode="mm/dd/yyyy"/>
    <numFmt numFmtId="166" formatCode="&quot;$&quot;#,##0.00"/>
    <numFmt numFmtId="167" formatCode="[$EUR]\ #,##0"/>
    <numFmt numFmtId="168" formatCode="[$EUR]\ #,##0.00"/>
    <numFmt numFmtId="169" formatCode="mm/dd/yy;@"/>
    <numFmt numFmtId="170" formatCode="[$€]#,##0.00"/>
    <numFmt numFmtId="171" formatCode="[$MKD]\ #,##0.00"/>
    <numFmt numFmtId="172" formatCode="[$-409]mmm\-yy;@"/>
    <numFmt numFmtId="173" formatCode="[$MKD]\ #,##0"/>
    <numFmt numFmtId="174" formatCode="mm/dd"/>
    <numFmt numFmtId="175" formatCode="[$€-2]\ #,##0.00"/>
    <numFmt numFmtId="176" formatCode="[$€-2]\ #,##0.00;[Red][$€-2]\ #,##0.00"/>
    <numFmt numFmtId="177" formatCode="_([$€-2]\ * #,##0.00_);_([$€-2]\ * \(#,##0.00\);_([$€-2]\ * &quot;-&quot;??_);_(@_)"/>
    <numFmt numFmtId="178" formatCode="[$$]#,##0.00"/>
    <numFmt numFmtId="179" formatCode="&quot;$&quot;#,##0"/>
    <numFmt numFmtId="180" formatCode="[$€-2]\ #,##0"/>
    <numFmt numFmtId="181" formatCode="_-* #,##0\ [$€-47E]_-;\-* #,##0\ [$€-47E]_-;_-* &quot;-&quot;??\ [$€-47E]_-;_-@_-"/>
    <numFmt numFmtId="182" formatCode="[$-F400]h:mm:ss\ AM/PM"/>
  </numFmts>
  <fonts count="55">
    <font>
      <sz val="11"/>
      <color theme="1"/>
      <name val="Calibri"/>
      <family val="2"/>
      <scheme val="minor"/>
    </font>
    <font>
      <b/>
      <sz val="15"/>
      <color theme="3"/>
      <name val="Calibri"/>
      <family val="2"/>
      <scheme val="minor"/>
    </font>
    <font>
      <sz val="10"/>
      <color theme="1"/>
      <name val="Calibri"/>
      <scheme val="minor"/>
    </font>
    <font>
      <b/>
      <sz val="10"/>
      <color theme="1"/>
      <name val="Calibri"/>
      <scheme val="minor"/>
    </font>
    <font>
      <sz val="10"/>
      <color rgb="FF000000"/>
      <name val="Arial"/>
    </font>
    <font>
      <b/>
      <sz val="8"/>
      <color rgb="FF000000"/>
      <name val="Arial"/>
    </font>
    <font>
      <b/>
      <sz val="8"/>
      <color theme="1"/>
      <name val="Arial"/>
    </font>
    <font>
      <b/>
      <sz val="8"/>
      <color theme="1"/>
      <name val="Arial"/>
      <family val="2"/>
    </font>
    <font>
      <sz val="10"/>
      <color theme="1"/>
      <name val="Arial"/>
    </font>
    <font>
      <b/>
      <sz val="16"/>
      <color theme="1"/>
      <name val="Arial"/>
      <family val="2"/>
    </font>
    <font>
      <sz val="9"/>
      <color theme="1"/>
      <name val="Arial"/>
    </font>
    <font>
      <b/>
      <sz val="11"/>
      <color theme="1"/>
      <name val="Arial"/>
      <family val="2"/>
    </font>
    <font>
      <b/>
      <sz val="11"/>
      <color rgb="FF000000"/>
      <name val="Arial"/>
      <family val="2"/>
    </font>
    <font>
      <b/>
      <i/>
      <sz val="12"/>
      <color theme="1"/>
      <name val="Arial"/>
      <family val="2"/>
    </font>
    <font>
      <b/>
      <i/>
      <sz val="10"/>
      <color theme="1"/>
      <name val="Arial"/>
      <family val="2"/>
    </font>
    <font>
      <sz val="10"/>
      <color theme="1"/>
      <name val="Arial"/>
      <family val="2"/>
    </font>
    <font>
      <sz val="9"/>
      <color theme="1"/>
      <name val="Arial"/>
      <family val="2"/>
    </font>
    <font>
      <b/>
      <sz val="14"/>
      <color theme="1"/>
      <name val="Arial"/>
    </font>
    <font>
      <b/>
      <i/>
      <sz val="14"/>
      <color rgb="FF000000"/>
      <name val="Calibri"/>
      <family val="2"/>
      <scheme val="minor"/>
    </font>
    <font>
      <b/>
      <sz val="16"/>
      <color theme="1"/>
      <name val="Calibri"/>
      <family val="2"/>
      <scheme val="minor"/>
    </font>
    <font>
      <b/>
      <sz val="14"/>
      <color rgb="FF000000"/>
      <name val="Arial"/>
      <family val="2"/>
    </font>
    <font>
      <b/>
      <sz val="14"/>
      <color rgb="FF000000"/>
      <name val="Arial"/>
    </font>
    <font>
      <b/>
      <sz val="12"/>
      <color rgb="FF000000"/>
      <name val="Arial"/>
      <family val="2"/>
    </font>
    <font>
      <sz val="10"/>
      <color rgb="FFFF0000"/>
      <name val="Arial"/>
      <family val="2"/>
    </font>
    <font>
      <b/>
      <i/>
      <sz val="12"/>
      <color rgb="FFFF0000"/>
      <name val="Arial"/>
      <family val="2"/>
    </font>
    <font>
      <sz val="10"/>
      <color theme="1"/>
      <name val="Calibri"/>
      <family val="2"/>
      <scheme val="minor"/>
    </font>
    <font>
      <b/>
      <sz val="9"/>
      <color theme="1"/>
      <name val="Arial"/>
      <family val="2"/>
    </font>
    <font>
      <b/>
      <sz val="18"/>
      <color theme="3"/>
      <name val="Calibri"/>
      <family val="2"/>
      <scheme val="minor"/>
    </font>
    <font>
      <b/>
      <i/>
      <sz val="14"/>
      <color theme="1"/>
      <name val="Calibri"/>
      <family val="2"/>
      <scheme val="minor"/>
    </font>
    <font>
      <b/>
      <sz val="11"/>
      <color theme="1"/>
      <name val="Calibri"/>
      <family val="2"/>
      <scheme val="minor"/>
    </font>
    <font>
      <sz val="16"/>
      <color theme="1"/>
      <name val="Arial"/>
      <family val="2"/>
    </font>
    <font>
      <sz val="11"/>
      <color theme="1"/>
      <name val="Arial"/>
      <family val="2"/>
    </font>
    <font>
      <sz val="11"/>
      <color rgb="FF000000"/>
      <name val="Calibri"/>
      <family val="2"/>
    </font>
    <font>
      <u/>
      <sz val="11"/>
      <color theme="10"/>
      <name val="Calibri"/>
      <family val="2"/>
      <scheme val="minor"/>
    </font>
    <font>
      <sz val="11"/>
      <color theme="1"/>
      <name val="Calibri"/>
      <family val="2"/>
      <scheme val="minor"/>
    </font>
    <font>
      <sz val="10"/>
      <color rgb="FF000000"/>
      <name val="Calibri"/>
      <family val="2"/>
      <scheme val="minor"/>
    </font>
    <font>
      <b/>
      <sz val="10"/>
      <color theme="1"/>
      <name val="Calibri"/>
      <family val="2"/>
      <scheme val="minor"/>
    </font>
    <font>
      <b/>
      <sz val="10"/>
      <color theme="1"/>
      <name val="Arial"/>
      <family val="2"/>
    </font>
    <font>
      <sz val="24"/>
      <color theme="1"/>
      <name val="Arial"/>
      <family val="2"/>
    </font>
    <font>
      <sz val="11"/>
      <color theme="1"/>
      <name val="Inconsolata"/>
    </font>
    <font>
      <sz val="10"/>
      <name val="Arial"/>
      <family val="2"/>
    </font>
    <font>
      <b/>
      <sz val="18"/>
      <color theme="1"/>
      <name val="Calibri"/>
      <family val="2"/>
      <scheme val="minor"/>
    </font>
    <font>
      <sz val="10"/>
      <color rgb="FF000000"/>
      <name val="Arial"/>
      <family val="2"/>
    </font>
    <font>
      <b/>
      <sz val="10"/>
      <color rgb="FF000000"/>
      <name val="Arial"/>
      <family val="2"/>
    </font>
    <font>
      <b/>
      <sz val="14"/>
      <color theme="1"/>
      <name val="Calibri"/>
      <family val="2"/>
      <scheme val="minor"/>
    </font>
    <font>
      <sz val="24"/>
      <color theme="1"/>
      <name val="Calibri"/>
      <family val="2"/>
      <scheme val="minor"/>
    </font>
    <font>
      <sz val="9"/>
      <color rgb="FF7E3794"/>
      <name val="&quot;Google Sans Mono&quot;"/>
    </font>
    <font>
      <sz val="18"/>
      <color theme="1"/>
      <name val="Arial"/>
      <family val="2"/>
    </font>
    <font>
      <sz val="8"/>
      <name val="Calibri"/>
      <family val="2"/>
      <scheme val="minor"/>
    </font>
    <font>
      <sz val="16"/>
      <color theme="0"/>
      <name val="Calibri"/>
      <family val="2"/>
      <scheme val="minor"/>
    </font>
    <font>
      <b/>
      <sz val="12"/>
      <color theme="0"/>
      <name val="Calibri"/>
      <family val="2"/>
      <scheme val="minor"/>
    </font>
    <font>
      <sz val="12"/>
      <color theme="0"/>
      <name val="Calibri"/>
      <family val="2"/>
      <scheme val="minor"/>
    </font>
    <font>
      <sz val="11"/>
      <color theme="0"/>
      <name val="Calibri"/>
      <family val="2"/>
      <scheme val="minor"/>
    </font>
    <font>
      <b/>
      <sz val="11"/>
      <color theme="0"/>
      <name val="Calibri"/>
      <family val="2"/>
      <scheme val="minor"/>
    </font>
    <font>
      <b/>
      <sz val="16"/>
      <color theme="0"/>
      <name val="Calibri"/>
      <family val="2"/>
      <scheme val="minor"/>
    </font>
  </fonts>
  <fills count="23">
    <fill>
      <patternFill patternType="none"/>
    </fill>
    <fill>
      <patternFill patternType="gray125"/>
    </fill>
    <fill>
      <patternFill patternType="solid">
        <fgColor rgb="FFFFFFFF"/>
        <bgColor rgb="FFFFFFFF"/>
      </patternFill>
    </fill>
    <fill>
      <patternFill patternType="solid">
        <fgColor theme="0"/>
        <bgColor theme="0"/>
      </patternFill>
    </fill>
    <fill>
      <patternFill patternType="solid">
        <fgColor theme="0"/>
        <bgColor indexed="64"/>
      </patternFill>
    </fill>
    <fill>
      <patternFill patternType="solid">
        <fgColor theme="0"/>
        <bgColor rgb="FFB7E1CD"/>
      </patternFill>
    </fill>
    <fill>
      <patternFill patternType="solid">
        <fgColor rgb="FFB7B7B7"/>
        <bgColor rgb="FFB7B7B7"/>
      </patternFill>
    </fill>
    <fill>
      <patternFill patternType="solid">
        <fgColor theme="0" tint="-4.9989318521683403E-2"/>
        <bgColor indexed="64"/>
      </patternFill>
    </fill>
    <fill>
      <patternFill patternType="solid">
        <fgColor rgb="FF999999"/>
        <bgColor rgb="FF999999"/>
      </patternFill>
    </fill>
    <fill>
      <patternFill patternType="solid">
        <fgColor theme="7"/>
        <bgColor indexed="64"/>
      </patternFill>
    </fill>
    <fill>
      <patternFill patternType="solid">
        <fgColor rgb="FFF1C232"/>
        <bgColor rgb="FFF1C232"/>
      </patternFill>
    </fill>
    <fill>
      <patternFill patternType="solid">
        <fgColor rgb="FF6AA84F"/>
        <bgColor rgb="FF6AA84F"/>
      </patternFill>
    </fill>
    <fill>
      <patternFill patternType="solid">
        <fgColor rgb="FF000000"/>
        <bgColor rgb="FF000000"/>
      </patternFill>
    </fill>
    <fill>
      <patternFill patternType="solid">
        <fgColor theme="1"/>
        <bgColor theme="1"/>
      </patternFill>
    </fill>
    <fill>
      <patternFill patternType="solid">
        <fgColor theme="1"/>
        <bgColor indexed="64"/>
      </patternFill>
    </fill>
    <fill>
      <patternFill patternType="solid">
        <fgColor rgb="FF398378"/>
        <bgColor indexed="64"/>
      </patternFill>
    </fill>
    <fill>
      <patternFill patternType="solid">
        <fgColor rgb="FF4C0085"/>
        <bgColor rgb="FFF1C232"/>
      </patternFill>
    </fill>
    <fill>
      <patternFill patternType="solid">
        <fgColor rgb="FF4C0085"/>
        <bgColor rgb="FFFFFFFF"/>
      </patternFill>
    </fill>
    <fill>
      <patternFill patternType="solid">
        <fgColor rgb="FF4C0085"/>
        <bgColor indexed="64"/>
      </patternFill>
    </fill>
    <fill>
      <gradientFill degree="90">
        <stop position="0">
          <color theme="4" tint="0.40000610370189521"/>
        </stop>
        <stop position="1">
          <color theme="4" tint="0.59999389629810485"/>
        </stop>
      </gradientFill>
    </fill>
    <fill>
      <gradientFill degree="90">
        <stop position="0">
          <color theme="4" tint="0.59999389629810485"/>
        </stop>
        <stop position="1">
          <color theme="4" tint="0.80001220740379042"/>
        </stop>
      </gradientFill>
    </fill>
    <fill>
      <patternFill patternType="solid">
        <fgColor theme="4" tint="0.79998168889431442"/>
        <bgColor indexed="64"/>
      </patternFill>
    </fill>
    <fill>
      <patternFill patternType="solid">
        <fgColor rgb="FF4C0085"/>
        <bgColor auto="1"/>
      </patternFill>
    </fill>
  </fills>
  <borders count="22">
    <border>
      <left/>
      <right/>
      <top/>
      <bottom/>
      <diagonal/>
    </border>
    <border>
      <left/>
      <right/>
      <top/>
      <bottom style="thick">
        <color theme="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right/>
      <top/>
      <bottom style="medium">
        <color indexed="64"/>
      </bottom>
      <diagonal/>
    </border>
    <border>
      <left/>
      <right/>
      <top style="thick">
        <color theme="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top/>
      <bottom style="thick">
        <color rgb="FF666666"/>
      </bottom>
      <diagonal/>
    </border>
    <border>
      <left/>
      <right/>
      <top style="thick">
        <color rgb="FF666666"/>
      </top>
      <bottom/>
      <diagonal/>
    </border>
    <border>
      <left/>
      <right/>
      <top/>
      <bottom style="medium">
        <color rgb="FF6AA84F"/>
      </bottom>
      <diagonal/>
    </border>
    <border>
      <left/>
      <right/>
      <top style="thick">
        <color rgb="FF666666"/>
      </top>
      <bottom style="thick">
        <color rgb="FF666666"/>
      </bottom>
      <diagonal/>
    </border>
    <border>
      <left/>
      <right/>
      <top/>
      <bottom style="thin">
        <color rgb="FFFFFFFF"/>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rgb="FF4B34CE"/>
      </left>
      <right style="thin">
        <color rgb="FF4B34CE"/>
      </right>
      <top style="thin">
        <color rgb="FF4B34CE"/>
      </top>
      <bottom style="thin">
        <color rgb="FF4B34CE"/>
      </bottom>
      <diagonal/>
    </border>
  </borders>
  <cellStyleXfs count="6">
    <xf numFmtId="0" fontId="0" fillId="0" borderId="0"/>
    <xf numFmtId="0" fontId="1" fillId="0" borderId="1" applyNumberFormat="0" applyFill="0" applyAlignment="0" applyProtection="0"/>
    <xf numFmtId="0" fontId="33" fillId="0" borderId="0" applyNumberFormat="0" applyFill="0" applyBorder="0" applyAlignment="0" applyProtection="0"/>
    <xf numFmtId="44" fontId="34" fillId="0" borderId="0" applyFont="0" applyFill="0" applyBorder="0" applyAlignment="0" applyProtection="0"/>
    <xf numFmtId="0" fontId="35" fillId="0" borderId="0"/>
    <xf numFmtId="9" fontId="34" fillId="0" borderId="0" applyFont="0" applyFill="0" applyBorder="0" applyAlignment="0" applyProtection="0"/>
  </cellStyleXfs>
  <cellXfs count="316">
    <xf numFmtId="0" fontId="0" fillId="0" borderId="0" xfId="0"/>
    <xf numFmtId="44" fontId="2" fillId="2" borderId="0" xfId="0" applyNumberFormat="1" applyFont="1" applyFill="1" applyAlignment="1">
      <alignment horizontal="left"/>
    </xf>
    <xf numFmtId="0" fontId="8" fillId="0" borderId="0" xfId="0" applyFont="1" applyAlignment="1">
      <alignment horizontal="left"/>
    </xf>
    <xf numFmtId="0" fontId="2" fillId="3" borderId="0" xfId="0" applyFont="1" applyFill="1"/>
    <xf numFmtId="0" fontId="11" fillId="3" borderId="0" xfId="0" applyFont="1" applyFill="1" applyAlignment="1">
      <alignment horizontal="left"/>
    </xf>
    <xf numFmtId="0" fontId="10" fillId="3" borderId="0" xfId="0" applyFont="1" applyFill="1" applyAlignment="1">
      <alignment horizontal="left"/>
    </xf>
    <xf numFmtId="0" fontId="7" fillId="0" borderId="0" xfId="0" applyFont="1" applyAlignment="1">
      <alignment horizontal="left" vertical="center"/>
    </xf>
    <xf numFmtId="0" fontId="6" fillId="0" borderId="0" xfId="0" applyFont="1" applyAlignment="1">
      <alignment horizontal="left" vertical="center"/>
    </xf>
    <xf numFmtId="166" fontId="7" fillId="0" borderId="0" xfId="0" applyNumberFormat="1" applyFont="1" applyAlignment="1">
      <alignment horizontal="left" vertical="center"/>
    </xf>
    <xf numFmtId="0" fontId="2" fillId="3" borderId="0" xfId="0" applyFont="1" applyFill="1" applyAlignment="1">
      <alignment horizontal="left"/>
    </xf>
    <xf numFmtId="0" fontId="8" fillId="0" borderId="0" xfId="0" applyFont="1" applyAlignment="1">
      <alignment horizontal="center" vertical="center"/>
    </xf>
    <xf numFmtId="0" fontId="10" fillId="0" borderId="0" xfId="0" applyFont="1" applyAlignment="1">
      <alignment horizontal="center" vertical="center"/>
    </xf>
    <xf numFmtId="3" fontId="10" fillId="0" borderId="0" xfId="0" applyNumberFormat="1" applyFont="1" applyAlignment="1">
      <alignment horizontal="left" vertical="center"/>
    </xf>
    <xf numFmtId="0" fontId="21" fillId="2" borderId="0" xfId="0" applyFont="1" applyFill="1" applyAlignment="1">
      <alignment horizontal="center"/>
    </xf>
    <xf numFmtId="0" fontId="8" fillId="0" borderId="0" xfId="0" applyFont="1"/>
    <xf numFmtId="0" fontId="23" fillId="2" borderId="0" xfId="0" applyFont="1" applyFill="1" applyAlignment="1">
      <alignment vertical="center"/>
    </xf>
    <xf numFmtId="0" fontId="11" fillId="0" borderId="0" xfId="0" applyFont="1" applyAlignment="1">
      <alignment horizontal="left" vertical="top"/>
    </xf>
    <xf numFmtId="0" fontId="24" fillId="2" borderId="0" xfId="0" applyFont="1" applyFill="1" applyAlignment="1">
      <alignment horizontal="left" vertical="center"/>
    </xf>
    <xf numFmtId="0" fontId="6" fillId="0" borderId="4" xfId="0" applyFont="1" applyBorder="1" applyAlignment="1">
      <alignment horizontal="left" vertical="center"/>
    </xf>
    <xf numFmtId="0" fontId="15" fillId="2" borderId="2" xfId="0" applyFont="1" applyFill="1" applyBorder="1" applyAlignment="1">
      <alignment horizontal="left" vertical="center" wrapText="1"/>
    </xf>
    <xf numFmtId="0" fontId="8" fillId="0" borderId="8" xfId="0" applyFont="1" applyBorder="1" applyAlignment="1">
      <alignment horizontal="center" vertical="center" wrapText="1"/>
    </xf>
    <xf numFmtId="0" fontId="14" fillId="0" borderId="0" xfId="0" applyFont="1" applyAlignment="1">
      <alignment horizontal="center" vertical="center" textRotation="90" wrapText="1"/>
    </xf>
    <xf numFmtId="0" fontId="14" fillId="0" borderId="5" xfId="0" applyFont="1" applyBorder="1" applyAlignment="1">
      <alignment vertical="center" wrapText="1"/>
    </xf>
    <xf numFmtId="3" fontId="16" fillId="0" borderId="6" xfId="0" applyNumberFormat="1" applyFont="1" applyBorder="1" applyAlignment="1">
      <alignment horizontal="left" vertical="center" wrapText="1"/>
    </xf>
    <xf numFmtId="167" fontId="10" fillId="0" borderId="7" xfId="0" applyNumberFormat="1" applyFont="1" applyBorder="1" applyAlignment="1">
      <alignment horizontal="left" vertical="center" wrapText="1"/>
    </xf>
    <xf numFmtId="0" fontId="0" fillId="0" borderId="0" xfId="0" applyAlignment="1">
      <alignment wrapText="1"/>
    </xf>
    <xf numFmtId="0" fontId="15" fillId="2" borderId="0" xfId="0" applyFont="1" applyFill="1" applyAlignment="1">
      <alignment horizontal="left" vertical="center" wrapText="1"/>
    </xf>
    <xf numFmtId="0" fontId="13" fillId="7" borderId="11" xfId="0" applyFont="1" applyFill="1" applyBorder="1" applyAlignment="1">
      <alignment vertical="center"/>
    </xf>
    <xf numFmtId="0" fontId="13" fillId="7" borderId="12" xfId="0" applyFont="1" applyFill="1" applyBorder="1" applyAlignment="1">
      <alignment vertical="center"/>
    </xf>
    <xf numFmtId="0" fontId="5" fillId="6" borderId="2" xfId="0" applyFont="1" applyFill="1" applyBorder="1"/>
    <xf numFmtId="0" fontId="5" fillId="6" borderId="3" xfId="0" applyFont="1" applyFill="1" applyBorder="1"/>
    <xf numFmtId="14" fontId="10" fillId="0" borderId="9" xfId="0" applyNumberFormat="1" applyFont="1" applyBorder="1"/>
    <xf numFmtId="0" fontId="6" fillId="8" borderId="2" xfId="0" applyFont="1" applyFill="1" applyBorder="1"/>
    <xf numFmtId="0" fontId="0" fillId="0" borderId="3" xfId="0" applyBorder="1"/>
    <xf numFmtId="0" fontId="1" fillId="0" borderId="1" xfId="1" applyAlignment="1"/>
    <xf numFmtId="164" fontId="17" fillId="0" borderId="8" xfId="0" applyNumberFormat="1" applyFont="1" applyBorder="1" applyAlignment="1">
      <alignment vertical="center"/>
    </xf>
    <xf numFmtId="9" fontId="19" fillId="0" borderId="0" xfId="0" applyNumberFormat="1" applyFont="1"/>
    <xf numFmtId="0" fontId="24" fillId="2" borderId="0" xfId="0" applyFont="1" applyFill="1" applyAlignment="1">
      <alignment vertical="center"/>
    </xf>
    <xf numFmtId="0" fontId="7" fillId="0" borderId="0" xfId="0" applyFont="1"/>
    <xf numFmtId="0" fontId="10" fillId="0" borderId="0" xfId="0" applyFont="1"/>
    <xf numFmtId="0" fontId="20" fillId="2" borderId="0" xfId="0" applyFont="1" applyFill="1"/>
    <xf numFmtId="0" fontId="20" fillId="2" borderId="0" xfId="0" applyFont="1" applyFill="1" applyAlignment="1">
      <alignment horizontal="left"/>
    </xf>
    <xf numFmtId="0" fontId="22" fillId="2" borderId="0" xfId="0" applyFont="1" applyFill="1"/>
    <xf numFmtId="0" fontId="3" fillId="3" borderId="0" xfId="0" applyFont="1" applyFill="1" applyAlignment="1">
      <alignment wrapText="1"/>
    </xf>
    <xf numFmtId="2" fontId="0" fillId="0" borderId="0" xfId="0" applyNumberFormat="1"/>
    <xf numFmtId="0" fontId="4" fillId="0" borderId="0" xfId="0" applyFont="1"/>
    <xf numFmtId="0" fontId="0" fillId="0" borderId="0" xfId="0" applyAlignment="1">
      <alignment horizontal="left" vertical="center"/>
    </xf>
    <xf numFmtId="168" fontId="0" fillId="0" borderId="0" xfId="0" applyNumberFormat="1" applyAlignment="1">
      <alignment horizontal="left" vertical="center"/>
    </xf>
    <xf numFmtId="169" fontId="0" fillId="0" borderId="0" xfId="0" applyNumberFormat="1" applyAlignment="1">
      <alignment horizontal="left" vertical="center"/>
    </xf>
    <xf numFmtId="0" fontId="9" fillId="0" borderId="0" xfId="0" applyFont="1"/>
    <xf numFmtId="0" fontId="26" fillId="0" borderId="0" xfId="0" applyFont="1"/>
    <xf numFmtId="0" fontId="11" fillId="4" borderId="0" xfId="0" applyFont="1" applyFill="1"/>
    <xf numFmtId="0" fontId="6" fillId="0" borderId="10" xfId="0" applyFont="1" applyBorder="1"/>
    <xf numFmtId="165" fontId="10" fillId="0" borderId="0" xfId="0" applyNumberFormat="1" applyFont="1"/>
    <xf numFmtId="0" fontId="10" fillId="0" borderId="0" xfId="0" applyFont="1" applyAlignment="1">
      <alignment horizontal="left" vertical="center"/>
    </xf>
    <xf numFmtId="0" fontId="30" fillId="0" borderId="0" xfId="0" applyFont="1"/>
    <xf numFmtId="0" fontId="16" fillId="0" borderId="0" xfId="0" applyFont="1"/>
    <xf numFmtId="0" fontId="31" fillId="4" borderId="0" xfId="0" applyFont="1" applyFill="1"/>
    <xf numFmtId="0" fontId="29" fillId="0" borderId="0" xfId="0" applyFont="1"/>
    <xf numFmtId="0" fontId="33" fillId="0" borderId="0" xfId="2" applyAlignment="1">
      <alignment horizontal="left" vertical="center"/>
    </xf>
    <xf numFmtId="0" fontId="36" fillId="10" borderId="0" xfId="4" applyFont="1" applyFill="1" applyAlignment="1">
      <alignment horizontal="center" vertical="center"/>
    </xf>
    <xf numFmtId="0" fontId="25" fillId="0" borderId="0" xfId="4" applyFont="1" applyAlignment="1">
      <alignment horizontal="center" vertical="center"/>
    </xf>
    <xf numFmtId="0" fontId="35" fillId="0" borderId="0" xfId="4"/>
    <xf numFmtId="0" fontId="25" fillId="0" borderId="0" xfId="4" applyFont="1"/>
    <xf numFmtId="14" fontId="25" fillId="0" borderId="0" xfId="4" applyNumberFormat="1" applyFont="1" applyAlignment="1">
      <alignment horizontal="center" vertical="center"/>
    </xf>
    <xf numFmtId="0" fontId="25" fillId="2" borderId="0" xfId="4" applyFont="1" applyFill="1"/>
    <xf numFmtId="4" fontId="36" fillId="10" borderId="0" xfId="4" applyNumberFormat="1" applyFont="1" applyFill="1" applyAlignment="1">
      <alignment horizontal="center" vertical="center"/>
    </xf>
    <xf numFmtId="0" fontId="25" fillId="3" borderId="0" xfId="4" applyFont="1" applyFill="1" applyAlignment="1">
      <alignment horizontal="center" vertical="center"/>
    </xf>
    <xf numFmtId="0" fontId="15" fillId="2" borderId="0" xfId="4" applyFont="1" applyFill="1" applyAlignment="1">
      <alignment horizontal="center" vertical="center"/>
    </xf>
    <xf numFmtId="164" fontId="25" fillId="0" borderId="0" xfId="4" applyNumberFormat="1" applyFont="1" applyAlignment="1">
      <alignment horizontal="center" vertical="center"/>
    </xf>
    <xf numFmtId="171" fontId="25" fillId="10" borderId="0" xfId="4" applyNumberFormat="1" applyFont="1" applyFill="1" applyAlignment="1">
      <alignment horizontal="center" vertical="center"/>
    </xf>
    <xf numFmtId="0" fontId="7" fillId="9" borderId="4" xfId="0" applyFont="1" applyFill="1" applyBorder="1" applyAlignment="1">
      <alignment horizontal="left" vertical="center"/>
    </xf>
    <xf numFmtId="172" fontId="14" fillId="0" borderId="5" xfId="0" applyNumberFormat="1" applyFont="1" applyBorder="1" applyAlignment="1">
      <alignment vertical="center" wrapText="1"/>
    </xf>
    <xf numFmtId="173" fontId="16" fillId="0" borderId="6" xfId="0" applyNumberFormat="1" applyFont="1" applyBorder="1" applyAlignment="1">
      <alignment horizontal="left" vertical="center" wrapText="1"/>
    </xf>
    <xf numFmtId="0" fontId="37" fillId="11" borderId="0" xfId="4" applyFont="1" applyFill="1" applyAlignment="1">
      <alignment horizontal="center" vertical="center"/>
    </xf>
    <xf numFmtId="19" fontId="37" fillId="11" borderId="0" xfId="4" applyNumberFormat="1" applyFont="1" applyFill="1" applyAlignment="1">
      <alignment horizontal="center" vertical="center"/>
    </xf>
    <xf numFmtId="4" fontId="37" fillId="11" borderId="0" xfId="4" applyNumberFormat="1" applyFont="1" applyFill="1" applyAlignment="1">
      <alignment horizontal="center" vertical="center"/>
    </xf>
    <xf numFmtId="164" fontId="37" fillId="11" borderId="0" xfId="4" applyNumberFormat="1" applyFont="1" applyFill="1" applyAlignment="1">
      <alignment horizontal="center" vertical="center"/>
    </xf>
    <xf numFmtId="14" fontId="15" fillId="0" borderId="13" xfId="4" applyNumberFormat="1" applyFont="1" applyBorder="1" applyAlignment="1">
      <alignment horizontal="center" vertical="center"/>
    </xf>
    <xf numFmtId="0" fontId="15" fillId="0" borderId="13" xfId="4" applyFont="1" applyBorder="1" applyAlignment="1">
      <alignment horizontal="center" vertical="center"/>
    </xf>
    <xf numFmtId="19" fontId="15" fillId="0" borderId="13" xfId="4" applyNumberFormat="1" applyFont="1" applyBorder="1" applyAlignment="1">
      <alignment horizontal="center" vertical="center"/>
    </xf>
    <xf numFmtId="4" fontId="15" fillId="0" borderId="13" xfId="4" applyNumberFormat="1" applyFont="1" applyBorder="1" applyAlignment="1">
      <alignment horizontal="center" vertical="center"/>
    </xf>
    <xf numFmtId="164" fontId="15" fillId="0" borderId="13" xfId="4" applyNumberFormat="1" applyFont="1" applyBorder="1" applyAlignment="1">
      <alignment horizontal="center" vertical="center"/>
    </xf>
    <xf numFmtId="0" fontId="15" fillId="2" borderId="0" xfId="4" applyFont="1" applyFill="1"/>
    <xf numFmtId="164" fontId="15" fillId="2" borderId="0" xfId="4" applyNumberFormat="1" applyFont="1" applyFill="1"/>
    <xf numFmtId="19" fontId="15" fillId="2" borderId="0" xfId="4" applyNumberFormat="1" applyFont="1" applyFill="1"/>
    <xf numFmtId="19" fontId="15" fillId="2" borderId="0" xfId="4" applyNumberFormat="1" applyFont="1" applyFill="1" applyAlignment="1">
      <alignment horizontal="center"/>
    </xf>
    <xf numFmtId="164" fontId="15" fillId="2" borderId="0" xfId="4" applyNumberFormat="1" applyFont="1" applyFill="1" applyAlignment="1">
      <alignment horizontal="center"/>
    </xf>
    <xf numFmtId="164" fontId="15" fillId="2" borderId="0" xfId="4" applyNumberFormat="1" applyFont="1" applyFill="1" applyAlignment="1">
      <alignment horizontal="center" vertical="center"/>
    </xf>
    <xf numFmtId="19" fontId="15" fillId="2" borderId="0" xfId="4" applyNumberFormat="1" applyFont="1" applyFill="1" applyAlignment="1">
      <alignment horizontal="center" vertical="center"/>
    </xf>
    <xf numFmtId="164" fontId="15" fillId="0" borderId="0" xfId="4" applyNumberFormat="1" applyFont="1"/>
    <xf numFmtId="19" fontId="15" fillId="0" borderId="0" xfId="4" applyNumberFormat="1" applyFont="1" applyAlignment="1">
      <alignment horizontal="center"/>
    </xf>
    <xf numFmtId="4" fontId="15" fillId="2" borderId="0" xfId="4" applyNumberFormat="1" applyFont="1" applyFill="1" applyAlignment="1">
      <alignment horizontal="center"/>
    </xf>
    <xf numFmtId="14" fontId="15" fillId="2" borderId="0" xfId="4" applyNumberFormat="1" applyFont="1" applyFill="1"/>
    <xf numFmtId="4" fontId="15" fillId="0" borderId="0" xfId="4" applyNumberFormat="1" applyFont="1" applyAlignment="1">
      <alignment horizontal="center"/>
    </xf>
    <xf numFmtId="4" fontId="15" fillId="2" borderId="0" xfId="4" applyNumberFormat="1" applyFont="1" applyFill="1" applyAlignment="1">
      <alignment horizontal="center" vertical="center"/>
    </xf>
    <xf numFmtId="20" fontId="15" fillId="2" borderId="0" xfId="4" applyNumberFormat="1" applyFont="1" applyFill="1" applyAlignment="1">
      <alignment horizontal="center" vertical="center"/>
    </xf>
    <xf numFmtId="19" fontId="38" fillId="0" borderId="0" xfId="4" applyNumberFormat="1" applyFont="1" applyAlignment="1">
      <alignment horizontal="center" vertical="center"/>
    </xf>
    <xf numFmtId="4" fontId="15" fillId="0" borderId="14" xfId="4" applyNumberFormat="1" applyFont="1" applyBorder="1" applyAlignment="1">
      <alignment horizontal="center" vertical="center"/>
    </xf>
    <xf numFmtId="4" fontId="15" fillId="2" borderId="14" xfId="4" applyNumberFormat="1" applyFont="1" applyFill="1" applyBorder="1" applyAlignment="1">
      <alignment horizontal="center" vertical="center"/>
    </xf>
    <xf numFmtId="0" fontId="15" fillId="0" borderId="14" xfId="4" applyFont="1" applyBorder="1" applyAlignment="1">
      <alignment horizontal="center" vertical="center"/>
    </xf>
    <xf numFmtId="164" fontId="15" fillId="2" borderId="14" xfId="4" applyNumberFormat="1" applyFont="1" applyFill="1" applyBorder="1" applyAlignment="1">
      <alignment horizontal="center" vertical="center"/>
    </xf>
    <xf numFmtId="164" fontId="15" fillId="0" borderId="0" xfId="4" applyNumberFormat="1" applyFont="1" applyAlignment="1">
      <alignment horizontal="center" vertical="center"/>
    </xf>
    <xf numFmtId="14" fontId="15" fillId="2" borderId="0" xfId="4" applyNumberFormat="1" applyFont="1" applyFill="1" applyAlignment="1">
      <alignment horizontal="center" vertical="center"/>
    </xf>
    <xf numFmtId="4" fontId="37" fillId="11" borderId="15" xfId="4" applyNumberFormat="1" applyFont="1" applyFill="1" applyBorder="1" applyAlignment="1">
      <alignment horizontal="center" vertical="center"/>
    </xf>
    <xf numFmtId="4" fontId="39" fillId="2" borderId="13" xfId="4" applyNumberFormat="1" applyFont="1" applyFill="1" applyBorder="1" applyAlignment="1">
      <alignment horizontal="center" vertical="center"/>
    </xf>
    <xf numFmtId="19" fontId="15" fillId="0" borderId="0" xfId="4" applyNumberFormat="1" applyFont="1"/>
    <xf numFmtId="0" fontId="15" fillId="0" borderId="0" xfId="4" applyFont="1" applyAlignment="1">
      <alignment horizontal="center" vertical="center"/>
    </xf>
    <xf numFmtId="19" fontId="15" fillId="0" borderId="0" xfId="4" applyNumberFormat="1" applyFont="1" applyAlignment="1">
      <alignment horizontal="center" vertical="center"/>
    </xf>
    <xf numFmtId="14" fontId="15" fillId="12" borderId="0" xfId="4" applyNumberFormat="1" applyFont="1" applyFill="1" applyAlignment="1">
      <alignment horizontal="center" vertical="center"/>
    </xf>
    <xf numFmtId="19" fontId="15" fillId="12" borderId="0" xfId="4" applyNumberFormat="1" applyFont="1" applyFill="1" applyAlignment="1">
      <alignment horizontal="center" vertical="center"/>
    </xf>
    <xf numFmtId="4" fontId="15" fillId="12" borderId="0" xfId="4" applyNumberFormat="1" applyFont="1" applyFill="1" applyAlignment="1">
      <alignment horizontal="center" vertical="center"/>
    </xf>
    <xf numFmtId="4" fontId="15" fillId="0" borderId="0" xfId="4" applyNumberFormat="1" applyFont="1" applyAlignment="1">
      <alignment horizontal="center" vertical="center"/>
    </xf>
    <xf numFmtId="14" fontId="15" fillId="0" borderId="0" xfId="4" applyNumberFormat="1" applyFont="1" applyAlignment="1">
      <alignment horizontal="center" vertical="center"/>
    </xf>
    <xf numFmtId="174" fontId="25" fillId="0" borderId="0" xfId="4" applyNumberFormat="1" applyFont="1" applyAlignment="1">
      <alignment horizontal="center" vertical="center"/>
    </xf>
    <xf numFmtId="175" fontId="4" fillId="0" borderId="0" xfId="0" applyNumberFormat="1" applyFont="1"/>
    <xf numFmtId="175" fontId="0" fillId="0" borderId="0" xfId="0" applyNumberFormat="1"/>
    <xf numFmtId="175" fontId="5" fillId="6" borderId="3" xfId="0" applyNumberFormat="1" applyFont="1" applyFill="1" applyBorder="1"/>
    <xf numFmtId="175" fontId="13" fillId="7" borderId="12" xfId="0" applyNumberFormat="1" applyFont="1" applyFill="1" applyBorder="1" applyAlignment="1">
      <alignment vertical="center"/>
    </xf>
    <xf numFmtId="175" fontId="36" fillId="10" borderId="0" xfId="4" applyNumberFormat="1" applyFont="1" applyFill="1" applyAlignment="1">
      <alignment horizontal="center" vertical="center"/>
    </xf>
    <xf numFmtId="175" fontId="0" fillId="0" borderId="3" xfId="0" applyNumberFormat="1" applyBorder="1"/>
    <xf numFmtId="175" fontId="17" fillId="0" borderId="8" xfId="0" applyNumberFormat="1" applyFont="1" applyBorder="1" applyAlignment="1">
      <alignment vertical="center"/>
    </xf>
    <xf numFmtId="175" fontId="24" fillId="2" borderId="0" xfId="0" applyNumberFormat="1" applyFont="1" applyFill="1" applyAlignment="1">
      <alignment horizontal="left" vertical="center"/>
    </xf>
    <xf numFmtId="175" fontId="21" fillId="2" borderId="0" xfId="0" applyNumberFormat="1" applyFont="1" applyFill="1" applyAlignment="1">
      <alignment horizontal="center"/>
    </xf>
    <xf numFmtId="175" fontId="22" fillId="2" borderId="0" xfId="0" applyNumberFormat="1" applyFont="1" applyFill="1"/>
    <xf numFmtId="175" fontId="1" fillId="0" borderId="1" xfId="1" applyNumberFormat="1" applyAlignment="1"/>
    <xf numFmtId="176" fontId="10" fillId="0" borderId="7" xfId="0" applyNumberFormat="1" applyFont="1" applyBorder="1" applyAlignment="1">
      <alignment horizontal="left" vertical="center" wrapText="1"/>
    </xf>
    <xf numFmtId="177" fontId="0" fillId="0" borderId="0" xfId="0" applyNumberFormat="1"/>
    <xf numFmtId="1" fontId="8" fillId="0" borderId="0" xfId="0" applyNumberFormat="1" applyFont="1" applyAlignment="1">
      <alignment horizontal="center" vertical="center"/>
    </xf>
    <xf numFmtId="1" fontId="20" fillId="2" borderId="0" xfId="0" applyNumberFormat="1" applyFont="1" applyFill="1" applyAlignment="1">
      <alignment horizontal="center" vertical="center"/>
    </xf>
    <xf numFmtId="0" fontId="41" fillId="0" borderId="0" xfId="0" applyFont="1"/>
    <xf numFmtId="19" fontId="25" fillId="0" borderId="0" xfId="4" applyNumberFormat="1" applyFont="1" applyAlignment="1">
      <alignment horizontal="center" vertical="center"/>
    </xf>
    <xf numFmtId="19" fontId="15" fillId="0" borderId="16" xfId="4" applyNumberFormat="1" applyFont="1" applyBorder="1" applyAlignment="1">
      <alignment horizontal="center" vertical="center"/>
    </xf>
    <xf numFmtId="0" fontId="42" fillId="2" borderId="0" xfId="4" applyFont="1" applyFill="1" applyAlignment="1">
      <alignment horizontal="center" vertical="center"/>
    </xf>
    <xf numFmtId="19" fontId="42" fillId="2" borderId="0" xfId="4" applyNumberFormat="1" applyFont="1" applyFill="1" applyAlignment="1">
      <alignment horizontal="center" vertical="center"/>
    </xf>
    <xf numFmtId="19" fontId="25" fillId="3" borderId="0" xfId="4" applyNumberFormat="1" applyFont="1" applyFill="1" applyAlignment="1">
      <alignment horizontal="center" vertical="center"/>
    </xf>
    <xf numFmtId="164" fontId="25" fillId="3" borderId="0" xfId="4" applyNumberFormat="1" applyFont="1" applyFill="1" applyAlignment="1">
      <alignment horizontal="center" vertical="center"/>
    </xf>
    <xf numFmtId="14" fontId="25" fillId="3" borderId="0" xfId="4" applyNumberFormat="1" applyFont="1" applyFill="1" applyAlignment="1">
      <alignment horizontal="center" vertical="center"/>
    </xf>
    <xf numFmtId="0" fontId="42" fillId="3" borderId="0" xfId="4" applyFont="1" applyFill="1" applyAlignment="1">
      <alignment horizontal="center" vertical="center"/>
    </xf>
    <xf numFmtId="19" fontId="42" fillId="3" borderId="0" xfId="4" applyNumberFormat="1" applyFont="1" applyFill="1" applyAlignment="1">
      <alignment horizontal="center" vertical="center"/>
    </xf>
    <xf numFmtId="0" fontId="37" fillId="3" borderId="0" xfId="4" applyFont="1" applyFill="1" applyAlignment="1">
      <alignment horizontal="center" vertical="center"/>
    </xf>
    <xf numFmtId="0" fontId="43" fillId="3" borderId="0" xfId="4" applyFont="1" applyFill="1" applyAlignment="1">
      <alignment horizontal="center" vertical="center"/>
    </xf>
    <xf numFmtId="164" fontId="37" fillId="3" borderId="0" xfId="4" applyNumberFormat="1" applyFont="1" applyFill="1" applyAlignment="1">
      <alignment horizontal="center" vertical="center"/>
    </xf>
    <xf numFmtId="19" fontId="43" fillId="3" borderId="0" xfId="4" applyNumberFormat="1" applyFont="1" applyFill="1" applyAlignment="1">
      <alignment horizontal="center" vertical="center"/>
    </xf>
    <xf numFmtId="14" fontId="25" fillId="13" borderId="0" xfId="4" applyNumberFormat="1" applyFont="1" applyFill="1" applyAlignment="1">
      <alignment horizontal="center" vertical="center"/>
    </xf>
    <xf numFmtId="19" fontId="25" fillId="13" borderId="0" xfId="4" applyNumberFormat="1" applyFont="1" applyFill="1" applyAlignment="1">
      <alignment horizontal="center" vertical="center"/>
    </xf>
    <xf numFmtId="164" fontId="42" fillId="3" borderId="0" xfId="4" applyNumberFormat="1" applyFont="1" applyFill="1" applyAlignment="1">
      <alignment horizontal="center" vertical="center"/>
    </xf>
    <xf numFmtId="164" fontId="15" fillId="3" borderId="17" xfId="4" applyNumberFormat="1" applyFont="1" applyFill="1" applyBorder="1" applyAlignment="1">
      <alignment horizontal="center" vertical="center"/>
    </xf>
    <xf numFmtId="19" fontId="44" fillId="3" borderId="0" xfId="4" applyNumberFormat="1" applyFont="1" applyFill="1" applyAlignment="1">
      <alignment horizontal="center" vertical="center"/>
    </xf>
    <xf numFmtId="0" fontId="44" fillId="3" borderId="0" xfId="4" applyFont="1" applyFill="1" applyAlignment="1">
      <alignment horizontal="center" vertical="center"/>
    </xf>
    <xf numFmtId="164" fontId="15" fillId="0" borderId="13" xfId="4" applyNumberFormat="1" applyFont="1" applyBorder="1" applyAlignment="1">
      <alignment horizontal="center"/>
    </xf>
    <xf numFmtId="4" fontId="39" fillId="2" borderId="13" xfId="4" applyNumberFormat="1" applyFont="1" applyFill="1" applyBorder="1" applyAlignment="1">
      <alignment horizontal="center"/>
    </xf>
    <xf numFmtId="164" fontId="37" fillId="11" borderId="0" xfId="4" applyNumberFormat="1" applyFont="1" applyFill="1" applyAlignment="1">
      <alignment horizontal="center"/>
    </xf>
    <xf numFmtId="19" fontId="37" fillId="11" borderId="0" xfId="4" applyNumberFormat="1" applyFont="1" applyFill="1" applyAlignment="1">
      <alignment horizontal="center"/>
    </xf>
    <xf numFmtId="4" fontId="37" fillId="11" borderId="15" xfId="4" applyNumberFormat="1" applyFont="1" applyFill="1" applyBorder="1" applyAlignment="1">
      <alignment horizontal="center"/>
    </xf>
    <xf numFmtId="164" fontId="15" fillId="0" borderId="0" xfId="4" applyNumberFormat="1" applyFont="1" applyAlignment="1">
      <alignment horizontal="center"/>
    </xf>
    <xf numFmtId="164" fontId="15" fillId="2" borderId="0" xfId="4" applyNumberFormat="1" applyFont="1" applyFill="1" applyAlignment="1">
      <alignment horizontal="right"/>
    </xf>
    <xf numFmtId="4" fontId="15" fillId="2" borderId="0" xfId="4" applyNumberFormat="1" applyFont="1" applyFill="1" applyAlignment="1">
      <alignment horizontal="right"/>
    </xf>
    <xf numFmtId="164" fontId="15" fillId="2" borderId="14" xfId="4" applyNumberFormat="1" applyFont="1" applyFill="1" applyBorder="1"/>
    <xf numFmtId="0" fontId="15" fillId="0" borderId="14" xfId="4" applyFont="1" applyBorder="1" applyAlignment="1">
      <alignment horizontal="center"/>
    </xf>
    <xf numFmtId="19" fontId="15" fillId="0" borderId="14" xfId="4" applyNumberFormat="1" applyFont="1" applyBorder="1" applyAlignment="1">
      <alignment horizontal="center"/>
    </xf>
    <xf numFmtId="4" fontId="15" fillId="2" borderId="14" xfId="4" applyNumberFormat="1" applyFont="1" applyFill="1" applyBorder="1" applyAlignment="1">
      <alignment horizontal="center"/>
    </xf>
    <xf numFmtId="4" fontId="15" fillId="0" borderId="14" xfId="4" applyNumberFormat="1" applyFont="1" applyBorder="1" applyAlignment="1">
      <alignment horizontal="center"/>
    </xf>
    <xf numFmtId="20" fontId="15" fillId="0" borderId="0" xfId="4" applyNumberFormat="1" applyFont="1" applyAlignment="1">
      <alignment horizontal="center" vertical="center"/>
    </xf>
    <xf numFmtId="170" fontId="15" fillId="0" borderId="0" xfId="4" applyNumberFormat="1" applyFont="1" applyAlignment="1">
      <alignment horizontal="center" vertical="center"/>
    </xf>
    <xf numFmtId="0" fontId="43" fillId="11" borderId="0" xfId="4" applyFont="1" applyFill="1" applyAlignment="1">
      <alignment horizontal="center" vertical="center"/>
    </xf>
    <xf numFmtId="164" fontId="46" fillId="2" borderId="0" xfId="4" applyNumberFormat="1" applyFont="1" applyFill="1"/>
    <xf numFmtId="170" fontId="15" fillId="0" borderId="14" xfId="4" applyNumberFormat="1" applyFont="1" applyBorder="1" applyAlignment="1">
      <alignment horizontal="center"/>
    </xf>
    <xf numFmtId="4" fontId="15" fillId="2" borderId="0" xfId="4" applyNumberFormat="1" applyFont="1" applyFill="1" applyAlignment="1">
      <alignment horizontal="right" vertical="center"/>
    </xf>
    <xf numFmtId="164" fontId="15" fillId="2" borderId="0" xfId="4" applyNumberFormat="1" applyFont="1" applyFill="1" applyAlignment="1">
      <alignment horizontal="left" vertical="center"/>
    </xf>
    <xf numFmtId="4" fontId="25" fillId="0" borderId="0" xfId="4" applyNumberFormat="1" applyFont="1" applyAlignment="1">
      <alignment horizontal="center"/>
    </xf>
    <xf numFmtId="4" fontId="42" fillId="2" borderId="0" xfId="4" applyNumberFormat="1" applyFont="1" applyFill="1" applyAlignment="1">
      <alignment horizontal="center" vertical="center"/>
    </xf>
    <xf numFmtId="170" fontId="15" fillId="0" borderId="14" xfId="4" applyNumberFormat="1" applyFont="1" applyBorder="1" applyAlignment="1">
      <alignment horizontal="center" vertical="center"/>
    </xf>
    <xf numFmtId="164" fontId="15" fillId="2" borderId="17" xfId="4" applyNumberFormat="1" applyFont="1" applyFill="1" applyBorder="1" applyAlignment="1">
      <alignment horizontal="center" vertical="center"/>
    </xf>
    <xf numFmtId="20" fontId="15" fillId="0" borderId="13" xfId="4" applyNumberFormat="1" applyFont="1" applyBorder="1" applyAlignment="1">
      <alignment horizontal="center" vertical="center"/>
    </xf>
    <xf numFmtId="0" fontId="47" fillId="0" borderId="0" xfId="4" applyFont="1" applyAlignment="1">
      <alignment horizontal="center" vertical="center"/>
    </xf>
    <xf numFmtId="4" fontId="15" fillId="2" borderId="14" xfId="4" applyNumberFormat="1" applyFont="1" applyFill="1" applyBorder="1"/>
    <xf numFmtId="0" fontId="15" fillId="0" borderId="0" xfId="4" applyFont="1" applyAlignment="1">
      <alignment horizontal="center"/>
    </xf>
    <xf numFmtId="178" fontId="25" fillId="3" borderId="0" xfId="4" applyNumberFormat="1" applyFont="1" applyFill="1" applyAlignment="1">
      <alignment horizontal="center" vertical="center"/>
    </xf>
    <xf numFmtId="14" fontId="25" fillId="0" borderId="13" xfId="4" applyNumberFormat="1" applyFont="1" applyBorder="1" applyAlignment="1">
      <alignment horizontal="center" vertical="center"/>
    </xf>
    <xf numFmtId="0" fontId="25" fillId="0" borderId="13" xfId="4" applyFont="1" applyBorder="1" applyAlignment="1">
      <alignment horizontal="center" vertical="center"/>
    </xf>
    <xf numFmtId="19" fontId="25" fillId="0" borderId="13" xfId="4" applyNumberFormat="1" applyFont="1" applyBorder="1" applyAlignment="1">
      <alignment horizontal="center" vertical="center"/>
    </xf>
    <xf numFmtId="4" fontId="25" fillId="0" borderId="13" xfId="4" applyNumberFormat="1" applyFont="1" applyBorder="1" applyAlignment="1">
      <alignment horizontal="center" vertical="center"/>
    </xf>
    <xf numFmtId="178" fontId="25" fillId="0" borderId="0" xfId="4" applyNumberFormat="1" applyFont="1" applyAlignment="1">
      <alignment horizontal="center" vertical="center"/>
    </xf>
    <xf numFmtId="164" fontId="15" fillId="3" borderId="0" xfId="4" applyNumberFormat="1" applyFont="1" applyFill="1" applyAlignment="1">
      <alignment horizontal="center" vertical="center"/>
    </xf>
    <xf numFmtId="0" fontId="15" fillId="0" borderId="16" xfId="4" applyFont="1" applyBorder="1" applyAlignment="1">
      <alignment horizontal="center" vertical="center"/>
    </xf>
    <xf numFmtId="164" fontId="15" fillId="0" borderId="14" xfId="4" applyNumberFormat="1" applyFont="1" applyBorder="1" applyAlignment="1">
      <alignment horizontal="center" vertical="center"/>
    </xf>
    <xf numFmtId="164" fontId="45" fillId="0" borderId="0" xfId="4" applyNumberFormat="1" applyFont="1" applyAlignment="1">
      <alignment horizontal="center" vertical="center"/>
    </xf>
    <xf numFmtId="164" fontId="45" fillId="0" borderId="13" xfId="4" applyNumberFormat="1" applyFont="1" applyBorder="1" applyAlignment="1">
      <alignment horizontal="center" vertical="center"/>
    </xf>
    <xf numFmtId="164" fontId="37" fillId="11" borderId="15" xfId="4" applyNumberFormat="1" applyFont="1" applyFill="1" applyBorder="1" applyAlignment="1">
      <alignment horizontal="center" vertical="center"/>
    </xf>
    <xf numFmtId="164" fontId="39" fillId="2" borderId="13" xfId="4" applyNumberFormat="1" applyFont="1" applyFill="1" applyBorder="1" applyAlignment="1">
      <alignment horizontal="center" vertical="center"/>
    </xf>
    <xf numFmtId="164" fontId="43" fillId="3" borderId="0" xfId="4" applyNumberFormat="1" applyFont="1" applyFill="1" applyAlignment="1">
      <alignment horizontal="center" vertical="center"/>
    </xf>
    <xf numFmtId="164" fontId="42" fillId="2" borderId="0" xfId="4" applyNumberFormat="1" applyFont="1" applyFill="1" applyAlignment="1">
      <alignment horizontal="center" vertical="center"/>
    </xf>
    <xf numFmtId="0" fontId="0" fillId="14" borderId="0" xfId="0" applyFill="1"/>
    <xf numFmtId="175" fontId="25" fillId="3" borderId="0" xfId="4" applyNumberFormat="1" applyFont="1" applyFill="1" applyAlignment="1">
      <alignment horizontal="center" vertical="center"/>
    </xf>
    <xf numFmtId="175" fontId="25" fillId="0" borderId="0" xfId="4" applyNumberFormat="1" applyFont="1" applyAlignment="1">
      <alignment horizontal="center" vertical="center"/>
    </xf>
    <xf numFmtId="175" fontId="45" fillId="0" borderId="0" xfId="4" applyNumberFormat="1" applyFont="1" applyAlignment="1">
      <alignment horizontal="center" vertical="center"/>
    </xf>
    <xf numFmtId="175" fontId="45" fillId="0" borderId="13" xfId="4" applyNumberFormat="1" applyFont="1" applyBorder="1" applyAlignment="1">
      <alignment horizontal="center" vertical="center"/>
    </xf>
    <xf numFmtId="175" fontId="15" fillId="0" borderId="14" xfId="4" applyNumberFormat="1" applyFont="1" applyBorder="1" applyAlignment="1">
      <alignment horizontal="center" vertical="center"/>
    </xf>
    <xf numFmtId="175" fontId="15" fillId="2" borderId="0" xfId="4" applyNumberFormat="1" applyFont="1" applyFill="1" applyAlignment="1">
      <alignment horizontal="center" vertical="center"/>
    </xf>
    <xf numFmtId="175" fontId="37" fillId="11" borderId="0" xfId="4" applyNumberFormat="1" applyFont="1" applyFill="1" applyAlignment="1">
      <alignment horizontal="center" vertical="center"/>
    </xf>
    <xf numFmtId="175" fontId="15" fillId="0" borderId="13" xfId="4" applyNumberFormat="1" applyFont="1" applyBorder="1" applyAlignment="1">
      <alignment horizontal="center" vertical="center"/>
    </xf>
    <xf numFmtId="175" fontId="42" fillId="3" borderId="0" xfId="4" applyNumberFormat="1" applyFont="1" applyFill="1" applyAlignment="1">
      <alignment horizontal="center" vertical="center"/>
    </xf>
    <xf numFmtId="175" fontId="37" fillId="3" borderId="0" xfId="4" applyNumberFormat="1" applyFont="1" applyFill="1" applyAlignment="1">
      <alignment horizontal="center" vertical="center"/>
    </xf>
    <xf numFmtId="175" fontId="35" fillId="0" borderId="0" xfId="4" applyNumberFormat="1"/>
    <xf numFmtId="1" fontId="5" fillId="6" borderId="2" xfId="0" applyNumberFormat="1" applyFont="1" applyFill="1" applyBorder="1" applyAlignment="1">
      <alignment horizontal="center" vertical="center"/>
    </xf>
    <xf numFmtId="1" fontId="13" fillId="7" borderId="11" xfId="0" applyNumberFormat="1" applyFont="1" applyFill="1" applyBorder="1" applyAlignment="1">
      <alignment horizontal="center" vertical="center"/>
    </xf>
    <xf numFmtId="1" fontId="7" fillId="9" borderId="0" xfId="0" applyNumberFormat="1" applyFont="1" applyFill="1" applyAlignment="1">
      <alignment horizontal="center" vertical="center"/>
    </xf>
    <xf numFmtId="1" fontId="14" fillId="0" borderId="5" xfId="0" applyNumberFormat="1" applyFont="1" applyBorder="1" applyAlignment="1">
      <alignment horizontal="center" vertical="center" wrapText="1"/>
    </xf>
    <xf numFmtId="1" fontId="6" fillId="8" borderId="2" xfId="0" applyNumberFormat="1" applyFont="1" applyFill="1" applyBorder="1" applyAlignment="1">
      <alignment horizontal="center" vertical="center"/>
    </xf>
    <xf numFmtId="1" fontId="0" fillId="0" borderId="0" xfId="0" applyNumberFormat="1" applyAlignment="1">
      <alignment horizontal="center" vertical="center"/>
    </xf>
    <xf numFmtId="1" fontId="11" fillId="0" borderId="0" xfId="0" applyNumberFormat="1" applyFont="1" applyAlignment="1">
      <alignment horizontal="center" vertical="center"/>
    </xf>
    <xf numFmtId="1" fontId="1" fillId="0" borderId="1" xfId="1" applyNumberFormat="1" applyAlignment="1">
      <alignment horizontal="center" vertical="center"/>
    </xf>
    <xf numFmtId="1" fontId="7" fillId="0" borderId="0" xfId="0" applyNumberFormat="1" applyFont="1" applyAlignment="1">
      <alignment horizontal="center" vertical="center"/>
    </xf>
    <xf numFmtId="0" fontId="0" fillId="0" borderId="0" xfId="0" pivotButton="1"/>
    <xf numFmtId="179" fontId="25" fillId="0" borderId="0" xfId="3" applyNumberFormat="1" applyFont="1" applyAlignment="1">
      <alignment horizontal="center" vertical="center"/>
    </xf>
    <xf numFmtId="179" fontId="35" fillId="0" borderId="0" xfId="3" applyNumberFormat="1" applyFont="1"/>
    <xf numFmtId="177" fontId="0" fillId="14" borderId="0" xfId="0" applyNumberFormat="1" applyFill="1"/>
    <xf numFmtId="180" fontId="0" fillId="0" borderId="0" xfId="0" applyNumberFormat="1"/>
    <xf numFmtId="0" fontId="0" fillId="0" borderId="0" xfId="0" applyAlignment="1">
      <alignment horizontal="left"/>
    </xf>
    <xf numFmtId="0" fontId="49" fillId="15" borderId="0" xfId="4" applyFont="1" applyFill="1"/>
    <xf numFmtId="14" fontId="49" fillId="15" borderId="0" xfId="4" applyNumberFormat="1" applyFont="1" applyFill="1"/>
    <xf numFmtId="0" fontId="50" fillId="16" borderId="0" xfId="4" applyFont="1" applyFill="1" applyAlignment="1">
      <alignment horizontal="center" vertical="center"/>
    </xf>
    <xf numFmtId="0" fontId="51" fillId="4" borderId="0" xfId="4" applyFont="1" applyFill="1" applyAlignment="1">
      <alignment horizontal="center" vertical="center"/>
    </xf>
    <xf numFmtId="9" fontId="35" fillId="0" borderId="0" xfId="4" applyNumberFormat="1"/>
    <xf numFmtId="180" fontId="25" fillId="0" borderId="0" xfId="4" applyNumberFormat="1" applyFont="1" applyAlignment="1">
      <alignment horizontal="center" vertical="center"/>
    </xf>
    <xf numFmtId="180" fontId="25" fillId="0" borderId="0" xfId="3" applyNumberFormat="1" applyFont="1" applyAlignment="1">
      <alignment horizontal="center" vertical="center"/>
    </xf>
    <xf numFmtId="180" fontId="25" fillId="2" borderId="0" xfId="4" applyNumberFormat="1" applyFont="1" applyFill="1"/>
    <xf numFmtId="180" fontId="35" fillId="0" borderId="0" xfId="4" applyNumberFormat="1"/>
    <xf numFmtId="9" fontId="35" fillId="0" borderId="0" xfId="5" applyFont="1"/>
    <xf numFmtId="0" fontId="50" fillId="16" borderId="0" xfId="0" applyFont="1" applyFill="1" applyAlignment="1">
      <alignment horizontal="center" vertical="center"/>
    </xf>
    <xf numFmtId="179" fontId="50" fillId="16" borderId="0" xfId="0" applyNumberFormat="1" applyFont="1" applyFill="1" applyAlignment="1">
      <alignment horizontal="center" vertical="center"/>
    </xf>
    <xf numFmtId="164" fontId="50" fillId="17" borderId="0" xfId="0" applyNumberFormat="1" applyFont="1" applyFill="1" applyAlignment="1">
      <alignment horizontal="center" vertical="center"/>
    </xf>
    <xf numFmtId="0" fontId="50" fillId="17" borderId="0" xfId="0" applyFont="1" applyFill="1" applyAlignment="1">
      <alignment horizontal="center" vertical="center"/>
    </xf>
    <xf numFmtId="9" fontId="51" fillId="18" borderId="0" xfId="5" applyFont="1" applyFill="1" applyAlignment="1">
      <alignment horizontal="center" vertical="center"/>
    </xf>
    <xf numFmtId="9" fontId="0" fillId="0" borderId="0" xfId="0" applyNumberFormat="1"/>
    <xf numFmtId="181" fontId="25" fillId="0" borderId="0" xfId="0" applyNumberFormat="1" applyFont="1" applyAlignment="1">
      <alignment horizontal="center" vertical="center"/>
    </xf>
    <xf numFmtId="181" fontId="25" fillId="2" borderId="0" xfId="0" applyNumberFormat="1" applyFont="1" applyFill="1"/>
    <xf numFmtId="181" fontId="0" fillId="0" borderId="0" xfId="0" applyNumberFormat="1"/>
    <xf numFmtId="1" fontId="49" fillId="15" borderId="0" xfId="4" applyNumberFormat="1" applyFont="1" applyFill="1" applyAlignment="1">
      <alignment horizontal="left"/>
    </xf>
    <xf numFmtId="0" fontId="52" fillId="18" borderId="0" xfId="0" applyFont="1" applyFill="1" applyAlignment="1">
      <alignment horizontal="left" vertical="center"/>
    </xf>
    <xf numFmtId="168" fontId="52" fillId="18" borderId="0" xfId="0" applyNumberFormat="1" applyFont="1" applyFill="1" applyAlignment="1">
      <alignment horizontal="left" vertical="center"/>
    </xf>
    <xf numFmtId="169" fontId="52" fillId="18" borderId="0" xfId="0" applyNumberFormat="1" applyFont="1" applyFill="1" applyAlignment="1">
      <alignment horizontal="left" vertical="center"/>
    </xf>
    <xf numFmtId="0" fontId="44" fillId="19" borderId="0" xfId="0" applyFont="1" applyFill="1" applyAlignment="1">
      <alignment horizontal="center" vertical="center"/>
    </xf>
    <xf numFmtId="0" fontId="29" fillId="20" borderId="19" xfId="0" applyFont="1" applyFill="1" applyBorder="1" applyAlignment="1">
      <alignment horizontal="center"/>
    </xf>
    <xf numFmtId="44" fontId="29" fillId="20" borderId="19" xfId="3" applyFont="1" applyFill="1" applyBorder="1" applyAlignment="1">
      <alignment horizontal="center"/>
    </xf>
    <xf numFmtId="0" fontId="29" fillId="20" borderId="19" xfId="3" applyNumberFormat="1" applyFont="1" applyFill="1" applyBorder="1" applyAlignment="1">
      <alignment horizontal="center"/>
    </xf>
    <xf numFmtId="0" fontId="0" fillId="21" borderId="21" xfId="0" applyFill="1" applyBorder="1" applyAlignment="1">
      <alignment horizontal="center"/>
    </xf>
    <xf numFmtId="0" fontId="0" fillId="0" borderId="0" xfId="0" applyAlignment="1">
      <alignment horizontal="center"/>
    </xf>
    <xf numFmtId="44" fontId="0" fillId="0" borderId="0" xfId="3" applyFont="1"/>
    <xf numFmtId="0" fontId="0" fillId="0" borderId="0" xfId="3" applyNumberFormat="1" applyFont="1" applyAlignment="1">
      <alignment horizontal="center"/>
    </xf>
    <xf numFmtId="7" fontId="0" fillId="0" borderId="0" xfId="3" applyNumberFormat="1" applyFont="1"/>
    <xf numFmtId="0" fontId="0" fillId="4" borderId="0" xfId="0" applyFill="1"/>
    <xf numFmtId="180" fontId="0" fillId="0" borderId="0" xfId="3" applyNumberFormat="1" applyFont="1"/>
    <xf numFmtId="0" fontId="53" fillId="22" borderId="20" xfId="0" applyFont="1" applyFill="1" applyBorder="1" applyAlignment="1">
      <alignment horizontal="center"/>
    </xf>
    <xf numFmtId="180" fontId="53" fillId="22" borderId="20" xfId="0" applyNumberFormat="1" applyFont="1" applyFill="1" applyBorder="1" applyAlignment="1">
      <alignment horizontal="center"/>
    </xf>
    <xf numFmtId="0" fontId="53" fillId="22" borderId="20" xfId="3" applyNumberFormat="1" applyFont="1" applyFill="1" applyBorder="1" applyAlignment="1">
      <alignment horizontal="center"/>
    </xf>
    <xf numFmtId="1" fontId="53" fillId="22" borderId="20" xfId="0" applyNumberFormat="1" applyFont="1" applyFill="1" applyBorder="1" applyAlignment="1">
      <alignment horizontal="center"/>
    </xf>
    <xf numFmtId="1" fontId="0" fillId="0" borderId="0" xfId="0" applyNumberFormat="1"/>
    <xf numFmtId="182" fontId="37" fillId="11" borderId="0" xfId="4" applyNumberFormat="1" applyFont="1" applyFill="1" applyAlignment="1">
      <alignment horizontal="center" vertical="center"/>
    </xf>
    <xf numFmtId="182" fontId="25" fillId="0" borderId="13" xfId="4" applyNumberFormat="1" applyFont="1" applyBorder="1" applyAlignment="1">
      <alignment horizontal="center" vertical="center"/>
    </xf>
    <xf numFmtId="182" fontId="15" fillId="0" borderId="16" xfId="4" applyNumberFormat="1" applyFont="1" applyBorder="1" applyAlignment="1">
      <alignment horizontal="center" vertical="center"/>
    </xf>
    <xf numFmtId="182" fontId="15" fillId="2" borderId="14" xfId="4" applyNumberFormat="1" applyFont="1" applyFill="1" applyBorder="1" applyAlignment="1">
      <alignment horizontal="center" vertical="center"/>
    </xf>
    <xf numFmtId="182" fontId="15" fillId="2" borderId="0" xfId="4" applyNumberFormat="1" applyFont="1" applyFill="1" applyAlignment="1">
      <alignment horizontal="center" vertical="center"/>
    </xf>
    <xf numFmtId="182" fontId="15" fillId="0" borderId="13" xfId="4" applyNumberFormat="1" applyFont="1" applyBorder="1" applyAlignment="1">
      <alignment horizontal="center" vertical="center"/>
    </xf>
    <xf numFmtId="182" fontId="25" fillId="3" borderId="0" xfId="4" applyNumberFormat="1" applyFont="1" applyFill="1" applyAlignment="1">
      <alignment horizontal="center" vertical="center"/>
    </xf>
    <xf numFmtId="182" fontId="42" fillId="3" borderId="0" xfId="4" applyNumberFormat="1" applyFont="1" applyFill="1" applyAlignment="1">
      <alignment horizontal="center" vertical="center"/>
    </xf>
    <xf numFmtId="182" fontId="43" fillId="3" borderId="0" xfId="4" applyNumberFormat="1" applyFont="1" applyFill="1" applyAlignment="1">
      <alignment horizontal="center" vertical="center"/>
    </xf>
    <xf numFmtId="182" fontId="25" fillId="0" borderId="0" xfId="4" applyNumberFormat="1" applyFont="1" applyAlignment="1">
      <alignment horizontal="center" vertical="center"/>
    </xf>
    <xf numFmtId="182" fontId="42" fillId="2" borderId="0" xfId="4" applyNumberFormat="1" applyFont="1" applyFill="1" applyAlignment="1">
      <alignment horizontal="center" vertical="center"/>
    </xf>
    <xf numFmtId="182" fontId="35" fillId="0" borderId="0" xfId="4" applyNumberFormat="1"/>
    <xf numFmtId="168" fontId="19" fillId="0" borderId="0" xfId="0" applyNumberFormat="1" applyFont="1"/>
    <xf numFmtId="0" fontId="18" fillId="0" borderId="0" xfId="0" applyFont="1" applyAlignment="1">
      <alignment horizontal="center"/>
    </xf>
    <xf numFmtId="0" fontId="20" fillId="2" borderId="0" xfId="0" applyFont="1" applyFill="1" applyAlignment="1">
      <alignment horizontal="center" vertical="center"/>
    </xf>
    <xf numFmtId="0" fontId="24" fillId="2" borderId="0" xfId="0" applyFont="1" applyFill="1" applyAlignment="1">
      <alignment horizontal="left" vertical="center"/>
    </xf>
    <xf numFmtId="0" fontId="28" fillId="0" borderId="1" xfId="1" applyFont="1" applyAlignment="1">
      <alignment horizontal="center"/>
    </xf>
    <xf numFmtId="168" fontId="27" fillId="0" borderId="1" xfId="1" applyNumberFormat="1" applyFont="1" applyAlignment="1">
      <alignment horizontal="center"/>
    </xf>
    <xf numFmtId="9" fontId="19" fillId="0" borderId="0" xfId="0" applyNumberFormat="1" applyFont="1" applyAlignment="1">
      <alignment horizontal="right"/>
    </xf>
    <xf numFmtId="168" fontId="19" fillId="0" borderId="0" xfId="0" applyNumberFormat="1" applyFont="1" applyAlignment="1">
      <alignment horizontal="center"/>
    </xf>
    <xf numFmtId="168" fontId="27" fillId="0" borderId="1" xfId="1" applyNumberFormat="1" applyFont="1"/>
    <xf numFmtId="164" fontId="2" fillId="2" borderId="0" xfId="0" applyNumberFormat="1" applyFont="1" applyFill="1" applyAlignment="1">
      <alignment horizontal="center"/>
    </xf>
    <xf numFmtId="164" fontId="2" fillId="2" borderId="1" xfId="0" applyNumberFormat="1" applyFont="1" applyFill="1" applyBorder="1" applyAlignment="1">
      <alignment horizontal="center"/>
    </xf>
    <xf numFmtId="0" fontId="3" fillId="3" borderId="0" xfId="0" applyFont="1" applyFill="1" applyAlignment="1">
      <alignment horizontal="left" vertical="center" wrapText="1"/>
    </xf>
    <xf numFmtId="2" fontId="0" fillId="0" borderId="0" xfId="0" applyNumberFormat="1" applyAlignment="1">
      <alignment horizontal="left"/>
    </xf>
    <xf numFmtId="0" fontId="25" fillId="2" borderId="1" xfId="1" applyFont="1" applyFill="1" applyAlignment="1">
      <alignment horizontal="left"/>
    </xf>
    <xf numFmtId="0" fontId="7" fillId="0" borderId="10" xfId="0" applyFont="1" applyBorder="1" applyAlignment="1">
      <alignment horizontal="left"/>
    </xf>
    <xf numFmtId="0" fontId="12" fillId="5" borderId="9" xfId="0" applyFont="1" applyFill="1" applyBorder="1" applyAlignment="1">
      <alignment horizontal="left"/>
    </xf>
    <xf numFmtId="0" fontId="6" fillId="0" borderId="0" xfId="0" applyFont="1" applyAlignment="1">
      <alignment horizontal="left"/>
    </xf>
    <xf numFmtId="0" fontId="11" fillId="4" borderId="0" xfId="0" applyFont="1" applyFill="1" applyAlignment="1">
      <alignment horizontal="left"/>
    </xf>
    <xf numFmtId="164" fontId="17" fillId="0" borderId="8" xfId="0" applyNumberFormat="1" applyFont="1" applyBorder="1" applyAlignment="1">
      <alignment horizontal="center" vertical="center"/>
    </xf>
    <xf numFmtId="165" fontId="16" fillId="0" borderId="0" xfId="0" applyNumberFormat="1" applyFont="1" applyAlignment="1">
      <alignment horizontal="left" vertical="center"/>
    </xf>
    <xf numFmtId="165" fontId="10" fillId="0" borderId="0" xfId="0" applyNumberFormat="1" applyFont="1" applyAlignment="1">
      <alignment horizontal="left" vertical="center"/>
    </xf>
    <xf numFmtId="0" fontId="54" fillId="22" borderId="0" xfId="0" applyFont="1" applyFill="1" applyAlignment="1">
      <alignment horizontal="center" vertical="center"/>
    </xf>
    <xf numFmtId="0" fontId="44" fillId="19" borderId="18" xfId="0" applyFont="1" applyFill="1" applyBorder="1" applyAlignment="1">
      <alignment horizontal="center" vertical="center"/>
    </xf>
    <xf numFmtId="1" fontId="20" fillId="2" borderId="0" xfId="0" applyNumberFormat="1" applyFont="1" applyFill="1" applyAlignment="1">
      <alignment horizontal="center" vertical="center"/>
    </xf>
    <xf numFmtId="175" fontId="24" fillId="2" borderId="0" xfId="0" applyNumberFormat="1" applyFont="1" applyFill="1" applyAlignment="1">
      <alignment horizontal="left" vertical="center"/>
    </xf>
    <xf numFmtId="176" fontId="27" fillId="0" borderId="1" xfId="1" applyNumberFormat="1" applyFont="1" applyAlignment="1">
      <alignment horizontal="center"/>
    </xf>
    <xf numFmtId="1" fontId="2" fillId="2" borderId="0" xfId="0" applyNumberFormat="1" applyFont="1" applyFill="1" applyAlignment="1">
      <alignment horizontal="center" vertical="center"/>
    </xf>
    <xf numFmtId="1" fontId="2" fillId="2" borderId="1" xfId="0" applyNumberFormat="1" applyFont="1" applyFill="1" applyBorder="1" applyAlignment="1">
      <alignment horizontal="center" vertical="center"/>
    </xf>
    <xf numFmtId="175" fontId="3" fillId="3" borderId="0" xfId="0" applyNumberFormat="1" applyFont="1" applyFill="1" applyAlignment="1">
      <alignment horizontal="left" vertical="center" wrapText="1"/>
    </xf>
    <xf numFmtId="175" fontId="25" fillId="2" borderId="1" xfId="1" applyNumberFormat="1" applyFont="1" applyFill="1" applyAlignment="1">
      <alignment horizontal="left"/>
    </xf>
    <xf numFmtId="176" fontId="19" fillId="0" borderId="0" xfId="0" applyNumberFormat="1" applyFont="1" applyAlignment="1">
      <alignment horizontal="center"/>
    </xf>
    <xf numFmtId="0" fontId="45" fillId="0" borderId="0" xfId="4" applyFont="1" applyAlignment="1">
      <alignment horizontal="center" vertical="center"/>
    </xf>
    <xf numFmtId="0" fontId="35" fillId="0" borderId="0" xfId="4"/>
    <xf numFmtId="0" fontId="40" fillId="0" borderId="13" xfId="4" applyFont="1" applyBorder="1"/>
    <xf numFmtId="0" fontId="25" fillId="3" borderId="0" xfId="4" applyFont="1" applyFill="1" applyAlignment="1">
      <alignment horizontal="center" vertical="center"/>
    </xf>
    <xf numFmtId="19" fontId="38" fillId="0" borderId="0" xfId="4" applyNumberFormat="1" applyFont="1" applyAlignment="1">
      <alignment horizontal="center" vertical="center"/>
    </xf>
    <xf numFmtId="4" fontId="15" fillId="2" borderId="0" xfId="4" applyNumberFormat="1" applyFont="1" applyFill="1" applyAlignment="1">
      <alignment horizontal="center" vertical="center"/>
    </xf>
    <xf numFmtId="19" fontId="15" fillId="2" borderId="0" xfId="4" applyNumberFormat="1" applyFont="1" applyFill="1" applyAlignment="1">
      <alignment horizontal="center" vertical="center"/>
    </xf>
    <xf numFmtId="4" fontId="15" fillId="0" borderId="14" xfId="4" applyNumberFormat="1" applyFont="1" applyBorder="1" applyAlignment="1">
      <alignment horizontal="center"/>
    </xf>
    <xf numFmtId="0" fontId="40" fillId="0" borderId="14" xfId="4" applyFont="1" applyBorder="1"/>
    <xf numFmtId="4" fontId="38" fillId="0" borderId="0" xfId="4" applyNumberFormat="1" applyFont="1" applyAlignment="1">
      <alignment horizontal="center" vertical="center"/>
    </xf>
    <xf numFmtId="0" fontId="15" fillId="2" borderId="0" xfId="4" applyFont="1" applyFill="1" applyAlignment="1">
      <alignment horizontal="center" vertical="center"/>
    </xf>
    <xf numFmtId="0" fontId="47" fillId="0" borderId="0" xfId="4" applyFont="1" applyAlignment="1">
      <alignment horizontal="center" vertical="center"/>
    </xf>
    <xf numFmtId="0" fontId="38" fillId="0" borderId="0" xfId="4" applyFont="1" applyAlignment="1">
      <alignment horizontal="center" vertical="center"/>
    </xf>
    <xf numFmtId="0" fontId="25" fillId="0" borderId="0" xfId="4" applyFont="1" applyAlignment="1">
      <alignment horizontal="center" vertical="center"/>
    </xf>
  </cellXfs>
  <cellStyles count="6">
    <cellStyle name="Currency" xfId="3" builtinId="4"/>
    <cellStyle name="Heading 1" xfId="1" builtinId="16"/>
    <cellStyle name="Hyperlink" xfId="2" builtinId="8"/>
    <cellStyle name="Normal" xfId="0" builtinId="0"/>
    <cellStyle name="Normal 2" xfId="4" xr:uid="{3A9697DE-DD32-4DA3-B860-46A0D4D60B50}"/>
    <cellStyle name="Percent" xfId="5" builtinId="5"/>
  </cellStyles>
  <dxfs count="54">
    <dxf>
      <fill>
        <patternFill>
          <bgColor theme="4" tint="0.79998168889431442"/>
        </patternFill>
      </fill>
    </dxf>
    <dxf>
      <fill>
        <patternFill>
          <bgColor theme="4" tint="0.79998168889431442"/>
        </patternFill>
      </fill>
    </dxf>
    <dxf>
      <fill>
        <patternFill>
          <bgColor theme="4" tint="0.79998168889431442"/>
        </patternFill>
      </fill>
    </dxf>
    <dxf>
      <fill>
        <patternFill patternType="solid">
          <fgColor rgb="FFB7E1CD"/>
          <bgColor rgb="FFB7E1CD"/>
        </patternFill>
      </fill>
    </dxf>
    <dxf>
      <numFmt numFmtId="180" formatCode="[$€-2]\ #,##0"/>
    </dxf>
    <dxf>
      <numFmt numFmtId="13" formatCode="0%"/>
    </dxf>
    <dxf>
      <numFmt numFmtId="180" formatCode="[$€-2]\ #,##0"/>
    </dxf>
    <dxf>
      <numFmt numFmtId="180" formatCode="[$€-2]\ #,##0"/>
    </dxf>
    <dxf>
      <font>
        <b val="0"/>
        <i val="0"/>
        <strike val="0"/>
        <condense val="0"/>
        <extend val="0"/>
        <outline val="0"/>
        <shadow val="0"/>
        <u val="none"/>
        <vertAlign val="baseline"/>
        <sz val="10"/>
        <color rgb="FF000000"/>
        <name val="Calibri"/>
        <family val="2"/>
        <scheme val="minor"/>
      </font>
    </dxf>
    <dxf>
      <font>
        <b val="0"/>
        <i val="0"/>
        <strike val="0"/>
        <condense val="0"/>
        <extend val="0"/>
        <outline val="0"/>
        <shadow val="0"/>
        <u val="none"/>
        <vertAlign val="baseline"/>
        <sz val="10"/>
        <color rgb="FF000000"/>
        <name val="Calibri"/>
        <family val="2"/>
        <scheme val="minor"/>
      </font>
    </dxf>
    <dxf>
      <numFmt numFmtId="181" formatCode="_-* #,##0\ [$€-47E]_-;\-* #,##0\ [$€-47E]_-;_-* &quot;-&quot;??\ [$€-47E]_-;_-@_-"/>
    </dxf>
    <dxf>
      <numFmt numFmtId="180" formatCode="[$€-2]\ #,##0"/>
    </dxf>
    <dxf>
      <font>
        <b val="0"/>
        <i val="0"/>
        <strike val="0"/>
        <condense val="0"/>
        <extend val="0"/>
        <outline val="0"/>
        <shadow val="0"/>
        <u val="none"/>
        <vertAlign val="baseline"/>
        <sz val="10"/>
        <color theme="1"/>
        <name val="Calibri"/>
        <family val="2"/>
        <scheme val="minor"/>
      </font>
      <numFmt numFmtId="181" formatCode="_-* #,##0\ [$€-47E]_-;\-* #,##0\ [$€-47E]_-;_-* &quot;-&quot;??\ [$€-47E]_-;_-@_-"/>
      <fill>
        <patternFill patternType="solid">
          <fgColor rgb="FFFFFFFF"/>
          <bgColor rgb="FFFFFFFF"/>
        </patternFill>
      </fill>
    </dxf>
    <dxf>
      <font>
        <b val="0"/>
        <i val="0"/>
        <strike val="0"/>
        <condense val="0"/>
        <extend val="0"/>
        <outline val="0"/>
        <shadow val="0"/>
        <u val="none"/>
        <vertAlign val="baseline"/>
        <sz val="10"/>
        <color theme="1"/>
        <name val="Calibri"/>
        <family val="2"/>
        <scheme val="minor"/>
      </font>
      <numFmt numFmtId="180" formatCode="[$€-2]\ #,##0"/>
      <fill>
        <patternFill patternType="solid">
          <fgColor rgb="FFFFFFFF"/>
          <bgColor rgb="FFFFFFFF"/>
        </patternFill>
      </fill>
    </dxf>
    <dxf>
      <font>
        <b val="0"/>
        <i val="0"/>
        <strike val="0"/>
        <condense val="0"/>
        <extend val="0"/>
        <outline val="0"/>
        <shadow val="0"/>
        <u val="none"/>
        <vertAlign val="baseline"/>
        <sz val="10"/>
        <color theme="1"/>
        <name val="Calibri"/>
        <family val="2"/>
        <scheme val="minor"/>
      </font>
      <numFmt numFmtId="181" formatCode="_-* #,##0\ [$€-47E]_-;\-* #,##0\ [$€-47E]_-;_-* &quot;-&quot;??\ [$€-47E]_-;_-@_-"/>
      <fill>
        <patternFill patternType="solid">
          <fgColor rgb="FFFFFFFF"/>
          <bgColor rgb="FFFFFFFF"/>
        </patternFill>
      </fill>
    </dxf>
    <dxf>
      <font>
        <b val="0"/>
        <i val="0"/>
        <strike val="0"/>
        <condense val="0"/>
        <extend val="0"/>
        <outline val="0"/>
        <shadow val="0"/>
        <u val="none"/>
        <vertAlign val="baseline"/>
        <sz val="10"/>
        <color theme="1"/>
        <name val="Calibri"/>
        <family val="2"/>
        <scheme val="minor"/>
      </font>
      <numFmt numFmtId="180" formatCode="[$€-2]\ #,##0"/>
      <fill>
        <patternFill patternType="solid">
          <fgColor rgb="FFFFFFFF"/>
          <bgColor rgb="FFFFFFFF"/>
        </patternFill>
      </fill>
    </dxf>
    <dxf>
      <font>
        <b val="0"/>
        <i val="0"/>
        <strike val="0"/>
        <condense val="0"/>
        <extend val="0"/>
        <outline val="0"/>
        <shadow val="0"/>
        <u val="none"/>
        <vertAlign val="baseline"/>
        <sz val="10"/>
        <color theme="1"/>
        <name val="Calibri"/>
        <family val="2"/>
        <scheme val="minor"/>
      </font>
      <numFmt numFmtId="181" formatCode="_-* #,##0\ [$€-47E]_-;\-* #,##0\ [$€-47E]_-;_-* &quot;-&quot;??\ [$€-47E]_-;_-@_-"/>
      <alignment horizontal="center"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180" formatCode="[$€-2]\ #,##0"/>
      <alignment horizontal="center"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181" formatCode="_-* #,##0\ [$€-47E]_-;\-* #,##0\ [$€-47E]_-;_-* &quot;-&quot;??\ [$€-47E]_-;_-@_-"/>
      <alignment horizontal="center"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180" formatCode="[$€-2]\ #,##0"/>
      <alignment horizontal="center" vertical="center" textRotation="0" wrapText="0" indent="0" justifyLastLine="0" shrinkToFit="0" readingOrder="0"/>
    </dxf>
    <dxf>
      <numFmt numFmtId="181" formatCode="_-* #,##0\ [$€-47E]_-;\-* #,##0\ [$€-47E]_-;_-* &quot;-&quot;??\ [$€-47E]_-;_-@_-"/>
    </dxf>
    <dxf>
      <numFmt numFmtId="179" formatCode="&quot;$&quot;#,##0"/>
    </dxf>
    <dxf>
      <font>
        <b val="0"/>
        <i val="0"/>
        <strike val="0"/>
        <condense val="0"/>
        <extend val="0"/>
        <outline val="0"/>
        <shadow val="0"/>
        <u val="none"/>
        <vertAlign val="baseline"/>
        <sz val="12"/>
        <color theme="0"/>
        <name val="Calibri"/>
        <family val="2"/>
        <scheme val="minor"/>
      </font>
      <fill>
        <patternFill patternType="solid">
          <fgColor indexed="64"/>
          <bgColor rgb="FF4C0085"/>
        </patternFill>
      </fill>
      <alignment horizontal="center" vertical="center" textRotation="0" wrapText="0" indent="0" justifyLastLine="0" shrinkToFit="0" readingOrder="0"/>
    </dxf>
    <dxf>
      <font>
        <b val="0"/>
        <i val="0"/>
        <strike val="0"/>
        <condense val="0"/>
        <extend val="0"/>
        <outline val="0"/>
        <shadow val="0"/>
        <u val="none"/>
        <vertAlign val="baseline"/>
        <sz val="10"/>
        <color rgb="FF000000"/>
        <name val="Calibri"/>
        <family val="2"/>
        <scheme val="minor"/>
      </font>
    </dxf>
    <dxf>
      <numFmt numFmtId="181" formatCode="_-* #,##0\ [$€-47E]_-;\-* #,##0\ [$€-47E]_-;_-* &quot;-&quot;??\ [$€-47E]_-;_-@_-"/>
    </dxf>
    <dxf>
      <numFmt numFmtId="180" formatCode="[$€-2]\ #,##0"/>
    </dxf>
    <dxf>
      <font>
        <b val="0"/>
        <i val="0"/>
        <strike val="0"/>
        <condense val="0"/>
        <extend val="0"/>
        <outline val="0"/>
        <shadow val="0"/>
        <u val="none"/>
        <vertAlign val="baseline"/>
        <sz val="10"/>
        <color theme="1"/>
        <name val="Calibri"/>
        <family val="2"/>
        <scheme val="minor"/>
      </font>
      <numFmt numFmtId="181" formatCode="_-* #,##0\ [$€-47E]_-;\-* #,##0\ [$€-47E]_-;_-* &quot;-&quot;??\ [$€-47E]_-;_-@_-"/>
      <fill>
        <patternFill patternType="solid">
          <fgColor rgb="FFFFFFFF"/>
          <bgColor rgb="FFFFFFFF"/>
        </patternFill>
      </fill>
    </dxf>
    <dxf>
      <font>
        <b val="0"/>
        <i val="0"/>
        <strike val="0"/>
        <condense val="0"/>
        <extend val="0"/>
        <outline val="0"/>
        <shadow val="0"/>
        <u val="none"/>
        <vertAlign val="baseline"/>
        <sz val="10"/>
        <color theme="1"/>
        <name val="Calibri"/>
        <family val="2"/>
        <scheme val="minor"/>
      </font>
      <numFmt numFmtId="180" formatCode="[$€-2]\ #,##0"/>
      <fill>
        <patternFill patternType="solid">
          <fgColor rgb="FFFFFFFF"/>
          <bgColor rgb="FFFFFFFF"/>
        </patternFill>
      </fill>
    </dxf>
    <dxf>
      <font>
        <b val="0"/>
        <i val="0"/>
        <strike val="0"/>
        <condense val="0"/>
        <extend val="0"/>
        <outline val="0"/>
        <shadow val="0"/>
        <u val="none"/>
        <vertAlign val="baseline"/>
        <sz val="10"/>
        <color theme="1"/>
        <name val="Calibri"/>
        <family val="2"/>
        <scheme val="minor"/>
      </font>
      <numFmt numFmtId="181" formatCode="_-* #,##0\ [$€-47E]_-;\-* #,##0\ [$€-47E]_-;_-* &quot;-&quot;??\ [$€-47E]_-;_-@_-"/>
      <alignment horizontal="center"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180" formatCode="[$€-2]\ #,##0"/>
      <alignment horizontal="center"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181" formatCode="_-* #,##0\ [$€-47E]_-;\-* #,##0\ [$€-47E]_-;_-* &quot;-&quot;??\ [$€-47E]_-;_-@_-"/>
      <alignment horizontal="center"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180" formatCode="[$€-2]\ #,##0"/>
      <alignment horizontal="center"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181" formatCode="_-* #,##0\ [$€-47E]_-;\-* #,##0\ [$€-47E]_-;_-* &quot;-&quot;??\ [$€-47E]_-;_-@_-"/>
      <alignment horizontal="center"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180" formatCode="[$€-2]\ #,##0"/>
      <alignment horizontal="center" vertical="center" textRotation="0" wrapText="0" indent="0" justifyLastLine="0" shrinkToFit="0" readingOrder="0"/>
    </dxf>
    <dxf>
      <numFmt numFmtId="179" formatCode="&quot;$&quot;#,##0"/>
    </dxf>
    <dxf>
      <font>
        <b val="0"/>
        <i val="0"/>
        <strike val="0"/>
        <condense val="0"/>
        <extend val="0"/>
        <outline val="0"/>
        <shadow val="0"/>
        <u val="none"/>
        <vertAlign val="baseline"/>
        <sz val="12"/>
        <color theme="0"/>
        <name val="Calibri"/>
        <family val="2"/>
        <scheme val="minor"/>
      </font>
      <fill>
        <patternFill patternType="solid">
          <fgColor indexed="64"/>
          <bgColor rgb="FF4C0085"/>
        </patternFill>
      </fill>
      <alignment horizontal="center" vertical="center" textRotation="0" wrapText="0" indent="0" justifyLastLine="0" shrinkToFit="0" readingOrder="0"/>
    </dxf>
    <dxf>
      <numFmt numFmtId="169" formatCode="mm/dd/yy;@"/>
      <alignment horizontal="left" vertical="center" textRotation="0" wrapText="0" indent="0" justifyLastLine="0" shrinkToFit="0" readingOrder="0"/>
    </dxf>
    <dxf>
      <numFmt numFmtId="168" formatCode="[$EUR]\ #,##0.00"/>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font>
        <strike val="0"/>
        <outline val="0"/>
        <shadow val="0"/>
        <u val="none"/>
        <vertAlign val="baseline"/>
        <sz val="11"/>
        <color theme="0"/>
        <name val="Calibri"/>
        <family val="2"/>
        <scheme val="minor"/>
      </font>
      <fill>
        <patternFill patternType="solid">
          <fgColor indexed="64"/>
          <bgColor rgb="FF4C0085"/>
        </patternFill>
      </fill>
      <alignment horizontal="left"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alignment horizontal="center" vertical="bottom" textRotation="0" wrapText="0" indent="0" justifyLastLine="0" shrinkToFit="0" readingOrder="0"/>
    </dxf>
    <dxf>
      <numFmt numFmtId="1" formatCode="0"/>
    </dxf>
    <dxf>
      <font>
        <b val="0"/>
        <i val="0"/>
        <strike val="0"/>
        <condense val="0"/>
        <extend val="0"/>
        <outline val="0"/>
        <shadow val="0"/>
        <u val="none"/>
        <vertAlign val="baseline"/>
        <sz val="11"/>
        <color theme="1"/>
        <name val="Calibri"/>
        <family val="2"/>
        <scheme val="minor"/>
      </font>
      <numFmt numFmtId="180" formatCode="[$€-2]\ #,##0"/>
    </dxf>
    <dxf>
      <font>
        <b val="0"/>
        <i val="0"/>
        <strike val="0"/>
        <condense val="0"/>
        <extend val="0"/>
        <outline val="0"/>
        <shadow val="0"/>
        <u val="none"/>
        <vertAlign val="baseline"/>
        <sz val="11"/>
        <color theme="1"/>
        <name val="Calibri"/>
        <family val="2"/>
        <scheme val="minor"/>
      </font>
      <numFmt numFmtId="180" formatCode="[$€-2]\ #,##0"/>
    </dxf>
    <dxf>
      <font>
        <strike val="0"/>
        <outline val="0"/>
        <shadow val="0"/>
        <u val="none"/>
        <vertAlign val="baseline"/>
        <sz val="11"/>
        <color theme="1"/>
        <name val="Calibri"/>
        <family val="2"/>
        <scheme val="minor"/>
      </font>
    </dxf>
    <dxf>
      <alignment horizontal="center" vertical="bottom" textRotation="0" wrapText="0" indent="0" justifyLastLine="0" shrinkToFit="0" readingOrder="0"/>
    </dxf>
    <dxf>
      <border outline="0">
        <top style="thin">
          <color indexed="64"/>
        </top>
      </border>
    </dxf>
    <dxf>
      <font>
        <b val="0"/>
        <i val="0"/>
        <strike val="0"/>
        <condense val="0"/>
        <extend val="0"/>
        <outline val="0"/>
        <shadow val="0"/>
        <u val="none"/>
        <vertAlign val="baseline"/>
        <sz val="11"/>
        <color theme="1"/>
        <name val="Calibri"/>
        <family val="2"/>
        <scheme val="minor"/>
      </font>
    </dxf>
    <dxf>
      <border outline="0">
        <bottom style="thin">
          <color indexed="64"/>
        </bottom>
      </border>
    </dxf>
    <dxf>
      <font>
        <b/>
        <i val="0"/>
        <strike val="0"/>
        <condense val="0"/>
        <extend val="0"/>
        <outline val="0"/>
        <shadow val="0"/>
        <u val="none"/>
        <vertAlign val="baseline"/>
        <sz val="11"/>
        <color theme="0"/>
        <name val="Calibri"/>
        <family val="2"/>
        <scheme val="minor"/>
      </font>
      <fill>
        <gradientFill degree="90">
          <stop position="0">
            <color theme="4" tint="0.59999389629810485"/>
          </stop>
          <stop position="1">
            <color theme="4" tint="0.80001220740379042"/>
          </stop>
        </gradientFill>
      </fill>
      <alignment horizontal="center" vertical="bottom" textRotation="0" wrapText="0" indent="0" justifyLastLine="0" shrinkToFit="0" readingOrder="0"/>
      <border diagonalUp="0" diagonalDown="0" outline="0">
        <left style="thin">
          <color indexed="64"/>
        </left>
        <right style="thin">
          <color indexed="64"/>
        </right>
        <top/>
        <bottom/>
      </border>
    </dxf>
    <dxf>
      <fill>
        <patternFill patternType="solid">
          <fgColor rgb="FFF3F3F3"/>
          <bgColor rgb="FFF3F3F3"/>
        </patternFill>
      </fill>
    </dxf>
    <dxf>
      <fill>
        <patternFill patternType="solid">
          <fgColor rgb="FFFFFFFF"/>
          <bgColor rgb="FFFFFFFF"/>
        </patternFill>
      </fill>
    </dxf>
    <dxf>
      <fill>
        <patternFill patternType="solid">
          <fgColor rgb="FFBDBDBD"/>
          <bgColor rgb="FFBDBDBD"/>
        </patternFill>
      </fill>
    </dxf>
  </dxfs>
  <tableStyles count="1" defaultTableStyle="TableStyleMedium2" defaultPivotStyle="PivotStyleLight16">
    <tableStyle name="Puntoret-style" pivot="0" count="3" xr9:uid="{8540B041-F429-4E27-A168-4B63ABFEA07B}">
      <tableStyleElement type="headerRow" dxfId="53"/>
      <tableStyleElement type="firstRowStripe" dxfId="52"/>
      <tableStyleElement type="secondRowStripe" dxfId="51"/>
    </tableStyle>
  </tableStyles>
  <colors>
    <mruColors>
      <color rgb="FF4C0085"/>
      <color rgb="FF212023"/>
      <color rgb="FF398378"/>
      <color rgb="FF17171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pivotCacheDefinition" Target="pivotCache/pivotCacheDefinition1.xml"/><Relationship Id="rId34" Type="http://schemas.microsoft.com/office/2017/06/relationships/rdRichValueStructure" Target="richData/rdrichvaluestructure.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33" Type="http://schemas.microsoft.com/office/2017/06/relationships/rdRichValueTypes" Target="richData/rdRichValueTyp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32" Type="http://schemas.microsoft.com/office/2017/06/relationships/rdSupportingPropertyBag" Target="richData/rdsupportingpropertybag.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7/relationships/slicerCache" Target="slicerCaches/slicerCache1.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17/06/relationships/rdSupportingPropertyBagStructure" Target="richData/rdsupportingpropertybagstructure.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2.xml"/><Relationship Id="rId27" Type="http://schemas.openxmlformats.org/officeDocument/2006/relationships/sheetMetadata" Target="metadata.xml"/><Relationship Id="rId35" Type="http://schemas.microsoft.com/office/2017/06/relationships/rdRichValue" Target="richData/rdrichvalue.xml"/><Relationship Id="rId30" Type="http://schemas.microsoft.com/office/2017/06/relationships/richStyles" Target="richData/rich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xdr:from>
      <xdr:col>0</xdr:col>
      <xdr:colOff>241419</xdr:colOff>
      <xdr:row>0</xdr:row>
      <xdr:rowOff>97126</xdr:rowOff>
    </xdr:from>
    <xdr:to>
      <xdr:col>30</xdr:col>
      <xdr:colOff>297448</xdr:colOff>
      <xdr:row>46</xdr:row>
      <xdr:rowOff>38318</xdr:rowOff>
    </xdr:to>
    <xdr:grpSp>
      <xdr:nvGrpSpPr>
        <xdr:cNvPr id="23" name="Group 22">
          <a:extLst>
            <a:ext uri="{FF2B5EF4-FFF2-40B4-BE49-F238E27FC236}">
              <a16:creationId xmlns:a16="http://schemas.microsoft.com/office/drawing/2014/main" id="{00000000-0008-0000-0000-000017000000}"/>
            </a:ext>
          </a:extLst>
        </xdr:cNvPr>
        <xdr:cNvGrpSpPr/>
      </xdr:nvGrpSpPr>
      <xdr:grpSpPr>
        <a:xfrm>
          <a:off x="241419" y="97126"/>
          <a:ext cx="19296529" cy="8412092"/>
          <a:chOff x="190500" y="116927"/>
          <a:chExt cx="18344029" cy="8704192"/>
        </a:xfrm>
      </xdr:grpSpPr>
      <xdr:sp macro="" textlink="">
        <xdr:nvSpPr>
          <xdr:cNvPr id="3" name="Rectangle: Rounded Corners 2">
            <a:extLst>
              <a:ext uri="{FF2B5EF4-FFF2-40B4-BE49-F238E27FC236}">
                <a16:creationId xmlns:a16="http://schemas.microsoft.com/office/drawing/2014/main" id="{00000000-0008-0000-0000-000003000000}"/>
              </a:ext>
            </a:extLst>
          </xdr:cNvPr>
          <xdr:cNvSpPr/>
        </xdr:nvSpPr>
        <xdr:spPr>
          <a:xfrm>
            <a:off x="190500" y="161751"/>
            <a:ext cx="16168987" cy="8659368"/>
          </a:xfrm>
          <a:prstGeom prst="roundRect">
            <a:avLst>
              <a:gd name="adj" fmla="val 4882"/>
            </a:avLst>
          </a:prstGeom>
          <a:solidFill>
            <a:srgbClr val="398378"/>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 name="Rectangle: Rounded Corners 3">
            <a:extLst>
              <a:ext uri="{FF2B5EF4-FFF2-40B4-BE49-F238E27FC236}">
                <a16:creationId xmlns:a16="http://schemas.microsoft.com/office/drawing/2014/main" id="{00000000-0008-0000-0000-000004000000}"/>
              </a:ext>
            </a:extLst>
          </xdr:cNvPr>
          <xdr:cNvSpPr/>
        </xdr:nvSpPr>
        <xdr:spPr>
          <a:xfrm>
            <a:off x="309762" y="116927"/>
            <a:ext cx="18224767" cy="8668242"/>
          </a:xfrm>
          <a:prstGeom prst="roundRect">
            <a:avLst>
              <a:gd name="adj" fmla="val 4882"/>
            </a:avLst>
          </a:prstGeom>
          <a:gradFill>
            <a:gsLst>
              <a:gs pos="0">
                <a:srgbClr val="212023"/>
              </a:gs>
              <a:gs pos="28000">
                <a:srgbClr val="17171D"/>
              </a:gs>
              <a:gs pos="100000">
                <a:srgbClr val="212023"/>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9" name="Graphic 8">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990599" y="469821"/>
            <a:ext cx="2550460" cy="1015224"/>
          </a:xfrm>
          <a:prstGeom prst="rect">
            <a:avLst/>
          </a:prstGeom>
        </xdr:spPr>
      </xdr:pic>
      <xdr:sp macro="" textlink="">
        <xdr:nvSpPr>
          <xdr:cNvPr id="10" name="TextBox 9">
            <a:extLst>
              <a:ext uri="{FF2B5EF4-FFF2-40B4-BE49-F238E27FC236}">
                <a16:creationId xmlns:a16="http://schemas.microsoft.com/office/drawing/2014/main" id="{00000000-0008-0000-0000-00000A000000}"/>
              </a:ext>
            </a:extLst>
          </xdr:cNvPr>
          <xdr:cNvSpPr txBox="1"/>
        </xdr:nvSpPr>
        <xdr:spPr>
          <a:xfrm>
            <a:off x="3736041" y="582706"/>
            <a:ext cx="2198594" cy="7844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a:solidFill>
                  <a:schemeClr val="bg1"/>
                </a:solidFill>
              </a:rPr>
              <a:t>Financat</a:t>
            </a:r>
            <a:r>
              <a:rPr lang="en-US" sz="1600" baseline="0">
                <a:solidFill>
                  <a:schemeClr val="bg1"/>
                </a:solidFill>
              </a:rPr>
              <a:t> per </a:t>
            </a:r>
            <a:r>
              <a:rPr lang="en-US" sz="1600">
                <a:solidFill>
                  <a:schemeClr val="bg1"/>
                </a:solidFill>
              </a:rPr>
              <a:t>Mitegra </a:t>
            </a:r>
          </a:p>
          <a:p>
            <a:endParaRPr lang="en-US" sz="1600">
              <a:ln>
                <a:solidFill>
                  <a:schemeClr val="bg1"/>
                </a:solidFill>
              </a:ln>
              <a:solidFill>
                <a:schemeClr val="bg1"/>
              </a:solidFill>
            </a:endParaRPr>
          </a:p>
        </xdr:txBody>
      </xdr:sp>
    </xdr:grpSp>
    <xdr:clientData/>
  </xdr:twoCellAnchor>
  <xdr:twoCellAnchor>
    <xdr:from>
      <xdr:col>15</xdr:col>
      <xdr:colOff>315595</xdr:colOff>
      <xdr:row>4</xdr:row>
      <xdr:rowOff>160876</xdr:rowOff>
    </xdr:from>
    <xdr:to>
      <xdr:col>19</xdr:col>
      <xdr:colOff>62253</xdr:colOff>
      <xdr:row>12</xdr:row>
      <xdr:rowOff>182212</xdr:rowOff>
    </xdr:to>
    <xdr:sp macro="" textlink="">
      <xdr:nvSpPr>
        <xdr:cNvPr id="12" name="Rectangle: Rounded Corners 11">
          <a:extLst>
            <a:ext uri="{FF2B5EF4-FFF2-40B4-BE49-F238E27FC236}">
              <a16:creationId xmlns:a16="http://schemas.microsoft.com/office/drawing/2014/main" id="{00000000-0008-0000-0000-00000C000000}"/>
            </a:ext>
          </a:extLst>
        </xdr:cNvPr>
        <xdr:cNvSpPr/>
      </xdr:nvSpPr>
      <xdr:spPr>
        <a:xfrm>
          <a:off x="9451546" y="922876"/>
          <a:ext cx="2182911" cy="1545336"/>
        </a:xfrm>
        <a:prstGeom prst="roundRect">
          <a:avLst/>
        </a:prstGeom>
        <a:solidFill>
          <a:srgbClr val="17171D"/>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19</xdr:col>
      <xdr:colOff>593913</xdr:colOff>
      <xdr:row>4</xdr:row>
      <xdr:rowOff>161124</xdr:rowOff>
    </xdr:from>
    <xdr:to>
      <xdr:col>23</xdr:col>
      <xdr:colOff>340570</xdr:colOff>
      <xdr:row>12</xdr:row>
      <xdr:rowOff>182460</xdr:rowOff>
    </xdr:to>
    <xdr:sp macro="" textlink="">
      <xdr:nvSpPr>
        <xdr:cNvPr id="13" name="Rectangle: Rounded Corners 12">
          <a:extLst>
            <a:ext uri="{FF2B5EF4-FFF2-40B4-BE49-F238E27FC236}">
              <a16:creationId xmlns:a16="http://schemas.microsoft.com/office/drawing/2014/main" id="{00000000-0008-0000-0000-00000D000000}"/>
            </a:ext>
          </a:extLst>
        </xdr:cNvPr>
        <xdr:cNvSpPr/>
      </xdr:nvSpPr>
      <xdr:spPr>
        <a:xfrm>
          <a:off x="12091148" y="923124"/>
          <a:ext cx="2167128" cy="1545336"/>
        </a:xfrm>
        <a:prstGeom prst="roundRect">
          <a:avLst/>
        </a:prstGeom>
        <a:solidFill>
          <a:srgbClr val="17171D"/>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313765</xdr:colOff>
      <xdr:row>3</xdr:row>
      <xdr:rowOff>11206</xdr:rowOff>
    </xdr:from>
    <xdr:to>
      <xdr:col>15</xdr:col>
      <xdr:colOff>78441</xdr:colOff>
      <xdr:row>7</xdr:row>
      <xdr:rowOff>33618</xdr:rowOff>
    </xdr:to>
    <xdr:sp macro="" textlink="">
      <xdr:nvSpPr>
        <xdr:cNvPr id="14" name="TextBox 13">
          <a:extLst>
            <a:ext uri="{FF2B5EF4-FFF2-40B4-BE49-F238E27FC236}">
              <a16:creationId xmlns:a16="http://schemas.microsoft.com/office/drawing/2014/main" id="{00000000-0008-0000-0000-00000E000000}"/>
            </a:ext>
          </a:extLst>
        </xdr:cNvPr>
        <xdr:cNvSpPr txBox="1"/>
      </xdr:nvSpPr>
      <xdr:spPr>
        <a:xfrm>
          <a:off x="6970059" y="582706"/>
          <a:ext cx="2185147" cy="7844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600">
            <a:ln>
              <a:solidFill>
                <a:schemeClr val="bg1"/>
              </a:solidFill>
            </a:ln>
            <a:solidFill>
              <a:schemeClr val="bg1"/>
            </a:solidFill>
          </a:endParaRPr>
        </a:p>
      </xdr:txBody>
    </xdr:sp>
    <xdr:clientData/>
  </xdr:twoCellAnchor>
  <xdr:twoCellAnchor>
    <xdr:from>
      <xdr:col>11</xdr:col>
      <xdr:colOff>481854</xdr:colOff>
      <xdr:row>5</xdr:row>
      <xdr:rowOff>156882</xdr:rowOff>
    </xdr:from>
    <xdr:to>
      <xdr:col>13</xdr:col>
      <xdr:colOff>571500</xdr:colOff>
      <xdr:row>9</xdr:row>
      <xdr:rowOff>179294</xdr:rowOff>
    </xdr:to>
    <xdr:sp macro="" textlink="">
      <xdr:nvSpPr>
        <xdr:cNvPr id="15" name="TextBox 14">
          <a:extLst>
            <a:ext uri="{FF2B5EF4-FFF2-40B4-BE49-F238E27FC236}">
              <a16:creationId xmlns:a16="http://schemas.microsoft.com/office/drawing/2014/main" id="{00000000-0008-0000-0000-00000F000000}"/>
            </a:ext>
          </a:extLst>
        </xdr:cNvPr>
        <xdr:cNvSpPr txBox="1"/>
      </xdr:nvSpPr>
      <xdr:spPr>
        <a:xfrm>
          <a:off x="7138148" y="1109382"/>
          <a:ext cx="1299881" cy="7844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600">
            <a:ln>
              <a:solidFill>
                <a:schemeClr val="bg1"/>
              </a:solidFill>
            </a:ln>
            <a:solidFill>
              <a:schemeClr val="bg1"/>
            </a:solidFill>
          </a:endParaRPr>
        </a:p>
      </xdr:txBody>
    </xdr:sp>
    <xdr:clientData/>
  </xdr:twoCellAnchor>
  <xdr:twoCellAnchor>
    <xdr:from>
      <xdr:col>11</xdr:col>
      <xdr:colOff>134470</xdr:colOff>
      <xdr:row>3</xdr:row>
      <xdr:rowOff>118878</xdr:rowOff>
    </xdr:from>
    <xdr:to>
      <xdr:col>15</xdr:col>
      <xdr:colOff>153730</xdr:colOff>
      <xdr:row>14</xdr:row>
      <xdr:rowOff>340</xdr:rowOff>
    </xdr:to>
    <xdr:grpSp>
      <xdr:nvGrpSpPr>
        <xdr:cNvPr id="19" name="Group 18">
          <a:extLst>
            <a:ext uri="{FF2B5EF4-FFF2-40B4-BE49-F238E27FC236}">
              <a16:creationId xmlns:a16="http://schemas.microsoft.com/office/drawing/2014/main" id="{00000000-0008-0000-0000-000013000000}"/>
            </a:ext>
          </a:extLst>
        </xdr:cNvPr>
        <xdr:cNvGrpSpPr/>
      </xdr:nvGrpSpPr>
      <xdr:grpSpPr>
        <a:xfrm>
          <a:off x="7189320" y="671328"/>
          <a:ext cx="2584660" cy="1907112"/>
          <a:chOff x="6790764" y="593911"/>
          <a:chExt cx="2439731" cy="1976962"/>
        </a:xfrm>
      </xdr:grpSpPr>
      <xdr:sp macro="" textlink="">
        <xdr:nvSpPr>
          <xdr:cNvPr id="17" name="Freeform: Shape 16">
            <a:extLst>
              <a:ext uri="{FF2B5EF4-FFF2-40B4-BE49-F238E27FC236}">
                <a16:creationId xmlns:a16="http://schemas.microsoft.com/office/drawing/2014/main" id="{00000000-0008-0000-0000-000011000000}"/>
              </a:ext>
            </a:extLst>
          </xdr:cNvPr>
          <xdr:cNvSpPr/>
        </xdr:nvSpPr>
        <xdr:spPr>
          <a:xfrm rot="1020000">
            <a:off x="6790764" y="1528491"/>
            <a:ext cx="2256744" cy="1042382"/>
          </a:xfrm>
          <a:custGeom>
            <a:avLst/>
            <a:gdLst>
              <a:gd name="connsiteX0" fmla="*/ 205654 w 2256744"/>
              <a:gd name="connsiteY0" fmla="*/ 5233 h 1042382"/>
              <a:gd name="connsiteX1" fmla="*/ 257561 w 2256744"/>
              <a:gd name="connsiteY1" fmla="*/ 0 h 1042382"/>
              <a:gd name="connsiteX2" fmla="*/ 2052618 w 2256744"/>
              <a:gd name="connsiteY2" fmla="*/ 0 h 1042382"/>
              <a:gd name="connsiteX3" fmla="*/ 2152873 w 2256744"/>
              <a:gd name="connsiteY3" fmla="*/ 20241 h 1042382"/>
              <a:gd name="connsiteX4" fmla="*/ 2188247 w 2256744"/>
              <a:gd name="connsiteY4" fmla="*/ 39441 h 1042382"/>
              <a:gd name="connsiteX5" fmla="*/ 2245422 w 2256744"/>
              <a:gd name="connsiteY5" fmla="*/ 226450 h 1042382"/>
              <a:gd name="connsiteX6" fmla="*/ 2074418 w 2256744"/>
              <a:gd name="connsiteY6" fmla="*/ 548060 h 1042382"/>
              <a:gd name="connsiteX7" fmla="*/ 494597 w 2256744"/>
              <a:gd name="connsiteY7" fmla="*/ 1031060 h 1042382"/>
              <a:gd name="connsiteX8" fmla="*/ 172987 w 2256744"/>
              <a:gd name="connsiteY8" fmla="*/ 860057 h 1042382"/>
              <a:gd name="connsiteX9" fmla="*/ 0 w 2256744"/>
              <a:gd name="connsiteY9" fmla="*/ 294243 h 1042382"/>
              <a:gd name="connsiteX10" fmla="*/ 0 w 2256744"/>
              <a:gd name="connsiteY10" fmla="*/ 257561 h 1042382"/>
              <a:gd name="connsiteX11" fmla="*/ 205654 w 2256744"/>
              <a:gd name="connsiteY11" fmla="*/ 5233 h 104238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Lst>
            <a:rect l="l" t="t" r="r" b="b"/>
            <a:pathLst>
              <a:path w="2256744" h="1042382">
                <a:moveTo>
                  <a:pt x="205654" y="5233"/>
                </a:moveTo>
                <a:cubicBezTo>
                  <a:pt x="222420" y="1802"/>
                  <a:pt x="239780" y="0"/>
                  <a:pt x="257561" y="0"/>
                </a:cubicBezTo>
                <a:lnTo>
                  <a:pt x="2052618" y="0"/>
                </a:lnTo>
                <a:cubicBezTo>
                  <a:pt x="2088180" y="0"/>
                  <a:pt x="2122058" y="7207"/>
                  <a:pt x="2152873" y="20241"/>
                </a:cubicBezTo>
                <a:lnTo>
                  <a:pt x="2188247" y="39441"/>
                </a:lnTo>
                <a:lnTo>
                  <a:pt x="2245422" y="226450"/>
                </a:lnTo>
                <a:cubicBezTo>
                  <a:pt x="2287011" y="362481"/>
                  <a:pt x="2210450" y="506471"/>
                  <a:pt x="2074418" y="548060"/>
                </a:cubicBezTo>
                <a:lnTo>
                  <a:pt x="494597" y="1031060"/>
                </a:lnTo>
                <a:cubicBezTo>
                  <a:pt x="358566" y="1072649"/>
                  <a:pt x="214576" y="996088"/>
                  <a:pt x="172987" y="860057"/>
                </a:cubicBezTo>
                <a:lnTo>
                  <a:pt x="0" y="294243"/>
                </a:lnTo>
                <a:lnTo>
                  <a:pt x="0" y="257561"/>
                </a:lnTo>
                <a:cubicBezTo>
                  <a:pt x="1" y="133095"/>
                  <a:pt x="88288" y="29249"/>
                  <a:pt x="205654" y="5233"/>
                </a:cubicBezTo>
                <a:close/>
              </a:path>
            </a:pathLst>
          </a:custGeom>
          <a:gradFill flip="none" rotWithShape="1">
            <a:gsLst>
              <a:gs pos="2000">
                <a:srgbClr val="4C0085"/>
              </a:gs>
              <a:gs pos="87000">
                <a:srgbClr val="398378"/>
              </a:gs>
            </a:gsLst>
            <a:lin ang="270000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p>
        </xdr:txBody>
      </xdr:sp>
      <xdr:sp macro="" textlink="">
        <xdr:nvSpPr>
          <xdr:cNvPr id="18" name="Freeform: Shape 17">
            <a:extLst>
              <a:ext uri="{FF2B5EF4-FFF2-40B4-BE49-F238E27FC236}">
                <a16:creationId xmlns:a16="http://schemas.microsoft.com/office/drawing/2014/main" id="{00000000-0008-0000-0000-000012000000}"/>
              </a:ext>
            </a:extLst>
          </xdr:cNvPr>
          <xdr:cNvSpPr/>
        </xdr:nvSpPr>
        <xdr:spPr>
          <a:xfrm rot="1020000">
            <a:off x="6902707" y="593911"/>
            <a:ext cx="2327788" cy="1235317"/>
          </a:xfrm>
          <a:custGeom>
            <a:avLst/>
            <a:gdLst>
              <a:gd name="connsiteX0" fmla="*/ 182326 w 2327788"/>
              <a:gd name="connsiteY0" fmla="*/ 494322 h 1235317"/>
              <a:gd name="connsiteX1" fmla="*/ 1762147 w 2327788"/>
              <a:gd name="connsiteY1" fmla="*/ 11322 h 1235317"/>
              <a:gd name="connsiteX2" fmla="*/ 2083757 w 2327788"/>
              <a:gd name="connsiteY2" fmla="*/ 182325 h 1235317"/>
              <a:gd name="connsiteX3" fmla="*/ 2327788 w 2327788"/>
              <a:gd name="connsiteY3" fmla="*/ 980515 h 1235317"/>
              <a:gd name="connsiteX4" fmla="*/ 2292414 w 2327788"/>
              <a:gd name="connsiteY4" fmla="*/ 961315 h 1235317"/>
              <a:gd name="connsiteX5" fmla="*/ 2192159 w 2327788"/>
              <a:gd name="connsiteY5" fmla="*/ 941074 h 1235317"/>
              <a:gd name="connsiteX6" fmla="*/ 397102 w 2327788"/>
              <a:gd name="connsiteY6" fmla="*/ 941074 h 1235317"/>
              <a:gd name="connsiteX7" fmla="*/ 139541 w 2327788"/>
              <a:gd name="connsiteY7" fmla="*/ 1198635 h 1235317"/>
              <a:gd name="connsiteX8" fmla="*/ 139541 w 2327788"/>
              <a:gd name="connsiteY8" fmla="*/ 1235317 h 1235317"/>
              <a:gd name="connsiteX9" fmla="*/ 11322 w 2327788"/>
              <a:gd name="connsiteY9" fmla="*/ 815932 h 1235317"/>
              <a:gd name="connsiteX10" fmla="*/ 182326 w 2327788"/>
              <a:gd name="connsiteY10" fmla="*/ 494322 h 123531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Lst>
            <a:rect l="l" t="t" r="r" b="b"/>
            <a:pathLst>
              <a:path w="2327788" h="1235317">
                <a:moveTo>
                  <a:pt x="182326" y="494322"/>
                </a:moveTo>
                <a:lnTo>
                  <a:pt x="1762147" y="11322"/>
                </a:lnTo>
                <a:cubicBezTo>
                  <a:pt x="1898178" y="-30267"/>
                  <a:pt x="2042168" y="46294"/>
                  <a:pt x="2083757" y="182325"/>
                </a:cubicBezTo>
                <a:lnTo>
                  <a:pt x="2327788" y="980515"/>
                </a:lnTo>
                <a:lnTo>
                  <a:pt x="2292414" y="961315"/>
                </a:lnTo>
                <a:cubicBezTo>
                  <a:pt x="2261599" y="948281"/>
                  <a:pt x="2227721" y="941074"/>
                  <a:pt x="2192159" y="941074"/>
                </a:cubicBezTo>
                <a:lnTo>
                  <a:pt x="397102" y="941074"/>
                </a:lnTo>
                <a:cubicBezTo>
                  <a:pt x="254855" y="941074"/>
                  <a:pt x="139541" y="1056388"/>
                  <a:pt x="139541" y="1198635"/>
                </a:cubicBezTo>
                <a:lnTo>
                  <a:pt x="139541" y="1235317"/>
                </a:lnTo>
                <a:lnTo>
                  <a:pt x="11322" y="815932"/>
                </a:lnTo>
                <a:cubicBezTo>
                  <a:pt x="-30267" y="679900"/>
                  <a:pt x="46294" y="535911"/>
                  <a:pt x="182326" y="494322"/>
                </a:cubicBezTo>
                <a:close/>
              </a:path>
            </a:pathLst>
          </a:custGeom>
          <a:solidFill>
            <a:srgbClr val="17171D"/>
          </a:solidFill>
          <a:ln>
            <a:noFill/>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ln w="0"/>
              <a:solidFill>
                <a:schemeClr val="tx1"/>
              </a:solidFill>
              <a:effectLst>
                <a:outerShdw blurRad="38100" dist="19050" dir="2700000" algn="tl" rotWithShape="0">
                  <a:schemeClr val="dk1">
                    <a:alpha val="40000"/>
                  </a:schemeClr>
                </a:outerShdw>
              </a:effectLst>
            </a:endParaRPr>
          </a:p>
        </xdr:txBody>
      </xdr:sp>
    </xdr:grpSp>
    <xdr:clientData/>
  </xdr:twoCellAnchor>
  <xdr:twoCellAnchor>
    <xdr:from>
      <xdr:col>11</xdr:col>
      <xdr:colOff>258326</xdr:colOff>
      <xdr:row>10</xdr:row>
      <xdr:rowOff>0</xdr:rowOff>
    </xdr:from>
    <xdr:to>
      <xdr:col>13</xdr:col>
      <xdr:colOff>415913</xdr:colOff>
      <xdr:row>12</xdr:row>
      <xdr:rowOff>156882</xdr:rowOff>
    </xdr:to>
    <xdr:sp macro="" textlink="">
      <xdr:nvSpPr>
        <xdr:cNvPr id="20" name="TextBox 19">
          <a:extLst>
            <a:ext uri="{FF2B5EF4-FFF2-40B4-BE49-F238E27FC236}">
              <a16:creationId xmlns:a16="http://schemas.microsoft.com/office/drawing/2014/main" id="{00000000-0008-0000-0000-000014000000}"/>
            </a:ext>
          </a:extLst>
        </xdr:cNvPr>
        <xdr:cNvSpPr txBox="1"/>
      </xdr:nvSpPr>
      <xdr:spPr>
        <a:xfrm>
          <a:off x="6985984" y="1905000"/>
          <a:ext cx="1380797" cy="5378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a:solidFill>
                <a:schemeClr val="bg1"/>
              </a:solidFill>
            </a:rPr>
            <a:t>Fitimet</a:t>
          </a:r>
        </a:p>
        <a:p>
          <a:endParaRPr lang="en-US" sz="1600" b="1">
            <a:solidFill>
              <a:schemeClr val="bg1"/>
            </a:solidFill>
          </a:endParaRPr>
        </a:p>
        <a:p>
          <a:endParaRPr lang="en-US" sz="1600" b="1">
            <a:ln>
              <a:solidFill>
                <a:schemeClr val="bg1"/>
              </a:solidFill>
            </a:ln>
            <a:solidFill>
              <a:schemeClr val="bg1"/>
            </a:solidFill>
          </a:endParaRPr>
        </a:p>
      </xdr:txBody>
    </xdr:sp>
    <xdr:clientData/>
  </xdr:twoCellAnchor>
  <xdr:twoCellAnchor>
    <xdr:from>
      <xdr:col>11</xdr:col>
      <xdr:colOff>314623</xdr:colOff>
      <xdr:row>5</xdr:row>
      <xdr:rowOff>0</xdr:rowOff>
    </xdr:from>
    <xdr:to>
      <xdr:col>14</xdr:col>
      <xdr:colOff>539742</xdr:colOff>
      <xdr:row>6</xdr:row>
      <xdr:rowOff>179293</xdr:rowOff>
    </xdr:to>
    <xdr:sp macro="" textlink="Pivottable!C8">
      <xdr:nvSpPr>
        <xdr:cNvPr id="2" name="TextBox 1">
          <a:extLst>
            <a:ext uri="{FF2B5EF4-FFF2-40B4-BE49-F238E27FC236}">
              <a16:creationId xmlns:a16="http://schemas.microsoft.com/office/drawing/2014/main" id="{00000000-0008-0000-0000-000002000000}"/>
            </a:ext>
          </a:extLst>
        </xdr:cNvPr>
        <xdr:cNvSpPr txBox="1"/>
      </xdr:nvSpPr>
      <xdr:spPr>
        <a:xfrm>
          <a:off x="7042281" y="952500"/>
          <a:ext cx="2059935" cy="36979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CD6E7FF5-525D-43DB-A866-90780965DC4E}" type="TxLink">
            <a:rPr lang="en-US" sz="2400" b="0" i="0" u="none" strike="noStrike" cap="none" spc="0">
              <a:ln>
                <a:noFill/>
              </a:ln>
              <a:solidFill>
                <a:schemeClr val="bg1"/>
              </a:solidFill>
              <a:effectLst/>
              <a:latin typeface="Calibri"/>
              <a:cs typeface="Calibri"/>
            </a:rPr>
            <a:pPr algn="r"/>
            <a:t>-€ 9,300</a:t>
          </a:fld>
          <a:endParaRPr lang="en-US" sz="2400" b="0" cap="none" spc="0">
            <a:ln>
              <a:noFill/>
            </a:ln>
            <a:solidFill>
              <a:schemeClr val="bg1"/>
            </a:solidFill>
            <a:effectLst/>
            <a:latin typeface="Tw Cen MT" panose="020B0602020104020603" pitchFamily="34" charset="0"/>
          </a:endParaRPr>
        </a:p>
      </xdr:txBody>
    </xdr:sp>
    <xdr:clientData/>
  </xdr:twoCellAnchor>
  <xdr:twoCellAnchor>
    <xdr:from>
      <xdr:col>11</xdr:col>
      <xdr:colOff>264722</xdr:colOff>
      <xdr:row>6</xdr:row>
      <xdr:rowOff>133350</xdr:rowOff>
    </xdr:from>
    <xdr:to>
      <xdr:col>14</xdr:col>
      <xdr:colOff>522271</xdr:colOff>
      <xdr:row>7</xdr:row>
      <xdr:rowOff>152400</xdr:rowOff>
    </xdr:to>
    <xdr:sp macro="" textlink="Pivottable!D8">
      <xdr:nvSpPr>
        <xdr:cNvPr id="21" name="TextBox 20">
          <a:extLst>
            <a:ext uri="{FF2B5EF4-FFF2-40B4-BE49-F238E27FC236}">
              <a16:creationId xmlns:a16="http://schemas.microsoft.com/office/drawing/2014/main" id="{00000000-0008-0000-0000-000015000000}"/>
            </a:ext>
          </a:extLst>
        </xdr:cNvPr>
        <xdr:cNvSpPr txBox="1"/>
      </xdr:nvSpPr>
      <xdr:spPr>
        <a:xfrm>
          <a:off x="6992380" y="1276350"/>
          <a:ext cx="2092365" cy="209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F22BFF4E-9952-4328-B6AF-4DDED0BF008E}" type="TxLink">
            <a:rPr lang="en-US" sz="1100" b="0" i="0" u="none" strike="noStrike" cap="none" spc="0">
              <a:ln>
                <a:noFill/>
              </a:ln>
              <a:solidFill>
                <a:srgbClr val="398378"/>
              </a:solidFill>
              <a:effectLst/>
              <a:latin typeface="Calibri"/>
              <a:cs typeface="Calibri"/>
            </a:rPr>
            <a:pPr algn="r"/>
            <a:t>-15%</a:t>
          </a:fld>
          <a:endParaRPr lang="en-US" sz="1600" b="0" cap="none" spc="0">
            <a:ln>
              <a:noFill/>
            </a:ln>
            <a:solidFill>
              <a:srgbClr val="398378"/>
            </a:solidFill>
            <a:effectLst/>
          </a:endParaRPr>
        </a:p>
      </xdr:txBody>
    </xdr:sp>
    <xdr:clientData/>
  </xdr:twoCellAnchor>
  <xdr:twoCellAnchor>
    <xdr:from>
      <xdr:col>11</xdr:col>
      <xdr:colOff>262330</xdr:colOff>
      <xdr:row>7</xdr:row>
      <xdr:rowOff>123661</xdr:rowOff>
    </xdr:from>
    <xdr:to>
      <xdr:col>14</xdr:col>
      <xdr:colOff>519879</xdr:colOff>
      <xdr:row>9</xdr:row>
      <xdr:rowOff>0</xdr:rowOff>
    </xdr:to>
    <xdr:sp macro="" textlink="Pivottable!D11">
      <xdr:nvSpPr>
        <xdr:cNvPr id="22" name="TextBox 21">
          <a:extLst>
            <a:ext uri="{FF2B5EF4-FFF2-40B4-BE49-F238E27FC236}">
              <a16:creationId xmlns:a16="http://schemas.microsoft.com/office/drawing/2014/main" id="{00000000-0008-0000-0000-000016000000}"/>
            </a:ext>
          </a:extLst>
        </xdr:cNvPr>
        <xdr:cNvSpPr txBox="1"/>
      </xdr:nvSpPr>
      <xdr:spPr>
        <a:xfrm>
          <a:off x="6989988" y="1457161"/>
          <a:ext cx="2092365" cy="2573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US" sz="1000" b="0" i="0" u="none" strike="noStrike" cap="none" spc="0">
              <a:ln>
                <a:noFill/>
              </a:ln>
              <a:solidFill>
                <a:schemeClr val="bg1"/>
              </a:solidFill>
              <a:effectLst/>
              <a:latin typeface="Calibri"/>
              <a:cs typeface="Calibri"/>
            </a:rPr>
            <a:t>Mes.</a:t>
          </a:r>
          <a:endParaRPr lang="en-US" sz="1000" b="0" cap="none" spc="0">
            <a:ln>
              <a:noFill/>
            </a:ln>
            <a:solidFill>
              <a:schemeClr val="bg1"/>
            </a:solidFill>
            <a:effectLst/>
          </a:endParaRPr>
        </a:p>
      </xdr:txBody>
    </xdr:sp>
    <xdr:clientData/>
  </xdr:twoCellAnchor>
  <xdr:twoCellAnchor editAs="oneCell">
    <xdr:from>
      <xdr:col>1</xdr:col>
      <xdr:colOff>481851</xdr:colOff>
      <xdr:row>9</xdr:row>
      <xdr:rowOff>150544</xdr:rowOff>
    </xdr:from>
    <xdr:to>
      <xdr:col>5</xdr:col>
      <xdr:colOff>470646</xdr:colOff>
      <xdr:row>33</xdr:row>
      <xdr:rowOff>0</xdr:rowOff>
    </xdr:to>
    <mc:AlternateContent xmlns:mc="http://schemas.openxmlformats.org/markup-compatibility/2006" xmlns:a14="http://schemas.microsoft.com/office/drawing/2010/main">
      <mc:Choice Requires="a14">
        <xdr:graphicFrame macro="">
          <xdr:nvGraphicFramePr>
            <xdr:cNvPr id="25" name="MUAJ">
              <a:extLst>
                <a:ext uri="{FF2B5EF4-FFF2-40B4-BE49-F238E27FC236}">
                  <a16:creationId xmlns:a16="http://schemas.microsoft.com/office/drawing/2014/main" id="{00000000-0008-0000-0000-000019000000}"/>
                </a:ext>
              </a:extLst>
            </xdr:cNvPr>
            <xdr:cNvGraphicFramePr/>
          </xdr:nvGraphicFramePr>
          <xdr:xfrm>
            <a:off x="0" y="0"/>
            <a:ext cx="0" cy="0"/>
          </xdr:xfrm>
          <a:graphic>
            <a:graphicData uri="http://schemas.microsoft.com/office/drawing/2010/slicer">
              <sle:slicer xmlns:sle="http://schemas.microsoft.com/office/drawing/2010/slicer" name="MUAJ"/>
            </a:graphicData>
          </a:graphic>
        </xdr:graphicFrame>
      </mc:Choice>
      <mc:Fallback xmlns="">
        <xdr:sp macro="" textlink="">
          <xdr:nvSpPr>
            <xdr:cNvPr id="0" name=""/>
            <xdr:cNvSpPr>
              <a:spLocks noTextEdit="1"/>
            </xdr:cNvSpPr>
          </xdr:nvSpPr>
          <xdr:spPr>
            <a:xfrm>
              <a:off x="1091451" y="1865044"/>
              <a:ext cx="2427195" cy="442145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16</xdr:col>
      <xdr:colOff>368705</xdr:colOff>
      <xdr:row>4</xdr:row>
      <xdr:rowOff>145433</xdr:rowOff>
    </xdr:from>
    <xdr:to>
      <xdr:col>17</xdr:col>
      <xdr:colOff>353143</xdr:colOff>
      <xdr:row>8</xdr:row>
      <xdr:rowOff>59574</xdr:rowOff>
    </xdr:to>
    <xdr:sp macro="" textlink="">
      <xdr:nvSpPr>
        <xdr:cNvPr id="39" name="Isosceles Triangle 38">
          <a:extLst>
            <a:ext uri="{FF2B5EF4-FFF2-40B4-BE49-F238E27FC236}">
              <a16:creationId xmlns:a16="http://schemas.microsoft.com/office/drawing/2014/main" id="{00000000-0008-0000-0000-000027000000}"/>
            </a:ext>
          </a:extLst>
        </xdr:cNvPr>
        <xdr:cNvSpPr/>
      </xdr:nvSpPr>
      <xdr:spPr>
        <a:xfrm>
          <a:off x="10132637" y="907433"/>
          <a:ext cx="594684" cy="676141"/>
        </a:xfrm>
        <a:prstGeom prst="triangle">
          <a:avLst/>
        </a:prstGeom>
        <a:solidFill>
          <a:srgbClr val="212023"/>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17</xdr:col>
      <xdr:colOff>55119</xdr:colOff>
      <xdr:row>4</xdr:row>
      <xdr:rowOff>158009</xdr:rowOff>
    </xdr:from>
    <xdr:to>
      <xdr:col>18</xdr:col>
      <xdr:colOff>50291</xdr:colOff>
      <xdr:row>8</xdr:row>
      <xdr:rowOff>69768</xdr:rowOff>
    </xdr:to>
    <xdr:sp macro="" textlink="">
      <xdr:nvSpPr>
        <xdr:cNvPr id="40" name="Isosceles Triangle 39">
          <a:extLst>
            <a:ext uri="{FF2B5EF4-FFF2-40B4-BE49-F238E27FC236}">
              <a16:creationId xmlns:a16="http://schemas.microsoft.com/office/drawing/2014/main" id="{00000000-0008-0000-0000-000028000000}"/>
            </a:ext>
          </a:extLst>
        </xdr:cNvPr>
        <xdr:cNvSpPr/>
      </xdr:nvSpPr>
      <xdr:spPr>
        <a:xfrm rot="10800000">
          <a:off x="10429297" y="920009"/>
          <a:ext cx="605418" cy="673759"/>
        </a:xfrm>
        <a:prstGeom prst="triangle">
          <a:avLst>
            <a:gd name="adj" fmla="val 50000"/>
          </a:avLst>
        </a:prstGeom>
        <a:solidFill>
          <a:srgbClr val="4C0085"/>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17</xdr:col>
      <xdr:colOff>362512</xdr:colOff>
      <xdr:row>4</xdr:row>
      <xdr:rowOff>158591</xdr:rowOff>
    </xdr:from>
    <xdr:to>
      <xdr:col>18</xdr:col>
      <xdr:colOff>400612</xdr:colOff>
      <xdr:row>8</xdr:row>
      <xdr:rowOff>64681</xdr:rowOff>
    </xdr:to>
    <xdr:sp macro="" textlink="">
      <xdr:nvSpPr>
        <xdr:cNvPr id="26" name="Parallelogram 25">
          <a:extLst>
            <a:ext uri="{FF2B5EF4-FFF2-40B4-BE49-F238E27FC236}">
              <a16:creationId xmlns:a16="http://schemas.microsoft.com/office/drawing/2014/main" id="{00000000-0008-0000-0000-00001A000000}"/>
            </a:ext>
          </a:extLst>
        </xdr:cNvPr>
        <xdr:cNvSpPr/>
      </xdr:nvSpPr>
      <xdr:spPr>
        <a:xfrm>
          <a:off x="10736690" y="920591"/>
          <a:ext cx="648346" cy="668090"/>
        </a:xfrm>
        <a:prstGeom prst="parallelogram">
          <a:avLst/>
        </a:prstGeom>
        <a:solidFill>
          <a:schemeClr val="tx1">
            <a:lumMod val="85000"/>
            <a:lumOff val="1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xdr:col>
      <xdr:colOff>25323</xdr:colOff>
      <xdr:row>4</xdr:row>
      <xdr:rowOff>158591</xdr:rowOff>
    </xdr:from>
    <xdr:to>
      <xdr:col>17</xdr:col>
      <xdr:colOff>56483</xdr:colOff>
      <xdr:row>8</xdr:row>
      <xdr:rowOff>64681</xdr:rowOff>
    </xdr:to>
    <xdr:sp macro="" textlink="">
      <xdr:nvSpPr>
        <xdr:cNvPr id="34" name="Parallelogram 33">
          <a:extLst>
            <a:ext uri="{FF2B5EF4-FFF2-40B4-BE49-F238E27FC236}">
              <a16:creationId xmlns:a16="http://schemas.microsoft.com/office/drawing/2014/main" id="{00000000-0008-0000-0000-000022000000}"/>
            </a:ext>
          </a:extLst>
        </xdr:cNvPr>
        <xdr:cNvSpPr/>
      </xdr:nvSpPr>
      <xdr:spPr>
        <a:xfrm>
          <a:off x="9789255" y="920591"/>
          <a:ext cx="641406" cy="668090"/>
        </a:xfrm>
        <a:prstGeom prst="parallelogram">
          <a:avLst/>
        </a:prstGeom>
        <a:solidFill>
          <a:schemeClr val="tx1">
            <a:lumMod val="75000"/>
            <a:lumOff val="2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15</xdr:col>
      <xdr:colOff>335882</xdr:colOff>
      <xdr:row>10</xdr:row>
      <xdr:rowOff>0</xdr:rowOff>
    </xdr:from>
    <xdr:to>
      <xdr:col>19</xdr:col>
      <xdr:colOff>70184</xdr:colOff>
      <xdr:row>12</xdr:row>
      <xdr:rowOff>156882</xdr:rowOff>
    </xdr:to>
    <xdr:sp macro="" textlink="">
      <xdr:nvSpPr>
        <xdr:cNvPr id="63" name="TextBox 62">
          <a:extLst>
            <a:ext uri="{FF2B5EF4-FFF2-40B4-BE49-F238E27FC236}">
              <a16:creationId xmlns:a16="http://schemas.microsoft.com/office/drawing/2014/main" id="{00000000-0008-0000-0000-00003F000000}"/>
            </a:ext>
          </a:extLst>
        </xdr:cNvPr>
        <xdr:cNvSpPr txBox="1"/>
      </xdr:nvSpPr>
      <xdr:spPr>
        <a:xfrm>
          <a:off x="9509961" y="1905000"/>
          <a:ext cx="2180723" cy="5378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a:solidFill>
                <a:schemeClr val="bg1"/>
              </a:solidFill>
            </a:rPr>
            <a:t>Fakturat pa paguar</a:t>
          </a:r>
        </a:p>
        <a:p>
          <a:endParaRPr lang="en-US" sz="1600" b="1">
            <a:solidFill>
              <a:schemeClr val="bg1"/>
            </a:solidFill>
          </a:endParaRPr>
        </a:p>
        <a:p>
          <a:endParaRPr lang="en-US" sz="1600" b="1">
            <a:ln>
              <a:solidFill>
                <a:schemeClr val="bg1"/>
              </a:solidFill>
            </a:ln>
            <a:solidFill>
              <a:schemeClr val="bg1"/>
            </a:solidFill>
          </a:endParaRPr>
        </a:p>
      </xdr:txBody>
    </xdr:sp>
    <xdr:clientData/>
  </xdr:twoCellAnchor>
  <xdr:twoCellAnchor>
    <xdr:from>
      <xdr:col>15</xdr:col>
      <xdr:colOff>325856</xdr:colOff>
      <xdr:row>8</xdr:row>
      <xdr:rowOff>90237</xdr:rowOff>
    </xdr:from>
    <xdr:to>
      <xdr:col>18</xdr:col>
      <xdr:colOff>579848</xdr:colOff>
      <xdr:row>10</xdr:row>
      <xdr:rowOff>115303</xdr:rowOff>
    </xdr:to>
    <xdr:sp macro="" textlink="Pivottable!L10">
      <xdr:nvSpPr>
        <xdr:cNvPr id="64" name="TextBox 63">
          <a:extLst>
            <a:ext uri="{FF2B5EF4-FFF2-40B4-BE49-F238E27FC236}">
              <a16:creationId xmlns:a16="http://schemas.microsoft.com/office/drawing/2014/main" id="{00000000-0008-0000-0000-000040000000}"/>
            </a:ext>
          </a:extLst>
        </xdr:cNvPr>
        <xdr:cNvSpPr txBox="1"/>
      </xdr:nvSpPr>
      <xdr:spPr>
        <a:xfrm>
          <a:off x="9499935" y="1614237"/>
          <a:ext cx="2088808" cy="4060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1053F0F8-BCCE-4E19-AC43-519F86B23CEF}" type="TxLink">
            <a:rPr lang="en-US" sz="2400" b="0" i="0" u="none" strike="noStrike" cap="none" spc="0">
              <a:ln>
                <a:noFill/>
              </a:ln>
              <a:solidFill>
                <a:schemeClr val="bg1"/>
              </a:solidFill>
              <a:effectLst/>
              <a:latin typeface="Calibri"/>
              <a:cs typeface="Calibri"/>
            </a:rPr>
            <a:pPr algn="l"/>
            <a:t>€ 1,265</a:t>
          </a:fld>
          <a:endParaRPr lang="en-US" sz="2400" b="0" cap="none" spc="0">
            <a:ln>
              <a:noFill/>
            </a:ln>
            <a:solidFill>
              <a:schemeClr val="bg1"/>
            </a:solidFill>
            <a:effectLst/>
            <a:latin typeface="Tw Cen MT" panose="020B0602020104020603"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oneCellAnchor>
    <xdr:from>
      <xdr:col>0</xdr:col>
      <xdr:colOff>114301</xdr:colOff>
      <xdr:row>1</xdr:row>
      <xdr:rowOff>66673</xdr:rowOff>
    </xdr:from>
    <xdr:ext cx="3775166" cy="1280160"/>
    <xdr:pic>
      <xdr:nvPicPr>
        <xdr:cNvPr id="4" name="image3.png" title="Image">
          <a:extLst>
            <a:ext uri="{FF2B5EF4-FFF2-40B4-BE49-F238E27FC236}">
              <a16:creationId xmlns:a16="http://schemas.microsoft.com/office/drawing/2014/main" id="{00000000-0008-0000-0100-000004000000}"/>
            </a:ext>
          </a:extLst>
        </xdr:cNvPr>
        <xdr:cNvPicPr preferRelativeResize="0">
          <a:picLocks noChangeAspect="1"/>
        </xdr:cNvPicPr>
      </xdr:nvPicPr>
      <xdr:blipFill>
        <a:blip xmlns:r="http://schemas.openxmlformats.org/officeDocument/2006/relationships" r:embed="rId1" cstate="print"/>
        <a:stretch>
          <a:fillRect/>
        </a:stretch>
      </xdr:blipFill>
      <xdr:spPr>
        <a:xfrm>
          <a:off x="114301" y="161923"/>
          <a:ext cx="3775166" cy="1280160"/>
        </a:xfrm>
        <a:prstGeom prst="rect">
          <a:avLst/>
        </a:prstGeom>
        <a:noFill/>
      </xdr:spPr>
    </xdr:pic>
    <xdr:clientData fLocksWithSheet="0"/>
  </xdr:oneCellAnchor>
  <mc:AlternateContent xmlns:mc="http://schemas.openxmlformats.org/markup-compatibility/2006">
    <mc:Choice xmlns:a14="http://schemas.microsoft.com/office/drawing/2010/main" Requires="a14">
      <xdr:twoCellAnchor>
        <xdr:from>
          <xdr:col>9</xdr:col>
          <xdr:colOff>76200</xdr:colOff>
          <xdr:row>3</xdr:row>
          <xdr:rowOff>133350</xdr:rowOff>
        </xdr:from>
        <xdr:to>
          <xdr:col>11</xdr:col>
          <xdr:colOff>412750</xdr:colOff>
          <xdr:row>6</xdr:row>
          <xdr:rowOff>88900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88900</xdr:colOff>
          <xdr:row>6</xdr:row>
          <xdr:rowOff>165100</xdr:rowOff>
        </xdr:from>
        <xdr:to>
          <xdr:col>11</xdr:col>
          <xdr:colOff>431800</xdr:colOff>
          <xdr:row>9</xdr:row>
          <xdr:rowOff>19050</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100-000009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New</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0</xdr:col>
      <xdr:colOff>64606</xdr:colOff>
      <xdr:row>1</xdr:row>
      <xdr:rowOff>8695</xdr:rowOff>
    </xdr:from>
    <xdr:ext cx="2047460" cy="645632"/>
    <xdr:pic>
      <xdr:nvPicPr>
        <xdr:cNvPr id="2" name="image3.png" title="Image">
          <a:extLst>
            <a:ext uri="{FF2B5EF4-FFF2-40B4-BE49-F238E27FC236}">
              <a16:creationId xmlns:a16="http://schemas.microsoft.com/office/drawing/2014/main" id="{00000000-0008-0000-0600-000002000000}"/>
            </a:ext>
          </a:extLst>
        </xdr:cNvPr>
        <xdr:cNvPicPr preferRelativeResize="0">
          <a:picLocks noChangeAspect="1"/>
        </xdr:cNvPicPr>
      </xdr:nvPicPr>
      <xdr:blipFill>
        <a:blip xmlns:r="http://schemas.openxmlformats.org/officeDocument/2006/relationships" r:embed="rId1" cstate="print"/>
        <a:stretch>
          <a:fillRect/>
        </a:stretch>
      </xdr:blipFill>
      <xdr:spPr>
        <a:xfrm>
          <a:off x="64606" y="108086"/>
          <a:ext cx="2047460" cy="645632"/>
        </a:xfrm>
        <a:prstGeom prst="rect">
          <a:avLst/>
        </a:prstGeom>
        <a:noFill/>
      </xdr:spPr>
    </xdr:pic>
    <xdr:clientData fLocksWithSheet="0"/>
  </xdr:oneCellAnchor>
  <mc:AlternateContent xmlns:mc="http://schemas.openxmlformats.org/markup-compatibility/2006">
    <mc:Choice xmlns:a14="http://schemas.microsoft.com/office/drawing/2010/main" Requires="a14">
      <xdr:twoCellAnchor>
        <xdr:from>
          <xdr:col>9</xdr:col>
          <xdr:colOff>76200</xdr:colOff>
          <xdr:row>3</xdr:row>
          <xdr:rowOff>133350</xdr:rowOff>
        </xdr:from>
        <xdr:to>
          <xdr:col>11</xdr:col>
          <xdr:colOff>412750</xdr:colOff>
          <xdr:row>6</xdr:row>
          <xdr:rowOff>88900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600-00000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88900</xdr:colOff>
          <xdr:row>6</xdr:row>
          <xdr:rowOff>165100</xdr:rowOff>
        </xdr:from>
        <xdr:to>
          <xdr:col>11</xdr:col>
          <xdr:colOff>431800</xdr:colOff>
          <xdr:row>9</xdr:row>
          <xdr:rowOff>19050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600-000002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New</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CCC\Downloads\Inventory_Management_System.xlsm" TargetMode="External"/><Relationship Id="rId1" Type="http://schemas.openxmlformats.org/officeDocument/2006/relationships/externalLinkPath" Target="/Users/CCC/Downloads/Inventory_Management_System.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Admin"/>
      <sheetName val="Inventory Management"/>
      <sheetName val="Dashboard Data"/>
      <sheetName val="Customers"/>
      <sheetName val="Suppliers"/>
      <sheetName val="Products"/>
      <sheetName val="Orders"/>
      <sheetName val="Order Items"/>
    </sheetNames>
    <sheetDataSet>
      <sheetData sheetId="0">
        <row r="6">
          <cell r="D6" t="str">
            <v>Yes</v>
          </cell>
          <cell r="E6">
            <v>0.1</v>
          </cell>
          <cell r="G6" t="str">
            <v>January</v>
          </cell>
        </row>
        <row r="7">
          <cell r="D7" t="str">
            <v>Yes</v>
          </cell>
          <cell r="E7">
            <v>0.1</v>
          </cell>
          <cell r="G7" t="str">
            <v>February</v>
          </cell>
        </row>
        <row r="8">
          <cell r="G8" t="str">
            <v>March</v>
          </cell>
        </row>
        <row r="9">
          <cell r="G9" t="str">
            <v>April</v>
          </cell>
        </row>
        <row r="10">
          <cell r="G10" t="str">
            <v>May</v>
          </cell>
        </row>
        <row r="11">
          <cell r="G11" t="str">
            <v>June</v>
          </cell>
        </row>
        <row r="12">
          <cell r="G12" t="str">
            <v>July</v>
          </cell>
        </row>
        <row r="13">
          <cell r="G13" t="str">
            <v>August</v>
          </cell>
        </row>
        <row r="14">
          <cell r="G14" t="str">
            <v>September</v>
          </cell>
        </row>
        <row r="15">
          <cell r="G15" t="str">
            <v>October</v>
          </cell>
        </row>
        <row r="16">
          <cell r="G16" t="str">
            <v>November</v>
          </cell>
        </row>
        <row r="17">
          <cell r="G17" t="str">
            <v>December</v>
          </cell>
        </row>
      </sheetData>
      <sheetData sheetId="1"/>
      <sheetData sheetId="2" refreshError="1"/>
      <sheetData sheetId="3">
        <row r="3">
          <cell r="A3" t="str">
            <v>Cust ID</v>
          </cell>
          <cell r="B3" t="str">
            <v>Cust. Name</v>
          </cell>
        </row>
        <row r="4">
          <cell r="A4">
            <v>1</v>
          </cell>
        </row>
        <row r="5">
          <cell r="A5">
            <v>2</v>
          </cell>
        </row>
        <row r="6">
          <cell r="A6">
            <v>3</v>
          </cell>
        </row>
        <row r="7">
          <cell r="A7">
            <v>4</v>
          </cell>
        </row>
        <row r="8">
          <cell r="A8">
            <v>5</v>
          </cell>
        </row>
        <row r="9">
          <cell r="A9">
            <v>6</v>
          </cell>
        </row>
        <row r="10">
          <cell r="A10">
            <v>7</v>
          </cell>
        </row>
        <row r="11">
          <cell r="A11">
            <v>8</v>
          </cell>
        </row>
        <row r="12">
          <cell r="A12">
            <v>9</v>
          </cell>
        </row>
        <row r="13">
          <cell r="A13">
            <v>10</v>
          </cell>
        </row>
        <row r="14">
          <cell r="A14">
            <v>11</v>
          </cell>
        </row>
      </sheetData>
      <sheetData sheetId="4">
        <row r="3">
          <cell r="A3" t="str">
            <v>Supp ID</v>
          </cell>
          <cell r="B3" t="str">
            <v>Supplier Name</v>
          </cell>
        </row>
        <row r="4">
          <cell r="A4">
            <v>1</v>
          </cell>
        </row>
        <row r="5">
          <cell r="A5">
            <v>2</v>
          </cell>
        </row>
        <row r="6">
          <cell r="A6">
            <v>3</v>
          </cell>
        </row>
        <row r="7">
          <cell r="A7">
            <v>4</v>
          </cell>
        </row>
        <row r="8">
          <cell r="A8">
            <v>5</v>
          </cell>
        </row>
        <row r="9">
          <cell r="A9">
            <v>6</v>
          </cell>
        </row>
        <row r="10">
          <cell r="A10">
            <v>7</v>
          </cell>
        </row>
        <row r="11">
          <cell r="A11">
            <v>8</v>
          </cell>
        </row>
        <row r="12">
          <cell r="A12">
            <v>9</v>
          </cell>
        </row>
        <row r="13">
          <cell r="A13">
            <v>10</v>
          </cell>
        </row>
        <row r="14">
          <cell r="A14">
            <v>11</v>
          </cell>
        </row>
        <row r="15">
          <cell r="A15">
            <v>12</v>
          </cell>
        </row>
        <row r="16">
          <cell r="A16">
            <v>13</v>
          </cell>
        </row>
      </sheetData>
      <sheetData sheetId="5"/>
      <sheetData sheetId="6">
        <row r="3">
          <cell r="A3" t="str">
            <v>Order #</v>
          </cell>
          <cell r="B3" t="str">
            <v>Order Type</v>
          </cell>
          <cell r="D3" t="str">
            <v>Order Date</v>
          </cell>
          <cell r="E3" t="str">
            <v>Order Total</v>
          </cell>
        </row>
        <row r="4">
          <cell r="A4">
            <v>1</v>
          </cell>
        </row>
        <row r="5">
          <cell r="A5">
            <v>2</v>
          </cell>
        </row>
        <row r="6">
          <cell r="A6">
            <v>3</v>
          </cell>
        </row>
        <row r="7">
          <cell r="A7">
            <v>4</v>
          </cell>
        </row>
        <row r="8">
          <cell r="A8">
            <v>5</v>
          </cell>
        </row>
        <row r="9">
          <cell r="A9">
            <v>6</v>
          </cell>
        </row>
        <row r="10">
          <cell r="A10">
            <v>7</v>
          </cell>
        </row>
        <row r="11">
          <cell r="A11">
            <v>8</v>
          </cell>
        </row>
        <row r="12">
          <cell r="A12">
            <v>9</v>
          </cell>
        </row>
        <row r="13">
          <cell r="A13">
            <v>10</v>
          </cell>
        </row>
        <row r="14">
          <cell r="A14">
            <v>11</v>
          </cell>
        </row>
        <row r="15">
          <cell r="A15">
            <v>12</v>
          </cell>
        </row>
        <row r="16">
          <cell r="A16">
            <v>13</v>
          </cell>
        </row>
        <row r="17">
          <cell r="A17">
            <v>14</v>
          </cell>
        </row>
        <row r="18">
          <cell r="A18">
            <v>15</v>
          </cell>
        </row>
        <row r="19">
          <cell r="A19">
            <v>16</v>
          </cell>
        </row>
        <row r="20">
          <cell r="A20">
            <v>17</v>
          </cell>
        </row>
        <row r="21">
          <cell r="A21">
            <v>18</v>
          </cell>
        </row>
        <row r="22">
          <cell r="A22">
            <v>19</v>
          </cell>
        </row>
        <row r="23">
          <cell r="A23">
            <v>20</v>
          </cell>
        </row>
        <row r="24">
          <cell r="A24">
            <v>21</v>
          </cell>
        </row>
        <row r="25">
          <cell r="A25">
            <v>22</v>
          </cell>
        </row>
        <row r="26">
          <cell r="A26">
            <v>23</v>
          </cell>
        </row>
        <row r="27">
          <cell r="A27">
            <v>24</v>
          </cell>
        </row>
        <row r="28">
          <cell r="A28">
            <v>25</v>
          </cell>
        </row>
        <row r="29">
          <cell r="A29">
            <v>26</v>
          </cell>
        </row>
        <row r="30">
          <cell r="A30">
            <v>27</v>
          </cell>
        </row>
        <row r="31">
          <cell r="A31">
            <v>28</v>
          </cell>
        </row>
        <row r="32">
          <cell r="A32">
            <v>29</v>
          </cell>
        </row>
        <row r="33">
          <cell r="A33">
            <v>30</v>
          </cell>
        </row>
        <row r="34">
          <cell r="A34">
            <v>31</v>
          </cell>
        </row>
        <row r="35">
          <cell r="A35">
            <v>32</v>
          </cell>
        </row>
        <row r="36">
          <cell r="A36">
            <v>33</v>
          </cell>
        </row>
        <row r="37">
          <cell r="A37">
            <v>34</v>
          </cell>
        </row>
        <row r="38">
          <cell r="A38">
            <v>35</v>
          </cell>
        </row>
        <row r="39">
          <cell r="A39">
            <v>36</v>
          </cell>
        </row>
        <row r="40">
          <cell r="A40">
            <v>37</v>
          </cell>
        </row>
        <row r="41">
          <cell r="A41">
            <v>38</v>
          </cell>
        </row>
        <row r="42">
          <cell r="A42">
            <v>39</v>
          </cell>
        </row>
      </sheetData>
      <sheetData sheetId="7">
        <row r="3">
          <cell r="A3" t="str">
            <v>Order ID</v>
          </cell>
          <cell r="B3" t="str">
            <v>Order Type</v>
          </cell>
          <cell r="C3" t="str">
            <v>Product</v>
          </cell>
          <cell r="E3" t="str">
            <v>Qty</v>
          </cell>
          <cell r="G3" t="str">
            <v>Total</v>
          </cell>
        </row>
        <row r="4">
          <cell r="A4">
            <v>1</v>
          </cell>
        </row>
        <row r="5">
          <cell r="A5">
            <v>1</v>
          </cell>
        </row>
        <row r="6">
          <cell r="A6">
            <v>1</v>
          </cell>
        </row>
        <row r="7">
          <cell r="A7">
            <v>1</v>
          </cell>
        </row>
        <row r="8">
          <cell r="A8">
            <v>1</v>
          </cell>
        </row>
        <row r="9">
          <cell r="A9">
            <v>1</v>
          </cell>
        </row>
        <row r="10">
          <cell r="A10">
            <v>2</v>
          </cell>
        </row>
        <row r="11">
          <cell r="A11">
            <v>2</v>
          </cell>
        </row>
        <row r="12">
          <cell r="A12">
            <v>2</v>
          </cell>
        </row>
        <row r="13">
          <cell r="A13">
            <v>2</v>
          </cell>
        </row>
        <row r="14">
          <cell r="A14">
            <v>3</v>
          </cell>
        </row>
        <row r="15">
          <cell r="A15">
            <v>3</v>
          </cell>
        </row>
        <row r="16">
          <cell r="A16">
            <v>3</v>
          </cell>
        </row>
        <row r="17">
          <cell r="A17">
            <v>3</v>
          </cell>
        </row>
        <row r="18">
          <cell r="A18">
            <v>3</v>
          </cell>
        </row>
        <row r="19">
          <cell r="A19">
            <v>4</v>
          </cell>
        </row>
        <row r="20">
          <cell r="A20">
            <v>4</v>
          </cell>
        </row>
        <row r="21">
          <cell r="A21">
            <v>4</v>
          </cell>
        </row>
        <row r="22">
          <cell r="A22">
            <v>4</v>
          </cell>
        </row>
        <row r="23">
          <cell r="A23">
            <v>5</v>
          </cell>
        </row>
        <row r="24">
          <cell r="A24">
            <v>5</v>
          </cell>
        </row>
        <row r="25">
          <cell r="A25">
            <v>5</v>
          </cell>
        </row>
        <row r="26">
          <cell r="A26">
            <v>5</v>
          </cell>
        </row>
        <row r="27">
          <cell r="A27">
            <v>5</v>
          </cell>
        </row>
        <row r="28">
          <cell r="A28">
            <v>5</v>
          </cell>
        </row>
        <row r="29">
          <cell r="A29">
            <v>5</v>
          </cell>
        </row>
        <row r="30">
          <cell r="A30">
            <v>6</v>
          </cell>
        </row>
        <row r="31">
          <cell r="A31">
            <v>6</v>
          </cell>
        </row>
        <row r="32">
          <cell r="A32">
            <v>6</v>
          </cell>
        </row>
        <row r="33">
          <cell r="A33">
            <v>7</v>
          </cell>
        </row>
        <row r="34">
          <cell r="A34">
            <v>7</v>
          </cell>
        </row>
        <row r="35">
          <cell r="A35">
            <v>7</v>
          </cell>
        </row>
        <row r="36">
          <cell r="A36">
            <v>7</v>
          </cell>
        </row>
        <row r="37">
          <cell r="A37">
            <v>8</v>
          </cell>
        </row>
        <row r="38">
          <cell r="A38">
            <v>8</v>
          </cell>
        </row>
        <row r="39">
          <cell r="A39">
            <v>8</v>
          </cell>
        </row>
        <row r="40">
          <cell r="A40">
            <v>8</v>
          </cell>
        </row>
        <row r="41">
          <cell r="A41">
            <v>9</v>
          </cell>
        </row>
        <row r="42">
          <cell r="A42">
            <v>9</v>
          </cell>
        </row>
        <row r="43">
          <cell r="A43">
            <v>10</v>
          </cell>
        </row>
        <row r="44">
          <cell r="A44">
            <v>10</v>
          </cell>
        </row>
        <row r="45">
          <cell r="A45">
            <v>10</v>
          </cell>
        </row>
        <row r="46">
          <cell r="A46">
            <v>10</v>
          </cell>
        </row>
        <row r="47">
          <cell r="A47">
            <v>10</v>
          </cell>
        </row>
        <row r="48">
          <cell r="A48">
            <v>11</v>
          </cell>
        </row>
        <row r="49">
          <cell r="A49">
            <v>11</v>
          </cell>
        </row>
        <row r="50">
          <cell r="A50">
            <v>11</v>
          </cell>
        </row>
        <row r="51">
          <cell r="A51">
            <v>11</v>
          </cell>
        </row>
        <row r="52">
          <cell r="A52">
            <v>12</v>
          </cell>
        </row>
        <row r="53">
          <cell r="A53">
            <v>12</v>
          </cell>
        </row>
        <row r="54">
          <cell r="A54">
            <v>12</v>
          </cell>
        </row>
        <row r="55">
          <cell r="A55">
            <v>12</v>
          </cell>
        </row>
        <row r="56">
          <cell r="A56">
            <v>12</v>
          </cell>
        </row>
        <row r="57">
          <cell r="A57">
            <v>12</v>
          </cell>
        </row>
        <row r="58">
          <cell r="A58">
            <v>12</v>
          </cell>
        </row>
        <row r="59">
          <cell r="A59">
            <v>13</v>
          </cell>
        </row>
        <row r="60">
          <cell r="A60">
            <v>13</v>
          </cell>
        </row>
        <row r="61">
          <cell r="A61">
            <v>13</v>
          </cell>
        </row>
        <row r="62">
          <cell r="A62">
            <v>14</v>
          </cell>
        </row>
        <row r="63">
          <cell r="A63">
            <v>14</v>
          </cell>
        </row>
        <row r="64">
          <cell r="A64">
            <v>14</v>
          </cell>
        </row>
        <row r="65">
          <cell r="A65">
            <v>15</v>
          </cell>
        </row>
        <row r="66">
          <cell r="A66">
            <v>15</v>
          </cell>
        </row>
        <row r="67">
          <cell r="A67">
            <v>15</v>
          </cell>
        </row>
        <row r="68">
          <cell r="A68">
            <v>16</v>
          </cell>
        </row>
        <row r="69">
          <cell r="A69">
            <v>16</v>
          </cell>
        </row>
        <row r="70">
          <cell r="A70">
            <v>16</v>
          </cell>
        </row>
        <row r="71">
          <cell r="A71">
            <v>17</v>
          </cell>
        </row>
        <row r="72">
          <cell r="A72">
            <v>17</v>
          </cell>
        </row>
        <row r="73">
          <cell r="A73">
            <v>17</v>
          </cell>
        </row>
        <row r="74">
          <cell r="A74">
            <v>18</v>
          </cell>
        </row>
        <row r="75">
          <cell r="A75">
            <v>18</v>
          </cell>
        </row>
        <row r="76">
          <cell r="A76">
            <v>18</v>
          </cell>
        </row>
        <row r="77">
          <cell r="A77">
            <v>19</v>
          </cell>
        </row>
        <row r="78">
          <cell r="A78">
            <v>19</v>
          </cell>
        </row>
        <row r="79">
          <cell r="A79">
            <v>19</v>
          </cell>
        </row>
        <row r="80">
          <cell r="A80">
            <v>20</v>
          </cell>
        </row>
        <row r="81">
          <cell r="A81">
            <v>20</v>
          </cell>
        </row>
        <row r="82">
          <cell r="A82">
            <v>20</v>
          </cell>
        </row>
        <row r="83">
          <cell r="A83">
            <v>21</v>
          </cell>
        </row>
        <row r="84">
          <cell r="A84">
            <v>21</v>
          </cell>
        </row>
        <row r="85">
          <cell r="A85">
            <v>21</v>
          </cell>
        </row>
        <row r="86">
          <cell r="A86">
            <v>22</v>
          </cell>
        </row>
        <row r="87">
          <cell r="A87">
            <v>22</v>
          </cell>
        </row>
        <row r="88">
          <cell r="A88">
            <v>22</v>
          </cell>
        </row>
        <row r="89">
          <cell r="A89">
            <v>23</v>
          </cell>
        </row>
        <row r="90">
          <cell r="A90">
            <v>23</v>
          </cell>
        </row>
        <row r="91">
          <cell r="A91">
            <v>23</v>
          </cell>
        </row>
        <row r="92">
          <cell r="A92">
            <v>24</v>
          </cell>
        </row>
        <row r="93">
          <cell r="A93">
            <v>24</v>
          </cell>
        </row>
        <row r="94">
          <cell r="A94">
            <v>24</v>
          </cell>
        </row>
        <row r="95">
          <cell r="A95">
            <v>25</v>
          </cell>
        </row>
        <row r="96">
          <cell r="A96">
            <v>25</v>
          </cell>
        </row>
        <row r="97">
          <cell r="A97">
            <v>25</v>
          </cell>
        </row>
        <row r="98">
          <cell r="A98">
            <v>26</v>
          </cell>
        </row>
        <row r="99">
          <cell r="A99">
            <v>26</v>
          </cell>
        </row>
        <row r="100">
          <cell r="A100">
            <v>26</v>
          </cell>
        </row>
        <row r="101">
          <cell r="A101">
            <v>27</v>
          </cell>
        </row>
        <row r="102">
          <cell r="A102">
            <v>27</v>
          </cell>
        </row>
        <row r="103">
          <cell r="A103">
            <v>27</v>
          </cell>
        </row>
        <row r="104">
          <cell r="A104">
            <v>28</v>
          </cell>
        </row>
        <row r="105">
          <cell r="A105">
            <v>28</v>
          </cell>
        </row>
        <row r="106">
          <cell r="A106">
            <v>28</v>
          </cell>
        </row>
        <row r="107">
          <cell r="A107">
            <v>29</v>
          </cell>
        </row>
        <row r="108">
          <cell r="A108">
            <v>29</v>
          </cell>
        </row>
        <row r="109">
          <cell r="A109">
            <v>29</v>
          </cell>
        </row>
        <row r="110">
          <cell r="A110">
            <v>30</v>
          </cell>
        </row>
        <row r="111">
          <cell r="A111">
            <v>30</v>
          </cell>
        </row>
        <row r="112">
          <cell r="A112">
            <v>30</v>
          </cell>
        </row>
        <row r="113">
          <cell r="A113">
            <v>31</v>
          </cell>
        </row>
        <row r="114">
          <cell r="A114">
            <v>31</v>
          </cell>
        </row>
        <row r="115">
          <cell r="A115">
            <v>31</v>
          </cell>
        </row>
        <row r="116">
          <cell r="A116">
            <v>32</v>
          </cell>
        </row>
        <row r="117">
          <cell r="A117">
            <v>32</v>
          </cell>
        </row>
        <row r="118">
          <cell r="A118">
            <v>32</v>
          </cell>
        </row>
        <row r="119">
          <cell r="A119">
            <v>33</v>
          </cell>
        </row>
        <row r="120">
          <cell r="A120">
            <v>33</v>
          </cell>
        </row>
        <row r="121">
          <cell r="A121">
            <v>33</v>
          </cell>
        </row>
      </sheetData>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CCC" refreshedDate="45168.72832858796" createdVersion="8" refreshedVersion="8" minRefreshableVersion="3" recordCount="1000" xr:uid="{508AE5B3-F377-42BE-9E92-F78EAD8CC3D1}">
  <cacheSource type="worksheet">
    <worksheetSource ref="A1:E1048576" sheet="Fakturat"/>
  </cacheSource>
  <cacheFields count="5">
    <cacheField name="Faktura ID" numFmtId="0">
      <sharedItems containsString="0" containsBlank="1" containsNumber="1" containsInteger="1" minValue="597" maxValue="597"/>
    </cacheField>
    <cacheField name="Klienti" numFmtId="0">
      <sharedItems containsBlank="1"/>
    </cacheField>
    <cacheField name="Shifra" numFmtId="168">
      <sharedItems containsString="0" containsBlank="1" containsNumber="1" containsInteger="1" minValue="1265" maxValue="1265"/>
    </cacheField>
    <cacheField name="Data " numFmtId="169">
      <sharedItems containsNonDate="0" containsDate="1" containsString="0" containsBlank="1" minDate="2023-08-28T00:00:00" maxDate="2023-08-29T00:00:00" count="2">
        <d v="2023-08-28T00:00:00"/>
        <m/>
      </sharedItems>
    </cacheField>
    <cacheField name="Paguar" numFmtId="0">
      <sharedItems containsBlank="1" count="3">
        <s v="Jo"/>
        <m/>
        <s v="Po" u="1"/>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CCC" refreshedDate="45168.728329861115" createdVersion="8" refreshedVersion="8" minRefreshableVersion="3" recordCount="13" xr:uid="{2711E3CF-77CE-4062-BC5B-578991DB8EB1}">
  <cacheSource type="worksheet">
    <worksheetSource ref="A1:G14" sheet="të dhënat"/>
  </cacheSource>
  <cacheFields count="7">
    <cacheField name="MUAJ" numFmtId="0">
      <sharedItems containsMixedTypes="1" containsNumber="1" containsInteger="1" minValue="2023" maxValue="2023" count="13">
        <s v="Jan"/>
        <s v="Feb"/>
        <s v="Mar"/>
        <s v="Apr"/>
        <s v="May"/>
        <s v="Jun"/>
        <s v="Jul"/>
        <s v="Aug"/>
        <s v="Sep"/>
        <s v="Oct"/>
        <s v="Nov"/>
        <s v="Dec"/>
        <n v="2023"/>
      </sharedItems>
    </cacheField>
    <cacheField name="Te ardhurat" numFmtId="0">
      <sharedItems containsString="0" containsBlank="1" containsNumber="1" containsInteger="1" minValue="61000" maxValue="61000"/>
    </cacheField>
    <cacheField name="Materialet" numFmtId="0">
      <sharedItems containsString="0" containsBlank="1" containsNumber="1" containsInteger="1" minValue="-50000" maxValue="-50000"/>
    </cacheField>
    <cacheField name="Etj" numFmtId="0">
      <sharedItems containsString="0" containsBlank="1" containsNumber="1" containsInteger="1" minValue="-2000" maxValue="-2000"/>
    </cacheField>
    <cacheField name="TVSH" numFmtId="0">
      <sharedItems containsSemiMixedTypes="0" containsString="0" containsNumber="1" containsInteger="1" minValue="-18300" maxValue="0"/>
    </cacheField>
    <cacheField name="Fitimet" numFmtId="0">
      <sharedItems containsSemiMixedTypes="0" containsString="0" containsNumber="1" containsInteger="1" minValue="-9300" maxValue="0"/>
    </cacheField>
    <cacheField name="Fitimet %" numFmtId="9">
      <sharedItems containsMixedTypes="1" containsNumber="1" minValue="-0.15245901639344261" maxValue="-0.15245901639344261"/>
    </cacheField>
  </cacheFields>
  <extLst>
    <ext xmlns:x14="http://schemas.microsoft.com/office/spreadsheetml/2009/9/main" uri="{725AE2AE-9491-48be-B2B4-4EB974FC3084}">
      <x14:pivotCacheDefinition pivotCacheId="209137471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0">
  <r>
    <n v="597"/>
    <s v="Safet"/>
    <n v="1265"/>
    <x v="0"/>
    <x v="0"/>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3">
  <r>
    <x v="0"/>
    <m/>
    <m/>
    <m/>
    <n v="0"/>
    <n v="0"/>
    <e v="#DIV/0!"/>
  </r>
  <r>
    <x v="1"/>
    <m/>
    <m/>
    <m/>
    <n v="0"/>
    <n v="0"/>
    <e v="#DIV/0!"/>
  </r>
  <r>
    <x v="2"/>
    <m/>
    <m/>
    <m/>
    <n v="0"/>
    <n v="0"/>
    <e v="#DIV/0!"/>
  </r>
  <r>
    <x v="3"/>
    <m/>
    <m/>
    <m/>
    <n v="0"/>
    <n v="0"/>
    <e v="#DIV/0!"/>
  </r>
  <r>
    <x v="4"/>
    <m/>
    <m/>
    <m/>
    <n v="0"/>
    <n v="0"/>
    <e v="#DIV/0!"/>
  </r>
  <r>
    <x v="5"/>
    <m/>
    <m/>
    <m/>
    <n v="0"/>
    <n v="0"/>
    <e v="#DIV/0!"/>
  </r>
  <r>
    <x v="6"/>
    <m/>
    <m/>
    <m/>
    <n v="0"/>
    <n v="0"/>
    <e v="#DIV/0!"/>
  </r>
  <r>
    <x v="7"/>
    <n v="61000"/>
    <n v="-50000"/>
    <n v="-2000"/>
    <n v="-18300"/>
    <n v="-9300"/>
    <n v="-0.15245901639344261"/>
  </r>
  <r>
    <x v="8"/>
    <m/>
    <m/>
    <m/>
    <n v="0"/>
    <n v="0"/>
    <e v="#DIV/0!"/>
  </r>
  <r>
    <x v="9"/>
    <m/>
    <m/>
    <m/>
    <n v="0"/>
    <n v="0"/>
    <e v="#DIV/0!"/>
  </r>
  <r>
    <x v="10"/>
    <m/>
    <m/>
    <m/>
    <n v="0"/>
    <n v="0"/>
    <e v="#DIV/0!"/>
  </r>
  <r>
    <x v="11"/>
    <m/>
    <m/>
    <m/>
    <n v="0"/>
    <n v="0"/>
    <e v="#DIV/0!"/>
  </r>
  <r>
    <x v="12"/>
    <n v="61000"/>
    <n v="-50000"/>
    <n v="-2000"/>
    <n v="-18300"/>
    <n v="-9300"/>
    <n v="-0.1524590163934426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340454A-2C59-48A5-9EE9-812C83FFDED5}" name="PivotTable7"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C7:E8" firstHeaderRow="0" firstDataRow="1" firstDataCol="0"/>
  <pivotFields count="7">
    <pivotField showAll="0">
      <items count="14">
        <item h="1" x="12"/>
        <item h="1" x="0"/>
        <item h="1" x="1"/>
        <item h="1" x="2"/>
        <item h="1" x="3"/>
        <item h="1" x="4"/>
        <item h="1" x="5"/>
        <item h="1" x="6"/>
        <item x="7"/>
        <item h="1" x="8"/>
        <item h="1" x="9"/>
        <item h="1" x="10"/>
        <item h="1" x="11"/>
        <item t="default"/>
      </items>
    </pivotField>
    <pivotField showAll="0"/>
    <pivotField showAll="0"/>
    <pivotField showAll="0"/>
    <pivotField dataField="1" showAll="0"/>
    <pivotField dataField="1" showAll="0"/>
    <pivotField dataField="1" numFmtId="9" showAll="0"/>
  </pivotFields>
  <rowItems count="1">
    <i/>
  </rowItems>
  <colFields count="1">
    <field x="-2"/>
  </colFields>
  <colItems count="3">
    <i>
      <x/>
    </i>
    <i i="1">
      <x v="1"/>
    </i>
    <i i="2">
      <x v="2"/>
    </i>
  </colItems>
  <dataFields count="3">
    <dataField name="Sum of Fitimet" fld="5" baseField="0" baseItem="0" numFmtId="180"/>
    <dataField name="Sum of Fitimet %" fld="6" baseField="0" baseItem="0" numFmtId="9"/>
    <dataField name="Sum of TVSH" fld="4" baseField="0" baseItem="0"/>
  </dataFields>
  <formats count="2">
    <format dxfId="5">
      <pivotArea outline="0" collapsedLevelsAreSubtotals="1" fieldPosition="0">
        <references count="1">
          <reference field="4294967294" count="1" selected="0">
            <x v="1"/>
          </reference>
        </references>
      </pivotArea>
    </format>
    <format dxfId="4">
      <pivotArea outline="0" collapsedLevelsAreSubtotals="1" fieldPosition="0">
        <references count="1">
          <reference field="4294967294" count="1" selected="0">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D2560FB-EEFE-4AB8-82BF-824A5EE3B309}"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I9:J11" firstHeaderRow="1" firstDataRow="1" firstDataCol="1" rowPageCount="1" colPageCount="1"/>
  <pivotFields count="5">
    <pivotField showAll="0"/>
    <pivotField showAll="0"/>
    <pivotField dataField="1" showAll="0"/>
    <pivotField axis="axisRow" showAll="0">
      <items count="3">
        <item x="0"/>
        <item x="1"/>
        <item t="default"/>
      </items>
    </pivotField>
    <pivotField axis="axisPage" showAll="0">
      <items count="4">
        <item x="0"/>
        <item m="1" x="2"/>
        <item x="1"/>
        <item t="default"/>
      </items>
    </pivotField>
  </pivotFields>
  <rowFields count="1">
    <field x="3"/>
  </rowFields>
  <rowItems count="2">
    <i>
      <x v="1"/>
    </i>
    <i t="grand">
      <x/>
    </i>
  </rowItems>
  <colItems count="1">
    <i/>
  </colItems>
  <pageFields count="1">
    <pageField fld="4" item="2" hier="-1"/>
  </pageFields>
  <dataFields count="1">
    <dataField name="Sum of Shifra" fld="2" baseField="0" baseItem="0" numFmtId="180"/>
  </dataFields>
  <formats count="1">
    <format dxfId="6">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1C5A932E-2668-4670-B904-F4E2B8579E86}"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L9:L10" firstHeaderRow="1" firstDataRow="1" firstDataCol="0" rowPageCount="1" colPageCount="1"/>
  <pivotFields count="5">
    <pivotField showAll="0"/>
    <pivotField showAll="0"/>
    <pivotField dataField="1" showAll="0"/>
    <pivotField showAll="0"/>
    <pivotField axis="axisPage" showAll="0">
      <items count="4">
        <item x="0"/>
        <item m="1" x="2"/>
        <item x="1"/>
        <item t="default"/>
      </items>
    </pivotField>
  </pivotFields>
  <rowItems count="1">
    <i/>
  </rowItems>
  <colItems count="1">
    <i/>
  </colItems>
  <pageFields count="1">
    <pageField fld="4" item="0" hier="-1"/>
  </pageFields>
  <dataFields count="1">
    <dataField name="Sum of Shifra" fld="2" baseField="0" baseItem="0" numFmtId="180"/>
  </dataFields>
  <formats count="1">
    <format dxfId="7">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richvalue.xml><?xml version="1.0" encoding="utf-8"?>
<rvData xmlns="http://schemas.microsoft.com/office/spreadsheetml/2017/richdata" count="2">
  <rv s="0">
    <v>en-US</v>
    <v>avia77</v>
    <v>268435456</v>
    <v>1</v>
    <v>Powered by Refinitiv</v>
    <v>0</v>
    <v>MKD/EUR</v>
    <v>2</v>
    <v>3</v>
    <v>Finance</v>
    <v>4</v>
    <v>1.6490000000000001E-2</v>
    <v>1.5689999999999999E-2</v>
    <v>-3.9999999999999998E-6</v>
    <v>-2.4719999999999999E-4</v>
    <v>EUR</v>
    <v>MKD</v>
    <v>1.6199999999999999E-2</v>
    <v>Currency Pair</v>
    <v>45173.556898148148</v>
    <v>1.6250000000000001E-2</v>
    <v>North Macedonian Denar/Euro FX Cross Rate</v>
    <v>1.618E-2</v>
    <v>1.618E-2</v>
    <v>1.618E-2</v>
    <v>MKDEUR</v>
    <v>MKD/EUR</v>
  </rv>
  <rv s="1">
    <v>0</v>
  </rv>
</rvData>
</file>

<file path=xl/richData/rdrichvaluestructure.xml><?xml version="1.0" encoding="utf-8"?>
<rvStructures xmlns="http://schemas.microsoft.com/office/spreadsheetml/2017/richdata" count="2">
  <s t="_linkedentitycore">
    <k n="%EntityCulture" t="s"/>
    <k n="%EntityId" t="s"/>
    <k n="%EntityServiceId"/>
    <k n="%IsRefreshable" t="b"/>
    <k n="%ProviderInfo" t="s"/>
    <k n="_Display" t="spb"/>
    <k n="_DisplayString" t="s"/>
    <k n="_Flags" t="spb"/>
    <k n="_Format" t="spb"/>
    <k n="_Icon" t="s"/>
    <k n="_SubLabel" t="spb"/>
    <k n="52 week high"/>
    <k n="52 week low"/>
    <k n="Change"/>
    <k n="Change (%)"/>
    <k n="Currency" t="s"/>
    <k n="From currency" t="s"/>
    <k n="High"/>
    <k n="Instrument type" t="s"/>
    <k n="Last trade time"/>
    <k n="Low"/>
    <k n="Name" t="s"/>
    <k n="Open"/>
    <k n="Previous close"/>
    <k n="Price"/>
    <k n="Ticker symbol" t="s"/>
    <k n="UniqueName" t="s"/>
  </s>
  <s t="_linkedentity">
    <k n="%cvi" t="r"/>
  </s>
</rvStructures>
</file>

<file path=xl/richData/rdsupportingpropertybag.xml><?xml version="1.0" encoding="utf-8"?>
<supportingPropertyBags xmlns="http://schemas.microsoft.com/office/spreadsheetml/2017/richdata2">
  <spbArrays count="1">
    <a count="27">
      <v t="s">%EntityServiceId</v>
      <v t="s">_Format</v>
      <v t="s">%IsRefreshable</v>
      <v t="s">%EntityCulture</v>
      <v t="s">%EntityId</v>
      <v t="s">_Icon</v>
      <v t="s">_Display</v>
      <v t="s">Name</v>
      <v t="s">Price</v>
      <v t="s">_SubLabel</v>
      <v t="s">Last trade time</v>
      <v t="s">Ticker symbol</v>
      <v t="s">Change</v>
      <v t="s">Change (%)</v>
      <v t="s">Currency</v>
      <v t="s">From currency</v>
      <v t="s">Previous close</v>
      <v t="s">Open</v>
      <v t="s">High</v>
      <v t="s">Low</v>
      <v t="s">52 week high</v>
      <v t="s">52 week low</v>
      <v t="s">Instrument type</v>
      <v t="s">_Flags</v>
      <v t="s">UniqueName</v>
      <v t="s">_DisplayString</v>
      <v t="s">%ProviderInfo</v>
    </a>
  </spbArrays>
  <spbData count="5">
    <spb s="0">
      <v>0</v>
      <v>Name</v>
    </spb>
    <spb s="1">
      <v>0</v>
      <v>0</v>
      <v>0</v>
    </spb>
    <spb s="2">
      <v>1</v>
      <v>1</v>
    </spb>
    <spb s="3">
      <v>1</v>
      <v>1</v>
      <v>2</v>
      <v>1</v>
      <v>1</v>
      <v>1</v>
      <v>3</v>
      <v>1</v>
      <v>1</v>
      <v>1</v>
      <v>4</v>
      <v>5</v>
    </spb>
    <spb s="4">
      <v>GMT</v>
    </spb>
  </spbData>
</supportingPropertyBags>
</file>

<file path=xl/richData/rdsupportingpropertybagstructure.xml><?xml version="1.0" encoding="utf-8"?>
<spbStructures xmlns="http://schemas.microsoft.com/office/spreadsheetml/2017/richdata2" count="5">
  <s>
    <k n="^Order" t="spba"/>
    <k n="TitleProperty" t="s"/>
  </s>
  <s>
    <k n="ShowInCardView" t="b"/>
    <k n="ShowInDotNotation" t="b"/>
    <k n="ShowInAutoComplete" t="b"/>
  </s>
  <s>
    <k n="UniqueName" t="spb"/>
    <k n="`%ProviderInfo" t="spb"/>
  </s>
  <s>
    <k n="Low" t="i"/>
    <k n="High" t="i"/>
    <k n="Name" t="i"/>
    <k n="Open" t="i"/>
    <k n="Price" t="i"/>
    <k n="Change" t="i"/>
    <k n="Change (%)" t="i"/>
    <k n="52 week low" t="i"/>
    <k n="52 week high" t="i"/>
    <k n="Previous close" t="i"/>
    <k n="Last trade time" t="i"/>
    <k n="`%EntityServiceId" t="i"/>
  </s>
  <s>
    <k n="Last trade time" t="s"/>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4">
    <x:dxf>
      <x:numFmt numFmtId="2" formatCode="0.00"/>
    </x:dxf>
    <x:dxf>
      <x:numFmt numFmtId="0" formatCode="General"/>
    </x:dxf>
    <x:dxf>
      <x:numFmt numFmtId="27" formatCode="m/d/yyyy\ h:mm"/>
    </x:dxf>
    <x:dxf>
      <x:numFmt numFmtId="14" formatCode="0.00%"/>
    </x:dxf>
  </dxfs>
  <richProperties>
    <rPr n="NumberFormat" t="s"/>
    <rPr n="IsTitleField" t="b"/>
  </richProperties>
  <richStyles>
    <rSty dxfid="1">
      <rpv i="0">_([$€-x-euro2] * #,##0.00_);_([$€-x-euro2] * (#,##0.00);_([$€-x-euro2] * "-"??_);_(@_)</rpv>
    </rSty>
    <rSty>
      <rpv i="1">1</rpv>
    </rSty>
    <rSty dxfid="3"/>
    <rSty dxfid="2"/>
    <rSty dxfid="0">
      <rpv i="0">0.00</rpv>
    </rSty>
  </richStyles>
</richStyleSheet>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UAJ" xr10:uid="{3F8D10CB-CFD2-4F07-9E34-E067F138DEF0}" sourceName="MUAJ">
  <pivotTables>
    <pivotTable tabId="21" name="PivotTable7"/>
  </pivotTables>
  <data>
    <tabular pivotCacheId="2091374712">
      <items count="13">
        <i x="12"/>
        <i x="0"/>
        <i x="1"/>
        <i x="2"/>
        <i x="3"/>
        <i x="4"/>
        <i x="5"/>
        <i x="6"/>
        <i x="7" s="1"/>
        <i x="8"/>
        <i x="9"/>
        <i x="10"/>
        <i x="1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UAJ" xr10:uid="{E11D3479-B09A-4F6F-87C9-82A56D2FAAB6}" cache="Slicer_MUAJ" caption="MUAJ"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D1780D8-EE03-409A-B0BD-36A544E74C7B}" name="Products" displayName="Products" ref="A3:G125" totalsRowShown="0" headerRowDxfId="50" dataDxfId="48" headerRowBorderDxfId="49" tableBorderDxfId="47" headerRowCellStyle="Currency" dataCellStyle="Currency">
  <tableColumns count="7">
    <tableColumn id="1" xr3:uid="{91EE4451-B2EF-4428-96E3-8380894310EC}" name="Mate. ID" dataDxfId="46"/>
    <tableColumn id="2" xr3:uid="{6BD4A4C6-D263-41DA-8805-D08C802D2873}" name="Emri " dataDxfId="45"/>
    <tableColumn id="3" xr3:uid="{7208A66D-31E8-4D39-A390-5C52971449B6}" name="Pershkrimi"/>
    <tableColumn id="5" xr3:uid="{17E751D2-05E8-429C-81E5-6BACAD73B1CB}" name="Çmimi i blerjes" dataDxfId="44" dataCellStyle="Currency"/>
    <tableColumn id="6" xr3:uid="{8FFC2844-D0A4-46B9-8DD6-52603E0E751B}" name="Çmimi i shitjes" dataDxfId="43" dataCellStyle="Currency"/>
    <tableColumn id="7" xr3:uid="{0DD23B43-14D4-4AAF-92D3-3EF9A5FCD158}" name="Në magazinë" dataDxfId="42"/>
    <tableColumn id="9" xr3:uid="{DAAA46ED-3B91-472B-9B67-DAFE2BF45256}" name="Row" dataDxfId="41" dataCellStyle="Currency"/>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4CF3472-8903-4772-BD50-1458703C9F99}" name="Table4" displayName="Table4" ref="A1:E1048576" totalsRowShown="0" headerRowDxfId="40">
  <autoFilter ref="A1:E1048576" xr:uid="{44CF3472-8903-4772-BD50-1458703C9F99}"/>
  <tableColumns count="5">
    <tableColumn id="1" xr3:uid="{5C1AE1BE-4699-42B4-823F-8655C33EC3D9}" name="Faktura ID" dataDxfId="39"/>
    <tableColumn id="2" xr3:uid="{807E6612-D85E-4361-9E67-F25FC069C35E}" name="Klienti" dataDxfId="38"/>
    <tableColumn id="3" xr3:uid="{7451F6A0-05B4-42C2-AD9D-A9627950E0C1}" name="Shifra" dataDxfId="37"/>
    <tableColumn id="4" xr3:uid="{FC9E8ABF-DB91-411F-9480-DF88A4EB8C36}" name="Data " dataDxfId="36"/>
    <tableColumn id="5" xr3:uid="{521EF0F6-89F6-44D3-9B2F-B79DB0301AF9}" name="Paguar" dataCellStyle="Normal 2"/>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91A1BB5-65B7-4EED-8405-21D9BA67CECD}" name="Table3" displayName="Table3" ref="B1:G14" totalsRowCount="1" headerRowDxfId="35" dataDxfId="34" headerRowCellStyle="Normal 2" dataCellStyle="Normal 2">
  <autoFilter ref="B1:G13" xr:uid="{F91A1BB5-65B7-4EED-8405-21D9BA67CECD}"/>
  <tableColumns count="6">
    <tableColumn id="1" xr3:uid="{BEFF7450-3F96-45E6-812D-144EC84A05F5}" name="Te ardhurat" totalsRowFunction="sum" dataDxfId="33" totalsRowDxfId="32" dataCellStyle="Normal 2"/>
    <tableColumn id="2" xr3:uid="{C9E87738-FD5D-49A3-84C6-ECC71F59DDDB}" name="Materialet" totalsRowFunction="sum" dataDxfId="31" totalsRowDxfId="30" dataCellStyle="Currency"/>
    <tableColumn id="3" xr3:uid="{C8B18DA8-D62A-477E-B3E4-9C625E27DB4F}" name="Etj" totalsRowFunction="sum" dataDxfId="29" totalsRowDxfId="28" dataCellStyle="Normal 2"/>
    <tableColumn id="5" xr3:uid="{350AD219-7119-4C35-9B10-9F784663877F}" name="TVSH" totalsRowFunction="custom" dataDxfId="27" totalsRowDxfId="26" dataCellStyle="Normal 2">
      <calculatedColumnFormula>-(B2*O2)</calculatedColumnFormula>
      <totalsRowFormula>-(B14*O13)</totalsRowFormula>
    </tableColumn>
    <tableColumn id="6" xr3:uid="{E3A44928-6238-4EB8-B2A3-D49FF765A022}" name="Fitimet" totalsRowFunction="custom" dataDxfId="25" totalsRowDxfId="24" dataCellStyle="Normal 2">
      <calculatedColumnFormula>SUM(Table3[[#This Row],[Te ardhurat]:[TVSH]])</calculatedColumnFormula>
      <totalsRowFormula>SUM(Table3[[#Totals],[Te ardhurat]:[TVSH]])</totalsRowFormula>
    </tableColumn>
    <tableColumn id="17" xr3:uid="{4BEC57B6-85CC-4D29-A654-45F92A03D44F}" name="Fitimet %" totalsRowFunction="custom" totalsRowDxfId="23" dataCellStyle="Percent" totalsRowCellStyle="Percent">
      <calculatedColumnFormula>SUM(Table3[[#This Row],[Te ardhurat]:[TVSH]])/Table3[[#This Row],[Te ardhurat]]</calculatedColumnFormula>
      <totalsRowFormula>SUM(Table3[[#Totals],[Te ardhurat]:[TVSH]])/Table3[[#Totals],[Te ardhurat]]</totalsRowFormula>
    </tableColumn>
  </tableColumns>
  <tableStyleInfo name="TableStyleLight20"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AEB268D6-5209-40AD-AC22-D27697BDF04F}" name="Table33" displayName="Table33" ref="I1:N33" totalsRowCount="1" headerRowDxfId="22" dataDxfId="21" totalsRowDxfId="20" headerRowCellStyle="Normal 2" dataCellStyle="Normal 2">
  <autoFilter ref="I1:N32" xr:uid="{AEB268D6-5209-40AD-AC22-D27697BDF04F}"/>
  <tableColumns count="6">
    <tableColumn id="1" xr3:uid="{2128B1CB-57DA-4068-B930-EBCE7A022D02}" name="Te ardhurat" totalsRowFunction="sum" dataDxfId="19" totalsRowDxfId="18" dataCellStyle="Normal 2"/>
    <tableColumn id="2" xr3:uid="{66624D2A-3975-4D8B-8C54-B323A0D172D3}" name="Materialet" totalsRowFunction="sum" dataDxfId="17" totalsRowDxfId="16" dataCellStyle="Currency"/>
    <tableColumn id="4" xr3:uid="{428B3D5C-D95D-43CB-BD6E-3D7A460F6A93}" name="pajisje" totalsRowFunction="sum" dataDxfId="15" totalsRowDxfId="14" dataCellStyle="Normal 2"/>
    <tableColumn id="5" xr3:uid="{09580ED9-8487-4DDB-B3B6-243DD2184065}" name="TVSH" totalsRowFunction="custom" dataDxfId="13" totalsRowDxfId="12" dataCellStyle="Normal 2">
      <calculatedColumnFormula>-(I2*O2)</calculatedColumnFormula>
      <totalsRowFormula>-(I33*O32)</totalsRowFormula>
    </tableColumn>
    <tableColumn id="6" xr3:uid="{A696A458-B853-474A-9222-E1EE61477CA1}" name="Fitimet" totalsRowFunction="custom" dataDxfId="11" totalsRowDxfId="10" dataCellStyle="Normal 2">
      <calculatedColumnFormula>SUM(Table33[[#This Row],[Te ardhurat]:[TVSH]])</calculatedColumnFormula>
      <totalsRowFormula>SUM(Table33[[#Totals],[Te ardhurat]:[TVSH]])</totalsRowFormula>
    </tableColumn>
    <tableColumn id="17" xr3:uid="{14CE794A-80E7-4718-BCC0-B8534147F5EB}" name="Fitimet %" totalsRowFunction="custom" dataDxfId="9" totalsRowDxfId="8" dataCellStyle="Percent" totalsRowCellStyle="Percent">
      <calculatedColumnFormula>SUM(Table33[[#This Row],[Te ardhurat]:[TVSH]])/Table33[[#This Row],[Te ardhurat]]</calculatedColumnFormula>
      <totalsRowFormula>SUM(Table33[[#Totals],[Te ardhurat]:[TVSH]])/Table33[[#Totals],[Te ardhurat]]</totalsRowFormula>
    </tableColumn>
  </tableColumns>
  <tableStyleInfo name="TableStyleLight20"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1.bin"/><Relationship Id="rId1" Type="http://schemas.openxmlformats.org/officeDocument/2006/relationships/hyperlink" Target="http://mitegra.mk/"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hyperlink" Target="2023/pdf/597%20-%20Safet.pdf" TargetMode="External"/><Relationship Id="rId1" Type="http://schemas.openxmlformats.org/officeDocument/2006/relationships/hyperlink" Target="2023/excel/597%20-%20Safet.xlsx" TargetMode="External"/></Relationships>
</file>

<file path=xl/worksheets/_rels/sheet5.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hyperlink" Target="http://mitegra.mk/" TargetMode="Externa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vmlDrawing" Target="../drawings/vmlDrawing2.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50961B-5636-4DA3-B805-BF8DD04A834E}">
  <sheetPr codeName="Sheet4"/>
  <dimension ref="AB11"/>
  <sheetViews>
    <sheetView showGridLines="0" showRowColHeaders="0" zoomScaleNormal="100" workbookViewId="0">
      <selection activeCell="AI10" sqref="AI10"/>
    </sheetView>
  </sheetViews>
  <sheetFormatPr defaultColWidth="9.1796875" defaultRowHeight="14.5"/>
  <cols>
    <col min="1" max="16384" width="9.1796875" style="193"/>
  </cols>
  <sheetData>
    <row r="11" spans="28:28">
      <c r="AB11" s="217"/>
    </row>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487B62-7AAE-4490-819D-A14A3AEC80CD}">
  <sheetPr codeName="Sheet1" filterMode="1">
    <pageSetUpPr fitToPage="1"/>
  </sheetPr>
  <dimension ref="A1:AD99"/>
  <sheetViews>
    <sheetView showGridLines="0" zoomScale="115" zoomScaleNormal="115" workbookViewId="0">
      <selection activeCell="C77" sqref="C77"/>
    </sheetView>
  </sheetViews>
  <sheetFormatPr defaultRowHeight="14.5"/>
  <cols>
    <col min="1" max="1" width="3.453125" customWidth="1"/>
    <col min="2" max="2" width="3.81640625" customWidth="1"/>
    <col min="3" max="3" width="65" customWidth="1"/>
    <col min="6" max="6" width="12" customWidth="1"/>
    <col min="7" max="7" width="13.81640625" customWidth="1"/>
    <col min="8" max="8" width="10.54296875" hidden="1" customWidth="1"/>
    <col min="11" max="11" width="9.1796875" customWidth="1"/>
    <col min="16" max="16" width="17.453125" customWidth="1"/>
  </cols>
  <sheetData>
    <row r="1" spans="1:30" ht="7.5" customHeight="1">
      <c r="A1" s="280" t="s">
        <v>0</v>
      </c>
      <c r="B1" s="280"/>
      <c r="C1" s="280"/>
      <c r="D1" s="282" t="s">
        <v>1</v>
      </c>
      <c r="E1" s="282"/>
      <c r="F1" s="282"/>
      <c r="G1" s="282"/>
      <c r="H1" s="43"/>
    </row>
    <row r="2" spans="1:30">
      <c r="A2" s="280"/>
      <c r="B2" s="280"/>
      <c r="C2" s="280"/>
      <c r="D2" s="282"/>
      <c r="E2" s="282"/>
      <c r="F2" s="282"/>
      <c r="G2" s="282"/>
      <c r="H2" s="43"/>
    </row>
    <row r="3" spans="1:30">
      <c r="A3" s="280"/>
      <c r="B3" s="280"/>
      <c r="C3" s="280"/>
      <c r="D3" s="282"/>
      <c r="E3" s="282"/>
      <c r="F3" s="282"/>
      <c r="G3" s="282"/>
      <c r="H3" s="43"/>
    </row>
    <row r="4" spans="1:30">
      <c r="A4" s="280"/>
      <c r="B4" s="280"/>
      <c r="C4" s="280"/>
      <c r="D4" s="45" t="s">
        <v>2</v>
      </c>
      <c r="E4" s="45"/>
      <c r="F4" s="45"/>
      <c r="G4" s="45"/>
      <c r="H4" s="45"/>
    </row>
    <row r="5" spans="1:30" ht="15" customHeight="1">
      <c r="A5" s="280"/>
      <c r="B5" s="280"/>
      <c r="C5" s="280"/>
      <c r="D5" t="s">
        <v>3</v>
      </c>
    </row>
    <row r="6" spans="1:30" ht="15" customHeight="1">
      <c r="A6" s="280"/>
      <c r="B6" s="280"/>
      <c r="C6" s="280"/>
      <c r="D6" s="283">
        <v>300170000030340</v>
      </c>
      <c r="E6" s="283"/>
      <c r="F6" s="283"/>
      <c r="G6" s="44"/>
      <c r="H6" s="44"/>
    </row>
    <row r="7" spans="1:30" ht="15" customHeight="1">
      <c r="A7" s="280"/>
      <c r="B7" s="280"/>
      <c r="C7" s="280"/>
      <c r="D7" t="s">
        <v>4</v>
      </c>
    </row>
    <row r="8" spans="1:30">
      <c r="A8" s="280"/>
      <c r="B8" s="280"/>
      <c r="C8" s="280"/>
      <c r="D8" s="45" t="s">
        <v>5</v>
      </c>
      <c r="E8" s="45"/>
      <c r="F8" s="45"/>
      <c r="G8" s="45"/>
      <c r="H8" s="45"/>
    </row>
    <row r="9" spans="1:30">
      <c r="A9" s="280"/>
      <c r="B9" s="280"/>
      <c r="C9" s="280"/>
      <c r="D9" s="45" t="s">
        <v>6</v>
      </c>
      <c r="E9" s="45"/>
      <c r="F9" s="45"/>
      <c r="G9" s="45"/>
      <c r="H9" s="45"/>
    </row>
    <row r="10" spans="1:30" ht="15" thickBot="1">
      <c r="A10" s="281"/>
      <c r="B10" s="281"/>
      <c r="C10" s="281"/>
      <c r="D10" s="284">
        <v>38946791241</v>
      </c>
      <c r="E10" s="284"/>
      <c r="F10" s="284"/>
      <c r="G10" s="284"/>
      <c r="N10" s="38"/>
      <c r="P10" s="38"/>
      <c r="R10" s="38"/>
      <c r="T10" s="38"/>
      <c r="V10" s="38"/>
      <c r="X10" s="38"/>
      <c r="Z10" s="38"/>
      <c r="AB10" s="38"/>
      <c r="AD10" s="38"/>
    </row>
    <row r="11" spans="1:30" ht="15" thickTop="1">
      <c r="A11" s="1" t="s">
        <v>0</v>
      </c>
      <c r="B11" s="285" t="s">
        <v>8</v>
      </c>
      <c r="C11" s="285"/>
      <c r="D11" s="285"/>
      <c r="E11" s="52" t="s">
        <v>7</v>
      </c>
      <c r="F11" s="52"/>
      <c r="G11" s="52"/>
      <c r="N11" s="39"/>
      <c r="P11" s="39"/>
      <c r="R11" s="39"/>
      <c r="T11" s="39"/>
      <c r="V11" s="39"/>
      <c r="X11" s="39"/>
      <c r="Z11" s="39"/>
      <c r="AB11" s="39"/>
      <c r="AD11" s="39"/>
    </row>
    <row r="12" spans="1:30" ht="18.75" customHeight="1">
      <c r="A12" s="2"/>
      <c r="B12" s="54">
        <v>597</v>
      </c>
      <c r="C12" s="39"/>
      <c r="D12" s="39"/>
      <c r="E12" s="130" t="s">
        <v>86</v>
      </c>
      <c r="F12" s="55"/>
      <c r="G12" s="49"/>
    </row>
    <row r="13" spans="1:30">
      <c r="A13" s="2"/>
      <c r="B13" s="287" t="s">
        <v>9</v>
      </c>
      <c r="C13" s="287"/>
      <c r="D13" s="287"/>
      <c r="E13" s="58"/>
      <c r="F13" s="56"/>
      <c r="G13" s="50"/>
    </row>
    <row r="14" spans="1:30" ht="15" customHeight="1">
      <c r="A14" s="2"/>
      <c r="B14" s="290">
        <v>45166</v>
      </c>
      <c r="C14" s="291"/>
      <c r="D14" s="53"/>
      <c r="E14" s="58"/>
      <c r="F14" s="57"/>
      <c r="G14" s="51"/>
    </row>
    <row r="15" spans="1:30" ht="15.75" customHeight="1">
      <c r="A15" s="2"/>
      <c r="B15" s="288" t="s">
        <v>11</v>
      </c>
      <c r="C15" s="288"/>
      <c r="D15" s="288"/>
      <c r="E15" s="51" t="s">
        <v>10</v>
      </c>
      <c r="F15" s="51"/>
      <c r="G15" s="51"/>
    </row>
    <row r="16" spans="1:30" ht="15" thickBot="1">
      <c r="A16" s="2"/>
      <c r="B16" s="286">
        <v>1250</v>
      </c>
      <c r="C16" s="286"/>
      <c r="D16" s="4"/>
      <c r="E16" s="5"/>
      <c r="F16" s="31"/>
      <c r="G16" s="31"/>
    </row>
    <row r="17" spans="1:22" ht="7.5" customHeight="1" thickBot="1">
      <c r="A17" s="2"/>
      <c r="B17" s="29"/>
      <c r="C17" s="30"/>
      <c r="D17" s="30"/>
      <c r="E17" s="30"/>
      <c r="F17" s="30"/>
      <c r="G17" s="30"/>
      <c r="H17" s="3"/>
      <c r="I17" s="3"/>
    </row>
    <row r="18" spans="1:22" ht="18.75" customHeight="1">
      <c r="A18" s="2"/>
      <c r="B18" s="27"/>
      <c r="C18" s="28"/>
      <c r="D18" s="28"/>
      <c r="E18" s="28"/>
      <c r="F18" s="28"/>
      <c r="G18" s="28"/>
      <c r="M18" t="s">
        <v>0</v>
      </c>
    </row>
    <row r="19" spans="1:22" ht="18" customHeight="1" thickBot="1">
      <c r="A19" s="2"/>
      <c r="B19" s="6" t="s">
        <v>12</v>
      </c>
      <c r="C19" s="18" t="s">
        <v>13</v>
      </c>
      <c r="D19" s="7" t="s">
        <v>14</v>
      </c>
      <c r="E19" s="8" t="s">
        <v>15</v>
      </c>
      <c r="F19" s="8" t="s">
        <v>16</v>
      </c>
      <c r="G19" s="8" t="s">
        <v>18</v>
      </c>
      <c r="H19" s="8" t="s">
        <v>24</v>
      </c>
      <c r="K19" s="8"/>
      <c r="N19" s="8"/>
    </row>
    <row r="20" spans="1:22" s="25" customFormat="1" ht="15" customHeight="1" thickBot="1">
      <c r="A20" s="21"/>
      <c r="B20" s="22">
        <v>1</v>
      </c>
      <c r="C20" s="19" t="s">
        <v>87</v>
      </c>
      <c r="D20" s="23">
        <v>55</v>
      </c>
      <c r="E20" s="23" t="s">
        <v>88</v>
      </c>
      <c r="F20" s="23">
        <v>15</v>
      </c>
      <c r="G20" s="24">
        <f>D20*F20</f>
        <v>825</v>
      </c>
      <c r="H20" s="25">
        <f>IF(LEN(C19)&gt;0,1,0)</f>
        <v>1</v>
      </c>
      <c r="Q20"/>
      <c r="R20"/>
      <c r="S20"/>
    </row>
    <row r="21" spans="1:22" s="25" customFormat="1" ht="15" customHeight="1" thickBot="1">
      <c r="A21" s="21"/>
      <c r="B21" s="22">
        <v>2</v>
      </c>
      <c r="C21" s="19" t="s">
        <v>89</v>
      </c>
      <c r="D21" s="23">
        <v>1</v>
      </c>
      <c r="E21" s="23" t="s">
        <v>19</v>
      </c>
      <c r="F21" s="23">
        <v>440</v>
      </c>
      <c r="G21" s="24">
        <f>D21*F21</f>
        <v>440</v>
      </c>
      <c r="H21" s="25">
        <f t="shared" ref="H21:H69" si="0">IF(LEN(C20)&gt;0,1,0)</f>
        <v>1</v>
      </c>
      <c r="M21"/>
      <c r="N21"/>
      <c r="O21"/>
      <c r="P21"/>
      <c r="Q21"/>
      <c r="R21"/>
      <c r="S21"/>
    </row>
    <row r="22" spans="1:22" s="25" customFormat="1" ht="15" customHeight="1" thickBot="1">
      <c r="A22" s="21"/>
      <c r="B22" s="22">
        <v>3</v>
      </c>
      <c r="C22" s="19"/>
      <c r="D22" s="23"/>
      <c r="E22" s="23" t="s">
        <v>19</v>
      </c>
      <c r="F22" s="23"/>
      <c r="G22" s="24">
        <f>D22*F22</f>
        <v>0</v>
      </c>
      <c r="H22" s="25">
        <f t="shared" si="0"/>
        <v>1</v>
      </c>
      <c r="M22"/>
      <c r="N22"/>
      <c r="O22"/>
      <c r="P22"/>
      <c r="Q22"/>
      <c r="R22" s="8"/>
      <c r="S22"/>
    </row>
    <row r="23" spans="1:22" s="25" customFormat="1" ht="15" hidden="1" customHeight="1" thickBot="1">
      <c r="A23" s="21"/>
      <c r="B23" s="22">
        <v>4</v>
      </c>
      <c r="C23" s="19"/>
      <c r="D23" s="23"/>
      <c r="E23" s="23" t="s">
        <v>19</v>
      </c>
      <c r="F23" s="23"/>
      <c r="G23" s="24">
        <f t="shared" ref="G23:G69" si="1">D23*F23</f>
        <v>0</v>
      </c>
      <c r="H23" s="25">
        <f t="shared" si="0"/>
        <v>0</v>
      </c>
      <c r="M23"/>
      <c r="N23"/>
      <c r="O23"/>
      <c r="P23"/>
    </row>
    <row r="24" spans="1:22" s="25" customFormat="1" ht="15" hidden="1" customHeight="1" thickBot="1">
      <c r="A24" s="21"/>
      <c r="B24" s="22">
        <v>5</v>
      </c>
      <c r="C24" s="19"/>
      <c r="D24" s="23"/>
      <c r="E24" s="23" t="s">
        <v>19</v>
      </c>
      <c r="F24" s="23"/>
      <c r="G24" s="24">
        <f t="shared" si="1"/>
        <v>0</v>
      </c>
      <c r="H24" s="25">
        <f t="shared" si="0"/>
        <v>0</v>
      </c>
      <c r="M24"/>
      <c r="N24"/>
      <c r="O24"/>
      <c r="P24"/>
      <c r="Q24"/>
      <c r="R24"/>
      <c r="S24"/>
      <c r="V24"/>
    </row>
    <row r="25" spans="1:22" s="25" customFormat="1" ht="15" hidden="1" customHeight="1" thickBot="1">
      <c r="A25" s="21"/>
      <c r="B25" s="22">
        <v>6</v>
      </c>
      <c r="C25" s="19"/>
      <c r="D25" s="23"/>
      <c r="E25" s="23" t="s">
        <v>19</v>
      </c>
      <c r="F25" s="23"/>
      <c r="G25" s="24">
        <f t="shared" si="1"/>
        <v>0</v>
      </c>
      <c r="H25" s="25">
        <f t="shared" si="0"/>
        <v>0</v>
      </c>
      <c r="M25"/>
      <c r="N25"/>
      <c r="O25"/>
      <c r="P25"/>
      <c r="Q25"/>
      <c r="R25"/>
      <c r="S25"/>
      <c r="V25"/>
    </row>
    <row r="26" spans="1:22" s="25" customFormat="1" ht="15" hidden="1" customHeight="1" thickBot="1">
      <c r="A26" s="21"/>
      <c r="B26" s="22">
        <v>7</v>
      </c>
      <c r="C26" s="19"/>
      <c r="D26" s="23"/>
      <c r="E26" s="23" t="s">
        <v>19</v>
      </c>
      <c r="F26" s="23"/>
      <c r="G26" s="24">
        <f t="shared" si="1"/>
        <v>0</v>
      </c>
      <c r="H26" s="25">
        <f t="shared" si="0"/>
        <v>0</v>
      </c>
      <c r="M26"/>
      <c r="N26"/>
      <c r="O26"/>
      <c r="P26"/>
      <c r="Q26"/>
      <c r="R26"/>
      <c r="S26"/>
      <c r="V26"/>
    </row>
    <row r="27" spans="1:22" s="25" customFormat="1" ht="15" hidden="1" customHeight="1" thickBot="1">
      <c r="A27" s="21"/>
      <c r="B27" s="22">
        <v>8</v>
      </c>
      <c r="C27" s="19"/>
      <c r="D27" s="23"/>
      <c r="E27" s="23" t="s">
        <v>19</v>
      </c>
      <c r="F27" s="23"/>
      <c r="G27" s="24">
        <f t="shared" si="1"/>
        <v>0</v>
      </c>
      <c r="H27" s="25">
        <f t="shared" si="0"/>
        <v>0</v>
      </c>
      <c r="M27"/>
      <c r="N27"/>
      <c r="O27"/>
      <c r="P27"/>
      <c r="Q27"/>
      <c r="R27"/>
      <c r="S27"/>
      <c r="V27"/>
    </row>
    <row r="28" spans="1:22" s="25" customFormat="1" ht="15" hidden="1" customHeight="1" thickBot="1">
      <c r="A28" s="21"/>
      <c r="B28" s="22">
        <v>9</v>
      </c>
      <c r="C28" s="19"/>
      <c r="D28" s="23"/>
      <c r="E28" s="23" t="s">
        <v>19</v>
      </c>
      <c r="F28" s="23"/>
      <c r="G28" s="24">
        <f t="shared" si="1"/>
        <v>0</v>
      </c>
      <c r="H28" s="25">
        <f t="shared" si="0"/>
        <v>0</v>
      </c>
      <c r="M28"/>
      <c r="N28"/>
      <c r="O28"/>
      <c r="P28"/>
      <c r="Q28"/>
      <c r="R28"/>
      <c r="S28"/>
      <c r="V28"/>
    </row>
    <row r="29" spans="1:22" s="25" customFormat="1" ht="15" hidden="1" customHeight="1" thickBot="1">
      <c r="A29" s="21"/>
      <c r="B29" s="22">
        <v>10</v>
      </c>
      <c r="C29" s="19"/>
      <c r="D29" s="23"/>
      <c r="E29" s="23" t="s">
        <v>19</v>
      </c>
      <c r="F29" s="23"/>
      <c r="G29" s="24">
        <f t="shared" si="1"/>
        <v>0</v>
      </c>
      <c r="H29" s="25">
        <f t="shared" si="0"/>
        <v>0</v>
      </c>
      <c r="M29"/>
      <c r="N29"/>
      <c r="O29"/>
      <c r="P29"/>
      <c r="Q29"/>
      <c r="R29"/>
      <c r="S29"/>
      <c r="V29"/>
    </row>
    <row r="30" spans="1:22" s="25" customFormat="1" ht="15" hidden="1" customHeight="1" thickBot="1">
      <c r="A30" s="21"/>
      <c r="B30" s="22">
        <v>11</v>
      </c>
      <c r="C30" s="19"/>
      <c r="D30" s="23"/>
      <c r="E30" s="23" t="s">
        <v>19</v>
      </c>
      <c r="F30" s="23"/>
      <c r="G30" s="24">
        <f t="shared" si="1"/>
        <v>0</v>
      </c>
      <c r="H30" s="25">
        <f t="shared" si="0"/>
        <v>0</v>
      </c>
      <c r="M30"/>
      <c r="N30"/>
      <c r="O30"/>
      <c r="P30"/>
      <c r="Q30"/>
      <c r="R30"/>
      <c r="S30"/>
      <c r="V30"/>
    </row>
    <row r="31" spans="1:22" s="25" customFormat="1" ht="15" hidden="1" customHeight="1" thickBot="1">
      <c r="A31" s="21"/>
      <c r="B31" s="22">
        <v>12</v>
      </c>
      <c r="C31" s="19"/>
      <c r="D31" s="23"/>
      <c r="E31" s="23" t="s">
        <v>19</v>
      </c>
      <c r="F31" s="23"/>
      <c r="G31" s="24">
        <f t="shared" si="1"/>
        <v>0</v>
      </c>
      <c r="H31" s="25">
        <f t="shared" si="0"/>
        <v>0</v>
      </c>
      <c r="Q31"/>
      <c r="R31"/>
      <c r="S31"/>
      <c r="V31"/>
    </row>
    <row r="32" spans="1:22" s="25" customFormat="1" ht="15" hidden="1" customHeight="1" thickBot="1">
      <c r="A32" s="21"/>
      <c r="B32" s="22">
        <v>13</v>
      </c>
      <c r="C32" s="19"/>
      <c r="D32" s="23"/>
      <c r="E32" s="23" t="s">
        <v>19</v>
      </c>
      <c r="F32" s="23"/>
      <c r="G32" s="24">
        <f t="shared" si="1"/>
        <v>0</v>
      </c>
      <c r="H32" s="25">
        <f t="shared" si="0"/>
        <v>0</v>
      </c>
      <c r="Q32"/>
      <c r="R32"/>
      <c r="S32"/>
    </row>
    <row r="33" spans="1:19" s="25" customFormat="1" ht="15" hidden="1" customHeight="1" thickBot="1">
      <c r="A33" s="21"/>
      <c r="B33" s="22">
        <v>14</v>
      </c>
      <c r="C33" s="19"/>
      <c r="D33" s="23"/>
      <c r="E33" s="23" t="s">
        <v>19</v>
      </c>
      <c r="F33" s="23"/>
      <c r="G33" s="24">
        <f t="shared" si="1"/>
        <v>0</v>
      </c>
      <c r="H33" s="25">
        <f t="shared" si="0"/>
        <v>0</v>
      </c>
      <c r="Q33"/>
      <c r="R33"/>
      <c r="S33"/>
    </row>
    <row r="34" spans="1:19" s="25" customFormat="1" ht="15" hidden="1" customHeight="1" thickBot="1">
      <c r="A34" s="21"/>
      <c r="B34" s="22">
        <v>15</v>
      </c>
      <c r="C34" s="19"/>
      <c r="D34" s="23"/>
      <c r="E34" s="23" t="s">
        <v>19</v>
      </c>
      <c r="F34" s="23"/>
      <c r="G34" s="24">
        <f t="shared" si="1"/>
        <v>0</v>
      </c>
      <c r="H34" s="25">
        <f t="shared" si="0"/>
        <v>0</v>
      </c>
    </row>
    <row r="35" spans="1:19" s="25" customFormat="1" ht="15" hidden="1" customHeight="1" thickBot="1">
      <c r="A35" s="21"/>
      <c r="B35" s="22">
        <v>16</v>
      </c>
      <c r="C35" s="19"/>
      <c r="D35" s="23"/>
      <c r="E35" s="23" t="s">
        <v>19</v>
      </c>
      <c r="F35" s="23"/>
      <c r="G35" s="24">
        <f t="shared" si="1"/>
        <v>0</v>
      </c>
      <c r="H35" s="25">
        <f t="shared" si="0"/>
        <v>0</v>
      </c>
    </row>
    <row r="36" spans="1:19" s="25" customFormat="1" ht="15" hidden="1" customHeight="1" thickBot="1">
      <c r="A36" s="21"/>
      <c r="B36" s="22">
        <v>17</v>
      </c>
      <c r="C36" s="19"/>
      <c r="D36" s="23"/>
      <c r="E36" s="23" t="s">
        <v>19</v>
      </c>
      <c r="F36" s="23"/>
      <c r="G36" s="24">
        <f t="shared" si="1"/>
        <v>0</v>
      </c>
      <c r="H36" s="25">
        <f t="shared" si="0"/>
        <v>0</v>
      </c>
    </row>
    <row r="37" spans="1:19" s="25" customFormat="1" ht="15" hidden="1" customHeight="1" thickBot="1">
      <c r="A37" s="21"/>
      <c r="B37" s="22">
        <v>18</v>
      </c>
      <c r="C37" s="19"/>
      <c r="D37" s="23"/>
      <c r="E37" s="23" t="s">
        <v>19</v>
      </c>
      <c r="F37" s="23"/>
      <c r="G37" s="24">
        <f t="shared" si="1"/>
        <v>0</v>
      </c>
      <c r="H37" s="25">
        <f t="shared" si="0"/>
        <v>0</v>
      </c>
    </row>
    <row r="38" spans="1:19" s="25" customFormat="1" ht="15" hidden="1" customHeight="1" thickBot="1">
      <c r="A38" s="21"/>
      <c r="B38" s="22">
        <v>19</v>
      </c>
      <c r="C38" s="19"/>
      <c r="D38" s="23"/>
      <c r="E38" s="23" t="s">
        <v>19</v>
      </c>
      <c r="F38" s="23"/>
      <c r="G38" s="24">
        <f t="shared" si="1"/>
        <v>0</v>
      </c>
      <c r="H38" s="25">
        <f t="shared" si="0"/>
        <v>0</v>
      </c>
    </row>
    <row r="39" spans="1:19" s="25" customFormat="1" ht="15" hidden="1" customHeight="1" thickBot="1">
      <c r="A39" s="21"/>
      <c r="B39" s="22">
        <v>20</v>
      </c>
      <c r="C39" s="19"/>
      <c r="D39" s="23"/>
      <c r="E39" s="23" t="s">
        <v>19</v>
      </c>
      <c r="F39" s="23"/>
      <c r="G39" s="24">
        <f t="shared" si="1"/>
        <v>0</v>
      </c>
      <c r="H39" s="25">
        <f t="shared" si="0"/>
        <v>0</v>
      </c>
    </row>
    <row r="40" spans="1:19" s="25" customFormat="1" ht="15" hidden="1" customHeight="1" thickBot="1">
      <c r="A40" s="21"/>
      <c r="B40" s="22">
        <v>21</v>
      </c>
      <c r="C40" s="19"/>
      <c r="D40" s="23"/>
      <c r="E40" s="23" t="s">
        <v>19</v>
      </c>
      <c r="F40" s="23"/>
      <c r="G40" s="24">
        <f t="shared" si="1"/>
        <v>0</v>
      </c>
      <c r="H40" s="25">
        <f t="shared" si="0"/>
        <v>0</v>
      </c>
    </row>
    <row r="41" spans="1:19" s="25" customFormat="1" ht="15" hidden="1" customHeight="1" thickBot="1">
      <c r="A41" s="21"/>
      <c r="B41" s="22">
        <v>22</v>
      </c>
      <c r="C41" s="19"/>
      <c r="D41" s="23"/>
      <c r="E41" s="23" t="s">
        <v>19</v>
      </c>
      <c r="F41" s="23"/>
      <c r="G41" s="24">
        <f t="shared" si="1"/>
        <v>0</v>
      </c>
      <c r="H41" s="25">
        <f t="shared" si="0"/>
        <v>0</v>
      </c>
    </row>
    <row r="42" spans="1:19" s="25" customFormat="1" ht="15" hidden="1" customHeight="1" thickBot="1">
      <c r="A42" s="21"/>
      <c r="B42" s="22">
        <v>23</v>
      </c>
      <c r="C42" s="19"/>
      <c r="D42" s="23"/>
      <c r="E42" s="23" t="s">
        <v>19</v>
      </c>
      <c r="F42" s="23"/>
      <c r="G42" s="24">
        <f t="shared" si="1"/>
        <v>0</v>
      </c>
      <c r="H42" s="25">
        <f t="shared" si="0"/>
        <v>0</v>
      </c>
    </row>
    <row r="43" spans="1:19" s="25" customFormat="1" ht="15" hidden="1" customHeight="1" thickBot="1">
      <c r="A43" s="21"/>
      <c r="B43" s="22">
        <v>24</v>
      </c>
      <c r="C43" s="19"/>
      <c r="D43" s="23"/>
      <c r="E43" s="23" t="s">
        <v>19</v>
      </c>
      <c r="F43" s="23"/>
      <c r="G43" s="24">
        <f t="shared" si="1"/>
        <v>0</v>
      </c>
      <c r="H43" s="25">
        <f t="shared" si="0"/>
        <v>0</v>
      </c>
    </row>
    <row r="44" spans="1:19" s="25" customFormat="1" ht="15" hidden="1" customHeight="1" thickBot="1">
      <c r="A44" s="21"/>
      <c r="B44" s="22">
        <v>25</v>
      </c>
      <c r="C44" s="19"/>
      <c r="D44" s="23"/>
      <c r="E44" s="23" t="s">
        <v>19</v>
      </c>
      <c r="F44" s="23"/>
      <c r="G44" s="24">
        <f t="shared" si="1"/>
        <v>0</v>
      </c>
      <c r="H44" s="25">
        <f t="shared" si="0"/>
        <v>0</v>
      </c>
    </row>
    <row r="45" spans="1:19" s="25" customFormat="1" ht="15" hidden="1" customHeight="1" thickBot="1">
      <c r="A45" s="21"/>
      <c r="B45" s="22">
        <v>26</v>
      </c>
      <c r="C45" s="19"/>
      <c r="D45" s="23"/>
      <c r="E45" s="23" t="s">
        <v>19</v>
      </c>
      <c r="F45" s="23"/>
      <c r="G45" s="24">
        <f t="shared" si="1"/>
        <v>0</v>
      </c>
      <c r="H45" s="25">
        <f t="shared" si="0"/>
        <v>0</v>
      </c>
    </row>
    <row r="46" spans="1:19" s="25" customFormat="1" ht="15" hidden="1" customHeight="1" thickBot="1">
      <c r="A46" s="21"/>
      <c r="B46" s="22">
        <v>27</v>
      </c>
      <c r="C46" s="19"/>
      <c r="D46" s="23"/>
      <c r="E46" s="23" t="s">
        <v>19</v>
      </c>
      <c r="F46" s="23"/>
      <c r="G46" s="24">
        <f t="shared" si="1"/>
        <v>0</v>
      </c>
      <c r="H46" s="25">
        <f t="shared" si="0"/>
        <v>0</v>
      </c>
    </row>
    <row r="47" spans="1:19" s="25" customFormat="1" ht="15" hidden="1" customHeight="1" thickBot="1">
      <c r="A47" s="21"/>
      <c r="B47" s="22">
        <v>28</v>
      </c>
      <c r="C47" s="19"/>
      <c r="D47" s="23"/>
      <c r="E47" s="23" t="s">
        <v>19</v>
      </c>
      <c r="F47" s="23"/>
      <c r="G47" s="24">
        <f t="shared" si="1"/>
        <v>0</v>
      </c>
      <c r="H47" s="25">
        <f t="shared" si="0"/>
        <v>0</v>
      </c>
    </row>
    <row r="48" spans="1:19" s="25" customFormat="1" ht="15" hidden="1" customHeight="1" thickBot="1">
      <c r="A48" s="21"/>
      <c r="B48" s="22">
        <v>29</v>
      </c>
      <c r="C48" s="19"/>
      <c r="D48" s="23"/>
      <c r="E48" s="23" t="s">
        <v>19</v>
      </c>
      <c r="F48" s="23"/>
      <c r="G48" s="24">
        <f t="shared" si="1"/>
        <v>0</v>
      </c>
      <c r="H48" s="25">
        <f t="shared" si="0"/>
        <v>0</v>
      </c>
    </row>
    <row r="49" spans="1:8" s="25" customFormat="1" ht="15" hidden="1" customHeight="1" thickBot="1">
      <c r="A49" s="21"/>
      <c r="B49" s="22">
        <v>30</v>
      </c>
      <c r="C49" s="19"/>
      <c r="D49" s="23"/>
      <c r="E49" s="23" t="s">
        <v>19</v>
      </c>
      <c r="F49" s="23"/>
      <c r="G49" s="24">
        <f t="shared" si="1"/>
        <v>0</v>
      </c>
      <c r="H49" s="25">
        <f t="shared" si="0"/>
        <v>0</v>
      </c>
    </row>
    <row r="50" spans="1:8" s="25" customFormat="1" ht="15" hidden="1" customHeight="1" thickBot="1">
      <c r="A50" s="21"/>
      <c r="B50" s="22">
        <v>31</v>
      </c>
      <c r="C50" s="19"/>
      <c r="D50" s="23"/>
      <c r="E50" s="23" t="s">
        <v>19</v>
      </c>
      <c r="F50" s="23"/>
      <c r="G50" s="24">
        <f t="shared" si="1"/>
        <v>0</v>
      </c>
      <c r="H50" s="25">
        <f t="shared" si="0"/>
        <v>0</v>
      </c>
    </row>
    <row r="51" spans="1:8" s="25" customFormat="1" ht="15" hidden="1" customHeight="1" thickBot="1">
      <c r="A51" s="21"/>
      <c r="B51" s="22">
        <v>32</v>
      </c>
      <c r="C51" s="19"/>
      <c r="D51" s="23"/>
      <c r="E51" s="23" t="s">
        <v>19</v>
      </c>
      <c r="F51" s="23"/>
      <c r="G51" s="24">
        <f t="shared" si="1"/>
        <v>0</v>
      </c>
      <c r="H51" s="25">
        <f t="shared" si="0"/>
        <v>0</v>
      </c>
    </row>
    <row r="52" spans="1:8" s="25" customFormat="1" ht="15" hidden="1" customHeight="1" thickBot="1">
      <c r="A52" s="21"/>
      <c r="B52" s="22">
        <v>33</v>
      </c>
      <c r="C52" s="19"/>
      <c r="D52" s="23"/>
      <c r="E52" s="23" t="s">
        <v>19</v>
      </c>
      <c r="F52" s="23"/>
      <c r="G52" s="24">
        <f t="shared" si="1"/>
        <v>0</v>
      </c>
      <c r="H52" s="25">
        <f t="shared" si="0"/>
        <v>0</v>
      </c>
    </row>
    <row r="53" spans="1:8" s="25" customFormat="1" ht="15" hidden="1" customHeight="1" thickBot="1">
      <c r="A53" s="21"/>
      <c r="B53" s="22">
        <v>34</v>
      </c>
      <c r="C53" s="19"/>
      <c r="D53" s="23"/>
      <c r="E53" s="23" t="s">
        <v>19</v>
      </c>
      <c r="F53" s="23"/>
      <c r="G53" s="24">
        <f t="shared" si="1"/>
        <v>0</v>
      </c>
      <c r="H53" s="25">
        <f t="shared" si="0"/>
        <v>0</v>
      </c>
    </row>
    <row r="54" spans="1:8" s="25" customFormat="1" ht="15" hidden="1" customHeight="1" thickBot="1">
      <c r="A54" s="21"/>
      <c r="B54" s="22">
        <v>35</v>
      </c>
      <c r="C54" s="19"/>
      <c r="D54" s="23"/>
      <c r="E54" s="23" t="s">
        <v>19</v>
      </c>
      <c r="F54" s="23"/>
      <c r="G54" s="24">
        <f t="shared" si="1"/>
        <v>0</v>
      </c>
      <c r="H54" s="25">
        <f t="shared" si="0"/>
        <v>0</v>
      </c>
    </row>
    <row r="55" spans="1:8" s="25" customFormat="1" ht="15" hidden="1" customHeight="1" thickBot="1">
      <c r="A55" s="21"/>
      <c r="B55" s="22">
        <v>36</v>
      </c>
      <c r="C55" s="19"/>
      <c r="D55" s="23"/>
      <c r="E55" s="23" t="s">
        <v>19</v>
      </c>
      <c r="F55" s="23"/>
      <c r="G55" s="24">
        <f t="shared" si="1"/>
        <v>0</v>
      </c>
      <c r="H55" s="25">
        <f t="shared" si="0"/>
        <v>0</v>
      </c>
    </row>
    <row r="56" spans="1:8" s="25" customFormat="1" ht="15" hidden="1" customHeight="1" thickBot="1">
      <c r="A56" s="21"/>
      <c r="B56" s="22">
        <v>37</v>
      </c>
      <c r="C56" s="19"/>
      <c r="D56" s="23"/>
      <c r="E56" s="23" t="s">
        <v>19</v>
      </c>
      <c r="F56" s="23"/>
      <c r="G56" s="24">
        <f t="shared" si="1"/>
        <v>0</v>
      </c>
      <c r="H56" s="25">
        <f t="shared" si="0"/>
        <v>0</v>
      </c>
    </row>
    <row r="57" spans="1:8" s="25" customFormat="1" ht="15" hidden="1" customHeight="1" thickBot="1">
      <c r="A57" s="21"/>
      <c r="B57" s="22">
        <v>38</v>
      </c>
      <c r="C57" s="19"/>
      <c r="D57" s="23"/>
      <c r="E57" s="23" t="s">
        <v>19</v>
      </c>
      <c r="F57" s="23"/>
      <c r="G57" s="24">
        <f t="shared" si="1"/>
        <v>0</v>
      </c>
      <c r="H57" s="25">
        <f t="shared" si="0"/>
        <v>0</v>
      </c>
    </row>
    <row r="58" spans="1:8" s="25" customFormat="1" ht="15" hidden="1" customHeight="1" thickBot="1">
      <c r="A58" s="21"/>
      <c r="B58" s="22">
        <v>39</v>
      </c>
      <c r="C58" s="19"/>
      <c r="D58" s="23"/>
      <c r="E58" s="23" t="s">
        <v>19</v>
      </c>
      <c r="F58" s="23"/>
      <c r="G58" s="24">
        <f t="shared" si="1"/>
        <v>0</v>
      </c>
      <c r="H58" s="25">
        <f t="shared" si="0"/>
        <v>0</v>
      </c>
    </row>
    <row r="59" spans="1:8" s="25" customFormat="1" ht="15" hidden="1" customHeight="1" thickBot="1">
      <c r="A59" s="21"/>
      <c r="B59" s="22">
        <v>40</v>
      </c>
      <c r="C59" s="19"/>
      <c r="D59" s="23"/>
      <c r="E59" s="23" t="s">
        <v>19</v>
      </c>
      <c r="F59" s="23"/>
      <c r="G59" s="24">
        <f t="shared" si="1"/>
        <v>0</v>
      </c>
      <c r="H59" s="25">
        <f t="shared" si="0"/>
        <v>0</v>
      </c>
    </row>
    <row r="60" spans="1:8" s="25" customFormat="1" ht="15" hidden="1" customHeight="1" thickBot="1">
      <c r="A60" s="21"/>
      <c r="B60" s="22">
        <v>41</v>
      </c>
      <c r="C60" s="19"/>
      <c r="D60" s="23"/>
      <c r="E60" s="23" t="s">
        <v>19</v>
      </c>
      <c r="F60" s="23"/>
      <c r="G60" s="24">
        <f t="shared" si="1"/>
        <v>0</v>
      </c>
      <c r="H60" s="25">
        <f t="shared" si="0"/>
        <v>0</v>
      </c>
    </row>
    <row r="61" spans="1:8" s="25" customFormat="1" ht="15" hidden="1" customHeight="1" thickBot="1">
      <c r="A61" s="21"/>
      <c r="B61" s="22">
        <v>42</v>
      </c>
      <c r="C61" s="19"/>
      <c r="D61" s="23"/>
      <c r="E61" s="23" t="s">
        <v>19</v>
      </c>
      <c r="F61" s="23"/>
      <c r="G61" s="24">
        <f t="shared" si="1"/>
        <v>0</v>
      </c>
      <c r="H61" s="25">
        <f t="shared" si="0"/>
        <v>0</v>
      </c>
    </row>
    <row r="62" spans="1:8" s="25" customFormat="1" ht="15" hidden="1" customHeight="1" thickBot="1">
      <c r="A62" s="21"/>
      <c r="B62" s="22">
        <v>43</v>
      </c>
      <c r="C62" s="19"/>
      <c r="D62" s="23"/>
      <c r="E62" s="23" t="s">
        <v>19</v>
      </c>
      <c r="F62" s="23"/>
      <c r="G62" s="24">
        <f t="shared" si="1"/>
        <v>0</v>
      </c>
      <c r="H62" s="25">
        <f t="shared" si="0"/>
        <v>0</v>
      </c>
    </row>
    <row r="63" spans="1:8" s="25" customFormat="1" ht="15" hidden="1" customHeight="1" thickBot="1">
      <c r="A63" s="21"/>
      <c r="B63" s="22">
        <v>44</v>
      </c>
      <c r="C63" s="19"/>
      <c r="D63" s="23"/>
      <c r="E63" s="23" t="s">
        <v>19</v>
      </c>
      <c r="F63" s="23"/>
      <c r="G63" s="24">
        <f t="shared" si="1"/>
        <v>0</v>
      </c>
      <c r="H63" s="25">
        <f t="shared" si="0"/>
        <v>0</v>
      </c>
    </row>
    <row r="64" spans="1:8" s="25" customFormat="1" ht="15" hidden="1" customHeight="1" thickBot="1">
      <c r="A64" s="21"/>
      <c r="B64" s="22">
        <v>45</v>
      </c>
      <c r="C64" s="19"/>
      <c r="D64" s="23"/>
      <c r="E64" s="23" t="s">
        <v>19</v>
      </c>
      <c r="F64" s="23"/>
      <c r="G64" s="24">
        <f t="shared" si="1"/>
        <v>0</v>
      </c>
      <c r="H64" s="25">
        <f t="shared" si="0"/>
        <v>0</v>
      </c>
    </row>
    <row r="65" spans="1:19" s="25" customFormat="1" ht="15" hidden="1" customHeight="1" thickBot="1">
      <c r="A65" s="21"/>
      <c r="B65" s="22">
        <v>46</v>
      </c>
      <c r="C65" s="19"/>
      <c r="D65" s="23"/>
      <c r="E65" s="23" t="s">
        <v>19</v>
      </c>
      <c r="F65" s="23"/>
      <c r="G65" s="24">
        <f t="shared" si="1"/>
        <v>0</v>
      </c>
      <c r="H65" s="25">
        <f t="shared" si="0"/>
        <v>0</v>
      </c>
    </row>
    <row r="66" spans="1:19" s="25" customFormat="1" ht="15" hidden="1" customHeight="1" thickBot="1">
      <c r="A66" s="21"/>
      <c r="B66" s="22">
        <v>47</v>
      </c>
      <c r="C66" s="19"/>
      <c r="D66" s="23"/>
      <c r="E66" s="23" t="s">
        <v>19</v>
      </c>
      <c r="F66" s="23"/>
      <c r="G66" s="24">
        <f t="shared" si="1"/>
        <v>0</v>
      </c>
      <c r="H66" s="25">
        <f t="shared" si="0"/>
        <v>0</v>
      </c>
    </row>
    <row r="67" spans="1:19" s="25" customFormat="1" ht="15" hidden="1" customHeight="1" thickBot="1">
      <c r="A67" s="21"/>
      <c r="B67" s="22">
        <v>48</v>
      </c>
      <c r="C67" s="19"/>
      <c r="D67" s="23"/>
      <c r="E67" s="23" t="s">
        <v>19</v>
      </c>
      <c r="F67" s="23"/>
      <c r="G67" s="24">
        <f t="shared" si="1"/>
        <v>0</v>
      </c>
      <c r="H67" s="25">
        <f t="shared" si="0"/>
        <v>0</v>
      </c>
    </row>
    <row r="68" spans="1:19" s="25" customFormat="1" ht="15" hidden="1" customHeight="1" thickBot="1">
      <c r="A68" s="21"/>
      <c r="B68" s="22">
        <v>49</v>
      </c>
      <c r="C68" s="19"/>
      <c r="D68" s="23"/>
      <c r="E68" s="23" t="s">
        <v>19</v>
      </c>
      <c r="F68" s="23"/>
      <c r="G68" s="24">
        <f t="shared" si="1"/>
        <v>0</v>
      </c>
      <c r="H68" s="25">
        <f t="shared" si="0"/>
        <v>0</v>
      </c>
      <c r="I68"/>
    </row>
    <row r="69" spans="1:19" s="25" customFormat="1" ht="15" hidden="1" customHeight="1" thickBot="1">
      <c r="A69" s="21"/>
      <c r="B69" s="22">
        <v>50</v>
      </c>
      <c r="C69" s="19"/>
      <c r="D69" s="23"/>
      <c r="E69" s="23" t="s">
        <v>19</v>
      </c>
      <c r="F69" s="23"/>
      <c r="G69" s="24">
        <f t="shared" si="1"/>
        <v>0</v>
      </c>
      <c r="H69" s="25">
        <f t="shared" si="0"/>
        <v>0</v>
      </c>
      <c r="I69"/>
    </row>
    <row r="70" spans="1:19" ht="5.25" customHeight="1" thickBot="1">
      <c r="A70" s="9"/>
      <c r="B70" s="32"/>
      <c r="C70" s="33" t="s">
        <v>25</v>
      </c>
      <c r="D70" s="33"/>
      <c r="E70" s="33"/>
      <c r="F70" s="33"/>
      <c r="G70" s="33"/>
    </row>
    <row r="71" spans="1:19" ht="19.5" customHeight="1">
      <c r="A71" s="10"/>
      <c r="B71" s="10"/>
      <c r="C71" s="20"/>
      <c r="D71" s="11"/>
      <c r="E71" s="289" t="s">
        <v>20</v>
      </c>
      <c r="F71" s="289"/>
      <c r="G71" s="35"/>
      <c r="O71" s="11"/>
      <c r="P71" s="289"/>
      <c r="Q71" s="289"/>
      <c r="R71" s="289"/>
      <c r="S71" s="289"/>
    </row>
    <row r="72" spans="1:19" ht="24" customHeight="1">
      <c r="C72" s="26"/>
      <c r="D72" s="272" t="s">
        <v>21</v>
      </c>
      <c r="E72" s="272"/>
      <c r="F72" s="278">
        <f>SUM(G20:G69)</f>
        <v>1265</v>
      </c>
      <c r="G72" s="278"/>
      <c r="O72" s="272"/>
      <c r="P72" s="272"/>
      <c r="Q72" s="271"/>
      <c r="R72" s="271"/>
      <c r="S72" s="271"/>
    </row>
    <row r="73" spans="1:19" ht="24" customHeight="1">
      <c r="C73" s="26"/>
      <c r="D73" s="272" t="s">
        <v>17</v>
      </c>
      <c r="E73" s="272"/>
      <c r="F73" s="36"/>
      <c r="G73" s="36"/>
      <c r="O73" s="272"/>
      <c r="P73" s="272"/>
      <c r="Q73" s="277"/>
      <c r="R73" s="277"/>
      <c r="S73" s="277"/>
    </row>
    <row r="74" spans="1:19" ht="24" customHeight="1" thickBot="1">
      <c r="C74" s="26"/>
      <c r="D74" s="275" t="s">
        <v>18</v>
      </c>
      <c r="E74" s="275"/>
      <c r="F74" s="276">
        <f>SUM(F72)</f>
        <v>1265</v>
      </c>
      <c r="G74" s="276"/>
      <c r="O74" s="275"/>
      <c r="P74" s="275"/>
      <c r="Q74" s="279"/>
      <c r="R74" s="279"/>
      <c r="S74" s="279"/>
    </row>
    <row r="75" spans="1:19" ht="16.5" customHeight="1" thickTop="1">
      <c r="B75" s="16"/>
      <c r="C75" s="37"/>
    </row>
    <row r="76" spans="1:19" ht="16.5" customHeight="1">
      <c r="B76" s="16"/>
      <c r="C76" s="17"/>
      <c r="D76" s="17"/>
      <c r="E76" s="17"/>
      <c r="F76" s="17"/>
      <c r="G76" s="17"/>
      <c r="H76" s="17"/>
    </row>
    <row r="77" spans="1:19" ht="16.5" customHeight="1">
      <c r="B77" s="16"/>
      <c r="C77" s="17"/>
      <c r="D77" s="17"/>
      <c r="E77" s="17"/>
      <c r="F77" s="17"/>
      <c r="G77" s="17"/>
      <c r="H77" s="17"/>
    </row>
    <row r="78" spans="1:19" ht="16.5" customHeight="1">
      <c r="B78" s="16"/>
      <c r="C78" s="17"/>
      <c r="D78" s="17"/>
      <c r="E78" s="17"/>
      <c r="F78" s="17"/>
      <c r="G78" s="17"/>
      <c r="H78" s="17"/>
    </row>
    <row r="79" spans="1:19" ht="16.5" customHeight="1">
      <c r="B79" s="16"/>
      <c r="C79" s="17"/>
      <c r="D79" s="17"/>
      <c r="E79" s="17"/>
      <c r="F79" s="17"/>
      <c r="G79" s="17"/>
      <c r="H79" s="17"/>
    </row>
    <row r="80" spans="1:19" ht="16.5" customHeight="1">
      <c r="B80" s="16"/>
      <c r="C80" s="17"/>
      <c r="D80" s="17"/>
      <c r="E80" s="17"/>
      <c r="F80" s="17"/>
      <c r="G80" s="17"/>
      <c r="H80" s="17"/>
    </row>
    <row r="81" spans="1:15" ht="16.5" customHeight="1">
      <c r="B81" s="16"/>
      <c r="C81" s="17"/>
      <c r="D81" s="17"/>
      <c r="E81" s="17"/>
      <c r="F81" s="17"/>
      <c r="G81" s="17"/>
      <c r="H81" s="17"/>
    </row>
    <row r="82" spans="1:15" ht="16.5" customHeight="1">
      <c r="B82" s="16"/>
      <c r="C82" s="17"/>
      <c r="D82" s="17"/>
      <c r="E82" s="17"/>
      <c r="F82" s="17"/>
      <c r="G82" s="17"/>
      <c r="H82" s="17"/>
    </row>
    <row r="83" spans="1:15" ht="16.5" customHeight="1">
      <c r="B83" s="16"/>
      <c r="C83" s="17"/>
      <c r="D83" s="17"/>
      <c r="E83" s="17"/>
      <c r="F83" s="17"/>
      <c r="G83" s="17"/>
      <c r="H83" s="17"/>
    </row>
    <row r="84" spans="1:15" ht="16.5" customHeight="1">
      <c r="B84" s="16"/>
      <c r="C84" s="17"/>
      <c r="D84" s="17"/>
      <c r="E84" s="17"/>
      <c r="F84" s="17"/>
      <c r="G84" s="17"/>
      <c r="H84" s="17"/>
      <c r="N84" s="8"/>
    </row>
    <row r="85" spans="1:15" ht="17.25" customHeight="1">
      <c r="B85" s="40"/>
      <c r="C85" s="41" t="s">
        <v>22</v>
      </c>
      <c r="D85" s="13"/>
      <c r="E85" s="13"/>
      <c r="F85" s="13" t="s">
        <v>23</v>
      </c>
      <c r="G85" s="13"/>
      <c r="H85" s="14"/>
      <c r="M85" s="25"/>
      <c r="N85" s="25"/>
      <c r="O85" s="25"/>
    </row>
    <row r="86" spans="1:15" ht="18">
      <c r="B86" s="273"/>
      <c r="C86" s="273"/>
      <c r="D86" s="13"/>
      <c r="E86" s="13"/>
      <c r="F86" s="42"/>
      <c r="G86" s="42"/>
      <c r="H86" s="42"/>
    </row>
    <row r="87" spans="1:15" ht="22.5" customHeight="1" thickBot="1">
      <c r="A87" s="34"/>
      <c r="B87" s="34"/>
      <c r="C87" s="34"/>
      <c r="D87" s="34"/>
      <c r="E87" s="34"/>
      <c r="F87" s="34"/>
      <c r="G87" s="34"/>
    </row>
    <row r="88" spans="1:15" ht="15" thickTop="1">
      <c r="B88" s="6"/>
      <c r="C88" s="15"/>
      <c r="D88" s="12"/>
      <c r="E88" s="12"/>
    </row>
    <row r="89" spans="1:15">
      <c r="B89" s="6"/>
      <c r="C89" s="15"/>
      <c r="D89" s="12"/>
      <c r="E89" s="12"/>
    </row>
    <row r="90" spans="1:15" ht="16.5" customHeight="1">
      <c r="B90" s="16"/>
      <c r="C90" s="274"/>
      <c r="D90" s="274"/>
      <c r="E90" s="274"/>
      <c r="F90" s="274"/>
      <c r="G90" s="274"/>
      <c r="H90" s="274"/>
    </row>
    <row r="91" spans="1:15" ht="15.75" customHeight="1"/>
    <row r="92" spans="1:15" ht="15.75" customHeight="1"/>
    <row r="93" spans="1:15" ht="15" customHeight="1"/>
    <row r="94" spans="1:15" ht="15.75" customHeight="1"/>
    <row r="95" spans="1:15" ht="15.75" customHeight="1"/>
    <row r="96" spans="1:15" ht="15.75" customHeight="1"/>
    <row r="97" ht="15.75" customHeight="1"/>
    <row r="98" ht="15.75" customHeight="1"/>
    <row r="99" ht="15.75" customHeight="1"/>
  </sheetData>
  <autoFilter ref="B19:H79" xr:uid="{58487B62-7AAE-4490-819D-A14A3AEC80CD}">
    <filterColumn colId="6">
      <filters blank="1">
        <filter val="1"/>
      </filters>
    </filterColumn>
  </autoFilter>
  <mergeCells count="24">
    <mergeCell ref="B16:C16"/>
    <mergeCell ref="B13:D13"/>
    <mergeCell ref="B15:D15"/>
    <mergeCell ref="P71:S71"/>
    <mergeCell ref="E71:F71"/>
    <mergeCell ref="B14:C14"/>
    <mergeCell ref="A1:C10"/>
    <mergeCell ref="D1:G3"/>
    <mergeCell ref="D6:F6"/>
    <mergeCell ref="D10:G10"/>
    <mergeCell ref="B11:D11"/>
    <mergeCell ref="Q72:S72"/>
    <mergeCell ref="O73:P73"/>
    <mergeCell ref="B86:C86"/>
    <mergeCell ref="C90:H90"/>
    <mergeCell ref="D73:E73"/>
    <mergeCell ref="D74:E74"/>
    <mergeCell ref="D72:E72"/>
    <mergeCell ref="F74:G74"/>
    <mergeCell ref="Q73:S73"/>
    <mergeCell ref="F72:G72"/>
    <mergeCell ref="O74:P74"/>
    <mergeCell ref="Q74:S74"/>
    <mergeCell ref="O72:P72"/>
  </mergeCells>
  <conditionalFormatting sqref="B16">
    <cfRule type="notContainsBlanks" dxfId="3" priority="2">
      <formula>LEN(TRIM(B16))&gt;0</formula>
    </cfRule>
  </conditionalFormatting>
  <hyperlinks>
    <hyperlink ref="D8" r:id="rId1" xr:uid="{5F85D348-059B-4FC8-A1AB-2DA48424AB48}"/>
  </hyperlinks>
  <pageMargins left="0" right="0" top="0.3" bottom="0.75" header="0.3" footer="0.3"/>
  <pageSetup paperSize="9" scale="86" fitToHeight="0"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025" r:id="rId5" name="Button 1">
              <controlPr defaultSize="0" print="0" autoFill="0" autoPict="0" macro="[0]!RecordofInvoice">
                <anchor moveWithCells="1" sizeWithCells="1">
                  <from>
                    <xdr:col>9</xdr:col>
                    <xdr:colOff>76200</xdr:colOff>
                    <xdr:row>3</xdr:row>
                    <xdr:rowOff>133350</xdr:rowOff>
                  </from>
                  <to>
                    <xdr:col>11</xdr:col>
                    <xdr:colOff>412750</xdr:colOff>
                    <xdr:row>6</xdr:row>
                    <xdr:rowOff>88900</xdr:rowOff>
                  </to>
                </anchor>
              </controlPr>
            </control>
          </mc:Choice>
        </mc:AlternateContent>
        <mc:AlternateContent xmlns:mc="http://schemas.openxmlformats.org/markup-compatibility/2006">
          <mc:Choice Requires="x14">
            <control shapeId="1033" r:id="rId6" name="Button 9">
              <controlPr defaultSize="0" print="0" autoFill="0" autoPict="0" macro="[0]!CreateNewInvoice">
                <anchor moveWithCells="1" sizeWithCells="1">
                  <from>
                    <xdr:col>9</xdr:col>
                    <xdr:colOff>88900</xdr:colOff>
                    <xdr:row>6</xdr:row>
                    <xdr:rowOff>165100</xdr:rowOff>
                  </from>
                  <to>
                    <xdr:col>11</xdr:col>
                    <xdr:colOff>431800</xdr:colOff>
                    <xdr:row>9</xdr:row>
                    <xdr:rowOff>19050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E45016-BF52-4858-97A0-32C7E52AC920}">
  <sheetPr codeName="Products"/>
  <dimension ref="A1:X683"/>
  <sheetViews>
    <sheetView tabSelected="1" workbookViewId="0">
      <selection activeCell="C5" sqref="C5"/>
    </sheetView>
  </sheetViews>
  <sheetFormatPr defaultRowHeight="14.5"/>
  <cols>
    <col min="1" max="1" width="9.54296875" style="248" customWidth="1"/>
    <col min="2" max="2" width="24.453125" bestFit="1" customWidth="1"/>
    <col min="3" max="3" width="48.1796875" bestFit="1" customWidth="1"/>
    <col min="4" max="4" width="15" style="218" customWidth="1"/>
    <col min="5" max="5" width="14.26953125" style="218" customWidth="1"/>
    <col min="6" max="6" width="12.26953125" style="258" customWidth="1"/>
    <col min="7" max="7" width="9.1796875" style="248"/>
    <col min="8" max="10" width="3.1796875" customWidth="1"/>
    <col min="11" max="11" width="12.81640625" bestFit="1" customWidth="1"/>
    <col min="12" max="13" width="3.81640625" customWidth="1"/>
    <col min="14" max="14" width="7.54296875" bestFit="1" customWidth="1"/>
    <col min="15" max="15" width="12.81640625" bestFit="1" customWidth="1"/>
    <col min="16" max="16" width="10.453125" bestFit="1" customWidth="1"/>
    <col min="17" max="17" width="6.7265625" bestFit="1" customWidth="1"/>
    <col min="18" max="18" width="13.1796875" bestFit="1" customWidth="1"/>
    <col min="19" max="19" width="9.54296875" bestFit="1" customWidth="1"/>
    <col min="20" max="20" width="7.453125" bestFit="1" customWidth="1"/>
    <col min="21" max="21" width="14.7265625" bestFit="1" customWidth="1"/>
    <col min="22" max="22" width="4.453125" bestFit="1" customWidth="1"/>
  </cols>
  <sheetData>
    <row r="1" spans="1:22" ht="14.5" customHeight="1">
      <c r="A1" s="292" t="s">
        <v>198</v>
      </c>
      <c r="B1" s="292"/>
      <c r="C1" s="292"/>
      <c r="D1" s="292"/>
      <c r="E1" s="292"/>
      <c r="F1" s="292"/>
      <c r="G1" s="292"/>
      <c r="K1" s="243"/>
      <c r="N1" s="293"/>
      <c r="O1" s="293"/>
      <c r="P1" s="293"/>
      <c r="Q1" s="293"/>
      <c r="R1" s="293"/>
      <c r="S1" s="293"/>
      <c r="T1" s="293"/>
      <c r="U1" s="293"/>
      <c r="V1" s="293"/>
    </row>
    <row r="2" spans="1:22" ht="14.5" customHeight="1">
      <c r="A2" s="292"/>
      <c r="B2" s="292"/>
      <c r="C2" s="292"/>
      <c r="D2" s="292"/>
      <c r="E2" s="292"/>
      <c r="F2" s="292"/>
      <c r="G2" s="292"/>
      <c r="K2" s="244"/>
      <c r="N2" s="244"/>
      <c r="O2" s="244"/>
      <c r="P2" s="244"/>
      <c r="Q2" s="244"/>
      <c r="R2" s="244"/>
      <c r="S2" s="244"/>
      <c r="T2" s="244"/>
      <c r="U2" s="245"/>
      <c r="V2" s="246"/>
    </row>
    <row r="3" spans="1:22">
      <c r="A3" s="254" t="s">
        <v>199</v>
      </c>
      <c r="B3" s="254" t="s">
        <v>200</v>
      </c>
      <c r="C3" s="254" t="s">
        <v>194</v>
      </c>
      <c r="D3" s="255" t="s">
        <v>195</v>
      </c>
      <c r="E3" s="255" t="s">
        <v>196</v>
      </c>
      <c r="F3" s="257" t="s">
        <v>197</v>
      </c>
      <c r="G3" s="256" t="s">
        <v>193</v>
      </c>
      <c r="K3" s="247"/>
      <c r="N3" s="248"/>
      <c r="R3" s="249"/>
      <c r="S3" s="249"/>
      <c r="U3" s="249"/>
      <c r="V3" s="250"/>
    </row>
    <row r="4" spans="1:22">
      <c r="A4" s="248">
        <v>1</v>
      </c>
      <c r="B4" t="s">
        <v>203</v>
      </c>
      <c r="D4" s="253"/>
      <c r="E4" s="253"/>
      <c r="F4" s="258">
        <v>13</v>
      </c>
      <c r="G4" s="250"/>
      <c r="H4" s="249"/>
      <c r="N4" s="248"/>
      <c r="R4" s="249"/>
      <c r="S4" s="249"/>
      <c r="U4" s="249"/>
      <c r="V4" s="250"/>
    </row>
    <row r="5" spans="1:22">
      <c r="A5" s="248">
        <v>2</v>
      </c>
      <c r="B5" t="s">
        <v>240</v>
      </c>
      <c r="C5" t="s">
        <v>206</v>
      </c>
      <c r="D5" s="253"/>
      <c r="E5" s="253"/>
      <c r="F5" s="258">
        <v>68</v>
      </c>
      <c r="G5" s="250"/>
      <c r="H5" s="249"/>
      <c r="N5" s="248"/>
      <c r="R5" s="249"/>
      <c r="S5" s="249"/>
      <c r="U5" s="249"/>
      <c r="V5" s="250"/>
    </row>
    <row r="6" spans="1:22">
      <c r="A6" s="248">
        <v>3</v>
      </c>
      <c r="B6" t="s">
        <v>207</v>
      </c>
      <c r="D6" s="253"/>
      <c r="E6" s="253"/>
      <c r="F6" s="258">
        <v>98</v>
      </c>
      <c r="G6" s="250"/>
      <c r="H6" s="249"/>
      <c r="N6" s="248"/>
      <c r="R6" s="249"/>
      <c r="S6" s="249"/>
      <c r="U6" s="249"/>
      <c r="V6" s="250"/>
    </row>
    <row r="7" spans="1:22">
      <c r="A7" s="248">
        <v>4</v>
      </c>
      <c r="B7" t="s">
        <v>216</v>
      </c>
      <c r="D7" s="253"/>
      <c r="E7" s="253"/>
      <c r="F7" s="258">
        <v>5</v>
      </c>
      <c r="G7" s="250"/>
      <c r="H7" s="249"/>
      <c r="N7" s="248"/>
      <c r="R7" s="249"/>
      <c r="S7" s="249"/>
      <c r="U7" s="249"/>
      <c r="V7" s="250"/>
    </row>
    <row r="8" spans="1:22">
      <c r="A8" s="248">
        <v>4</v>
      </c>
      <c r="B8" t="s">
        <v>217</v>
      </c>
      <c r="C8" t="s">
        <v>218</v>
      </c>
      <c r="D8" s="253"/>
      <c r="E8" s="253"/>
      <c r="F8" s="258">
        <v>5</v>
      </c>
      <c r="G8" s="250"/>
      <c r="H8" s="249"/>
      <c r="N8" s="248"/>
      <c r="R8" s="249"/>
      <c r="S8" s="249"/>
      <c r="U8" s="249"/>
      <c r="V8" s="250"/>
    </row>
    <row r="9" spans="1:22">
      <c r="A9" s="248">
        <v>5</v>
      </c>
      <c r="B9" t="s">
        <v>212</v>
      </c>
      <c r="D9" s="253"/>
      <c r="E9" s="253"/>
      <c r="F9" s="258">
        <v>7</v>
      </c>
      <c r="G9" s="250"/>
      <c r="H9" s="249"/>
      <c r="N9" s="248"/>
      <c r="R9" s="249"/>
      <c r="S9" s="249"/>
      <c r="U9" s="249"/>
      <c r="V9" s="250"/>
    </row>
    <row r="10" spans="1:22">
      <c r="A10" s="248">
        <v>5</v>
      </c>
      <c r="B10" t="s">
        <v>213</v>
      </c>
      <c r="D10" s="253"/>
      <c r="E10" s="253"/>
      <c r="F10" s="258">
        <v>2</v>
      </c>
      <c r="G10" s="250"/>
      <c r="H10" s="249"/>
      <c r="N10" s="248"/>
      <c r="R10" s="249"/>
      <c r="S10" s="249"/>
      <c r="U10" s="249"/>
      <c r="V10" s="250"/>
    </row>
    <row r="11" spans="1:22">
      <c r="A11" s="248">
        <v>5</v>
      </c>
      <c r="B11" t="s">
        <v>214</v>
      </c>
      <c r="D11" s="253"/>
      <c r="E11" s="253"/>
      <c r="F11" s="258">
        <v>3</v>
      </c>
      <c r="G11" s="250"/>
      <c r="H11" s="249"/>
      <c r="N11" s="248"/>
      <c r="R11" s="249"/>
      <c r="S11" s="249"/>
      <c r="U11" s="249"/>
      <c r="V11" s="250"/>
    </row>
    <row r="12" spans="1:22">
      <c r="A12" s="248">
        <v>5</v>
      </c>
      <c r="B12" t="s">
        <v>215</v>
      </c>
      <c r="D12" s="253"/>
      <c r="E12" s="253"/>
      <c r="F12" s="258">
        <v>1</v>
      </c>
      <c r="G12" s="250"/>
      <c r="H12" s="249"/>
      <c r="N12" s="248"/>
      <c r="R12" s="249"/>
      <c r="S12" s="249"/>
      <c r="U12" s="249"/>
      <c r="V12" s="250"/>
    </row>
    <row r="13" spans="1:22">
      <c r="A13" s="248">
        <v>6</v>
      </c>
      <c r="B13" t="s">
        <v>210</v>
      </c>
      <c r="D13" s="253"/>
      <c r="E13" s="253"/>
      <c r="F13" s="258">
        <v>83</v>
      </c>
      <c r="G13" s="250"/>
      <c r="H13" s="249"/>
      <c r="N13" s="248"/>
      <c r="R13" s="249"/>
      <c r="S13" s="249"/>
      <c r="U13" s="249"/>
      <c r="V13" s="250"/>
    </row>
    <row r="14" spans="1:22">
      <c r="A14" s="248">
        <v>7</v>
      </c>
      <c r="B14" t="s">
        <v>219</v>
      </c>
      <c r="D14" s="253"/>
      <c r="E14" s="253"/>
      <c r="F14" s="258">
        <v>14</v>
      </c>
      <c r="G14" s="250"/>
      <c r="H14" s="249"/>
      <c r="N14" s="248"/>
      <c r="R14" s="249"/>
      <c r="S14" s="249"/>
      <c r="U14" s="249"/>
      <c r="V14" s="250"/>
    </row>
    <row r="15" spans="1:22">
      <c r="A15" s="248">
        <v>7</v>
      </c>
      <c r="B15" t="s">
        <v>208</v>
      </c>
      <c r="D15" s="253"/>
      <c r="E15" s="253"/>
      <c r="F15" s="258">
        <v>7</v>
      </c>
      <c r="G15" s="250"/>
      <c r="H15" s="249"/>
      <c r="N15" s="248"/>
      <c r="R15" s="249"/>
      <c r="S15" s="249"/>
      <c r="U15" s="249"/>
      <c r="V15" s="250"/>
    </row>
    <row r="16" spans="1:22">
      <c r="A16" s="248">
        <v>8</v>
      </c>
      <c r="D16" s="253"/>
      <c r="E16" s="253"/>
      <c r="G16" s="250"/>
      <c r="H16" s="249"/>
      <c r="N16" s="248"/>
      <c r="R16" s="249"/>
      <c r="S16" s="249"/>
      <c r="U16" s="249"/>
      <c r="V16" s="250"/>
    </row>
    <row r="17" spans="1:22">
      <c r="A17" s="248">
        <v>9</v>
      </c>
      <c r="D17" s="253"/>
      <c r="E17" s="253"/>
      <c r="G17" s="250"/>
      <c r="H17" s="249"/>
      <c r="N17" s="248"/>
      <c r="R17" s="249"/>
      <c r="S17" s="249"/>
      <c r="U17" s="249"/>
      <c r="V17" s="250"/>
    </row>
    <row r="18" spans="1:22">
      <c r="A18" s="248">
        <v>10</v>
      </c>
      <c r="D18" s="253"/>
      <c r="E18" s="253"/>
      <c r="G18" s="250"/>
      <c r="H18" s="249"/>
      <c r="N18" s="248"/>
      <c r="R18" s="249"/>
      <c r="S18" s="249"/>
      <c r="U18" s="249"/>
      <c r="V18" s="250"/>
    </row>
    <row r="19" spans="1:22">
      <c r="A19" s="248">
        <v>11</v>
      </c>
      <c r="B19" t="s">
        <v>230</v>
      </c>
      <c r="D19" s="253"/>
      <c r="E19" s="253"/>
      <c r="F19" s="258">
        <v>41</v>
      </c>
      <c r="G19" s="250"/>
      <c r="H19" s="249"/>
      <c r="N19" s="248"/>
      <c r="R19" s="249"/>
      <c r="S19" s="249"/>
      <c r="U19" s="249"/>
      <c r="V19" s="250"/>
    </row>
    <row r="20" spans="1:22">
      <c r="A20" s="248">
        <v>11</v>
      </c>
      <c r="B20" t="s">
        <v>231</v>
      </c>
      <c r="D20" s="253"/>
      <c r="E20" s="253"/>
      <c r="F20" s="258">
        <v>19</v>
      </c>
      <c r="G20" s="250"/>
      <c r="H20" s="249"/>
      <c r="N20" s="248"/>
      <c r="R20" s="249"/>
      <c r="S20" s="249"/>
      <c r="U20" s="249"/>
      <c r="V20" s="250"/>
    </row>
    <row r="21" spans="1:22">
      <c r="A21" s="248">
        <v>12</v>
      </c>
      <c r="B21" t="s">
        <v>209</v>
      </c>
      <c r="D21" s="253"/>
      <c r="E21" s="253"/>
      <c r="F21" s="258">
        <v>62</v>
      </c>
      <c r="G21" s="250"/>
      <c r="H21" s="249"/>
      <c r="N21" s="248"/>
      <c r="R21" s="249"/>
      <c r="S21" s="249"/>
      <c r="U21" s="249"/>
      <c r="V21" s="250"/>
    </row>
    <row r="22" spans="1:22">
      <c r="A22" s="248">
        <v>13</v>
      </c>
      <c r="B22" t="s">
        <v>239</v>
      </c>
      <c r="D22" s="253"/>
      <c r="E22" s="253"/>
      <c r="F22" s="258">
        <v>1</v>
      </c>
      <c r="G22" s="250"/>
      <c r="H22" s="249"/>
      <c r="N22" s="248"/>
      <c r="R22" s="249"/>
      <c r="S22" s="249"/>
      <c r="U22" s="249"/>
      <c r="V22" s="250"/>
    </row>
    <row r="23" spans="1:22">
      <c r="A23" s="248">
        <v>13</v>
      </c>
      <c r="B23" t="s">
        <v>238</v>
      </c>
      <c r="D23" s="253"/>
      <c r="E23" s="253"/>
      <c r="F23" s="258">
        <v>4</v>
      </c>
      <c r="G23" s="250"/>
      <c r="H23" s="249"/>
      <c r="N23" s="248"/>
      <c r="R23" s="249"/>
      <c r="S23" s="249"/>
      <c r="U23" s="249"/>
      <c r="V23" s="250"/>
    </row>
    <row r="24" spans="1:22">
      <c r="A24" s="248">
        <v>14</v>
      </c>
      <c r="B24" t="s">
        <v>202</v>
      </c>
      <c r="D24" s="253"/>
      <c r="E24" s="253"/>
      <c r="F24" s="258">
        <v>10</v>
      </c>
      <c r="G24" s="250"/>
      <c r="H24" s="249"/>
      <c r="N24" s="248"/>
      <c r="R24" s="249"/>
      <c r="S24" s="249"/>
      <c r="U24" s="249"/>
      <c r="V24" s="250"/>
    </row>
    <row r="25" spans="1:22">
      <c r="A25" s="248">
        <v>15</v>
      </c>
      <c r="B25" t="s">
        <v>220</v>
      </c>
      <c r="D25" s="253"/>
      <c r="E25" s="253"/>
      <c r="F25" s="258">
        <v>14</v>
      </c>
      <c r="G25" s="250"/>
      <c r="H25" s="249"/>
      <c r="N25" s="248"/>
      <c r="R25" s="249"/>
      <c r="S25" s="249"/>
      <c r="U25" s="249"/>
      <c r="V25" s="250"/>
    </row>
    <row r="26" spans="1:22">
      <c r="A26" s="248">
        <v>16</v>
      </c>
      <c r="B26" t="s">
        <v>221</v>
      </c>
      <c r="D26" s="253"/>
      <c r="E26" s="253"/>
      <c r="F26" s="258">
        <v>51</v>
      </c>
      <c r="G26" s="250"/>
      <c r="H26" s="249"/>
      <c r="N26" s="248"/>
      <c r="R26" s="249"/>
      <c r="S26" s="249"/>
      <c r="U26" s="249"/>
      <c r="V26" s="250"/>
    </row>
    <row r="27" spans="1:22">
      <c r="A27" s="248">
        <v>17</v>
      </c>
      <c r="B27" t="s">
        <v>222</v>
      </c>
      <c r="D27" s="253"/>
      <c r="E27" s="253"/>
      <c r="F27" s="258">
        <v>2</v>
      </c>
      <c r="G27" s="250"/>
      <c r="H27" s="249"/>
      <c r="N27" s="248"/>
      <c r="R27" s="249"/>
      <c r="S27" s="249"/>
      <c r="U27" s="249"/>
      <c r="V27" s="250"/>
    </row>
    <row r="28" spans="1:22">
      <c r="A28" s="248">
        <v>17</v>
      </c>
      <c r="B28" t="s">
        <v>223</v>
      </c>
      <c r="D28" s="253"/>
      <c r="E28" s="253"/>
      <c r="F28" s="258">
        <v>1</v>
      </c>
      <c r="G28" s="250"/>
      <c r="H28" s="249"/>
      <c r="N28" s="248"/>
      <c r="R28" s="249"/>
      <c r="S28" s="249"/>
      <c r="U28" s="249"/>
      <c r="V28" s="250"/>
    </row>
    <row r="29" spans="1:22">
      <c r="A29" s="248">
        <v>17</v>
      </c>
      <c r="B29" t="s">
        <v>224</v>
      </c>
      <c r="D29" s="253"/>
      <c r="E29" s="253"/>
      <c r="F29" s="258">
        <v>3</v>
      </c>
      <c r="G29" s="250"/>
      <c r="H29" s="249"/>
      <c r="N29" s="248"/>
      <c r="R29" s="249"/>
      <c r="S29" s="249"/>
      <c r="U29" s="249"/>
      <c r="V29" s="250"/>
    </row>
    <row r="30" spans="1:22">
      <c r="A30" s="248">
        <v>18</v>
      </c>
      <c r="B30" t="s">
        <v>225</v>
      </c>
      <c r="D30" s="253"/>
      <c r="E30" s="253"/>
      <c r="F30" s="258">
        <v>3</v>
      </c>
      <c r="G30" s="250"/>
      <c r="H30" s="249"/>
      <c r="N30" s="248"/>
      <c r="R30" s="249"/>
      <c r="S30" s="249"/>
      <c r="U30" s="249"/>
      <c r="V30" s="250"/>
    </row>
    <row r="31" spans="1:22">
      <c r="A31" s="248">
        <v>18</v>
      </c>
      <c r="B31" t="s">
        <v>226</v>
      </c>
      <c r="D31" s="253"/>
      <c r="E31" s="253"/>
      <c r="F31" s="258">
        <v>1</v>
      </c>
      <c r="G31" s="250"/>
      <c r="H31" s="249"/>
      <c r="N31" s="248"/>
      <c r="R31" s="249"/>
      <c r="S31" s="249"/>
      <c r="U31" s="249"/>
      <c r="V31" s="250"/>
    </row>
    <row r="32" spans="1:22">
      <c r="A32" s="248">
        <v>18</v>
      </c>
      <c r="B32" t="s">
        <v>227</v>
      </c>
      <c r="D32" s="253"/>
      <c r="E32" s="253"/>
      <c r="F32" s="258">
        <v>2</v>
      </c>
      <c r="G32" s="250"/>
      <c r="H32" s="249"/>
      <c r="N32" s="248"/>
      <c r="R32" s="249"/>
      <c r="S32" s="249"/>
      <c r="U32" s="249"/>
      <c r="V32" s="250"/>
    </row>
    <row r="33" spans="1:22">
      <c r="A33" s="248">
        <v>19</v>
      </c>
      <c r="B33" t="s">
        <v>228</v>
      </c>
      <c r="D33" s="253"/>
      <c r="E33" s="253"/>
      <c r="F33" s="258">
        <v>7</v>
      </c>
      <c r="G33" s="250"/>
      <c r="H33" s="249"/>
      <c r="N33" s="248"/>
      <c r="R33" s="249"/>
      <c r="S33" s="249"/>
      <c r="U33" s="249"/>
      <c r="V33" s="250"/>
    </row>
    <row r="34" spans="1:22">
      <c r="A34" s="248">
        <v>19</v>
      </c>
      <c r="B34" t="s">
        <v>229</v>
      </c>
      <c r="D34" s="253"/>
      <c r="E34" s="253"/>
      <c r="F34" s="258">
        <v>10</v>
      </c>
      <c r="G34" s="250"/>
      <c r="H34" s="249"/>
      <c r="N34" s="248"/>
      <c r="R34" s="249"/>
      <c r="S34" s="249"/>
      <c r="U34" s="249"/>
      <c r="V34" s="250"/>
    </row>
    <row r="35" spans="1:22">
      <c r="A35" s="248">
        <v>20</v>
      </c>
      <c r="B35" t="s">
        <v>201</v>
      </c>
      <c r="D35" s="253"/>
      <c r="E35" s="253"/>
      <c r="F35" s="258">
        <v>7</v>
      </c>
      <c r="G35" s="250"/>
      <c r="H35" s="249"/>
      <c r="N35" s="248"/>
      <c r="R35" s="249"/>
      <c r="S35" s="249"/>
      <c r="U35" s="249"/>
      <c r="V35" s="250"/>
    </row>
    <row r="36" spans="1:22">
      <c r="A36" s="248">
        <v>20</v>
      </c>
      <c r="B36" t="s">
        <v>232</v>
      </c>
      <c r="D36" s="253"/>
      <c r="E36" s="253"/>
      <c r="F36" s="258">
        <v>5</v>
      </c>
      <c r="G36" s="250"/>
      <c r="H36" s="249"/>
      <c r="N36" s="248"/>
      <c r="R36" s="249"/>
      <c r="S36" s="249"/>
      <c r="U36" s="249"/>
      <c r="V36" s="250"/>
    </row>
    <row r="37" spans="1:22">
      <c r="A37" s="248">
        <v>20</v>
      </c>
      <c r="B37" t="s">
        <v>233</v>
      </c>
      <c r="D37" s="253"/>
      <c r="E37" s="253"/>
      <c r="F37" s="258">
        <v>5</v>
      </c>
      <c r="G37" s="250"/>
      <c r="H37" s="249"/>
      <c r="N37" s="248"/>
      <c r="R37" s="249"/>
      <c r="S37" s="249"/>
      <c r="U37" s="249"/>
      <c r="V37" s="250"/>
    </row>
    <row r="38" spans="1:22">
      <c r="A38" s="248">
        <v>21</v>
      </c>
      <c r="B38" t="s">
        <v>234</v>
      </c>
      <c r="D38" s="253"/>
      <c r="E38" s="253"/>
      <c r="F38" s="258">
        <v>13</v>
      </c>
      <c r="G38" s="250"/>
      <c r="H38" s="249"/>
      <c r="N38" s="248"/>
      <c r="R38" s="249"/>
      <c r="S38" s="249"/>
      <c r="U38" s="249"/>
      <c r="V38" s="250"/>
    </row>
    <row r="39" spans="1:22">
      <c r="A39" s="248">
        <v>21</v>
      </c>
      <c r="B39" t="s">
        <v>235</v>
      </c>
      <c r="D39" s="253"/>
      <c r="E39" s="253"/>
      <c r="F39" s="258">
        <v>3</v>
      </c>
      <c r="G39" s="250"/>
      <c r="H39" s="249"/>
      <c r="N39" s="248"/>
      <c r="R39" s="249"/>
      <c r="S39" s="249"/>
      <c r="U39" s="249"/>
      <c r="V39" s="250"/>
    </row>
    <row r="40" spans="1:22">
      <c r="A40" s="248">
        <v>21</v>
      </c>
      <c r="B40" t="s">
        <v>236</v>
      </c>
      <c r="D40" s="253"/>
      <c r="E40" s="253"/>
      <c r="F40" s="258">
        <v>3</v>
      </c>
      <c r="G40" s="250"/>
      <c r="H40" s="249"/>
      <c r="N40" s="248"/>
      <c r="R40" s="249"/>
      <c r="S40" s="249"/>
      <c r="U40" s="249"/>
      <c r="V40" s="250"/>
    </row>
    <row r="41" spans="1:22">
      <c r="A41" s="248">
        <v>21</v>
      </c>
      <c r="B41" t="s">
        <v>237</v>
      </c>
      <c r="D41" s="253"/>
      <c r="E41" s="253"/>
      <c r="F41" s="258">
        <v>1</v>
      </c>
      <c r="G41" s="250"/>
      <c r="H41" s="249"/>
      <c r="N41" s="248"/>
      <c r="R41" s="249"/>
      <c r="S41" s="249"/>
      <c r="U41" s="249"/>
      <c r="V41" s="250"/>
    </row>
    <row r="42" spans="1:22">
      <c r="A42" s="248">
        <v>22</v>
      </c>
      <c r="D42" s="253"/>
      <c r="E42" s="253"/>
      <c r="G42" s="250"/>
      <c r="H42" s="249"/>
      <c r="N42" s="248"/>
      <c r="R42" s="249"/>
      <c r="S42" s="249"/>
      <c r="U42" s="249"/>
      <c r="V42" s="250"/>
    </row>
    <row r="43" spans="1:22">
      <c r="A43" s="248">
        <v>23</v>
      </c>
      <c r="D43" s="253"/>
      <c r="E43" s="253"/>
      <c r="G43" s="250"/>
      <c r="H43" s="249"/>
      <c r="N43" s="248"/>
      <c r="R43" s="249"/>
      <c r="S43" s="249"/>
      <c r="U43" s="249"/>
      <c r="V43" s="250"/>
    </row>
    <row r="44" spans="1:22">
      <c r="A44" s="248">
        <v>24</v>
      </c>
      <c r="D44" s="253"/>
      <c r="E44" s="253"/>
      <c r="G44" s="250"/>
      <c r="H44" s="249"/>
      <c r="N44" s="248"/>
      <c r="R44" s="249"/>
      <c r="S44" s="249"/>
      <c r="U44" s="249"/>
      <c r="V44" s="250"/>
    </row>
    <row r="45" spans="1:22">
      <c r="A45" s="248">
        <v>25</v>
      </c>
      <c r="D45" s="253"/>
      <c r="E45" s="253"/>
      <c r="G45" s="250"/>
      <c r="H45" s="249"/>
      <c r="N45" s="248"/>
      <c r="R45" s="249"/>
      <c r="S45" s="249"/>
      <c r="U45" s="249"/>
      <c r="V45" s="250"/>
    </row>
    <row r="46" spans="1:22">
      <c r="A46" s="248">
        <v>26</v>
      </c>
      <c r="D46" s="253"/>
      <c r="E46" s="253"/>
      <c r="G46" s="250"/>
      <c r="H46" s="249"/>
      <c r="N46" s="248"/>
      <c r="R46" s="249"/>
      <c r="S46" s="249"/>
      <c r="U46" s="249"/>
      <c r="V46" s="250"/>
    </row>
    <row r="47" spans="1:22">
      <c r="A47" s="248">
        <v>27</v>
      </c>
      <c r="D47" s="253"/>
      <c r="E47" s="253"/>
      <c r="G47" s="250"/>
      <c r="H47" s="249"/>
      <c r="N47" s="248"/>
      <c r="R47" s="249"/>
      <c r="S47" s="249"/>
      <c r="U47" s="249"/>
      <c r="V47" s="250"/>
    </row>
    <row r="48" spans="1:22">
      <c r="A48" s="248">
        <v>28</v>
      </c>
      <c r="D48" s="253"/>
      <c r="E48" s="253"/>
      <c r="G48" s="250"/>
      <c r="H48" s="249"/>
      <c r="N48" s="248"/>
      <c r="R48" s="249"/>
      <c r="S48" s="249"/>
      <c r="U48" s="249"/>
      <c r="V48" s="250"/>
    </row>
    <row r="49" spans="1:22">
      <c r="A49" s="248">
        <v>29</v>
      </c>
      <c r="D49" s="253"/>
      <c r="E49" s="253"/>
      <c r="G49" s="250"/>
      <c r="H49" s="249"/>
      <c r="N49" s="248"/>
      <c r="R49" s="249"/>
      <c r="S49" s="249"/>
      <c r="U49" s="249"/>
      <c r="V49" s="250"/>
    </row>
    <row r="50" spans="1:22">
      <c r="A50" s="248">
        <v>30</v>
      </c>
      <c r="D50" s="253"/>
      <c r="E50" s="253"/>
      <c r="G50" s="250"/>
      <c r="H50" s="249"/>
      <c r="N50" s="248"/>
      <c r="R50" s="249"/>
      <c r="S50" s="249"/>
      <c r="U50" s="249"/>
      <c r="V50" s="250"/>
    </row>
    <row r="51" spans="1:22">
      <c r="A51" s="248">
        <v>31</v>
      </c>
      <c r="D51" s="253"/>
      <c r="E51" s="253"/>
      <c r="G51" s="250"/>
      <c r="H51" s="249"/>
      <c r="N51" s="248"/>
      <c r="R51" s="249"/>
      <c r="S51" s="249"/>
      <c r="U51" s="249"/>
      <c r="V51" s="250"/>
    </row>
    <row r="52" spans="1:22">
      <c r="A52" s="248">
        <v>32</v>
      </c>
      <c r="D52" s="253"/>
      <c r="E52" s="253"/>
      <c r="G52" s="250"/>
      <c r="H52" s="249"/>
      <c r="N52" s="248"/>
      <c r="R52" s="249"/>
      <c r="S52" s="249"/>
      <c r="U52" s="249"/>
      <c r="V52" s="250"/>
    </row>
    <row r="53" spans="1:22">
      <c r="A53" s="248">
        <v>33</v>
      </c>
      <c r="D53" s="253"/>
      <c r="E53" s="253"/>
      <c r="G53" s="250"/>
      <c r="H53" s="249"/>
      <c r="N53" s="248"/>
      <c r="R53" s="249"/>
      <c r="S53" s="249"/>
      <c r="U53" s="249"/>
      <c r="V53" s="250"/>
    </row>
    <row r="54" spans="1:22">
      <c r="A54" s="248">
        <v>34</v>
      </c>
      <c r="D54" s="253"/>
      <c r="E54" s="253"/>
      <c r="G54" s="250"/>
      <c r="H54" s="249"/>
      <c r="N54" s="248"/>
      <c r="R54" s="249"/>
      <c r="S54" s="249"/>
      <c r="U54" s="249"/>
      <c r="V54" s="250"/>
    </row>
    <row r="55" spans="1:22">
      <c r="A55" s="248">
        <v>35</v>
      </c>
      <c r="D55" s="253"/>
      <c r="E55" s="253"/>
      <c r="G55" s="250"/>
      <c r="H55" s="249"/>
      <c r="N55" s="248"/>
      <c r="R55" s="249"/>
      <c r="S55" s="249"/>
      <c r="U55" s="249"/>
      <c r="V55" s="250"/>
    </row>
    <row r="56" spans="1:22">
      <c r="A56" s="248">
        <v>36</v>
      </c>
      <c r="D56" s="253"/>
      <c r="E56" s="253"/>
      <c r="G56" s="250"/>
      <c r="H56" s="249"/>
      <c r="N56" s="248"/>
      <c r="R56" s="249"/>
      <c r="S56" s="249"/>
      <c r="U56" s="249"/>
      <c r="V56" s="250"/>
    </row>
    <row r="57" spans="1:22">
      <c r="A57" s="248">
        <v>37</v>
      </c>
      <c r="D57" s="253"/>
      <c r="E57" s="253"/>
      <c r="G57" s="250"/>
      <c r="H57" s="249"/>
      <c r="N57" s="248"/>
      <c r="R57" s="249"/>
      <c r="S57" s="249"/>
      <c r="U57" s="249"/>
      <c r="V57" s="250"/>
    </row>
    <row r="58" spans="1:22">
      <c r="A58" s="248">
        <v>38</v>
      </c>
      <c r="D58" s="253"/>
      <c r="E58" s="253"/>
      <c r="G58" s="250"/>
      <c r="H58" s="249"/>
      <c r="N58" s="248"/>
      <c r="R58" s="249"/>
      <c r="S58" s="249"/>
      <c r="U58" s="249"/>
      <c r="V58" s="250"/>
    </row>
    <row r="59" spans="1:22">
      <c r="A59" s="248">
        <v>39</v>
      </c>
      <c r="D59" s="253"/>
      <c r="E59" s="253"/>
      <c r="G59" s="250"/>
      <c r="H59" s="249"/>
      <c r="N59" s="248"/>
      <c r="R59" s="249"/>
      <c r="S59" s="249"/>
      <c r="U59" s="249"/>
      <c r="V59" s="250"/>
    </row>
    <row r="60" spans="1:22">
      <c r="A60" s="248">
        <v>40</v>
      </c>
      <c r="D60" s="253"/>
      <c r="E60" s="253"/>
      <c r="G60" s="250"/>
      <c r="H60" s="249"/>
      <c r="N60" s="248"/>
      <c r="R60" s="249"/>
      <c r="S60" s="249"/>
      <c r="U60" s="249"/>
      <c r="V60" s="250"/>
    </row>
    <row r="61" spans="1:22">
      <c r="A61" s="248">
        <v>41</v>
      </c>
      <c r="D61" s="253"/>
      <c r="E61" s="253"/>
      <c r="G61" s="250"/>
      <c r="H61" s="249"/>
      <c r="N61" s="248"/>
      <c r="R61" s="249"/>
      <c r="S61" s="249"/>
      <c r="U61" s="249"/>
      <c r="V61" s="250"/>
    </row>
    <row r="62" spans="1:22">
      <c r="A62" s="248">
        <v>42</v>
      </c>
      <c r="D62" s="253"/>
      <c r="E62" s="253"/>
      <c r="G62" s="250"/>
      <c r="H62" s="249"/>
      <c r="N62" s="248"/>
      <c r="R62" s="249"/>
      <c r="S62" s="249"/>
      <c r="U62" s="249"/>
      <c r="V62" s="250"/>
    </row>
    <row r="63" spans="1:22">
      <c r="A63" s="248">
        <v>43</v>
      </c>
      <c r="D63" s="253"/>
      <c r="E63" s="253"/>
      <c r="G63" s="250"/>
      <c r="H63" s="249"/>
      <c r="N63" s="248"/>
      <c r="R63" s="249"/>
      <c r="S63" s="249"/>
      <c r="U63" s="249"/>
      <c r="V63" s="250"/>
    </row>
    <row r="64" spans="1:22">
      <c r="A64" s="248">
        <v>44</v>
      </c>
      <c r="D64" s="253"/>
      <c r="E64" s="253"/>
      <c r="G64" s="250"/>
      <c r="H64" s="249"/>
      <c r="N64" s="248"/>
      <c r="R64" s="249"/>
      <c r="S64" s="249"/>
      <c r="U64" s="249"/>
      <c r="V64" s="250"/>
    </row>
    <row r="65" spans="1:22">
      <c r="A65" s="248">
        <v>45</v>
      </c>
      <c r="D65" s="253"/>
      <c r="E65" s="253"/>
      <c r="G65" s="250"/>
      <c r="H65" s="249"/>
      <c r="N65" s="248"/>
      <c r="R65" s="249"/>
      <c r="S65" s="249"/>
      <c r="U65" s="249"/>
      <c r="V65" s="250"/>
    </row>
    <row r="66" spans="1:22">
      <c r="A66" s="248">
        <v>46</v>
      </c>
      <c r="D66" s="253"/>
      <c r="E66" s="253"/>
      <c r="G66" s="250"/>
      <c r="H66" s="249"/>
      <c r="N66" s="248"/>
      <c r="R66" s="249"/>
      <c r="S66" s="249"/>
      <c r="U66" s="249"/>
      <c r="V66" s="250"/>
    </row>
    <row r="67" spans="1:22">
      <c r="A67" s="248">
        <v>47</v>
      </c>
      <c r="D67" s="253"/>
      <c r="E67" s="253"/>
      <c r="G67" s="250"/>
      <c r="H67" s="249"/>
      <c r="N67" s="248"/>
      <c r="R67" s="249"/>
      <c r="S67" s="249"/>
      <c r="U67" s="249"/>
      <c r="V67" s="250"/>
    </row>
    <row r="68" spans="1:22">
      <c r="A68" s="248">
        <v>48</v>
      </c>
      <c r="D68" s="253"/>
      <c r="E68" s="253"/>
      <c r="G68" s="250"/>
      <c r="H68" s="249"/>
      <c r="N68" s="248"/>
      <c r="R68" s="249"/>
      <c r="S68" s="249"/>
      <c r="U68" s="249"/>
      <c r="V68" s="250"/>
    </row>
    <row r="69" spans="1:22">
      <c r="A69" s="248">
        <v>49</v>
      </c>
      <c r="D69" s="253"/>
      <c r="E69" s="253"/>
      <c r="G69" s="250"/>
      <c r="H69" s="249"/>
      <c r="N69" s="248"/>
      <c r="R69" s="249"/>
      <c r="S69" s="249"/>
      <c r="U69" s="249"/>
      <c r="V69" s="250"/>
    </row>
    <row r="70" spans="1:22">
      <c r="A70" s="248">
        <v>50</v>
      </c>
      <c r="D70" s="253"/>
      <c r="E70" s="253"/>
      <c r="G70" s="250"/>
      <c r="H70" s="249"/>
      <c r="N70" s="248"/>
      <c r="R70" s="249"/>
      <c r="S70" s="249"/>
      <c r="U70" s="249"/>
      <c r="V70" s="250"/>
    </row>
    <row r="71" spans="1:22">
      <c r="A71" s="248">
        <v>51</v>
      </c>
      <c r="B71" s="193" t="s">
        <v>204</v>
      </c>
      <c r="D71" s="253"/>
      <c r="E71" s="253"/>
      <c r="F71" s="258">
        <v>13</v>
      </c>
      <c r="G71" s="250"/>
      <c r="H71" s="249"/>
      <c r="N71" s="248"/>
      <c r="R71" s="249"/>
      <c r="S71" s="249"/>
      <c r="U71" s="249"/>
      <c r="V71" s="250"/>
    </row>
    <row r="72" spans="1:22">
      <c r="A72" s="248">
        <v>52</v>
      </c>
      <c r="D72" s="253"/>
      <c r="E72" s="253"/>
      <c r="G72" s="250"/>
      <c r="H72" s="249"/>
      <c r="N72" s="248"/>
      <c r="R72" s="249"/>
      <c r="S72" s="249"/>
      <c r="U72" s="249"/>
      <c r="V72" s="250"/>
    </row>
    <row r="73" spans="1:22">
      <c r="A73" s="248">
        <v>53</v>
      </c>
      <c r="D73" s="253"/>
      <c r="E73" s="253"/>
      <c r="G73" s="250"/>
      <c r="H73" s="249"/>
      <c r="N73" s="248"/>
      <c r="R73" s="249"/>
      <c r="S73" s="249"/>
      <c r="U73" s="249"/>
      <c r="V73" s="250"/>
    </row>
    <row r="74" spans="1:22">
      <c r="A74" s="248">
        <v>54</v>
      </c>
      <c r="B74" t="s">
        <v>205</v>
      </c>
      <c r="D74" s="253"/>
      <c r="E74" s="253"/>
      <c r="G74" s="250"/>
      <c r="H74" s="249"/>
      <c r="N74" s="248"/>
      <c r="R74" s="249"/>
      <c r="S74" s="249"/>
      <c r="U74" s="249"/>
      <c r="V74" s="250"/>
    </row>
    <row r="75" spans="1:22">
      <c r="A75" s="248">
        <v>55</v>
      </c>
      <c r="D75" s="253"/>
      <c r="E75" s="253"/>
      <c r="G75" s="250"/>
      <c r="H75" s="249"/>
      <c r="N75" s="248"/>
      <c r="R75" s="249"/>
      <c r="S75" s="249"/>
      <c r="U75" s="249"/>
      <c r="V75" s="250"/>
    </row>
    <row r="76" spans="1:22">
      <c r="A76" s="248">
        <v>56</v>
      </c>
      <c r="D76" s="253"/>
      <c r="E76" s="253"/>
      <c r="G76" s="250"/>
      <c r="H76" s="249"/>
      <c r="N76" s="248"/>
      <c r="R76" s="249"/>
      <c r="S76" s="249"/>
      <c r="U76" s="249"/>
      <c r="V76" s="250"/>
    </row>
    <row r="77" spans="1:22">
      <c r="A77" s="248">
        <v>57</v>
      </c>
      <c r="D77" s="253"/>
      <c r="E77" s="253"/>
      <c r="G77" s="250"/>
      <c r="H77" s="249"/>
      <c r="N77" s="248"/>
      <c r="R77" s="249"/>
      <c r="S77" s="249"/>
      <c r="U77" s="249"/>
      <c r="V77" s="250"/>
    </row>
    <row r="78" spans="1:22">
      <c r="A78" s="248">
        <v>58</v>
      </c>
      <c r="D78" s="253"/>
      <c r="E78" s="253"/>
      <c r="G78" s="250"/>
      <c r="H78" s="249"/>
      <c r="N78" s="248"/>
      <c r="R78" s="249"/>
      <c r="S78" s="249"/>
      <c r="U78" s="249"/>
      <c r="V78" s="250"/>
    </row>
    <row r="79" spans="1:22">
      <c r="A79" s="248">
        <v>59</v>
      </c>
      <c r="D79" s="253"/>
      <c r="E79" s="253"/>
      <c r="G79" s="250"/>
      <c r="H79" s="249"/>
      <c r="N79" s="248"/>
      <c r="R79" s="249"/>
      <c r="S79" s="249"/>
      <c r="U79" s="249"/>
      <c r="V79" s="250"/>
    </row>
    <row r="80" spans="1:22">
      <c r="A80" s="248">
        <v>60</v>
      </c>
      <c r="D80" s="253"/>
      <c r="E80" s="253"/>
      <c r="G80" s="250"/>
      <c r="H80" s="249"/>
      <c r="N80" s="248"/>
      <c r="R80" s="249"/>
      <c r="S80" s="249"/>
      <c r="U80" s="249"/>
      <c r="V80" s="250"/>
    </row>
    <row r="81" spans="1:22">
      <c r="A81" s="248">
        <v>61</v>
      </c>
      <c r="D81" s="253"/>
      <c r="E81" s="253"/>
      <c r="G81" s="250"/>
      <c r="H81" s="249"/>
      <c r="N81" s="248"/>
      <c r="R81" s="249"/>
      <c r="S81" s="249"/>
      <c r="U81" s="249"/>
      <c r="V81" s="250"/>
    </row>
    <row r="82" spans="1:22">
      <c r="A82" s="248">
        <v>62</v>
      </c>
      <c r="D82" s="253"/>
      <c r="E82" s="253"/>
      <c r="G82" s="250"/>
      <c r="H82" s="249"/>
      <c r="N82" s="248"/>
      <c r="R82" s="249"/>
      <c r="S82" s="249"/>
      <c r="U82" s="249"/>
      <c r="V82" s="250"/>
    </row>
    <row r="83" spans="1:22">
      <c r="A83" s="248">
        <v>63</v>
      </c>
      <c r="D83" s="253"/>
      <c r="E83" s="253"/>
      <c r="G83" s="250"/>
      <c r="H83" s="249"/>
      <c r="N83" s="248"/>
      <c r="R83" s="249"/>
      <c r="S83" s="249"/>
      <c r="U83" s="249"/>
      <c r="V83" s="250"/>
    </row>
    <row r="84" spans="1:22">
      <c r="A84" s="248">
        <v>64</v>
      </c>
      <c r="D84" s="253"/>
      <c r="E84" s="253"/>
      <c r="G84" s="250"/>
      <c r="H84" s="249"/>
      <c r="N84" s="248"/>
      <c r="R84" s="249"/>
      <c r="S84" s="249"/>
      <c r="U84" s="249"/>
      <c r="V84" s="250"/>
    </row>
    <row r="85" spans="1:22">
      <c r="A85" s="248">
        <v>65</v>
      </c>
      <c r="D85" s="253"/>
      <c r="E85" s="253"/>
      <c r="G85" s="250"/>
      <c r="H85" s="249"/>
      <c r="N85" s="248"/>
      <c r="R85" s="249"/>
      <c r="S85" s="249"/>
      <c r="U85" s="249"/>
      <c r="V85" s="250"/>
    </row>
    <row r="86" spans="1:22">
      <c r="A86" s="248">
        <v>66</v>
      </c>
      <c r="D86" s="253"/>
      <c r="E86" s="253"/>
      <c r="G86" s="250"/>
      <c r="H86" s="249"/>
      <c r="N86" s="248"/>
      <c r="R86" s="251"/>
      <c r="S86" s="251"/>
      <c r="U86" s="249"/>
      <c r="V86" s="248"/>
    </row>
    <row r="87" spans="1:22">
      <c r="A87" s="248">
        <v>67</v>
      </c>
      <c r="D87" s="253"/>
      <c r="E87" s="253"/>
      <c r="G87" s="250"/>
    </row>
    <row r="88" spans="1:22">
      <c r="A88" s="248">
        <v>68</v>
      </c>
      <c r="D88" s="253"/>
      <c r="E88" s="253"/>
      <c r="G88" s="250"/>
    </row>
    <row r="89" spans="1:22">
      <c r="A89" s="248">
        <v>69</v>
      </c>
      <c r="D89" s="253"/>
      <c r="E89" s="253"/>
      <c r="G89" s="250"/>
    </row>
    <row r="90" spans="1:22">
      <c r="A90" s="248">
        <v>70</v>
      </c>
      <c r="D90" s="253"/>
      <c r="E90" s="253"/>
      <c r="G90" s="250"/>
    </row>
    <row r="91" spans="1:22">
      <c r="A91" s="248">
        <v>71</v>
      </c>
      <c r="D91" s="253"/>
      <c r="E91" s="253"/>
      <c r="G91" s="250"/>
    </row>
    <row r="92" spans="1:22">
      <c r="A92" s="248">
        <v>72</v>
      </c>
      <c r="D92" s="253"/>
      <c r="E92" s="253"/>
      <c r="G92" s="250"/>
    </row>
    <row r="93" spans="1:22">
      <c r="A93" s="248">
        <v>73</v>
      </c>
      <c r="D93" s="253"/>
      <c r="E93" s="253"/>
      <c r="G93" s="250"/>
    </row>
    <row r="94" spans="1:22">
      <c r="A94" s="248">
        <v>74</v>
      </c>
      <c r="D94" s="253"/>
      <c r="E94" s="253"/>
      <c r="G94" s="250"/>
    </row>
    <row r="95" spans="1:22">
      <c r="A95" s="248">
        <v>75</v>
      </c>
      <c r="D95" s="253"/>
      <c r="E95" s="253"/>
      <c r="G95" s="250"/>
    </row>
    <row r="96" spans="1:22">
      <c r="A96" s="248">
        <v>76</v>
      </c>
      <c r="D96" s="253"/>
      <c r="E96" s="253"/>
      <c r="G96" s="250"/>
    </row>
    <row r="97" spans="1:24">
      <c r="A97" s="248">
        <v>77</v>
      </c>
      <c r="D97" s="253"/>
      <c r="E97" s="253"/>
      <c r="G97" s="250"/>
    </row>
    <row r="98" spans="1:24">
      <c r="A98" s="248">
        <v>78</v>
      </c>
      <c r="D98" s="253"/>
      <c r="E98" s="253"/>
      <c r="G98" s="250"/>
    </row>
    <row r="99" spans="1:24" s="248" customFormat="1">
      <c r="A99" s="248">
        <v>79</v>
      </c>
      <c r="B99"/>
      <c r="C99"/>
      <c r="D99" s="253"/>
      <c r="E99" s="253"/>
      <c r="F99" s="258"/>
      <c r="G99" s="250"/>
      <c r="H99"/>
      <c r="I99"/>
      <c r="J99"/>
      <c r="K99"/>
      <c r="L99"/>
      <c r="M99"/>
      <c r="N99"/>
      <c r="O99"/>
      <c r="P99"/>
      <c r="Q99"/>
      <c r="R99"/>
      <c r="S99"/>
      <c r="T99"/>
      <c r="U99"/>
      <c r="V99"/>
      <c r="W99"/>
      <c r="X99"/>
    </row>
    <row r="100" spans="1:24" s="248" customFormat="1">
      <c r="A100" s="248">
        <v>80</v>
      </c>
      <c r="B100"/>
      <c r="C100"/>
      <c r="D100" s="253"/>
      <c r="E100" s="253"/>
      <c r="F100" s="258"/>
      <c r="G100" s="250"/>
      <c r="H100"/>
      <c r="I100"/>
      <c r="J100"/>
      <c r="K100"/>
      <c r="L100"/>
      <c r="M100"/>
      <c r="N100"/>
      <c r="O100"/>
      <c r="P100"/>
      <c r="Q100"/>
      <c r="R100"/>
      <c r="S100"/>
      <c r="T100"/>
      <c r="U100"/>
      <c r="V100"/>
      <c r="W100"/>
      <c r="X100"/>
    </row>
    <row r="101" spans="1:24" s="248" customFormat="1">
      <c r="A101" s="248">
        <v>81</v>
      </c>
      <c r="B101"/>
      <c r="C101"/>
      <c r="D101" s="253"/>
      <c r="E101" s="253"/>
      <c r="F101" s="258"/>
      <c r="G101" s="250"/>
      <c r="H101"/>
      <c r="I101"/>
      <c r="J101"/>
      <c r="K101"/>
      <c r="L101"/>
      <c r="M101"/>
      <c r="N101"/>
      <c r="O101"/>
      <c r="P101"/>
      <c r="Q101"/>
      <c r="R101"/>
      <c r="S101"/>
      <c r="T101"/>
      <c r="U101"/>
      <c r="V101"/>
      <c r="W101"/>
      <c r="X101"/>
    </row>
    <row r="102" spans="1:24" s="248" customFormat="1">
      <c r="A102" s="248">
        <v>82</v>
      </c>
      <c r="B102"/>
      <c r="C102"/>
      <c r="D102" s="253"/>
      <c r="E102" s="253"/>
      <c r="F102" s="258"/>
      <c r="G102" s="250"/>
      <c r="H102"/>
      <c r="I102"/>
      <c r="J102"/>
      <c r="K102"/>
      <c r="L102"/>
      <c r="M102"/>
      <c r="N102"/>
      <c r="O102"/>
      <c r="P102"/>
      <c r="Q102"/>
      <c r="R102"/>
      <c r="S102"/>
      <c r="T102"/>
      <c r="U102"/>
      <c r="V102"/>
      <c r="W102"/>
      <c r="X102"/>
    </row>
    <row r="103" spans="1:24" s="248" customFormat="1">
      <c r="A103" s="248">
        <v>83</v>
      </c>
      <c r="B103"/>
      <c r="C103"/>
      <c r="D103" s="253"/>
      <c r="E103" s="253"/>
      <c r="F103" s="258"/>
      <c r="G103" s="250"/>
      <c r="H103"/>
      <c r="I103"/>
      <c r="J103"/>
      <c r="K103"/>
      <c r="L103"/>
      <c r="M103"/>
      <c r="N103"/>
      <c r="O103"/>
      <c r="P103"/>
      <c r="Q103"/>
      <c r="R103"/>
      <c r="S103"/>
      <c r="T103"/>
      <c r="U103"/>
      <c r="V103"/>
      <c r="W103"/>
      <c r="X103"/>
    </row>
    <row r="104" spans="1:24" s="248" customFormat="1">
      <c r="A104" s="248">
        <v>84</v>
      </c>
      <c r="B104"/>
      <c r="C104"/>
      <c r="D104" s="253"/>
      <c r="E104" s="253"/>
      <c r="F104" s="258"/>
      <c r="G104" s="250"/>
      <c r="H104"/>
      <c r="I104"/>
      <c r="J104"/>
      <c r="K104"/>
      <c r="L104"/>
      <c r="M104"/>
      <c r="N104"/>
      <c r="O104"/>
      <c r="P104"/>
      <c r="Q104"/>
      <c r="R104"/>
      <c r="S104"/>
      <c r="T104"/>
      <c r="U104"/>
      <c r="V104"/>
      <c r="W104"/>
      <c r="X104"/>
    </row>
    <row r="105" spans="1:24" s="248" customFormat="1">
      <c r="A105" s="248">
        <v>85</v>
      </c>
      <c r="B105"/>
      <c r="C105"/>
      <c r="D105" s="253"/>
      <c r="E105" s="253"/>
      <c r="F105" s="258"/>
      <c r="G105" s="250"/>
      <c r="H105"/>
      <c r="I105"/>
      <c r="J105"/>
      <c r="K105"/>
      <c r="L105"/>
      <c r="M105"/>
      <c r="N105"/>
      <c r="O105"/>
      <c r="P105"/>
      <c r="Q105"/>
      <c r="R105"/>
      <c r="S105"/>
      <c r="T105"/>
      <c r="U105"/>
      <c r="V105"/>
      <c r="W105"/>
      <c r="X105"/>
    </row>
    <row r="106" spans="1:24" s="248" customFormat="1">
      <c r="A106" s="248">
        <v>86</v>
      </c>
      <c r="B106"/>
      <c r="C106"/>
      <c r="D106" s="253"/>
      <c r="E106" s="253"/>
      <c r="F106" s="258"/>
      <c r="G106" s="250"/>
      <c r="H106"/>
      <c r="I106"/>
      <c r="J106"/>
      <c r="K106"/>
      <c r="L106"/>
      <c r="M106"/>
      <c r="N106"/>
      <c r="O106"/>
      <c r="P106"/>
      <c r="Q106"/>
      <c r="R106"/>
      <c r="S106"/>
      <c r="T106"/>
      <c r="U106"/>
      <c r="V106"/>
      <c r="W106"/>
      <c r="X106"/>
    </row>
    <row r="107" spans="1:24" s="248" customFormat="1">
      <c r="A107" s="248">
        <v>87</v>
      </c>
      <c r="B107"/>
      <c r="C107"/>
      <c r="D107" s="253"/>
      <c r="E107" s="253"/>
      <c r="F107" s="258"/>
      <c r="G107" s="250"/>
      <c r="H107"/>
      <c r="I107"/>
      <c r="J107"/>
      <c r="K107"/>
      <c r="L107"/>
      <c r="M107"/>
      <c r="N107"/>
      <c r="O107"/>
      <c r="P107"/>
      <c r="Q107"/>
      <c r="R107"/>
      <c r="S107"/>
      <c r="T107"/>
      <c r="U107"/>
      <c r="V107"/>
      <c r="W107"/>
      <c r="X107"/>
    </row>
    <row r="108" spans="1:24" s="248" customFormat="1">
      <c r="A108" s="248">
        <v>88</v>
      </c>
      <c r="B108"/>
      <c r="C108"/>
      <c r="D108" s="253"/>
      <c r="E108" s="253"/>
      <c r="F108" s="258"/>
      <c r="G108" s="250"/>
      <c r="H108"/>
      <c r="I108"/>
      <c r="J108"/>
      <c r="K108"/>
      <c r="L108"/>
      <c r="M108"/>
      <c r="N108"/>
      <c r="O108"/>
      <c r="P108"/>
      <c r="Q108"/>
      <c r="R108"/>
      <c r="S108"/>
      <c r="T108"/>
      <c r="U108"/>
      <c r="V108"/>
      <c r="W108"/>
      <c r="X108"/>
    </row>
    <row r="109" spans="1:24" s="248" customFormat="1">
      <c r="A109" s="248">
        <v>89</v>
      </c>
      <c r="B109"/>
      <c r="C109"/>
      <c r="D109" s="253"/>
      <c r="E109" s="253"/>
      <c r="F109" s="258"/>
      <c r="G109" s="250"/>
      <c r="H109"/>
      <c r="I109"/>
      <c r="J109"/>
      <c r="K109"/>
      <c r="L109"/>
      <c r="M109"/>
      <c r="N109"/>
      <c r="O109"/>
      <c r="P109"/>
      <c r="Q109"/>
      <c r="R109"/>
      <c r="S109"/>
      <c r="T109"/>
      <c r="U109"/>
      <c r="V109"/>
      <c r="W109"/>
      <c r="X109"/>
    </row>
    <row r="110" spans="1:24" s="248" customFormat="1">
      <c r="A110" s="248">
        <v>90</v>
      </c>
      <c r="B110"/>
      <c r="C110"/>
      <c r="D110" s="253"/>
      <c r="E110" s="253"/>
      <c r="F110" s="258"/>
      <c r="G110" s="250"/>
      <c r="H110"/>
      <c r="I110"/>
      <c r="J110"/>
      <c r="K110"/>
      <c r="L110"/>
      <c r="M110"/>
      <c r="N110"/>
      <c r="O110"/>
      <c r="P110"/>
      <c r="Q110"/>
      <c r="R110"/>
      <c r="S110"/>
      <c r="T110"/>
      <c r="U110"/>
      <c r="V110"/>
      <c r="W110"/>
      <c r="X110"/>
    </row>
    <row r="111" spans="1:24" s="248" customFormat="1">
      <c r="A111" s="248">
        <v>91</v>
      </c>
      <c r="B111"/>
      <c r="C111"/>
      <c r="D111" s="253"/>
      <c r="E111" s="253"/>
      <c r="F111" s="258"/>
      <c r="G111" s="250"/>
      <c r="H111"/>
      <c r="I111"/>
      <c r="J111"/>
      <c r="K111"/>
      <c r="L111"/>
      <c r="M111"/>
      <c r="N111"/>
      <c r="O111"/>
      <c r="P111"/>
      <c r="Q111"/>
      <c r="R111"/>
      <c r="S111"/>
      <c r="T111"/>
      <c r="U111"/>
      <c r="V111"/>
      <c r="W111"/>
      <c r="X111"/>
    </row>
    <row r="112" spans="1:24" s="248" customFormat="1">
      <c r="A112" s="248">
        <v>92</v>
      </c>
      <c r="B112"/>
      <c r="C112"/>
      <c r="D112" s="253"/>
      <c r="E112" s="253"/>
      <c r="F112" s="258"/>
      <c r="G112" s="250"/>
      <c r="H112"/>
      <c r="I112"/>
      <c r="J112"/>
      <c r="K112"/>
      <c r="L112"/>
      <c r="M112"/>
      <c r="N112"/>
      <c r="O112"/>
      <c r="P112"/>
      <c r="Q112"/>
      <c r="R112"/>
      <c r="S112"/>
      <c r="T112"/>
      <c r="U112"/>
      <c r="V112"/>
      <c r="W112"/>
      <c r="X112"/>
    </row>
    <row r="113" spans="1:24" s="248" customFormat="1">
      <c r="A113" s="248">
        <v>93</v>
      </c>
      <c r="B113"/>
      <c r="C113"/>
      <c r="D113" s="253"/>
      <c r="E113" s="253"/>
      <c r="F113" s="258"/>
      <c r="G113" s="250"/>
      <c r="H113"/>
      <c r="I113"/>
      <c r="J113"/>
      <c r="K113"/>
      <c r="L113"/>
      <c r="M113"/>
      <c r="N113"/>
      <c r="O113"/>
      <c r="P113"/>
      <c r="Q113"/>
      <c r="R113"/>
      <c r="S113"/>
      <c r="T113"/>
      <c r="U113"/>
      <c r="V113"/>
      <c r="W113"/>
      <c r="X113"/>
    </row>
    <row r="114" spans="1:24" s="248" customFormat="1">
      <c r="A114" s="248">
        <v>94</v>
      </c>
      <c r="B114"/>
      <c r="C114"/>
      <c r="D114" s="253"/>
      <c r="E114" s="253"/>
      <c r="F114" s="258"/>
      <c r="G114" s="250"/>
      <c r="H114"/>
      <c r="I114"/>
      <c r="J114"/>
      <c r="K114"/>
      <c r="L114"/>
      <c r="M114"/>
      <c r="N114"/>
      <c r="O114"/>
      <c r="P114"/>
      <c r="Q114"/>
      <c r="R114"/>
      <c r="S114"/>
      <c r="T114"/>
      <c r="U114"/>
      <c r="V114"/>
      <c r="W114"/>
      <c r="X114"/>
    </row>
    <row r="115" spans="1:24" s="248" customFormat="1">
      <c r="A115" s="248">
        <v>95</v>
      </c>
      <c r="B115"/>
      <c r="C115"/>
      <c r="D115" s="253"/>
      <c r="E115" s="253"/>
      <c r="F115" s="258"/>
      <c r="G115" s="250"/>
      <c r="H115"/>
      <c r="I115"/>
      <c r="J115"/>
      <c r="K115"/>
      <c r="L115"/>
      <c r="M115"/>
      <c r="N115"/>
      <c r="O115"/>
      <c r="P115"/>
      <c r="Q115"/>
      <c r="R115"/>
      <c r="S115"/>
      <c r="T115"/>
      <c r="U115"/>
      <c r="V115"/>
      <c r="W115"/>
      <c r="X115"/>
    </row>
    <row r="116" spans="1:24" s="248" customFormat="1">
      <c r="A116" s="248">
        <v>96</v>
      </c>
      <c r="B116"/>
      <c r="C116"/>
      <c r="D116" s="253"/>
      <c r="E116" s="253"/>
      <c r="F116" s="258"/>
      <c r="G116" s="250"/>
      <c r="H116"/>
      <c r="I116"/>
      <c r="J116"/>
      <c r="K116"/>
      <c r="L116"/>
      <c r="M116"/>
      <c r="N116"/>
      <c r="O116"/>
      <c r="P116"/>
      <c r="Q116"/>
      <c r="R116"/>
      <c r="S116"/>
      <c r="T116"/>
      <c r="U116"/>
      <c r="V116"/>
      <c r="W116"/>
      <c r="X116"/>
    </row>
    <row r="117" spans="1:24" s="248" customFormat="1">
      <c r="A117" s="248">
        <v>97</v>
      </c>
      <c r="B117"/>
      <c r="C117"/>
      <c r="D117" s="253"/>
      <c r="E117" s="253"/>
      <c r="F117" s="258"/>
      <c r="G117" s="250"/>
      <c r="H117"/>
      <c r="I117"/>
      <c r="J117"/>
      <c r="K117"/>
      <c r="L117"/>
      <c r="M117"/>
      <c r="N117"/>
      <c r="O117"/>
      <c r="P117"/>
      <c r="Q117"/>
      <c r="R117"/>
      <c r="S117"/>
      <c r="T117"/>
      <c r="U117"/>
      <c r="V117"/>
      <c r="W117"/>
      <c r="X117"/>
    </row>
    <row r="118" spans="1:24" s="248" customFormat="1">
      <c r="A118" s="248">
        <v>98</v>
      </c>
      <c r="B118"/>
      <c r="C118"/>
      <c r="D118" s="253"/>
      <c r="E118" s="253"/>
      <c r="F118" s="258"/>
      <c r="G118" s="250"/>
      <c r="H118"/>
      <c r="I118"/>
      <c r="J118"/>
      <c r="K118"/>
      <c r="L118"/>
      <c r="M118"/>
      <c r="N118"/>
      <c r="O118"/>
      <c r="P118"/>
      <c r="Q118"/>
      <c r="R118"/>
      <c r="S118"/>
      <c r="T118"/>
      <c r="U118"/>
      <c r="V118"/>
      <c r="W118"/>
      <c r="X118"/>
    </row>
    <row r="119" spans="1:24" s="248" customFormat="1">
      <c r="A119" s="248">
        <v>99</v>
      </c>
      <c r="B119"/>
      <c r="C119"/>
      <c r="D119" s="253"/>
      <c r="E119" s="253"/>
      <c r="F119" s="258"/>
      <c r="G119" s="250"/>
      <c r="H119"/>
      <c r="I119"/>
      <c r="J119"/>
      <c r="K119"/>
      <c r="L119"/>
      <c r="M119"/>
      <c r="N119"/>
      <c r="O119"/>
      <c r="P119"/>
      <c r="Q119"/>
      <c r="R119"/>
      <c r="S119"/>
      <c r="T119"/>
      <c r="U119"/>
      <c r="V119"/>
      <c r="W119"/>
      <c r="X119"/>
    </row>
    <row r="120" spans="1:24" s="248" customFormat="1">
      <c r="A120" s="248">
        <v>100</v>
      </c>
      <c r="B120"/>
      <c r="C120"/>
      <c r="D120" s="253"/>
      <c r="E120" s="253"/>
      <c r="F120" s="258"/>
      <c r="G120" s="250"/>
      <c r="H120"/>
      <c r="I120"/>
      <c r="J120"/>
      <c r="K120"/>
      <c r="L120"/>
      <c r="M120"/>
      <c r="N120"/>
      <c r="O120"/>
      <c r="P120"/>
      <c r="Q120"/>
      <c r="R120"/>
      <c r="S120"/>
      <c r="T120"/>
      <c r="U120"/>
      <c r="V120"/>
      <c r="W120"/>
      <c r="X120"/>
    </row>
    <row r="121" spans="1:24" s="248" customFormat="1">
      <c r="B121"/>
      <c r="C121"/>
      <c r="D121" s="253"/>
      <c r="E121" s="253"/>
      <c r="F121" s="258"/>
      <c r="G121" s="250"/>
      <c r="H121"/>
      <c r="I121"/>
      <c r="J121"/>
      <c r="K121"/>
      <c r="L121"/>
      <c r="M121"/>
      <c r="N121"/>
      <c r="O121"/>
      <c r="P121"/>
      <c r="Q121"/>
      <c r="R121"/>
      <c r="S121"/>
      <c r="T121"/>
      <c r="U121"/>
      <c r="V121"/>
      <c r="W121"/>
      <c r="X121"/>
    </row>
    <row r="122" spans="1:24" s="248" customFormat="1">
      <c r="B122"/>
      <c r="C122"/>
      <c r="D122" s="253"/>
      <c r="E122" s="253"/>
      <c r="F122" s="258"/>
      <c r="G122" s="250"/>
      <c r="H122"/>
      <c r="I122"/>
      <c r="J122"/>
      <c r="K122"/>
      <c r="L122"/>
      <c r="M122"/>
      <c r="N122"/>
      <c r="O122"/>
      <c r="P122"/>
      <c r="Q122"/>
      <c r="R122"/>
      <c r="S122"/>
      <c r="T122"/>
      <c r="U122"/>
      <c r="V122"/>
      <c r="W122"/>
      <c r="X122"/>
    </row>
    <row r="123" spans="1:24" s="248" customFormat="1">
      <c r="B123"/>
      <c r="C123"/>
      <c r="D123" s="253"/>
      <c r="E123" s="253"/>
      <c r="F123" s="258"/>
      <c r="G123" s="250"/>
      <c r="H123"/>
      <c r="I123"/>
      <c r="J123"/>
      <c r="K123"/>
      <c r="L123"/>
      <c r="M123"/>
      <c r="N123"/>
      <c r="O123"/>
      <c r="P123"/>
      <c r="Q123"/>
      <c r="R123"/>
      <c r="S123"/>
      <c r="T123"/>
      <c r="U123"/>
      <c r="V123"/>
      <c r="W123"/>
      <c r="X123"/>
    </row>
    <row r="124" spans="1:24" s="248" customFormat="1">
      <c r="B124"/>
      <c r="C124"/>
      <c r="D124" s="253"/>
      <c r="E124" s="253"/>
      <c r="F124" s="258"/>
      <c r="G124" s="250"/>
      <c r="H124"/>
      <c r="I124"/>
      <c r="J124"/>
      <c r="K124"/>
      <c r="L124"/>
      <c r="M124"/>
      <c r="N124"/>
      <c r="O124"/>
      <c r="P124"/>
      <c r="Q124"/>
      <c r="R124"/>
      <c r="S124"/>
      <c r="T124"/>
      <c r="U124"/>
      <c r="V124"/>
      <c r="W124"/>
      <c r="X124"/>
    </row>
    <row r="125" spans="1:24" s="248" customFormat="1">
      <c r="B125"/>
      <c r="C125"/>
      <c r="D125" s="253"/>
      <c r="E125" s="253"/>
      <c r="F125" s="258"/>
      <c r="G125" s="250"/>
      <c r="H125"/>
      <c r="I125"/>
      <c r="J125"/>
      <c r="K125"/>
      <c r="L125"/>
      <c r="M125"/>
      <c r="N125"/>
      <c r="O125"/>
      <c r="P125"/>
      <c r="Q125"/>
      <c r="R125"/>
      <c r="S125"/>
      <c r="T125"/>
      <c r="U125"/>
      <c r="V125"/>
      <c r="W125"/>
      <c r="X125"/>
    </row>
    <row r="126" spans="1:24" s="248" customFormat="1">
      <c r="B126"/>
      <c r="C126"/>
      <c r="D126" s="253"/>
      <c r="E126" s="253"/>
      <c r="F126" s="258"/>
      <c r="H126"/>
      <c r="I126"/>
      <c r="J126"/>
      <c r="K126"/>
      <c r="L126"/>
      <c r="M126"/>
      <c r="N126"/>
      <c r="O126"/>
      <c r="P126"/>
      <c r="Q126"/>
      <c r="R126"/>
      <c r="S126"/>
      <c r="T126"/>
      <c r="U126"/>
      <c r="V126"/>
      <c r="W126"/>
      <c r="X126"/>
    </row>
    <row r="127" spans="1:24" s="248" customFormat="1">
      <c r="B127"/>
      <c r="C127"/>
      <c r="D127" s="253"/>
      <c r="E127" s="253"/>
      <c r="F127" s="258"/>
      <c r="H127"/>
      <c r="I127"/>
      <c r="J127"/>
      <c r="K127"/>
      <c r="L127"/>
      <c r="M127"/>
      <c r="N127"/>
      <c r="O127"/>
      <c r="P127"/>
      <c r="Q127"/>
      <c r="R127"/>
      <c r="S127"/>
      <c r="T127"/>
      <c r="U127"/>
      <c r="V127"/>
      <c r="W127"/>
      <c r="X127"/>
    </row>
    <row r="128" spans="1:24" s="248" customFormat="1">
      <c r="B128"/>
      <c r="C128"/>
      <c r="D128" s="253"/>
      <c r="E128" s="253"/>
      <c r="F128" s="258"/>
      <c r="H128"/>
      <c r="I128"/>
      <c r="J128"/>
      <c r="K128"/>
      <c r="L128"/>
      <c r="M128"/>
      <c r="N128"/>
      <c r="O128"/>
      <c r="P128"/>
      <c r="Q128"/>
      <c r="R128"/>
      <c r="S128"/>
      <c r="T128"/>
      <c r="U128"/>
      <c r="V128"/>
      <c r="W128"/>
      <c r="X128"/>
    </row>
    <row r="129" spans="2:24" s="248" customFormat="1">
      <c r="B129"/>
      <c r="C129"/>
      <c r="D129" s="253"/>
      <c r="E129" s="253"/>
      <c r="F129" s="258"/>
      <c r="H129"/>
      <c r="I129"/>
      <c r="J129"/>
      <c r="K129"/>
      <c r="L129"/>
      <c r="M129"/>
      <c r="N129"/>
      <c r="O129"/>
      <c r="P129"/>
      <c r="Q129"/>
      <c r="R129"/>
      <c r="S129"/>
      <c r="T129"/>
      <c r="U129"/>
      <c r="V129"/>
      <c r="W129"/>
      <c r="X129"/>
    </row>
    <row r="130" spans="2:24" s="248" customFormat="1">
      <c r="B130"/>
      <c r="C130"/>
      <c r="D130" s="253"/>
      <c r="E130" s="253"/>
      <c r="F130" s="258"/>
      <c r="H130"/>
      <c r="I130"/>
      <c r="J130"/>
      <c r="K130"/>
      <c r="L130"/>
      <c r="M130"/>
      <c r="N130"/>
      <c r="O130"/>
      <c r="P130"/>
      <c r="Q130"/>
      <c r="R130"/>
      <c r="S130"/>
      <c r="T130"/>
      <c r="U130"/>
      <c r="V130"/>
      <c r="W130"/>
      <c r="X130"/>
    </row>
    <row r="131" spans="2:24" s="248" customFormat="1">
      <c r="B131"/>
      <c r="C131"/>
      <c r="D131" s="253"/>
      <c r="E131" s="253"/>
      <c r="F131" s="258"/>
      <c r="H131"/>
      <c r="I131"/>
      <c r="J131"/>
      <c r="K131"/>
      <c r="L131"/>
      <c r="M131"/>
      <c r="N131"/>
      <c r="O131"/>
      <c r="P131"/>
      <c r="Q131"/>
      <c r="R131"/>
      <c r="S131"/>
      <c r="T131"/>
      <c r="U131"/>
      <c r="V131"/>
      <c r="W131"/>
      <c r="X131"/>
    </row>
    <row r="132" spans="2:24" s="248" customFormat="1">
      <c r="B132"/>
      <c r="C132"/>
      <c r="D132" s="253"/>
      <c r="E132" s="253"/>
      <c r="F132" s="258"/>
      <c r="H132"/>
      <c r="I132"/>
      <c r="J132"/>
      <c r="K132"/>
      <c r="L132"/>
      <c r="M132"/>
      <c r="N132"/>
      <c r="O132"/>
      <c r="P132"/>
      <c r="Q132"/>
      <c r="R132"/>
      <c r="S132"/>
      <c r="T132"/>
      <c r="U132"/>
      <c r="V132"/>
      <c r="W132"/>
      <c r="X132"/>
    </row>
    <row r="133" spans="2:24" s="248" customFormat="1">
      <c r="B133"/>
      <c r="C133"/>
      <c r="D133" s="253"/>
      <c r="E133" s="253"/>
      <c r="F133" s="258"/>
      <c r="H133"/>
      <c r="I133"/>
      <c r="J133"/>
      <c r="K133"/>
      <c r="L133"/>
      <c r="M133"/>
      <c r="N133"/>
      <c r="O133"/>
      <c r="P133"/>
      <c r="Q133"/>
      <c r="R133"/>
      <c r="S133"/>
      <c r="T133"/>
      <c r="U133"/>
      <c r="V133"/>
      <c r="W133"/>
      <c r="X133"/>
    </row>
    <row r="134" spans="2:24" s="248" customFormat="1">
      <c r="B134"/>
      <c r="C134"/>
      <c r="D134" s="253"/>
      <c r="E134" s="253"/>
      <c r="F134" s="258"/>
      <c r="H134"/>
      <c r="I134"/>
      <c r="J134"/>
      <c r="K134"/>
      <c r="L134"/>
      <c r="M134"/>
      <c r="N134"/>
      <c r="O134"/>
      <c r="P134"/>
      <c r="Q134"/>
      <c r="R134"/>
      <c r="S134"/>
      <c r="T134"/>
      <c r="U134"/>
      <c r="V134"/>
      <c r="W134"/>
      <c r="X134"/>
    </row>
    <row r="135" spans="2:24" s="248" customFormat="1">
      <c r="B135"/>
      <c r="C135"/>
      <c r="D135" s="253"/>
      <c r="E135" s="253"/>
      <c r="F135" s="258"/>
      <c r="H135"/>
      <c r="I135"/>
      <c r="J135"/>
      <c r="K135"/>
      <c r="L135"/>
      <c r="M135"/>
      <c r="N135"/>
      <c r="O135"/>
      <c r="P135"/>
      <c r="Q135"/>
      <c r="R135"/>
      <c r="S135"/>
      <c r="T135"/>
      <c r="U135"/>
      <c r="V135"/>
      <c r="W135"/>
      <c r="X135"/>
    </row>
    <row r="136" spans="2:24" s="248" customFormat="1">
      <c r="B136"/>
      <c r="C136"/>
      <c r="D136" s="253"/>
      <c r="E136" s="253"/>
      <c r="F136" s="258"/>
      <c r="H136"/>
      <c r="I136"/>
      <c r="J136"/>
      <c r="K136"/>
      <c r="L136"/>
      <c r="M136"/>
      <c r="N136"/>
      <c r="O136"/>
      <c r="P136"/>
      <c r="Q136"/>
      <c r="R136"/>
      <c r="S136"/>
      <c r="T136"/>
      <c r="U136"/>
      <c r="V136"/>
      <c r="W136"/>
      <c r="X136"/>
    </row>
    <row r="137" spans="2:24" s="248" customFormat="1">
      <c r="B137"/>
      <c r="C137"/>
      <c r="D137" s="253"/>
      <c r="E137" s="253"/>
      <c r="F137" s="258"/>
      <c r="H137"/>
      <c r="I137"/>
      <c r="J137"/>
      <c r="K137"/>
      <c r="L137"/>
      <c r="M137"/>
      <c r="N137"/>
      <c r="O137"/>
      <c r="P137"/>
      <c r="Q137"/>
      <c r="R137"/>
      <c r="S137"/>
      <c r="T137"/>
      <c r="U137"/>
      <c r="V137"/>
      <c r="W137"/>
      <c r="X137"/>
    </row>
    <row r="138" spans="2:24" s="248" customFormat="1">
      <c r="B138"/>
      <c r="C138"/>
      <c r="D138" s="253"/>
      <c r="E138" s="253"/>
      <c r="F138" s="258"/>
      <c r="H138"/>
      <c r="I138"/>
      <c r="J138"/>
      <c r="K138"/>
      <c r="L138"/>
      <c r="M138"/>
      <c r="N138"/>
      <c r="O138"/>
      <c r="P138"/>
      <c r="Q138"/>
      <c r="R138"/>
      <c r="S138"/>
      <c r="T138"/>
      <c r="U138"/>
      <c r="V138"/>
      <c r="W138"/>
      <c r="X138"/>
    </row>
    <row r="139" spans="2:24" s="248" customFormat="1">
      <c r="B139"/>
      <c r="C139"/>
      <c r="D139" s="253"/>
      <c r="E139" s="253"/>
      <c r="F139" s="258"/>
      <c r="H139"/>
      <c r="I139"/>
      <c r="J139"/>
      <c r="K139"/>
      <c r="L139"/>
      <c r="M139"/>
      <c r="N139"/>
      <c r="O139"/>
      <c r="P139"/>
      <c r="Q139"/>
      <c r="R139"/>
      <c r="S139"/>
      <c r="T139"/>
      <c r="U139"/>
      <c r="V139"/>
      <c r="W139"/>
      <c r="X139"/>
    </row>
    <row r="140" spans="2:24" s="248" customFormat="1">
      <c r="B140"/>
      <c r="C140"/>
      <c r="D140" s="253"/>
      <c r="E140" s="253"/>
      <c r="F140" s="258"/>
      <c r="H140"/>
      <c r="I140"/>
      <c r="J140"/>
      <c r="K140"/>
      <c r="L140"/>
      <c r="M140"/>
      <c r="N140"/>
      <c r="O140"/>
      <c r="P140"/>
      <c r="Q140"/>
      <c r="R140"/>
      <c r="S140"/>
      <c r="T140"/>
      <c r="U140"/>
      <c r="V140"/>
      <c r="W140"/>
      <c r="X140"/>
    </row>
    <row r="141" spans="2:24" s="248" customFormat="1">
      <c r="B141"/>
      <c r="C141"/>
      <c r="D141" s="253"/>
      <c r="E141" s="253"/>
      <c r="F141" s="258"/>
      <c r="H141"/>
      <c r="I141"/>
      <c r="J141"/>
      <c r="K141"/>
      <c r="L141"/>
      <c r="M141"/>
      <c r="N141"/>
      <c r="O141"/>
      <c r="P141"/>
      <c r="Q141"/>
      <c r="R141"/>
      <c r="S141"/>
      <c r="T141"/>
      <c r="U141"/>
      <c r="V141"/>
      <c r="W141"/>
      <c r="X141"/>
    </row>
    <row r="142" spans="2:24" s="248" customFormat="1">
      <c r="B142"/>
      <c r="C142"/>
      <c r="D142" s="253"/>
      <c r="E142" s="253"/>
      <c r="F142" s="258"/>
      <c r="H142"/>
      <c r="I142"/>
      <c r="J142"/>
      <c r="K142"/>
      <c r="L142"/>
      <c r="M142"/>
      <c r="N142"/>
      <c r="O142"/>
      <c r="P142"/>
      <c r="Q142"/>
      <c r="R142"/>
      <c r="S142"/>
      <c r="T142"/>
      <c r="U142"/>
      <c r="V142"/>
      <c r="W142"/>
      <c r="X142"/>
    </row>
    <row r="143" spans="2:24" s="248" customFormat="1">
      <c r="B143"/>
      <c r="C143"/>
      <c r="D143" s="253"/>
      <c r="E143" s="253"/>
      <c r="F143" s="258"/>
      <c r="H143"/>
      <c r="I143"/>
      <c r="J143"/>
      <c r="K143"/>
      <c r="L143"/>
      <c r="M143"/>
      <c r="N143"/>
      <c r="O143"/>
      <c r="P143"/>
      <c r="Q143"/>
      <c r="R143"/>
      <c r="S143"/>
      <c r="T143"/>
      <c r="U143"/>
      <c r="V143"/>
      <c r="W143"/>
      <c r="X143"/>
    </row>
    <row r="144" spans="2:24" s="248" customFormat="1">
      <c r="B144"/>
      <c r="C144"/>
      <c r="D144" s="253"/>
      <c r="E144" s="253"/>
      <c r="F144" s="258"/>
      <c r="H144"/>
      <c r="I144"/>
      <c r="J144"/>
      <c r="K144"/>
      <c r="L144"/>
      <c r="M144"/>
      <c r="N144"/>
      <c r="O144"/>
      <c r="P144"/>
      <c r="Q144"/>
      <c r="R144"/>
      <c r="S144"/>
      <c r="T144"/>
      <c r="U144"/>
      <c r="V144"/>
      <c r="W144"/>
      <c r="X144"/>
    </row>
    <row r="145" spans="2:24" s="248" customFormat="1">
      <c r="B145"/>
      <c r="C145"/>
      <c r="D145" s="253"/>
      <c r="E145" s="253"/>
      <c r="F145" s="258"/>
      <c r="H145"/>
      <c r="I145"/>
      <c r="J145"/>
      <c r="K145"/>
      <c r="L145"/>
      <c r="M145"/>
      <c r="N145"/>
      <c r="O145"/>
      <c r="P145"/>
      <c r="Q145"/>
      <c r="R145"/>
      <c r="S145"/>
      <c r="T145"/>
      <c r="U145"/>
      <c r="V145"/>
      <c r="W145"/>
      <c r="X145"/>
    </row>
    <row r="146" spans="2:24" s="248" customFormat="1">
      <c r="B146"/>
      <c r="C146"/>
      <c r="D146" s="253"/>
      <c r="E146" s="253"/>
      <c r="F146" s="258"/>
      <c r="H146"/>
      <c r="I146"/>
      <c r="J146"/>
      <c r="K146"/>
      <c r="L146"/>
      <c r="M146"/>
      <c r="N146"/>
      <c r="O146"/>
      <c r="P146"/>
      <c r="Q146"/>
      <c r="R146"/>
      <c r="S146"/>
      <c r="T146"/>
      <c r="U146"/>
      <c r="V146"/>
      <c r="W146"/>
      <c r="X146"/>
    </row>
    <row r="147" spans="2:24" s="248" customFormat="1">
      <c r="B147"/>
      <c r="C147"/>
      <c r="D147" s="253"/>
      <c r="E147" s="253"/>
      <c r="F147" s="258"/>
      <c r="H147"/>
      <c r="I147"/>
      <c r="J147"/>
      <c r="K147"/>
      <c r="L147"/>
      <c r="M147"/>
      <c r="N147"/>
      <c r="O147"/>
      <c r="P147"/>
      <c r="Q147"/>
      <c r="R147"/>
      <c r="S147"/>
      <c r="T147"/>
      <c r="U147"/>
      <c r="V147"/>
      <c r="W147"/>
      <c r="X147"/>
    </row>
    <row r="148" spans="2:24" s="248" customFormat="1">
      <c r="B148"/>
      <c r="C148"/>
      <c r="D148" s="253"/>
      <c r="E148" s="253"/>
      <c r="F148" s="258"/>
      <c r="H148"/>
      <c r="I148"/>
      <c r="J148"/>
      <c r="K148"/>
      <c r="L148"/>
      <c r="M148"/>
      <c r="N148"/>
      <c r="O148"/>
      <c r="P148"/>
      <c r="Q148"/>
      <c r="R148"/>
      <c r="S148"/>
      <c r="T148"/>
      <c r="U148"/>
      <c r="V148"/>
      <c r="W148"/>
      <c r="X148"/>
    </row>
    <row r="149" spans="2:24" s="248" customFormat="1">
      <c r="B149"/>
      <c r="C149"/>
      <c r="D149" s="253"/>
      <c r="E149" s="253"/>
      <c r="F149" s="258"/>
      <c r="H149"/>
      <c r="I149"/>
      <c r="J149"/>
      <c r="K149"/>
      <c r="L149"/>
      <c r="M149"/>
      <c r="N149"/>
      <c r="O149"/>
      <c r="P149"/>
      <c r="Q149"/>
      <c r="R149"/>
      <c r="S149"/>
      <c r="T149"/>
      <c r="U149"/>
      <c r="V149"/>
      <c r="W149"/>
      <c r="X149"/>
    </row>
    <row r="150" spans="2:24" s="248" customFormat="1">
      <c r="B150"/>
      <c r="C150"/>
      <c r="D150" s="253"/>
      <c r="E150" s="253"/>
      <c r="F150" s="258"/>
      <c r="H150"/>
      <c r="I150"/>
      <c r="J150"/>
      <c r="K150"/>
      <c r="L150"/>
      <c r="M150"/>
      <c r="N150"/>
      <c r="O150"/>
      <c r="P150"/>
      <c r="Q150"/>
      <c r="R150"/>
      <c r="S150"/>
      <c r="T150"/>
      <c r="U150"/>
      <c r="V150"/>
      <c r="W150"/>
      <c r="X150"/>
    </row>
    <row r="151" spans="2:24" s="248" customFormat="1">
      <c r="B151"/>
      <c r="C151"/>
      <c r="D151" s="253"/>
      <c r="E151" s="253"/>
      <c r="F151" s="258"/>
      <c r="H151"/>
      <c r="I151"/>
      <c r="J151"/>
      <c r="K151"/>
      <c r="L151"/>
      <c r="M151"/>
      <c r="N151"/>
      <c r="O151"/>
      <c r="P151"/>
      <c r="Q151"/>
      <c r="R151"/>
      <c r="S151"/>
      <c r="T151"/>
      <c r="U151"/>
      <c r="V151"/>
      <c r="W151"/>
      <c r="X151"/>
    </row>
    <row r="152" spans="2:24" s="248" customFormat="1">
      <c r="B152"/>
      <c r="C152"/>
      <c r="D152" s="253"/>
      <c r="E152" s="253"/>
      <c r="F152" s="258"/>
      <c r="H152"/>
      <c r="I152"/>
      <c r="J152"/>
      <c r="K152"/>
      <c r="L152"/>
      <c r="M152"/>
      <c r="N152"/>
      <c r="O152"/>
      <c r="P152"/>
      <c r="Q152"/>
      <c r="R152"/>
      <c r="S152"/>
      <c r="T152"/>
      <c r="U152"/>
      <c r="V152"/>
      <c r="W152"/>
      <c r="X152"/>
    </row>
    <row r="153" spans="2:24" s="248" customFormat="1">
      <c r="B153"/>
      <c r="C153"/>
      <c r="D153" s="253"/>
      <c r="E153" s="253"/>
      <c r="F153" s="258"/>
      <c r="H153"/>
      <c r="I153"/>
      <c r="J153"/>
      <c r="K153"/>
      <c r="L153"/>
      <c r="M153"/>
      <c r="N153"/>
      <c r="O153"/>
      <c r="P153"/>
      <c r="Q153"/>
      <c r="R153"/>
      <c r="S153"/>
      <c r="T153"/>
      <c r="U153"/>
      <c r="V153"/>
      <c r="W153"/>
      <c r="X153"/>
    </row>
    <row r="154" spans="2:24" s="248" customFormat="1">
      <c r="B154"/>
      <c r="C154"/>
      <c r="D154" s="253"/>
      <c r="E154" s="253"/>
      <c r="F154" s="258"/>
      <c r="H154"/>
      <c r="I154"/>
      <c r="J154"/>
      <c r="K154"/>
      <c r="L154"/>
      <c r="M154"/>
      <c r="N154"/>
      <c r="O154"/>
      <c r="P154"/>
      <c r="Q154"/>
      <c r="R154"/>
      <c r="S154"/>
      <c r="T154"/>
      <c r="U154"/>
      <c r="V154"/>
      <c r="W154"/>
      <c r="X154"/>
    </row>
    <row r="155" spans="2:24" s="248" customFormat="1">
      <c r="B155"/>
      <c r="C155"/>
      <c r="D155" s="253"/>
      <c r="E155" s="253"/>
      <c r="F155" s="258"/>
      <c r="H155"/>
      <c r="I155"/>
      <c r="J155"/>
      <c r="K155"/>
      <c r="L155"/>
      <c r="M155"/>
      <c r="N155"/>
      <c r="O155"/>
      <c r="P155"/>
      <c r="Q155"/>
      <c r="R155"/>
      <c r="S155"/>
      <c r="T155"/>
      <c r="U155"/>
      <c r="V155"/>
      <c r="W155"/>
      <c r="X155"/>
    </row>
    <row r="156" spans="2:24" s="248" customFormat="1">
      <c r="B156"/>
      <c r="C156"/>
      <c r="D156" s="253"/>
      <c r="E156" s="253"/>
      <c r="F156" s="258"/>
      <c r="H156"/>
      <c r="I156"/>
      <c r="J156"/>
      <c r="K156"/>
      <c r="L156"/>
      <c r="M156"/>
      <c r="N156"/>
      <c r="O156"/>
      <c r="P156"/>
      <c r="Q156"/>
      <c r="R156"/>
      <c r="S156"/>
      <c r="T156"/>
      <c r="U156"/>
      <c r="V156"/>
      <c r="W156"/>
      <c r="X156"/>
    </row>
    <row r="157" spans="2:24" s="248" customFormat="1">
      <c r="B157"/>
      <c r="C157"/>
      <c r="D157" s="253"/>
      <c r="E157" s="253"/>
      <c r="F157" s="258"/>
      <c r="H157"/>
      <c r="I157"/>
      <c r="J157"/>
      <c r="K157"/>
      <c r="L157"/>
      <c r="M157"/>
      <c r="N157"/>
      <c r="O157"/>
      <c r="P157"/>
      <c r="Q157"/>
      <c r="R157"/>
      <c r="S157"/>
      <c r="T157"/>
      <c r="U157"/>
      <c r="V157"/>
      <c r="W157"/>
      <c r="X157"/>
    </row>
    <row r="158" spans="2:24" s="248" customFormat="1">
      <c r="B158"/>
      <c r="C158"/>
      <c r="D158" s="253"/>
      <c r="E158" s="253"/>
      <c r="F158" s="258"/>
      <c r="H158"/>
      <c r="I158"/>
      <c r="J158"/>
      <c r="K158"/>
      <c r="L158"/>
      <c r="M158"/>
      <c r="N158"/>
      <c r="O158"/>
      <c r="P158"/>
      <c r="Q158"/>
      <c r="R158"/>
      <c r="S158"/>
      <c r="T158"/>
      <c r="U158"/>
      <c r="V158"/>
      <c r="W158"/>
      <c r="X158"/>
    </row>
    <row r="159" spans="2:24" s="248" customFormat="1">
      <c r="B159"/>
      <c r="C159"/>
      <c r="D159" s="253"/>
      <c r="E159" s="253"/>
      <c r="F159" s="258"/>
      <c r="H159"/>
      <c r="I159"/>
      <c r="J159"/>
      <c r="K159"/>
      <c r="L159"/>
      <c r="M159"/>
      <c r="N159"/>
      <c r="O159"/>
      <c r="P159"/>
      <c r="Q159"/>
      <c r="R159"/>
      <c r="S159"/>
      <c r="T159"/>
      <c r="U159"/>
      <c r="V159"/>
      <c r="W159"/>
      <c r="X159"/>
    </row>
    <row r="160" spans="2:24" s="248" customFormat="1">
      <c r="B160"/>
      <c r="C160"/>
      <c r="D160" s="253"/>
      <c r="E160" s="253"/>
      <c r="F160" s="258"/>
      <c r="H160"/>
      <c r="I160"/>
      <c r="J160"/>
      <c r="K160"/>
      <c r="L160"/>
      <c r="M160"/>
      <c r="N160"/>
      <c r="O160"/>
      <c r="P160"/>
      <c r="Q160"/>
      <c r="R160"/>
      <c r="S160"/>
      <c r="T160"/>
      <c r="U160"/>
      <c r="V160"/>
      <c r="W160"/>
      <c r="X160"/>
    </row>
    <row r="161" spans="2:24" s="248" customFormat="1">
      <c r="B161"/>
      <c r="C161"/>
      <c r="D161" s="253"/>
      <c r="E161" s="253"/>
      <c r="F161" s="258"/>
      <c r="H161"/>
      <c r="I161"/>
      <c r="J161"/>
      <c r="K161"/>
      <c r="L161"/>
      <c r="M161"/>
      <c r="N161"/>
      <c r="O161"/>
      <c r="P161"/>
      <c r="Q161"/>
      <c r="R161"/>
      <c r="S161"/>
      <c r="T161"/>
      <c r="U161"/>
      <c r="V161"/>
      <c r="W161"/>
      <c r="X161"/>
    </row>
    <row r="162" spans="2:24" s="248" customFormat="1">
      <c r="B162"/>
      <c r="C162"/>
      <c r="D162" s="253"/>
      <c r="E162" s="253"/>
      <c r="F162" s="258"/>
      <c r="H162"/>
      <c r="I162"/>
      <c r="J162"/>
      <c r="K162"/>
      <c r="L162"/>
      <c r="M162"/>
      <c r="N162"/>
      <c r="O162"/>
      <c r="P162"/>
      <c r="Q162"/>
      <c r="R162"/>
      <c r="S162"/>
      <c r="T162"/>
      <c r="U162"/>
      <c r="V162"/>
      <c r="W162"/>
      <c r="X162"/>
    </row>
    <row r="163" spans="2:24" s="248" customFormat="1">
      <c r="B163"/>
      <c r="C163"/>
      <c r="D163" s="253"/>
      <c r="E163" s="253"/>
      <c r="F163" s="258"/>
      <c r="H163"/>
      <c r="I163"/>
      <c r="J163"/>
      <c r="K163"/>
      <c r="L163"/>
      <c r="M163"/>
      <c r="N163"/>
      <c r="O163"/>
      <c r="P163"/>
      <c r="Q163"/>
      <c r="R163"/>
      <c r="S163"/>
      <c r="T163"/>
      <c r="U163"/>
      <c r="V163"/>
      <c r="W163"/>
      <c r="X163"/>
    </row>
    <row r="164" spans="2:24" s="248" customFormat="1">
      <c r="B164"/>
      <c r="C164"/>
      <c r="D164" s="253"/>
      <c r="E164" s="253"/>
      <c r="F164" s="258"/>
      <c r="H164"/>
      <c r="I164"/>
      <c r="J164"/>
      <c r="K164"/>
      <c r="L164"/>
      <c r="M164"/>
      <c r="N164"/>
      <c r="O164"/>
      <c r="P164"/>
      <c r="Q164"/>
      <c r="R164"/>
      <c r="S164"/>
      <c r="T164"/>
      <c r="U164"/>
      <c r="V164"/>
      <c r="W164"/>
      <c r="X164"/>
    </row>
    <row r="165" spans="2:24" s="248" customFormat="1">
      <c r="B165"/>
      <c r="C165"/>
      <c r="D165" s="253"/>
      <c r="E165" s="253"/>
      <c r="F165" s="258"/>
      <c r="H165"/>
      <c r="I165"/>
      <c r="J165"/>
      <c r="K165"/>
      <c r="L165"/>
      <c r="M165"/>
      <c r="N165"/>
      <c r="O165"/>
      <c r="P165"/>
      <c r="Q165"/>
      <c r="R165"/>
      <c r="S165"/>
      <c r="T165"/>
      <c r="U165"/>
      <c r="V165"/>
      <c r="W165"/>
      <c r="X165"/>
    </row>
    <row r="166" spans="2:24" s="248" customFormat="1">
      <c r="B166"/>
      <c r="C166"/>
      <c r="D166" s="253"/>
      <c r="E166" s="253"/>
      <c r="F166" s="258"/>
      <c r="H166"/>
      <c r="I166"/>
      <c r="J166"/>
      <c r="K166"/>
      <c r="L166"/>
      <c r="M166"/>
      <c r="N166"/>
      <c r="O166"/>
      <c r="P166"/>
      <c r="Q166"/>
      <c r="R166"/>
      <c r="S166"/>
      <c r="T166"/>
      <c r="U166"/>
      <c r="V166"/>
      <c r="W166"/>
      <c r="X166"/>
    </row>
    <row r="167" spans="2:24" s="248" customFormat="1">
      <c r="B167"/>
      <c r="C167"/>
      <c r="D167" s="253"/>
      <c r="E167" s="253"/>
      <c r="F167" s="258"/>
      <c r="H167"/>
      <c r="I167"/>
      <c r="J167"/>
      <c r="K167"/>
      <c r="L167"/>
      <c r="M167"/>
      <c r="N167"/>
      <c r="O167"/>
      <c r="P167"/>
      <c r="Q167"/>
      <c r="R167"/>
      <c r="S167"/>
      <c r="T167"/>
      <c r="U167"/>
      <c r="V167"/>
      <c r="W167"/>
      <c r="X167"/>
    </row>
    <row r="168" spans="2:24" s="248" customFormat="1">
      <c r="B168"/>
      <c r="C168"/>
      <c r="D168" s="253"/>
      <c r="E168" s="253"/>
      <c r="F168" s="258"/>
      <c r="H168"/>
      <c r="I168"/>
      <c r="J168"/>
      <c r="K168"/>
      <c r="L168"/>
      <c r="M168"/>
      <c r="N168"/>
      <c r="O168"/>
      <c r="P168"/>
      <c r="Q168"/>
      <c r="R168"/>
      <c r="S168"/>
      <c r="T168"/>
      <c r="U168"/>
      <c r="V168"/>
      <c r="W168"/>
      <c r="X168"/>
    </row>
    <row r="169" spans="2:24" s="248" customFormat="1">
      <c r="B169"/>
      <c r="C169"/>
      <c r="D169" s="253"/>
      <c r="E169" s="253"/>
      <c r="F169" s="258"/>
      <c r="H169"/>
      <c r="I169"/>
      <c r="J169"/>
      <c r="K169"/>
      <c r="L169"/>
      <c r="M169"/>
      <c r="N169"/>
      <c r="O169"/>
      <c r="P169"/>
      <c r="Q169"/>
      <c r="R169"/>
      <c r="S169"/>
      <c r="T169"/>
      <c r="U169"/>
      <c r="V169"/>
      <c r="W169"/>
      <c r="X169"/>
    </row>
    <row r="170" spans="2:24" s="248" customFormat="1">
      <c r="B170"/>
      <c r="C170"/>
      <c r="D170" s="253"/>
      <c r="E170" s="253"/>
      <c r="F170" s="258"/>
      <c r="H170"/>
      <c r="I170"/>
      <c r="J170"/>
      <c r="K170"/>
      <c r="L170"/>
      <c r="M170"/>
      <c r="N170"/>
      <c r="O170"/>
      <c r="P170"/>
      <c r="Q170"/>
      <c r="R170"/>
      <c r="S170"/>
      <c r="T170"/>
      <c r="U170"/>
      <c r="V170"/>
      <c r="W170"/>
      <c r="X170"/>
    </row>
    <row r="171" spans="2:24" s="248" customFormat="1">
      <c r="B171"/>
      <c r="C171"/>
      <c r="D171" s="253"/>
      <c r="E171" s="253"/>
      <c r="F171" s="258"/>
      <c r="H171"/>
      <c r="I171"/>
      <c r="J171"/>
      <c r="K171"/>
      <c r="L171"/>
      <c r="M171"/>
      <c r="N171"/>
      <c r="O171"/>
      <c r="P171"/>
      <c r="Q171"/>
      <c r="R171"/>
      <c r="S171"/>
      <c r="T171"/>
      <c r="U171"/>
      <c r="V171"/>
      <c r="W171"/>
      <c r="X171"/>
    </row>
    <row r="172" spans="2:24" s="248" customFormat="1">
      <c r="B172"/>
      <c r="C172"/>
      <c r="D172" s="253"/>
      <c r="E172" s="253"/>
      <c r="F172" s="258"/>
      <c r="H172"/>
      <c r="I172"/>
      <c r="J172"/>
      <c r="K172"/>
      <c r="L172"/>
      <c r="M172"/>
      <c r="N172"/>
      <c r="O172"/>
      <c r="P172"/>
      <c r="Q172"/>
      <c r="R172"/>
      <c r="S172"/>
      <c r="T172"/>
      <c r="U172"/>
      <c r="V172"/>
      <c r="W172"/>
      <c r="X172"/>
    </row>
    <row r="173" spans="2:24" s="248" customFormat="1">
      <c r="B173"/>
      <c r="C173"/>
      <c r="D173" s="253"/>
      <c r="E173" s="253"/>
      <c r="F173" s="258"/>
      <c r="H173"/>
      <c r="I173"/>
      <c r="J173"/>
      <c r="K173"/>
      <c r="L173"/>
      <c r="M173"/>
      <c r="N173"/>
      <c r="O173"/>
      <c r="P173"/>
      <c r="Q173"/>
      <c r="R173"/>
      <c r="S173"/>
      <c r="T173"/>
      <c r="U173"/>
      <c r="V173"/>
      <c r="W173"/>
      <c r="X173"/>
    </row>
    <row r="174" spans="2:24" s="248" customFormat="1">
      <c r="B174"/>
      <c r="C174"/>
      <c r="D174" s="253"/>
      <c r="E174" s="253"/>
      <c r="F174" s="258"/>
      <c r="H174"/>
      <c r="I174"/>
      <c r="J174"/>
      <c r="K174"/>
      <c r="L174"/>
      <c r="M174"/>
      <c r="N174"/>
      <c r="O174"/>
      <c r="P174"/>
      <c r="Q174"/>
      <c r="R174"/>
      <c r="S174"/>
      <c r="T174"/>
      <c r="U174"/>
      <c r="V174"/>
      <c r="W174"/>
      <c r="X174"/>
    </row>
    <row r="175" spans="2:24" s="248" customFormat="1">
      <c r="B175"/>
      <c r="C175"/>
      <c r="D175" s="253"/>
      <c r="E175" s="253"/>
      <c r="F175" s="258"/>
      <c r="H175"/>
      <c r="I175"/>
      <c r="J175"/>
      <c r="K175"/>
      <c r="L175"/>
      <c r="M175"/>
      <c r="N175"/>
      <c r="O175"/>
      <c r="P175"/>
      <c r="Q175"/>
      <c r="R175"/>
      <c r="S175"/>
      <c r="T175"/>
      <c r="U175"/>
      <c r="V175"/>
      <c r="W175"/>
      <c r="X175"/>
    </row>
    <row r="176" spans="2:24" s="248" customFormat="1">
      <c r="B176"/>
      <c r="C176"/>
      <c r="D176" s="253"/>
      <c r="E176" s="253"/>
      <c r="F176" s="258"/>
      <c r="H176"/>
      <c r="I176"/>
      <c r="J176"/>
      <c r="K176"/>
      <c r="L176"/>
      <c r="M176"/>
      <c r="N176"/>
      <c r="O176"/>
      <c r="P176"/>
      <c r="Q176"/>
      <c r="R176"/>
      <c r="S176"/>
      <c r="T176"/>
      <c r="U176"/>
      <c r="V176"/>
      <c r="W176"/>
      <c r="X176"/>
    </row>
    <row r="177" spans="2:24" s="248" customFormat="1">
      <c r="B177"/>
      <c r="C177"/>
      <c r="D177" s="253"/>
      <c r="E177" s="253"/>
      <c r="F177" s="258"/>
      <c r="H177"/>
      <c r="I177"/>
      <c r="J177"/>
      <c r="K177"/>
      <c r="L177"/>
      <c r="M177"/>
      <c r="N177"/>
      <c r="O177"/>
      <c r="P177"/>
      <c r="Q177"/>
      <c r="R177"/>
      <c r="S177"/>
      <c r="T177"/>
      <c r="U177"/>
      <c r="V177"/>
      <c r="W177"/>
      <c r="X177"/>
    </row>
    <row r="178" spans="2:24" s="248" customFormat="1">
      <c r="B178"/>
      <c r="C178"/>
      <c r="D178" s="253"/>
      <c r="E178" s="253"/>
      <c r="F178" s="258"/>
      <c r="H178"/>
      <c r="I178"/>
      <c r="J178"/>
      <c r="K178"/>
      <c r="L178"/>
      <c r="M178"/>
      <c r="N178"/>
      <c r="O178"/>
      <c r="P178"/>
      <c r="Q178"/>
      <c r="R178"/>
      <c r="S178"/>
      <c r="T178"/>
      <c r="U178"/>
      <c r="V178"/>
      <c r="W178"/>
      <c r="X178"/>
    </row>
    <row r="179" spans="2:24" s="248" customFormat="1">
      <c r="B179"/>
      <c r="C179"/>
      <c r="D179" s="253"/>
      <c r="E179" s="253"/>
      <c r="F179" s="258"/>
      <c r="H179"/>
      <c r="I179"/>
      <c r="J179"/>
      <c r="K179"/>
      <c r="L179"/>
      <c r="M179"/>
      <c r="N179"/>
      <c r="O179"/>
      <c r="P179"/>
      <c r="Q179"/>
      <c r="R179"/>
      <c r="S179"/>
      <c r="T179"/>
      <c r="U179"/>
      <c r="V179"/>
      <c r="W179"/>
      <c r="X179"/>
    </row>
    <row r="180" spans="2:24" s="248" customFormat="1">
      <c r="B180"/>
      <c r="C180"/>
      <c r="D180" s="253"/>
      <c r="E180" s="253"/>
      <c r="F180" s="258"/>
      <c r="H180"/>
      <c r="I180"/>
      <c r="J180"/>
      <c r="K180"/>
      <c r="L180"/>
      <c r="M180"/>
      <c r="N180"/>
      <c r="O180"/>
      <c r="P180"/>
      <c r="Q180"/>
      <c r="R180"/>
      <c r="S180"/>
      <c r="T180"/>
      <c r="U180"/>
      <c r="V180"/>
      <c r="W180"/>
      <c r="X180"/>
    </row>
    <row r="181" spans="2:24" s="248" customFormat="1">
      <c r="B181"/>
      <c r="C181"/>
      <c r="D181" s="253"/>
      <c r="E181" s="253"/>
      <c r="F181" s="258"/>
      <c r="H181"/>
      <c r="I181"/>
      <c r="J181"/>
      <c r="K181"/>
      <c r="L181"/>
      <c r="M181"/>
      <c r="N181"/>
      <c r="O181"/>
      <c r="P181"/>
      <c r="Q181"/>
      <c r="R181"/>
      <c r="S181"/>
      <c r="T181"/>
      <c r="U181"/>
      <c r="V181"/>
      <c r="W181"/>
      <c r="X181"/>
    </row>
    <row r="182" spans="2:24" s="248" customFormat="1">
      <c r="B182"/>
      <c r="C182"/>
      <c r="D182" s="253"/>
      <c r="E182" s="253"/>
      <c r="F182" s="258"/>
      <c r="H182"/>
      <c r="I182"/>
      <c r="J182"/>
      <c r="K182"/>
      <c r="L182"/>
      <c r="M182"/>
      <c r="N182"/>
      <c r="O182"/>
      <c r="P182"/>
      <c r="Q182"/>
      <c r="R182"/>
      <c r="S182"/>
      <c r="T182"/>
      <c r="U182"/>
      <c r="V182"/>
      <c r="W182"/>
      <c r="X182"/>
    </row>
    <row r="183" spans="2:24" s="248" customFormat="1">
      <c r="B183"/>
      <c r="C183"/>
      <c r="D183" s="253"/>
      <c r="E183" s="253"/>
      <c r="F183" s="258"/>
      <c r="H183"/>
      <c r="I183"/>
      <c r="J183"/>
      <c r="K183"/>
      <c r="L183"/>
      <c r="M183"/>
      <c r="N183"/>
      <c r="O183"/>
      <c r="P183"/>
      <c r="Q183"/>
      <c r="R183"/>
      <c r="S183"/>
      <c r="T183"/>
      <c r="U183"/>
      <c r="V183"/>
      <c r="W183"/>
      <c r="X183"/>
    </row>
    <row r="184" spans="2:24" s="248" customFormat="1">
      <c r="B184"/>
      <c r="C184"/>
      <c r="D184" s="253"/>
      <c r="E184" s="253"/>
      <c r="F184" s="258"/>
      <c r="H184"/>
      <c r="I184"/>
      <c r="J184"/>
      <c r="K184"/>
      <c r="L184"/>
      <c r="M184"/>
      <c r="N184"/>
      <c r="O184"/>
      <c r="P184"/>
      <c r="Q184"/>
      <c r="R184"/>
      <c r="S184"/>
      <c r="T184"/>
      <c r="U184"/>
      <c r="V184"/>
      <c r="W184"/>
      <c r="X184"/>
    </row>
    <row r="185" spans="2:24" s="248" customFormat="1">
      <c r="B185"/>
      <c r="C185"/>
      <c r="D185" s="253"/>
      <c r="E185" s="253"/>
      <c r="F185" s="258"/>
      <c r="H185"/>
      <c r="I185"/>
      <c r="J185"/>
      <c r="K185"/>
      <c r="L185"/>
      <c r="M185"/>
      <c r="N185"/>
      <c r="O185"/>
      <c r="P185"/>
      <c r="Q185"/>
      <c r="R185"/>
      <c r="S185"/>
      <c r="T185"/>
      <c r="U185"/>
      <c r="V185"/>
      <c r="W185"/>
      <c r="X185"/>
    </row>
    <row r="186" spans="2:24" s="248" customFormat="1">
      <c r="B186"/>
      <c r="C186"/>
      <c r="D186" s="253"/>
      <c r="E186" s="253"/>
      <c r="F186" s="258"/>
      <c r="H186"/>
      <c r="I186"/>
      <c r="J186"/>
      <c r="K186"/>
      <c r="L186"/>
      <c r="M186"/>
      <c r="N186"/>
      <c r="O186"/>
      <c r="P186"/>
      <c r="Q186"/>
      <c r="R186"/>
      <c r="S186"/>
      <c r="T186"/>
      <c r="U186"/>
      <c r="V186"/>
      <c r="W186"/>
      <c r="X186"/>
    </row>
    <row r="187" spans="2:24" s="248" customFormat="1">
      <c r="B187"/>
      <c r="C187"/>
      <c r="D187" s="253"/>
      <c r="E187" s="253"/>
      <c r="F187" s="258"/>
      <c r="H187"/>
      <c r="I187"/>
      <c r="J187"/>
      <c r="K187"/>
      <c r="L187"/>
      <c r="M187"/>
      <c r="N187"/>
      <c r="O187"/>
      <c r="P187"/>
      <c r="Q187"/>
      <c r="R187"/>
      <c r="S187"/>
      <c r="T187"/>
      <c r="U187"/>
      <c r="V187"/>
      <c r="W187"/>
      <c r="X187"/>
    </row>
    <row r="188" spans="2:24" s="248" customFormat="1">
      <c r="B188"/>
      <c r="C188"/>
      <c r="D188" s="253"/>
      <c r="E188" s="253"/>
      <c r="F188" s="258"/>
      <c r="H188"/>
      <c r="I188"/>
      <c r="J188"/>
      <c r="K188"/>
      <c r="L188"/>
      <c r="M188"/>
      <c r="N188"/>
      <c r="O188"/>
      <c r="P188"/>
      <c r="Q188"/>
      <c r="R188"/>
      <c r="S188"/>
      <c r="T188"/>
      <c r="U188"/>
      <c r="V188"/>
      <c r="W188"/>
      <c r="X188"/>
    </row>
    <row r="189" spans="2:24" s="248" customFormat="1">
      <c r="B189"/>
      <c r="C189"/>
      <c r="D189" s="253"/>
      <c r="E189" s="253"/>
      <c r="F189" s="258"/>
      <c r="H189"/>
      <c r="I189"/>
      <c r="J189"/>
      <c r="K189"/>
      <c r="L189"/>
      <c r="M189"/>
      <c r="N189"/>
      <c r="O189"/>
      <c r="P189"/>
      <c r="Q189"/>
      <c r="R189"/>
      <c r="S189"/>
      <c r="T189"/>
      <c r="U189"/>
      <c r="V189"/>
      <c r="W189"/>
      <c r="X189"/>
    </row>
    <row r="190" spans="2:24" s="248" customFormat="1">
      <c r="B190"/>
      <c r="C190"/>
      <c r="D190" s="253"/>
      <c r="E190" s="253"/>
      <c r="F190" s="258"/>
      <c r="H190"/>
      <c r="I190"/>
      <c r="J190"/>
      <c r="K190"/>
      <c r="L190"/>
      <c r="M190"/>
      <c r="N190"/>
      <c r="O190"/>
      <c r="P190"/>
      <c r="Q190"/>
      <c r="R190"/>
      <c r="S190"/>
      <c r="T190"/>
      <c r="U190"/>
      <c r="V190"/>
      <c r="W190"/>
      <c r="X190"/>
    </row>
    <row r="191" spans="2:24" s="248" customFormat="1">
      <c r="B191"/>
      <c r="C191"/>
      <c r="D191" s="253"/>
      <c r="E191" s="253"/>
      <c r="F191" s="258"/>
      <c r="H191"/>
      <c r="I191"/>
      <c r="J191"/>
      <c r="K191"/>
      <c r="L191"/>
      <c r="M191"/>
      <c r="N191"/>
      <c r="O191"/>
      <c r="P191"/>
      <c r="Q191"/>
      <c r="R191"/>
      <c r="S191"/>
      <c r="T191"/>
      <c r="U191"/>
      <c r="V191"/>
      <c r="W191"/>
      <c r="X191"/>
    </row>
    <row r="192" spans="2:24" s="248" customFormat="1">
      <c r="B192"/>
      <c r="C192"/>
      <c r="D192" s="253"/>
      <c r="E192" s="253"/>
      <c r="F192" s="258"/>
      <c r="H192"/>
      <c r="I192"/>
      <c r="J192"/>
      <c r="K192"/>
      <c r="L192"/>
      <c r="M192"/>
      <c r="N192"/>
      <c r="O192"/>
      <c r="P192"/>
      <c r="Q192"/>
      <c r="R192"/>
      <c r="S192"/>
      <c r="T192"/>
      <c r="U192"/>
      <c r="V192"/>
      <c r="W192"/>
      <c r="X192"/>
    </row>
    <row r="193" spans="2:24" s="248" customFormat="1">
      <c r="B193"/>
      <c r="C193"/>
      <c r="D193" s="253"/>
      <c r="E193" s="253"/>
      <c r="F193" s="258"/>
      <c r="H193"/>
      <c r="I193"/>
      <c r="J193"/>
      <c r="K193"/>
      <c r="L193"/>
      <c r="M193"/>
      <c r="N193"/>
      <c r="O193"/>
      <c r="P193"/>
      <c r="Q193"/>
      <c r="R193"/>
      <c r="S193"/>
      <c r="T193"/>
      <c r="U193"/>
      <c r="V193"/>
      <c r="W193"/>
      <c r="X193"/>
    </row>
    <row r="194" spans="2:24" s="248" customFormat="1">
      <c r="B194"/>
      <c r="C194"/>
      <c r="D194" s="253"/>
      <c r="E194" s="253"/>
      <c r="F194" s="258"/>
      <c r="H194"/>
      <c r="I194"/>
      <c r="J194"/>
      <c r="K194"/>
      <c r="L194"/>
      <c r="M194"/>
      <c r="N194"/>
      <c r="O194"/>
      <c r="P194"/>
      <c r="Q194"/>
      <c r="R194"/>
      <c r="S194"/>
      <c r="T194"/>
      <c r="U194"/>
      <c r="V194"/>
      <c r="W194"/>
      <c r="X194"/>
    </row>
    <row r="195" spans="2:24" s="248" customFormat="1">
      <c r="B195"/>
      <c r="C195"/>
      <c r="D195" s="253"/>
      <c r="E195" s="253"/>
      <c r="F195" s="258"/>
      <c r="H195"/>
      <c r="I195"/>
      <c r="J195"/>
      <c r="K195"/>
      <c r="L195"/>
      <c r="M195"/>
      <c r="N195"/>
      <c r="O195"/>
      <c r="P195"/>
      <c r="Q195"/>
      <c r="R195"/>
      <c r="S195"/>
      <c r="T195"/>
      <c r="U195"/>
      <c r="V195"/>
      <c r="W195"/>
      <c r="X195"/>
    </row>
    <row r="196" spans="2:24" s="248" customFormat="1">
      <c r="B196"/>
      <c r="C196"/>
      <c r="D196" s="253"/>
      <c r="E196" s="253"/>
      <c r="F196" s="258"/>
      <c r="H196"/>
      <c r="I196"/>
      <c r="J196"/>
      <c r="K196"/>
      <c r="L196"/>
      <c r="M196"/>
      <c r="N196"/>
      <c r="O196"/>
      <c r="P196"/>
      <c r="Q196"/>
      <c r="R196"/>
      <c r="S196"/>
      <c r="T196"/>
      <c r="U196"/>
      <c r="V196"/>
      <c r="W196"/>
      <c r="X196"/>
    </row>
    <row r="197" spans="2:24" s="248" customFormat="1">
      <c r="B197"/>
      <c r="C197"/>
      <c r="D197" s="253"/>
      <c r="E197" s="253"/>
      <c r="F197" s="258"/>
      <c r="H197"/>
      <c r="I197"/>
      <c r="J197"/>
      <c r="K197"/>
      <c r="L197"/>
      <c r="M197"/>
      <c r="N197"/>
      <c r="O197"/>
      <c r="P197"/>
      <c r="Q197"/>
      <c r="R197"/>
      <c r="S197"/>
      <c r="T197"/>
      <c r="U197"/>
      <c r="V197"/>
      <c r="W197"/>
      <c r="X197"/>
    </row>
    <row r="198" spans="2:24" s="248" customFormat="1">
      <c r="B198"/>
      <c r="C198"/>
      <c r="D198" s="253"/>
      <c r="E198" s="253"/>
      <c r="F198" s="258"/>
      <c r="H198"/>
      <c r="I198"/>
      <c r="J198"/>
      <c r="K198"/>
      <c r="L198"/>
      <c r="M198"/>
      <c r="N198"/>
      <c r="O198"/>
      <c r="P198"/>
      <c r="Q198"/>
      <c r="R198"/>
      <c r="S198"/>
      <c r="T198"/>
      <c r="U198"/>
      <c r="V198"/>
      <c r="W198"/>
      <c r="X198"/>
    </row>
    <row r="199" spans="2:24" s="248" customFormat="1">
      <c r="B199"/>
      <c r="C199"/>
      <c r="D199" s="253"/>
      <c r="E199" s="253"/>
      <c r="F199" s="258"/>
      <c r="H199"/>
      <c r="I199"/>
      <c r="J199"/>
      <c r="K199"/>
      <c r="L199"/>
      <c r="M199"/>
      <c r="N199"/>
      <c r="O199"/>
      <c r="P199"/>
      <c r="Q199"/>
      <c r="R199"/>
      <c r="S199"/>
      <c r="T199"/>
      <c r="U199"/>
      <c r="V199"/>
      <c r="W199"/>
      <c r="X199"/>
    </row>
    <row r="200" spans="2:24" s="248" customFormat="1">
      <c r="B200"/>
      <c r="C200"/>
      <c r="D200" s="253"/>
      <c r="E200" s="253"/>
      <c r="F200" s="258"/>
      <c r="H200"/>
      <c r="I200"/>
      <c r="J200"/>
      <c r="K200"/>
      <c r="L200"/>
      <c r="M200"/>
      <c r="N200"/>
      <c r="O200"/>
      <c r="P200"/>
      <c r="Q200"/>
      <c r="R200"/>
      <c r="S200"/>
      <c r="T200"/>
      <c r="U200"/>
      <c r="V200"/>
      <c r="W200"/>
      <c r="X200"/>
    </row>
    <row r="201" spans="2:24" s="248" customFormat="1">
      <c r="B201"/>
      <c r="C201"/>
      <c r="D201" s="253"/>
      <c r="E201" s="253"/>
      <c r="F201" s="258"/>
      <c r="H201"/>
      <c r="I201"/>
      <c r="J201"/>
      <c r="K201"/>
      <c r="L201"/>
      <c r="M201"/>
      <c r="N201"/>
      <c r="O201"/>
      <c r="P201"/>
      <c r="Q201"/>
      <c r="R201"/>
      <c r="S201"/>
      <c r="T201"/>
      <c r="U201"/>
      <c r="V201"/>
      <c r="W201"/>
      <c r="X201"/>
    </row>
    <row r="202" spans="2:24" s="248" customFormat="1">
      <c r="B202"/>
      <c r="C202"/>
      <c r="D202" s="253"/>
      <c r="E202" s="253"/>
      <c r="F202" s="258"/>
      <c r="H202"/>
      <c r="I202"/>
      <c r="J202"/>
      <c r="K202"/>
      <c r="L202"/>
      <c r="M202"/>
      <c r="N202"/>
      <c r="O202"/>
      <c r="P202"/>
      <c r="Q202"/>
      <c r="R202"/>
      <c r="S202"/>
      <c r="T202"/>
      <c r="U202"/>
      <c r="V202"/>
      <c r="W202"/>
      <c r="X202"/>
    </row>
    <row r="203" spans="2:24" s="248" customFormat="1">
      <c r="B203"/>
      <c r="C203"/>
      <c r="D203" s="253"/>
      <c r="E203" s="253"/>
      <c r="F203" s="258"/>
      <c r="H203"/>
      <c r="I203"/>
      <c r="J203"/>
      <c r="K203"/>
      <c r="L203"/>
      <c r="M203"/>
      <c r="N203"/>
      <c r="O203"/>
      <c r="P203"/>
      <c r="Q203"/>
      <c r="R203"/>
      <c r="S203"/>
      <c r="T203"/>
      <c r="U203"/>
      <c r="V203"/>
      <c r="W203"/>
      <c r="X203"/>
    </row>
    <row r="204" spans="2:24" s="248" customFormat="1">
      <c r="B204"/>
      <c r="C204"/>
      <c r="D204" s="253"/>
      <c r="E204" s="253"/>
      <c r="F204" s="258"/>
      <c r="H204"/>
      <c r="I204"/>
      <c r="J204"/>
      <c r="K204"/>
      <c r="L204"/>
      <c r="M204"/>
      <c r="N204"/>
      <c r="O204"/>
      <c r="P204"/>
      <c r="Q204"/>
      <c r="R204"/>
      <c r="S204"/>
      <c r="T204"/>
      <c r="U204"/>
      <c r="V204"/>
      <c r="W204"/>
      <c r="X204"/>
    </row>
    <row r="205" spans="2:24" s="248" customFormat="1">
      <c r="B205"/>
      <c r="C205"/>
      <c r="D205" s="253"/>
      <c r="E205" s="253"/>
      <c r="F205" s="258"/>
      <c r="H205"/>
      <c r="I205"/>
      <c r="J205"/>
      <c r="K205"/>
      <c r="L205"/>
      <c r="M205"/>
      <c r="N205"/>
      <c r="O205"/>
      <c r="P205"/>
      <c r="Q205"/>
      <c r="R205"/>
      <c r="S205"/>
      <c r="T205"/>
      <c r="U205"/>
      <c r="V205"/>
      <c r="W205"/>
      <c r="X205"/>
    </row>
    <row r="206" spans="2:24" s="248" customFormat="1">
      <c r="B206" s="25"/>
      <c r="C206"/>
      <c r="D206" s="253"/>
      <c r="E206" s="253"/>
      <c r="F206" s="258"/>
      <c r="H206"/>
      <c r="I206"/>
      <c r="J206"/>
      <c r="K206"/>
      <c r="L206"/>
      <c r="M206"/>
      <c r="N206"/>
      <c r="O206"/>
      <c r="P206"/>
      <c r="Q206"/>
      <c r="R206"/>
      <c r="S206"/>
      <c r="T206"/>
      <c r="U206"/>
      <c r="V206"/>
      <c r="W206"/>
      <c r="X206"/>
    </row>
    <row r="207" spans="2:24" s="248" customFormat="1">
      <c r="B207"/>
      <c r="C207"/>
      <c r="D207" s="253"/>
      <c r="E207" s="253"/>
      <c r="F207" s="258"/>
      <c r="H207"/>
      <c r="I207"/>
      <c r="J207"/>
      <c r="K207"/>
      <c r="L207"/>
      <c r="M207"/>
      <c r="N207"/>
      <c r="O207"/>
      <c r="P207"/>
      <c r="Q207"/>
      <c r="R207"/>
      <c r="S207"/>
      <c r="T207"/>
      <c r="U207"/>
      <c r="V207"/>
      <c r="W207"/>
      <c r="X207"/>
    </row>
    <row r="208" spans="2:24" s="248" customFormat="1">
      <c r="B208"/>
      <c r="C208"/>
      <c r="D208" s="253"/>
      <c r="E208" s="253"/>
      <c r="F208" s="258"/>
      <c r="H208"/>
      <c r="I208"/>
      <c r="J208"/>
      <c r="K208"/>
      <c r="L208"/>
      <c r="M208"/>
      <c r="N208"/>
      <c r="O208"/>
      <c r="P208"/>
      <c r="Q208"/>
      <c r="R208"/>
      <c r="S208"/>
      <c r="T208"/>
      <c r="U208"/>
      <c r="V208"/>
      <c r="W208"/>
      <c r="X208"/>
    </row>
    <row r="209" spans="2:24" s="248" customFormat="1">
      <c r="B209"/>
      <c r="C209"/>
      <c r="D209" s="253"/>
      <c r="E209" s="253"/>
      <c r="F209" s="258"/>
      <c r="H209"/>
      <c r="I209"/>
      <c r="J209"/>
      <c r="K209"/>
      <c r="L209"/>
      <c r="M209"/>
      <c r="N209"/>
      <c r="O209"/>
      <c r="P209"/>
      <c r="Q209"/>
      <c r="R209"/>
      <c r="S209"/>
      <c r="T209"/>
      <c r="U209"/>
      <c r="V209"/>
      <c r="W209"/>
      <c r="X209"/>
    </row>
    <row r="210" spans="2:24" s="248" customFormat="1">
      <c r="B210"/>
      <c r="C210"/>
      <c r="D210" s="253"/>
      <c r="E210" s="253"/>
      <c r="F210" s="258"/>
      <c r="H210"/>
      <c r="I210"/>
      <c r="J210"/>
      <c r="K210"/>
      <c r="L210"/>
      <c r="M210"/>
      <c r="N210"/>
      <c r="O210"/>
      <c r="P210"/>
      <c r="Q210"/>
      <c r="R210"/>
      <c r="S210"/>
      <c r="T210"/>
      <c r="U210"/>
      <c r="V210"/>
      <c r="W210"/>
      <c r="X210"/>
    </row>
    <row r="211" spans="2:24" s="248" customFormat="1">
      <c r="B211"/>
      <c r="C211"/>
      <c r="D211" s="253"/>
      <c r="E211" s="253"/>
      <c r="F211" s="258"/>
      <c r="H211"/>
      <c r="I211"/>
      <c r="J211"/>
      <c r="K211"/>
      <c r="L211"/>
      <c r="M211"/>
      <c r="N211"/>
      <c r="O211"/>
      <c r="P211"/>
      <c r="Q211"/>
      <c r="R211"/>
      <c r="S211"/>
      <c r="T211"/>
      <c r="U211"/>
      <c r="V211"/>
      <c r="W211"/>
      <c r="X211"/>
    </row>
    <row r="212" spans="2:24" s="248" customFormat="1">
      <c r="B212"/>
      <c r="C212"/>
      <c r="D212" s="253"/>
      <c r="E212" s="253"/>
      <c r="F212" s="258"/>
      <c r="H212"/>
      <c r="I212"/>
      <c r="J212"/>
      <c r="K212"/>
      <c r="L212"/>
      <c r="M212"/>
      <c r="N212"/>
      <c r="O212"/>
      <c r="P212"/>
      <c r="Q212"/>
      <c r="R212"/>
      <c r="S212"/>
      <c r="T212"/>
      <c r="U212"/>
      <c r="V212"/>
      <c r="W212"/>
      <c r="X212"/>
    </row>
    <row r="213" spans="2:24" s="248" customFormat="1">
      <c r="B213"/>
      <c r="C213"/>
      <c r="D213" s="253"/>
      <c r="E213" s="253"/>
      <c r="F213" s="258"/>
      <c r="H213"/>
      <c r="I213"/>
      <c r="J213"/>
      <c r="K213"/>
      <c r="L213"/>
      <c r="M213"/>
      <c r="N213"/>
      <c r="O213"/>
      <c r="P213"/>
      <c r="Q213"/>
      <c r="R213"/>
      <c r="S213"/>
      <c r="T213"/>
      <c r="U213"/>
      <c r="V213"/>
      <c r="W213"/>
      <c r="X213"/>
    </row>
    <row r="214" spans="2:24" s="248" customFormat="1">
      <c r="B214"/>
      <c r="C214"/>
      <c r="D214" s="253"/>
      <c r="E214" s="253"/>
      <c r="F214" s="258"/>
      <c r="H214"/>
      <c r="I214"/>
      <c r="J214"/>
      <c r="K214"/>
      <c r="L214"/>
      <c r="M214"/>
      <c r="N214"/>
      <c r="O214"/>
      <c r="P214"/>
      <c r="Q214"/>
      <c r="R214"/>
      <c r="S214"/>
      <c r="T214"/>
      <c r="U214"/>
      <c r="V214"/>
      <c r="W214"/>
      <c r="X214"/>
    </row>
    <row r="215" spans="2:24" s="248" customFormat="1">
      <c r="B215"/>
      <c r="C215"/>
      <c r="D215" s="253"/>
      <c r="E215" s="253"/>
      <c r="F215" s="258"/>
      <c r="H215"/>
      <c r="I215"/>
      <c r="J215"/>
      <c r="K215"/>
      <c r="L215"/>
      <c r="M215"/>
      <c r="N215"/>
      <c r="O215"/>
      <c r="P215"/>
      <c r="Q215"/>
      <c r="R215"/>
      <c r="S215"/>
      <c r="T215"/>
      <c r="U215"/>
      <c r="V215"/>
      <c r="W215"/>
      <c r="X215"/>
    </row>
    <row r="216" spans="2:24" s="248" customFormat="1">
      <c r="B216"/>
      <c r="C216"/>
      <c r="D216" s="253"/>
      <c r="E216" s="253"/>
      <c r="F216" s="258"/>
      <c r="H216"/>
      <c r="I216"/>
      <c r="J216"/>
      <c r="K216"/>
      <c r="L216"/>
      <c r="M216"/>
      <c r="N216"/>
      <c r="O216"/>
      <c r="P216"/>
      <c r="Q216"/>
      <c r="R216"/>
      <c r="S216"/>
      <c r="T216"/>
      <c r="U216"/>
      <c r="V216"/>
      <c r="W216"/>
      <c r="X216"/>
    </row>
    <row r="217" spans="2:24" s="248" customFormat="1">
      <c r="B217"/>
      <c r="C217"/>
      <c r="D217" s="253"/>
      <c r="E217" s="253"/>
      <c r="F217" s="258"/>
      <c r="H217"/>
      <c r="I217"/>
      <c r="J217"/>
      <c r="K217"/>
      <c r="L217"/>
      <c r="M217"/>
      <c r="N217"/>
      <c r="O217"/>
      <c r="P217"/>
      <c r="Q217"/>
      <c r="R217"/>
      <c r="S217"/>
      <c r="T217"/>
      <c r="U217"/>
      <c r="V217"/>
      <c r="W217"/>
      <c r="X217"/>
    </row>
    <row r="218" spans="2:24" s="248" customFormat="1">
      <c r="B218"/>
      <c r="C218"/>
      <c r="D218" s="253"/>
      <c r="E218" s="253"/>
      <c r="F218" s="258"/>
      <c r="H218"/>
      <c r="I218"/>
      <c r="J218"/>
      <c r="K218"/>
      <c r="L218"/>
      <c r="M218"/>
      <c r="N218"/>
      <c r="O218"/>
      <c r="P218"/>
      <c r="Q218"/>
      <c r="R218"/>
      <c r="S218"/>
      <c r="T218"/>
      <c r="U218"/>
      <c r="V218"/>
      <c r="W218"/>
      <c r="X218"/>
    </row>
    <row r="219" spans="2:24" s="248" customFormat="1">
      <c r="B219"/>
      <c r="C219"/>
      <c r="D219" s="253"/>
      <c r="E219" s="253"/>
      <c r="F219" s="258"/>
      <c r="H219"/>
      <c r="I219"/>
      <c r="J219"/>
      <c r="K219"/>
      <c r="L219"/>
      <c r="M219"/>
      <c r="N219"/>
      <c r="O219"/>
      <c r="P219"/>
      <c r="Q219"/>
      <c r="R219"/>
      <c r="S219"/>
      <c r="T219"/>
      <c r="U219"/>
      <c r="V219"/>
      <c r="W219"/>
      <c r="X219"/>
    </row>
    <row r="220" spans="2:24" s="248" customFormat="1">
      <c r="B220"/>
      <c r="C220"/>
      <c r="D220" s="253"/>
      <c r="E220" s="253"/>
      <c r="F220" s="258"/>
      <c r="H220"/>
      <c r="I220"/>
      <c r="J220"/>
      <c r="K220"/>
      <c r="L220"/>
      <c r="M220"/>
      <c r="N220"/>
      <c r="O220"/>
      <c r="P220"/>
      <c r="Q220"/>
      <c r="R220"/>
      <c r="S220"/>
      <c r="T220"/>
      <c r="U220"/>
      <c r="V220"/>
      <c r="W220"/>
      <c r="X220"/>
    </row>
    <row r="221" spans="2:24" s="248" customFormat="1">
      <c r="B221"/>
      <c r="C221"/>
      <c r="D221" s="253"/>
      <c r="E221" s="253"/>
      <c r="F221" s="258"/>
      <c r="H221"/>
      <c r="I221"/>
      <c r="J221"/>
      <c r="K221"/>
      <c r="L221"/>
      <c r="M221"/>
      <c r="N221"/>
      <c r="O221"/>
      <c r="P221"/>
      <c r="Q221"/>
      <c r="R221"/>
      <c r="S221"/>
      <c r="T221"/>
      <c r="U221"/>
      <c r="V221"/>
      <c r="W221"/>
      <c r="X221"/>
    </row>
    <row r="222" spans="2:24" s="248" customFormat="1">
      <c r="B222"/>
      <c r="C222"/>
      <c r="D222" s="253"/>
      <c r="E222" s="253"/>
      <c r="F222" s="258"/>
      <c r="H222"/>
      <c r="I222"/>
      <c r="J222"/>
      <c r="K222"/>
      <c r="L222"/>
      <c r="M222"/>
      <c r="N222"/>
      <c r="O222"/>
      <c r="P222"/>
      <c r="Q222"/>
      <c r="R222"/>
      <c r="S222"/>
      <c r="T222"/>
      <c r="U222"/>
      <c r="V222"/>
      <c r="W222"/>
      <c r="X222"/>
    </row>
    <row r="223" spans="2:24" s="248" customFormat="1">
      <c r="B223"/>
      <c r="C223"/>
      <c r="D223" s="253"/>
      <c r="E223" s="253"/>
      <c r="F223" s="258"/>
      <c r="H223"/>
      <c r="I223"/>
      <c r="J223"/>
      <c r="K223"/>
      <c r="L223"/>
      <c r="M223"/>
      <c r="N223"/>
      <c r="O223"/>
      <c r="P223"/>
      <c r="Q223"/>
      <c r="R223"/>
      <c r="S223"/>
      <c r="T223"/>
      <c r="U223"/>
      <c r="V223"/>
      <c r="W223"/>
      <c r="X223"/>
    </row>
    <row r="224" spans="2:24" s="248" customFormat="1">
      <c r="B224"/>
      <c r="C224"/>
      <c r="D224" s="253"/>
      <c r="E224" s="253"/>
      <c r="F224" s="258"/>
      <c r="H224"/>
      <c r="I224"/>
      <c r="J224"/>
      <c r="K224"/>
      <c r="L224"/>
      <c r="M224"/>
      <c r="N224"/>
      <c r="O224"/>
      <c r="P224"/>
      <c r="Q224"/>
      <c r="R224"/>
      <c r="S224"/>
      <c r="T224"/>
      <c r="U224"/>
      <c r="V224"/>
      <c r="W224"/>
      <c r="X224"/>
    </row>
    <row r="225" spans="2:24" s="248" customFormat="1">
      <c r="B225"/>
      <c r="C225"/>
      <c r="D225" s="253"/>
      <c r="E225" s="253"/>
      <c r="F225" s="258"/>
      <c r="H225"/>
      <c r="I225"/>
      <c r="J225"/>
      <c r="K225"/>
      <c r="L225"/>
      <c r="M225"/>
      <c r="N225"/>
      <c r="O225"/>
      <c r="P225"/>
      <c r="Q225"/>
      <c r="R225"/>
      <c r="S225"/>
      <c r="T225"/>
      <c r="U225"/>
      <c r="V225"/>
      <c r="W225"/>
      <c r="X225"/>
    </row>
    <row r="226" spans="2:24" s="248" customFormat="1">
      <c r="B226"/>
      <c r="C226"/>
      <c r="D226" s="253"/>
      <c r="E226" s="253"/>
      <c r="F226" s="258"/>
      <c r="H226"/>
      <c r="I226"/>
      <c r="J226"/>
      <c r="K226"/>
      <c r="L226"/>
      <c r="M226"/>
      <c r="N226"/>
      <c r="O226"/>
      <c r="P226"/>
      <c r="Q226"/>
      <c r="R226"/>
      <c r="S226"/>
      <c r="T226"/>
      <c r="U226"/>
      <c r="V226"/>
      <c r="W226"/>
      <c r="X226"/>
    </row>
    <row r="227" spans="2:24" s="248" customFormat="1">
      <c r="B227"/>
      <c r="C227"/>
      <c r="D227" s="253"/>
      <c r="E227" s="253"/>
      <c r="F227" s="258"/>
      <c r="H227"/>
      <c r="I227"/>
      <c r="J227"/>
      <c r="K227"/>
      <c r="L227"/>
      <c r="M227"/>
      <c r="N227"/>
      <c r="O227"/>
      <c r="P227"/>
      <c r="Q227"/>
      <c r="R227"/>
      <c r="S227"/>
      <c r="T227"/>
      <c r="U227"/>
      <c r="V227"/>
      <c r="W227"/>
      <c r="X227"/>
    </row>
    <row r="228" spans="2:24" s="248" customFormat="1">
      <c r="B228"/>
      <c r="C228"/>
      <c r="D228" s="253"/>
      <c r="E228" s="253"/>
      <c r="F228" s="258"/>
      <c r="H228"/>
      <c r="I228"/>
      <c r="J228"/>
      <c r="K228"/>
      <c r="L228"/>
      <c r="M228"/>
      <c r="N228"/>
      <c r="O228"/>
      <c r="P228"/>
      <c r="Q228"/>
      <c r="R228"/>
      <c r="S228"/>
      <c r="T228"/>
      <c r="U228"/>
      <c r="V228"/>
      <c r="W228"/>
      <c r="X228"/>
    </row>
    <row r="229" spans="2:24" s="248" customFormat="1">
      <c r="B229"/>
      <c r="C229"/>
      <c r="D229" s="253"/>
      <c r="E229" s="253"/>
      <c r="F229" s="258"/>
      <c r="H229"/>
      <c r="I229"/>
      <c r="J229"/>
      <c r="K229"/>
      <c r="L229"/>
      <c r="M229"/>
      <c r="N229"/>
      <c r="O229"/>
      <c r="P229"/>
      <c r="Q229"/>
      <c r="R229"/>
      <c r="S229"/>
      <c r="T229"/>
      <c r="U229"/>
      <c r="V229"/>
      <c r="W229"/>
      <c r="X229"/>
    </row>
    <row r="230" spans="2:24" s="248" customFormat="1">
      <c r="B230"/>
      <c r="C230"/>
      <c r="D230" s="253"/>
      <c r="E230" s="253"/>
      <c r="F230" s="258"/>
      <c r="H230"/>
      <c r="I230"/>
      <c r="J230"/>
      <c r="K230"/>
      <c r="L230"/>
      <c r="M230"/>
      <c r="N230"/>
      <c r="O230"/>
      <c r="P230"/>
      <c r="Q230"/>
      <c r="R230"/>
      <c r="S230"/>
      <c r="T230"/>
      <c r="U230"/>
      <c r="V230"/>
      <c r="W230"/>
      <c r="X230"/>
    </row>
    <row r="231" spans="2:24" s="248" customFormat="1">
      <c r="B231"/>
      <c r="C231"/>
      <c r="D231" s="253"/>
      <c r="E231" s="253"/>
      <c r="F231" s="258"/>
      <c r="H231"/>
      <c r="I231"/>
      <c r="J231"/>
      <c r="K231"/>
      <c r="L231"/>
      <c r="M231"/>
      <c r="N231"/>
      <c r="O231"/>
      <c r="P231"/>
      <c r="Q231"/>
      <c r="R231"/>
      <c r="S231"/>
      <c r="T231"/>
      <c r="U231"/>
      <c r="V231"/>
      <c r="W231"/>
      <c r="X231"/>
    </row>
    <row r="232" spans="2:24" s="248" customFormat="1">
      <c r="B232"/>
      <c r="C232"/>
      <c r="D232" s="253"/>
      <c r="E232" s="253"/>
      <c r="F232" s="258"/>
      <c r="H232"/>
      <c r="I232"/>
      <c r="J232"/>
      <c r="K232"/>
      <c r="L232"/>
      <c r="M232"/>
      <c r="N232"/>
      <c r="O232"/>
      <c r="P232"/>
      <c r="Q232"/>
      <c r="R232"/>
      <c r="S232"/>
      <c r="T232"/>
      <c r="U232"/>
      <c r="V232"/>
      <c r="W232"/>
      <c r="X232"/>
    </row>
    <row r="233" spans="2:24" s="248" customFormat="1">
      <c r="B233"/>
      <c r="C233"/>
      <c r="D233" s="253"/>
      <c r="E233" s="253"/>
      <c r="F233" s="258"/>
      <c r="H233"/>
      <c r="I233"/>
      <c r="J233"/>
      <c r="K233"/>
      <c r="L233"/>
      <c r="M233"/>
      <c r="N233"/>
      <c r="O233"/>
      <c r="P233"/>
      <c r="Q233"/>
      <c r="R233"/>
      <c r="S233"/>
      <c r="T233"/>
      <c r="U233"/>
      <c r="V233"/>
      <c r="W233"/>
      <c r="X233"/>
    </row>
    <row r="234" spans="2:24" s="248" customFormat="1">
      <c r="B234"/>
      <c r="C234"/>
      <c r="D234" s="253"/>
      <c r="E234" s="253"/>
      <c r="F234" s="258"/>
      <c r="H234"/>
      <c r="I234"/>
      <c r="J234"/>
      <c r="K234"/>
      <c r="L234"/>
      <c r="M234"/>
      <c r="N234"/>
      <c r="O234"/>
      <c r="P234"/>
      <c r="Q234"/>
      <c r="R234"/>
      <c r="S234"/>
      <c r="T234"/>
      <c r="U234"/>
      <c r="V234"/>
      <c r="W234"/>
      <c r="X234"/>
    </row>
    <row r="235" spans="2:24" s="248" customFormat="1">
      <c r="B235"/>
      <c r="C235"/>
      <c r="D235" s="253"/>
      <c r="E235" s="253"/>
      <c r="F235" s="258"/>
      <c r="H235"/>
      <c r="I235"/>
      <c r="J235"/>
      <c r="K235"/>
      <c r="L235"/>
      <c r="M235"/>
      <c r="N235"/>
      <c r="O235"/>
      <c r="P235"/>
      <c r="Q235"/>
      <c r="R235"/>
      <c r="S235"/>
      <c r="T235"/>
      <c r="U235"/>
      <c r="V235"/>
      <c r="W235"/>
      <c r="X235"/>
    </row>
    <row r="236" spans="2:24" s="248" customFormat="1">
      <c r="B236"/>
      <c r="C236"/>
      <c r="D236" s="253"/>
      <c r="E236" s="253"/>
      <c r="F236" s="258"/>
      <c r="H236"/>
      <c r="I236"/>
      <c r="J236"/>
      <c r="K236"/>
      <c r="L236"/>
      <c r="M236"/>
      <c r="N236"/>
      <c r="O236"/>
      <c r="P236"/>
      <c r="Q236"/>
      <c r="R236"/>
      <c r="S236"/>
      <c r="T236"/>
      <c r="U236"/>
      <c r="V236"/>
      <c r="W236"/>
      <c r="X236"/>
    </row>
    <row r="237" spans="2:24" s="248" customFormat="1">
      <c r="B237"/>
      <c r="C237"/>
      <c r="D237" s="253"/>
      <c r="E237" s="253"/>
      <c r="F237" s="258"/>
      <c r="H237"/>
      <c r="I237"/>
      <c r="J237"/>
      <c r="K237"/>
      <c r="L237"/>
      <c r="M237"/>
      <c r="N237"/>
      <c r="O237"/>
      <c r="P237"/>
      <c r="Q237"/>
      <c r="R237"/>
      <c r="S237"/>
      <c r="T237"/>
      <c r="U237"/>
      <c r="V237"/>
      <c r="W237"/>
      <c r="X237"/>
    </row>
    <row r="238" spans="2:24" s="248" customFormat="1">
      <c r="B238"/>
      <c r="C238"/>
      <c r="D238" s="253"/>
      <c r="E238" s="253"/>
      <c r="F238" s="258"/>
      <c r="H238"/>
      <c r="I238"/>
      <c r="J238"/>
      <c r="K238"/>
      <c r="L238"/>
      <c r="M238"/>
      <c r="N238"/>
      <c r="O238"/>
      <c r="P238"/>
      <c r="Q238"/>
      <c r="R238"/>
      <c r="S238"/>
      <c r="T238"/>
      <c r="U238"/>
      <c r="V238"/>
      <c r="W238"/>
      <c r="X238"/>
    </row>
    <row r="239" spans="2:24" s="248" customFormat="1">
      <c r="B239"/>
      <c r="C239"/>
      <c r="D239" s="253"/>
      <c r="E239" s="253"/>
      <c r="F239" s="258"/>
      <c r="H239"/>
      <c r="I239"/>
      <c r="J239"/>
      <c r="K239"/>
      <c r="L239"/>
      <c r="M239"/>
      <c r="N239"/>
      <c r="O239"/>
      <c r="P239"/>
      <c r="Q239"/>
      <c r="R239"/>
      <c r="S239"/>
      <c r="T239"/>
      <c r="U239"/>
      <c r="V239"/>
      <c r="W239"/>
      <c r="X239"/>
    </row>
    <row r="240" spans="2:24" s="248" customFormat="1">
      <c r="B240"/>
      <c r="C240"/>
      <c r="D240" s="253"/>
      <c r="E240" s="253"/>
      <c r="F240" s="258"/>
      <c r="H240"/>
      <c r="I240"/>
      <c r="J240"/>
      <c r="K240"/>
      <c r="L240"/>
      <c r="M240"/>
      <c r="N240"/>
      <c r="O240"/>
      <c r="P240"/>
      <c r="Q240"/>
      <c r="R240"/>
      <c r="S240"/>
      <c r="T240"/>
      <c r="U240"/>
      <c r="V240"/>
      <c r="W240"/>
      <c r="X240"/>
    </row>
    <row r="241" spans="2:24" s="248" customFormat="1">
      <c r="B241"/>
      <c r="C241"/>
      <c r="D241" s="253"/>
      <c r="E241" s="253"/>
      <c r="F241" s="258"/>
      <c r="H241"/>
      <c r="I241"/>
      <c r="J241"/>
      <c r="K241"/>
      <c r="L241"/>
      <c r="M241"/>
      <c r="N241"/>
      <c r="O241"/>
      <c r="P241"/>
      <c r="Q241"/>
      <c r="R241"/>
      <c r="S241"/>
      <c r="T241"/>
      <c r="U241"/>
      <c r="V241"/>
      <c r="W241"/>
      <c r="X241"/>
    </row>
    <row r="242" spans="2:24" s="248" customFormat="1">
      <c r="B242"/>
      <c r="C242"/>
      <c r="D242" s="253"/>
      <c r="E242" s="253"/>
      <c r="F242" s="258"/>
      <c r="H242"/>
      <c r="I242"/>
      <c r="J242"/>
      <c r="K242"/>
      <c r="L242"/>
      <c r="M242"/>
      <c r="N242"/>
      <c r="O242"/>
      <c r="P242"/>
      <c r="Q242"/>
      <c r="R242"/>
      <c r="S242"/>
      <c r="T242"/>
      <c r="U242"/>
      <c r="V242"/>
      <c r="W242"/>
      <c r="X242"/>
    </row>
    <row r="243" spans="2:24" s="248" customFormat="1">
      <c r="B243"/>
      <c r="C243"/>
      <c r="D243" s="253"/>
      <c r="E243" s="253"/>
      <c r="F243" s="258"/>
      <c r="H243"/>
      <c r="I243"/>
      <c r="J243"/>
      <c r="K243"/>
      <c r="L243"/>
      <c r="M243"/>
      <c r="N243"/>
      <c r="O243"/>
      <c r="P243"/>
      <c r="Q243"/>
      <c r="R243"/>
      <c r="S243"/>
      <c r="T243"/>
      <c r="U243"/>
      <c r="V243"/>
      <c r="W243"/>
      <c r="X243"/>
    </row>
    <row r="244" spans="2:24" s="248" customFormat="1">
      <c r="B244"/>
      <c r="C244"/>
      <c r="D244" s="253"/>
      <c r="E244" s="253"/>
      <c r="F244" s="258"/>
      <c r="H244"/>
      <c r="I244"/>
      <c r="J244"/>
      <c r="K244"/>
      <c r="L244"/>
      <c r="M244"/>
      <c r="N244"/>
      <c r="O244"/>
      <c r="P244"/>
      <c r="Q244"/>
      <c r="R244"/>
      <c r="S244"/>
      <c r="T244"/>
      <c r="U244"/>
      <c r="V244"/>
      <c r="W244"/>
      <c r="X244"/>
    </row>
    <row r="245" spans="2:24" s="248" customFormat="1">
      <c r="B245"/>
      <c r="C245"/>
      <c r="D245" s="253"/>
      <c r="E245" s="253"/>
      <c r="F245" s="258"/>
      <c r="H245"/>
      <c r="I245"/>
      <c r="J245"/>
      <c r="K245"/>
      <c r="L245"/>
      <c r="M245"/>
      <c r="N245"/>
      <c r="O245"/>
      <c r="P245"/>
      <c r="Q245"/>
      <c r="R245"/>
      <c r="S245"/>
      <c r="T245"/>
      <c r="U245"/>
      <c r="V245"/>
      <c r="W245"/>
      <c r="X245"/>
    </row>
    <row r="246" spans="2:24" s="248" customFormat="1">
      <c r="B246"/>
      <c r="C246"/>
      <c r="D246" s="253"/>
      <c r="E246" s="253"/>
      <c r="F246" s="258"/>
      <c r="H246"/>
      <c r="I246"/>
      <c r="J246"/>
      <c r="K246"/>
      <c r="L246"/>
      <c r="M246"/>
      <c r="N246"/>
      <c r="O246"/>
      <c r="P246"/>
      <c r="Q246"/>
      <c r="R246"/>
      <c r="S246"/>
      <c r="T246"/>
      <c r="U246"/>
      <c r="V246"/>
      <c r="W246"/>
      <c r="X246"/>
    </row>
    <row r="247" spans="2:24" s="248" customFormat="1">
      <c r="B247"/>
      <c r="C247"/>
      <c r="D247" s="253"/>
      <c r="E247" s="253"/>
      <c r="F247" s="258"/>
      <c r="H247"/>
      <c r="I247"/>
      <c r="J247"/>
      <c r="K247"/>
      <c r="L247"/>
      <c r="M247"/>
      <c r="N247"/>
      <c r="O247"/>
      <c r="P247"/>
      <c r="Q247"/>
      <c r="R247"/>
      <c r="S247"/>
      <c r="T247"/>
      <c r="U247"/>
      <c r="V247"/>
      <c r="W247"/>
      <c r="X247"/>
    </row>
    <row r="248" spans="2:24" s="248" customFormat="1">
      <c r="B248"/>
      <c r="C248"/>
      <c r="D248" s="253"/>
      <c r="E248" s="253"/>
      <c r="F248" s="258"/>
      <c r="H248"/>
      <c r="I248"/>
      <c r="J248"/>
      <c r="K248"/>
      <c r="L248"/>
      <c r="M248"/>
      <c r="N248"/>
      <c r="O248"/>
      <c r="P248"/>
      <c r="Q248"/>
      <c r="R248"/>
      <c r="S248"/>
      <c r="T248"/>
      <c r="U248"/>
      <c r="V248"/>
      <c r="W248"/>
      <c r="X248"/>
    </row>
    <row r="249" spans="2:24" s="248" customFormat="1">
      <c r="B249"/>
      <c r="C249"/>
      <c r="D249" s="253"/>
      <c r="E249" s="253"/>
      <c r="F249" s="258"/>
      <c r="H249"/>
      <c r="I249"/>
      <c r="J249"/>
      <c r="K249"/>
      <c r="L249"/>
      <c r="M249"/>
      <c r="N249"/>
      <c r="O249"/>
      <c r="P249"/>
      <c r="Q249"/>
      <c r="R249"/>
      <c r="S249"/>
      <c r="T249"/>
      <c r="U249"/>
      <c r="V249"/>
      <c r="W249"/>
      <c r="X249"/>
    </row>
    <row r="250" spans="2:24" s="248" customFormat="1">
      <c r="B250"/>
      <c r="C250"/>
      <c r="D250" s="253"/>
      <c r="E250" s="253"/>
      <c r="F250" s="258"/>
      <c r="H250"/>
      <c r="I250"/>
      <c r="J250"/>
      <c r="K250"/>
      <c r="L250"/>
      <c r="M250"/>
      <c r="N250"/>
      <c r="O250"/>
      <c r="P250"/>
      <c r="Q250"/>
      <c r="R250"/>
      <c r="S250"/>
      <c r="T250"/>
      <c r="U250"/>
      <c r="V250"/>
      <c r="W250"/>
      <c r="X250"/>
    </row>
    <row r="251" spans="2:24" s="248" customFormat="1">
      <c r="B251"/>
      <c r="C251"/>
      <c r="D251" s="253"/>
      <c r="E251" s="253"/>
      <c r="F251" s="258"/>
      <c r="H251"/>
      <c r="I251"/>
      <c r="J251"/>
      <c r="K251"/>
      <c r="L251"/>
      <c r="M251"/>
      <c r="N251"/>
      <c r="O251"/>
      <c r="P251"/>
      <c r="Q251"/>
      <c r="R251"/>
      <c r="S251"/>
      <c r="T251"/>
      <c r="U251"/>
      <c r="V251"/>
      <c r="W251"/>
      <c r="X251"/>
    </row>
    <row r="252" spans="2:24" s="248" customFormat="1">
      <c r="B252"/>
      <c r="C252"/>
      <c r="D252" s="253"/>
      <c r="E252" s="253"/>
      <c r="F252" s="258"/>
      <c r="H252"/>
      <c r="I252"/>
      <c r="J252"/>
      <c r="K252"/>
      <c r="L252"/>
      <c r="M252"/>
      <c r="N252"/>
      <c r="O252"/>
      <c r="P252"/>
      <c r="Q252"/>
      <c r="R252"/>
      <c r="S252"/>
      <c r="T252"/>
      <c r="U252"/>
      <c r="V252"/>
      <c r="W252"/>
      <c r="X252"/>
    </row>
    <row r="253" spans="2:24" s="248" customFormat="1">
      <c r="B253"/>
      <c r="C253"/>
      <c r="D253" s="253"/>
      <c r="E253" s="253"/>
      <c r="F253" s="258"/>
      <c r="H253"/>
      <c r="I253"/>
      <c r="J253"/>
      <c r="K253"/>
      <c r="L253"/>
      <c r="M253"/>
      <c r="N253"/>
      <c r="O253"/>
      <c r="P253"/>
      <c r="Q253"/>
      <c r="R253"/>
      <c r="S253"/>
      <c r="T253"/>
      <c r="U253"/>
      <c r="V253"/>
      <c r="W253"/>
      <c r="X253"/>
    </row>
    <row r="254" spans="2:24" s="248" customFormat="1">
      <c r="B254"/>
      <c r="C254"/>
      <c r="D254" s="253"/>
      <c r="E254" s="253"/>
      <c r="F254" s="258"/>
      <c r="H254"/>
      <c r="I254"/>
      <c r="J254"/>
      <c r="K254"/>
      <c r="L254"/>
      <c r="M254"/>
      <c r="N254"/>
      <c r="O254"/>
      <c r="P254"/>
      <c r="Q254"/>
      <c r="R254"/>
      <c r="S254"/>
      <c r="T254"/>
      <c r="U254"/>
      <c r="V254"/>
      <c r="W254"/>
      <c r="X254"/>
    </row>
    <row r="255" spans="2:24" s="248" customFormat="1">
      <c r="B255"/>
      <c r="C255"/>
      <c r="D255" s="253"/>
      <c r="E255" s="253"/>
      <c r="F255" s="258"/>
      <c r="H255"/>
      <c r="I255"/>
      <c r="J255"/>
      <c r="K255"/>
      <c r="L255"/>
      <c r="M255"/>
      <c r="N255"/>
      <c r="O255"/>
      <c r="P255"/>
      <c r="Q255"/>
      <c r="R255"/>
      <c r="S255"/>
      <c r="T255"/>
      <c r="U255"/>
      <c r="V255"/>
      <c r="W255"/>
      <c r="X255"/>
    </row>
    <row r="256" spans="2:24" s="248" customFormat="1">
      <c r="B256"/>
      <c r="C256"/>
      <c r="D256" s="253"/>
      <c r="E256" s="253"/>
      <c r="F256" s="258"/>
      <c r="H256"/>
      <c r="I256"/>
      <c r="J256"/>
      <c r="K256"/>
      <c r="L256"/>
      <c r="M256"/>
      <c r="N256"/>
      <c r="O256"/>
      <c r="P256"/>
      <c r="Q256"/>
      <c r="R256"/>
      <c r="S256"/>
      <c r="T256"/>
      <c r="U256"/>
      <c r="V256"/>
      <c r="W256"/>
      <c r="X256"/>
    </row>
    <row r="257" spans="2:24" s="248" customFormat="1">
      <c r="B257"/>
      <c r="C257"/>
      <c r="D257" s="253"/>
      <c r="E257" s="253"/>
      <c r="F257" s="258"/>
      <c r="H257"/>
      <c r="I257"/>
      <c r="J257"/>
      <c r="K257"/>
      <c r="L257"/>
      <c r="M257"/>
      <c r="N257"/>
      <c r="O257"/>
      <c r="P257"/>
      <c r="Q257"/>
      <c r="R257"/>
      <c r="S257"/>
      <c r="T257"/>
      <c r="U257"/>
      <c r="V257"/>
      <c r="W257"/>
      <c r="X257"/>
    </row>
    <row r="258" spans="2:24" s="248" customFormat="1">
      <c r="B258"/>
      <c r="C258"/>
      <c r="D258" s="253"/>
      <c r="E258" s="253"/>
      <c r="F258" s="258"/>
      <c r="H258"/>
      <c r="I258"/>
      <c r="J258"/>
      <c r="K258"/>
      <c r="L258"/>
      <c r="M258"/>
      <c r="N258"/>
      <c r="O258"/>
      <c r="P258"/>
      <c r="Q258"/>
      <c r="R258"/>
      <c r="S258"/>
      <c r="T258"/>
      <c r="U258"/>
      <c r="V258"/>
      <c r="W258"/>
      <c r="X258"/>
    </row>
    <row r="259" spans="2:24" s="248" customFormat="1">
      <c r="B259"/>
      <c r="C259"/>
      <c r="D259" s="253"/>
      <c r="E259" s="253"/>
      <c r="F259" s="258"/>
      <c r="H259"/>
      <c r="I259"/>
      <c r="J259"/>
      <c r="K259"/>
      <c r="L259"/>
      <c r="M259"/>
      <c r="N259"/>
      <c r="O259"/>
      <c r="P259"/>
      <c r="Q259"/>
      <c r="R259"/>
      <c r="S259"/>
      <c r="T259"/>
      <c r="U259"/>
      <c r="V259"/>
      <c r="W259"/>
      <c r="X259"/>
    </row>
    <row r="260" spans="2:24" s="248" customFormat="1">
      <c r="B260"/>
      <c r="C260"/>
      <c r="D260" s="253"/>
      <c r="E260" s="253"/>
      <c r="F260" s="258"/>
      <c r="H260"/>
      <c r="I260"/>
      <c r="J260"/>
      <c r="K260"/>
      <c r="L260"/>
      <c r="M260"/>
      <c r="N260"/>
      <c r="O260"/>
      <c r="P260"/>
      <c r="Q260"/>
      <c r="R260"/>
      <c r="S260"/>
      <c r="T260"/>
      <c r="U260"/>
      <c r="V260"/>
      <c r="W260"/>
      <c r="X260"/>
    </row>
    <row r="261" spans="2:24" s="248" customFormat="1">
      <c r="B261"/>
      <c r="C261"/>
      <c r="D261" s="253"/>
      <c r="E261" s="253"/>
      <c r="F261" s="258"/>
      <c r="H261"/>
      <c r="I261"/>
      <c r="J261"/>
      <c r="K261"/>
      <c r="L261"/>
      <c r="M261"/>
      <c r="N261"/>
      <c r="O261"/>
      <c r="P261"/>
      <c r="Q261"/>
      <c r="R261"/>
      <c r="S261"/>
      <c r="T261"/>
      <c r="U261"/>
      <c r="V261"/>
      <c r="W261"/>
      <c r="X261"/>
    </row>
    <row r="262" spans="2:24" s="248" customFormat="1">
      <c r="B262"/>
      <c r="C262"/>
      <c r="D262" s="253"/>
      <c r="E262" s="253"/>
      <c r="F262" s="258"/>
      <c r="H262"/>
      <c r="I262"/>
      <c r="J262"/>
      <c r="K262"/>
      <c r="L262"/>
      <c r="M262"/>
      <c r="N262"/>
      <c r="O262"/>
      <c r="P262"/>
      <c r="Q262"/>
      <c r="R262"/>
      <c r="S262"/>
      <c r="T262"/>
      <c r="U262"/>
      <c r="V262"/>
      <c r="W262"/>
      <c r="X262"/>
    </row>
    <row r="263" spans="2:24" s="248" customFormat="1">
      <c r="B263"/>
      <c r="C263"/>
      <c r="D263" s="253"/>
      <c r="E263" s="253"/>
      <c r="F263" s="258"/>
      <c r="H263"/>
      <c r="I263"/>
      <c r="J263"/>
      <c r="K263"/>
      <c r="L263"/>
      <c r="M263"/>
      <c r="N263"/>
      <c r="O263"/>
      <c r="P263"/>
      <c r="Q263"/>
      <c r="R263"/>
      <c r="S263"/>
      <c r="T263"/>
      <c r="U263"/>
      <c r="V263"/>
      <c r="W263"/>
      <c r="X263"/>
    </row>
    <row r="264" spans="2:24" s="248" customFormat="1">
      <c r="B264"/>
      <c r="C264"/>
      <c r="D264" s="253"/>
      <c r="E264" s="253"/>
      <c r="F264" s="258"/>
      <c r="H264"/>
      <c r="I264"/>
      <c r="J264"/>
      <c r="K264"/>
      <c r="L264"/>
      <c r="M264"/>
      <c r="N264"/>
      <c r="O264"/>
      <c r="P264"/>
      <c r="Q264"/>
      <c r="R264"/>
      <c r="S264"/>
      <c r="T264"/>
      <c r="U264"/>
      <c r="V264"/>
      <c r="W264"/>
      <c r="X264"/>
    </row>
    <row r="265" spans="2:24" s="248" customFormat="1">
      <c r="B265"/>
      <c r="C265"/>
      <c r="D265" s="253"/>
      <c r="E265" s="253"/>
      <c r="F265" s="258"/>
      <c r="H265"/>
      <c r="I265"/>
      <c r="J265"/>
      <c r="K265"/>
      <c r="L265"/>
      <c r="M265"/>
      <c r="N265"/>
      <c r="O265"/>
      <c r="P265"/>
      <c r="Q265"/>
      <c r="R265"/>
      <c r="S265"/>
      <c r="T265"/>
      <c r="U265"/>
      <c r="V265"/>
      <c r="W265"/>
      <c r="X265"/>
    </row>
    <row r="266" spans="2:24" s="248" customFormat="1">
      <c r="B266"/>
      <c r="C266"/>
      <c r="D266" s="253"/>
      <c r="E266" s="253"/>
      <c r="F266" s="258"/>
      <c r="H266"/>
      <c r="I266"/>
      <c r="J266"/>
      <c r="K266"/>
      <c r="L266"/>
      <c r="M266"/>
      <c r="N266"/>
      <c r="O266"/>
      <c r="P266"/>
      <c r="Q266"/>
      <c r="R266"/>
      <c r="S266"/>
      <c r="T266"/>
      <c r="U266"/>
      <c r="V266"/>
      <c r="W266"/>
      <c r="X266"/>
    </row>
    <row r="267" spans="2:24" s="248" customFormat="1">
      <c r="B267"/>
      <c r="C267"/>
      <c r="D267" s="253"/>
      <c r="E267" s="253"/>
      <c r="F267" s="258"/>
      <c r="H267"/>
      <c r="I267"/>
      <c r="J267"/>
      <c r="K267"/>
      <c r="L267"/>
      <c r="M267"/>
      <c r="N267"/>
      <c r="O267"/>
      <c r="P267"/>
      <c r="Q267"/>
      <c r="R267"/>
      <c r="S267"/>
      <c r="T267"/>
      <c r="U267"/>
      <c r="V267"/>
      <c r="W267"/>
      <c r="X267"/>
    </row>
    <row r="268" spans="2:24" s="248" customFormat="1">
      <c r="B268"/>
      <c r="C268"/>
      <c r="D268" s="253"/>
      <c r="E268" s="253"/>
      <c r="F268" s="258"/>
      <c r="H268"/>
      <c r="I268"/>
      <c r="J268"/>
      <c r="K268"/>
      <c r="L268"/>
      <c r="M268"/>
      <c r="N268"/>
      <c r="O268"/>
      <c r="P268"/>
      <c r="Q268"/>
      <c r="R268"/>
      <c r="S268"/>
      <c r="T268"/>
      <c r="U268"/>
      <c r="V268"/>
      <c r="W268"/>
      <c r="X268"/>
    </row>
    <row r="269" spans="2:24" s="248" customFormat="1">
      <c r="B269"/>
      <c r="C269"/>
      <c r="D269" s="253"/>
      <c r="E269" s="253"/>
      <c r="F269" s="258"/>
      <c r="H269"/>
      <c r="I269"/>
      <c r="J269"/>
      <c r="K269"/>
      <c r="L269"/>
      <c r="M269"/>
      <c r="N269"/>
      <c r="O269"/>
      <c r="P269"/>
      <c r="Q269"/>
      <c r="R269"/>
      <c r="S269"/>
      <c r="T269"/>
      <c r="U269"/>
      <c r="V269"/>
      <c r="W269"/>
      <c r="X269"/>
    </row>
    <row r="270" spans="2:24" s="248" customFormat="1">
      <c r="B270"/>
      <c r="C270"/>
      <c r="D270" s="253"/>
      <c r="E270" s="253"/>
      <c r="F270" s="258"/>
      <c r="H270"/>
      <c r="I270"/>
      <c r="J270"/>
      <c r="K270"/>
      <c r="L270"/>
      <c r="M270"/>
      <c r="N270"/>
      <c r="O270"/>
      <c r="P270"/>
      <c r="Q270"/>
      <c r="R270"/>
      <c r="S270"/>
      <c r="T270"/>
      <c r="U270"/>
      <c r="V270"/>
      <c r="W270"/>
      <c r="X270"/>
    </row>
    <row r="271" spans="2:24" s="248" customFormat="1">
      <c r="B271"/>
      <c r="C271"/>
      <c r="D271" s="253"/>
      <c r="E271" s="253"/>
      <c r="F271" s="258"/>
      <c r="H271"/>
      <c r="I271"/>
      <c r="J271"/>
      <c r="K271"/>
      <c r="L271"/>
      <c r="M271"/>
      <c r="N271"/>
      <c r="O271"/>
      <c r="P271"/>
      <c r="Q271"/>
      <c r="R271"/>
      <c r="S271"/>
      <c r="T271"/>
      <c r="U271"/>
      <c r="V271"/>
      <c r="W271"/>
      <c r="X271"/>
    </row>
    <row r="272" spans="2:24" s="248" customFormat="1">
      <c r="B272"/>
      <c r="C272"/>
      <c r="D272" s="253"/>
      <c r="E272" s="253"/>
      <c r="F272" s="258"/>
      <c r="H272"/>
      <c r="I272"/>
      <c r="J272"/>
      <c r="K272"/>
      <c r="L272"/>
      <c r="M272"/>
      <c r="N272"/>
      <c r="O272"/>
      <c r="P272"/>
      <c r="Q272"/>
      <c r="R272"/>
      <c r="S272"/>
      <c r="T272"/>
      <c r="U272"/>
      <c r="V272"/>
      <c r="W272"/>
      <c r="X272"/>
    </row>
    <row r="273" spans="2:24" s="248" customFormat="1">
      <c r="B273"/>
      <c r="C273"/>
      <c r="D273" s="253"/>
      <c r="E273" s="253"/>
      <c r="F273" s="258"/>
      <c r="H273"/>
      <c r="I273"/>
      <c r="J273"/>
      <c r="K273"/>
      <c r="L273"/>
      <c r="M273"/>
      <c r="N273"/>
      <c r="O273"/>
      <c r="P273"/>
      <c r="Q273"/>
      <c r="R273"/>
      <c r="S273"/>
      <c r="T273"/>
      <c r="U273"/>
      <c r="V273"/>
      <c r="W273"/>
      <c r="X273"/>
    </row>
    <row r="274" spans="2:24" s="248" customFormat="1">
      <c r="B274"/>
      <c r="C274"/>
      <c r="D274" s="253"/>
      <c r="E274" s="253"/>
      <c r="F274" s="258"/>
      <c r="H274"/>
      <c r="I274"/>
      <c r="J274"/>
      <c r="K274"/>
      <c r="L274"/>
      <c r="M274"/>
      <c r="N274"/>
      <c r="O274"/>
      <c r="P274"/>
      <c r="Q274"/>
      <c r="R274"/>
      <c r="S274"/>
      <c r="T274"/>
      <c r="U274"/>
      <c r="V274"/>
      <c r="W274"/>
      <c r="X274"/>
    </row>
    <row r="275" spans="2:24" s="248" customFormat="1">
      <c r="B275"/>
      <c r="C275"/>
      <c r="D275" s="253"/>
      <c r="E275" s="253"/>
      <c r="F275" s="258"/>
      <c r="H275"/>
      <c r="I275"/>
      <c r="J275"/>
      <c r="K275"/>
      <c r="L275"/>
      <c r="M275"/>
      <c r="N275"/>
      <c r="O275"/>
      <c r="P275"/>
      <c r="Q275"/>
      <c r="R275"/>
      <c r="S275"/>
      <c r="T275"/>
      <c r="U275"/>
      <c r="V275"/>
      <c r="W275"/>
      <c r="X275"/>
    </row>
    <row r="276" spans="2:24" s="248" customFormat="1">
      <c r="B276"/>
      <c r="C276"/>
      <c r="D276" s="253"/>
      <c r="E276" s="253"/>
      <c r="F276" s="258"/>
      <c r="H276"/>
      <c r="I276"/>
      <c r="J276"/>
      <c r="K276"/>
      <c r="L276"/>
      <c r="M276"/>
      <c r="N276"/>
      <c r="O276"/>
      <c r="P276"/>
      <c r="Q276"/>
      <c r="R276"/>
      <c r="S276"/>
      <c r="T276"/>
      <c r="U276"/>
      <c r="V276"/>
      <c r="W276"/>
      <c r="X276"/>
    </row>
    <row r="277" spans="2:24" s="248" customFormat="1">
      <c r="B277"/>
      <c r="C277"/>
      <c r="D277" s="253"/>
      <c r="E277" s="253"/>
      <c r="F277" s="258"/>
      <c r="H277"/>
      <c r="I277"/>
      <c r="J277"/>
      <c r="K277"/>
      <c r="L277"/>
      <c r="M277"/>
      <c r="N277"/>
      <c r="O277"/>
      <c r="P277"/>
      <c r="Q277"/>
      <c r="R277"/>
      <c r="S277"/>
      <c r="T277"/>
      <c r="U277"/>
      <c r="V277"/>
      <c r="W277"/>
      <c r="X277"/>
    </row>
    <row r="278" spans="2:24" s="248" customFormat="1">
      <c r="B278"/>
      <c r="C278"/>
      <c r="D278" s="253"/>
      <c r="E278" s="253"/>
      <c r="F278" s="258"/>
      <c r="H278"/>
      <c r="I278"/>
      <c r="J278"/>
      <c r="K278"/>
      <c r="L278"/>
      <c r="M278"/>
      <c r="N278"/>
      <c r="O278"/>
      <c r="P278"/>
      <c r="Q278"/>
      <c r="R278"/>
      <c r="S278"/>
      <c r="T278"/>
      <c r="U278"/>
      <c r="V278"/>
      <c r="W278"/>
      <c r="X278"/>
    </row>
    <row r="279" spans="2:24" s="248" customFormat="1">
      <c r="B279"/>
      <c r="C279"/>
      <c r="D279" s="253"/>
      <c r="E279" s="253"/>
      <c r="F279" s="258"/>
      <c r="H279"/>
      <c r="I279"/>
      <c r="J279"/>
      <c r="K279"/>
      <c r="L279"/>
      <c r="M279"/>
      <c r="N279"/>
      <c r="O279"/>
      <c r="P279"/>
      <c r="Q279"/>
      <c r="R279"/>
      <c r="S279"/>
      <c r="T279"/>
      <c r="U279"/>
      <c r="V279"/>
      <c r="W279"/>
      <c r="X279"/>
    </row>
    <row r="280" spans="2:24" s="248" customFormat="1">
      <c r="B280"/>
      <c r="C280"/>
      <c r="D280" s="253"/>
      <c r="E280" s="253"/>
      <c r="F280" s="258"/>
      <c r="H280"/>
      <c r="I280"/>
      <c r="J280"/>
      <c r="K280"/>
      <c r="L280"/>
      <c r="M280"/>
      <c r="N280"/>
      <c r="O280"/>
      <c r="P280"/>
      <c r="Q280"/>
      <c r="R280"/>
      <c r="S280"/>
      <c r="T280"/>
      <c r="U280"/>
      <c r="V280"/>
      <c r="W280"/>
      <c r="X280"/>
    </row>
    <row r="281" spans="2:24" s="248" customFormat="1">
      <c r="B281"/>
      <c r="C281"/>
      <c r="D281" s="253"/>
      <c r="E281" s="253"/>
      <c r="F281" s="258"/>
      <c r="H281"/>
      <c r="I281"/>
      <c r="J281"/>
      <c r="K281"/>
      <c r="L281"/>
      <c r="M281"/>
      <c r="N281"/>
      <c r="O281"/>
      <c r="P281"/>
      <c r="Q281"/>
      <c r="R281"/>
      <c r="S281"/>
      <c r="T281"/>
      <c r="U281"/>
      <c r="V281"/>
      <c r="W281"/>
      <c r="X281"/>
    </row>
    <row r="282" spans="2:24" s="248" customFormat="1">
      <c r="B282"/>
      <c r="C282"/>
      <c r="D282" s="253"/>
      <c r="E282" s="253"/>
      <c r="F282" s="258"/>
      <c r="H282"/>
      <c r="I282"/>
      <c r="J282"/>
      <c r="K282"/>
      <c r="L282"/>
      <c r="M282"/>
      <c r="N282"/>
      <c r="O282"/>
      <c r="P282"/>
      <c r="Q282"/>
      <c r="R282"/>
      <c r="S282"/>
      <c r="T282"/>
      <c r="U282"/>
      <c r="V282"/>
      <c r="W282"/>
      <c r="X282"/>
    </row>
    <row r="283" spans="2:24" s="248" customFormat="1">
      <c r="B283"/>
      <c r="C283"/>
      <c r="D283" s="253"/>
      <c r="E283" s="253"/>
      <c r="F283" s="258"/>
      <c r="H283"/>
      <c r="I283"/>
      <c r="J283"/>
      <c r="K283"/>
      <c r="L283"/>
      <c r="M283"/>
      <c r="N283"/>
      <c r="O283"/>
      <c r="P283"/>
      <c r="Q283"/>
      <c r="R283"/>
      <c r="S283"/>
      <c r="T283"/>
      <c r="U283"/>
      <c r="V283"/>
      <c r="W283"/>
      <c r="X283"/>
    </row>
    <row r="284" spans="2:24" s="248" customFormat="1">
      <c r="B284"/>
      <c r="C284"/>
      <c r="D284" s="253"/>
      <c r="E284" s="253"/>
      <c r="F284" s="258"/>
      <c r="H284"/>
      <c r="I284"/>
      <c r="J284"/>
      <c r="K284"/>
      <c r="L284"/>
      <c r="M284"/>
      <c r="N284"/>
      <c r="O284"/>
      <c r="P284"/>
      <c r="Q284"/>
      <c r="R284"/>
      <c r="S284"/>
      <c r="T284"/>
      <c r="U284"/>
      <c r="V284"/>
      <c r="W284"/>
      <c r="X284"/>
    </row>
    <row r="285" spans="2:24" s="248" customFormat="1">
      <c r="B285"/>
      <c r="C285"/>
      <c r="D285" s="253"/>
      <c r="E285" s="253"/>
      <c r="F285" s="258"/>
      <c r="H285"/>
      <c r="I285"/>
      <c r="J285"/>
      <c r="K285"/>
      <c r="L285"/>
      <c r="M285"/>
      <c r="N285"/>
      <c r="O285"/>
      <c r="P285"/>
      <c r="Q285"/>
      <c r="R285"/>
      <c r="S285"/>
      <c r="T285"/>
      <c r="U285"/>
      <c r="V285"/>
      <c r="W285"/>
      <c r="X285"/>
    </row>
    <row r="286" spans="2:24" s="248" customFormat="1">
      <c r="B286"/>
      <c r="C286"/>
      <c r="D286" s="253"/>
      <c r="E286" s="253"/>
      <c r="F286" s="258"/>
      <c r="H286"/>
      <c r="I286"/>
      <c r="J286"/>
      <c r="K286"/>
      <c r="L286"/>
      <c r="M286"/>
      <c r="N286"/>
      <c r="O286"/>
      <c r="P286"/>
      <c r="Q286"/>
      <c r="R286"/>
      <c r="S286"/>
      <c r="T286"/>
      <c r="U286"/>
      <c r="V286"/>
      <c r="W286"/>
      <c r="X286"/>
    </row>
    <row r="287" spans="2:24" s="248" customFormat="1">
      <c r="B287"/>
      <c r="C287"/>
      <c r="D287" s="253"/>
      <c r="E287" s="253"/>
      <c r="F287" s="258"/>
      <c r="H287"/>
      <c r="I287"/>
      <c r="J287"/>
      <c r="K287"/>
      <c r="L287"/>
      <c r="M287"/>
      <c r="N287"/>
      <c r="O287"/>
      <c r="P287"/>
      <c r="Q287"/>
      <c r="R287"/>
      <c r="S287"/>
      <c r="T287"/>
      <c r="U287"/>
      <c r="V287"/>
      <c r="W287"/>
      <c r="X287"/>
    </row>
    <row r="288" spans="2:24" s="248" customFormat="1">
      <c r="B288"/>
      <c r="C288"/>
      <c r="D288" s="253"/>
      <c r="E288" s="253"/>
      <c r="F288" s="258"/>
      <c r="H288"/>
      <c r="I288"/>
      <c r="J288"/>
      <c r="K288"/>
      <c r="L288"/>
      <c r="M288"/>
      <c r="N288"/>
      <c r="O288"/>
      <c r="P288"/>
      <c r="Q288"/>
      <c r="R288"/>
      <c r="S288"/>
      <c r="T288"/>
      <c r="U288"/>
      <c r="V288"/>
      <c r="W288"/>
      <c r="X288"/>
    </row>
    <row r="289" spans="2:24" s="248" customFormat="1">
      <c r="B289"/>
      <c r="C289"/>
      <c r="D289" s="253"/>
      <c r="E289" s="253"/>
      <c r="F289" s="258"/>
      <c r="H289"/>
      <c r="I289"/>
      <c r="J289"/>
      <c r="K289"/>
      <c r="L289"/>
      <c r="M289"/>
      <c r="N289"/>
      <c r="O289"/>
      <c r="P289"/>
      <c r="Q289"/>
      <c r="R289"/>
      <c r="S289"/>
      <c r="T289"/>
      <c r="U289"/>
      <c r="V289"/>
      <c r="W289"/>
      <c r="X289"/>
    </row>
    <row r="290" spans="2:24" s="248" customFormat="1">
      <c r="B290"/>
      <c r="C290"/>
      <c r="D290" s="253"/>
      <c r="E290" s="253"/>
      <c r="F290" s="258"/>
      <c r="H290"/>
      <c r="I290"/>
      <c r="J290"/>
      <c r="K290"/>
      <c r="L290"/>
      <c r="M290"/>
      <c r="N290"/>
      <c r="O290"/>
      <c r="P290"/>
      <c r="Q290"/>
      <c r="R290"/>
      <c r="S290"/>
      <c r="T290"/>
      <c r="U290"/>
      <c r="V290"/>
      <c r="W290"/>
      <c r="X290"/>
    </row>
    <row r="291" spans="2:24" s="248" customFormat="1">
      <c r="B291"/>
      <c r="C291"/>
      <c r="D291" s="253"/>
      <c r="E291" s="253"/>
      <c r="F291" s="258"/>
      <c r="H291"/>
      <c r="I291"/>
      <c r="J291"/>
      <c r="K291"/>
      <c r="L291"/>
      <c r="M291"/>
      <c r="N291"/>
      <c r="O291"/>
      <c r="P291"/>
      <c r="Q291"/>
      <c r="R291"/>
      <c r="S291"/>
      <c r="T291"/>
      <c r="U291"/>
      <c r="V291"/>
      <c r="W291"/>
      <c r="X291"/>
    </row>
    <row r="292" spans="2:24" s="248" customFormat="1">
      <c r="B292"/>
      <c r="C292"/>
      <c r="D292" s="253"/>
      <c r="E292" s="253"/>
      <c r="F292" s="258"/>
      <c r="H292"/>
      <c r="I292"/>
      <c r="J292"/>
      <c r="K292"/>
      <c r="L292"/>
      <c r="M292"/>
      <c r="N292"/>
      <c r="O292"/>
      <c r="P292"/>
      <c r="Q292"/>
      <c r="R292"/>
      <c r="S292"/>
      <c r="T292"/>
      <c r="U292"/>
      <c r="V292"/>
      <c r="W292"/>
      <c r="X292"/>
    </row>
    <row r="293" spans="2:24" s="248" customFormat="1">
      <c r="B293"/>
      <c r="C293"/>
      <c r="D293" s="253"/>
      <c r="E293" s="253"/>
      <c r="F293" s="258"/>
      <c r="H293"/>
      <c r="I293"/>
      <c r="J293"/>
      <c r="K293"/>
      <c r="L293"/>
      <c r="M293"/>
      <c r="N293"/>
      <c r="O293"/>
      <c r="P293"/>
      <c r="Q293"/>
      <c r="R293"/>
      <c r="S293"/>
      <c r="T293"/>
      <c r="U293"/>
      <c r="V293"/>
      <c r="W293"/>
      <c r="X293"/>
    </row>
    <row r="294" spans="2:24" s="248" customFormat="1">
      <c r="B294"/>
      <c r="C294"/>
      <c r="D294" s="253"/>
      <c r="E294" s="253"/>
      <c r="F294" s="258"/>
      <c r="H294"/>
      <c r="I294"/>
      <c r="J294"/>
      <c r="K294"/>
      <c r="L294"/>
      <c r="M294"/>
      <c r="N294"/>
      <c r="O294"/>
      <c r="P294"/>
      <c r="Q294"/>
      <c r="R294"/>
      <c r="S294"/>
      <c r="T294"/>
      <c r="U294"/>
      <c r="V294"/>
      <c r="W294"/>
      <c r="X294"/>
    </row>
    <row r="295" spans="2:24" s="248" customFormat="1">
      <c r="B295"/>
      <c r="C295"/>
      <c r="D295" s="253"/>
      <c r="E295" s="253"/>
      <c r="F295" s="258"/>
      <c r="H295"/>
      <c r="I295"/>
      <c r="J295"/>
      <c r="K295"/>
      <c r="L295"/>
      <c r="M295"/>
      <c r="N295"/>
      <c r="O295"/>
      <c r="P295"/>
      <c r="Q295"/>
      <c r="R295"/>
      <c r="S295"/>
      <c r="T295"/>
      <c r="U295"/>
      <c r="V295"/>
      <c r="W295"/>
      <c r="X295"/>
    </row>
    <row r="296" spans="2:24" s="248" customFormat="1">
      <c r="B296"/>
      <c r="C296"/>
      <c r="D296" s="253"/>
      <c r="E296" s="253"/>
      <c r="F296" s="258"/>
      <c r="H296"/>
      <c r="I296"/>
      <c r="J296"/>
      <c r="K296"/>
      <c r="L296"/>
      <c r="M296"/>
      <c r="N296"/>
      <c r="O296"/>
      <c r="P296"/>
      <c r="Q296"/>
      <c r="R296"/>
      <c r="S296"/>
      <c r="T296"/>
      <c r="U296"/>
      <c r="V296"/>
      <c r="W296"/>
      <c r="X296"/>
    </row>
    <row r="297" spans="2:24" s="248" customFormat="1">
      <c r="B297"/>
      <c r="C297"/>
      <c r="D297" s="253"/>
      <c r="E297" s="253"/>
      <c r="F297" s="258"/>
      <c r="H297"/>
      <c r="I297"/>
      <c r="J297"/>
      <c r="K297"/>
      <c r="L297"/>
      <c r="M297"/>
      <c r="N297"/>
      <c r="O297"/>
      <c r="P297"/>
      <c r="Q297"/>
      <c r="R297"/>
      <c r="S297"/>
      <c r="T297"/>
      <c r="U297"/>
      <c r="V297"/>
      <c r="W297"/>
      <c r="X297"/>
    </row>
    <row r="298" spans="2:24" s="248" customFormat="1">
      <c r="B298"/>
      <c r="C298"/>
      <c r="D298" s="253"/>
      <c r="E298" s="253"/>
      <c r="F298" s="258"/>
      <c r="H298"/>
      <c r="I298"/>
      <c r="J298"/>
      <c r="K298"/>
      <c r="L298"/>
      <c r="M298"/>
      <c r="N298"/>
      <c r="O298"/>
      <c r="P298"/>
      <c r="Q298"/>
      <c r="R298"/>
      <c r="S298"/>
      <c r="T298"/>
      <c r="U298"/>
      <c r="V298"/>
      <c r="W298"/>
      <c r="X298"/>
    </row>
    <row r="299" spans="2:24" s="248" customFormat="1">
      <c r="B299"/>
      <c r="C299"/>
      <c r="D299" s="253"/>
      <c r="E299" s="253"/>
      <c r="F299" s="258"/>
      <c r="H299"/>
      <c r="I299"/>
      <c r="J299"/>
      <c r="K299"/>
      <c r="L299"/>
      <c r="M299"/>
      <c r="N299"/>
      <c r="O299"/>
      <c r="P299"/>
      <c r="Q299"/>
      <c r="R299"/>
      <c r="S299"/>
      <c r="T299"/>
      <c r="U299"/>
      <c r="V299"/>
      <c r="W299"/>
      <c r="X299"/>
    </row>
    <row r="300" spans="2:24" s="248" customFormat="1">
      <c r="B300"/>
      <c r="C300"/>
      <c r="D300" s="253"/>
      <c r="E300" s="253"/>
      <c r="F300" s="258"/>
      <c r="H300"/>
      <c r="I300"/>
      <c r="J300"/>
      <c r="K300"/>
      <c r="L300"/>
      <c r="M300"/>
      <c r="N300"/>
      <c r="O300"/>
      <c r="P300"/>
      <c r="Q300"/>
      <c r="R300"/>
      <c r="S300"/>
      <c r="T300"/>
      <c r="U300"/>
      <c r="V300"/>
      <c r="W300"/>
      <c r="X300"/>
    </row>
    <row r="301" spans="2:24" s="248" customFormat="1">
      <c r="B301"/>
      <c r="C301"/>
      <c r="D301" s="253"/>
      <c r="E301" s="253"/>
      <c r="F301" s="258"/>
      <c r="H301"/>
      <c r="I301"/>
      <c r="J301"/>
      <c r="K301"/>
      <c r="L301"/>
      <c r="M301"/>
      <c r="N301"/>
      <c r="O301"/>
      <c r="P301"/>
      <c r="Q301"/>
      <c r="R301"/>
      <c r="S301"/>
      <c r="T301"/>
      <c r="U301"/>
      <c r="V301"/>
      <c r="W301"/>
      <c r="X301"/>
    </row>
    <row r="302" spans="2:24" s="248" customFormat="1">
      <c r="B302"/>
      <c r="C302"/>
      <c r="D302" s="253"/>
      <c r="E302" s="253"/>
      <c r="F302" s="258"/>
      <c r="H302"/>
      <c r="I302"/>
      <c r="J302"/>
      <c r="K302"/>
      <c r="L302"/>
      <c r="M302"/>
      <c r="N302"/>
      <c r="O302"/>
      <c r="P302"/>
      <c r="Q302"/>
      <c r="R302"/>
      <c r="S302"/>
      <c r="T302"/>
      <c r="U302"/>
      <c r="V302"/>
      <c r="W302"/>
      <c r="X302"/>
    </row>
    <row r="303" spans="2:24" s="248" customFormat="1">
      <c r="B303"/>
      <c r="C303"/>
      <c r="D303" s="253"/>
      <c r="E303" s="253"/>
      <c r="F303" s="258"/>
      <c r="H303"/>
      <c r="I303"/>
      <c r="J303"/>
      <c r="K303"/>
      <c r="L303"/>
      <c r="M303"/>
      <c r="N303"/>
      <c r="O303"/>
      <c r="P303"/>
      <c r="Q303"/>
      <c r="R303"/>
      <c r="S303"/>
      <c r="T303"/>
      <c r="U303"/>
      <c r="V303"/>
      <c r="W303"/>
      <c r="X303"/>
    </row>
    <row r="304" spans="2:24" s="248" customFormat="1">
      <c r="B304"/>
      <c r="C304"/>
      <c r="D304" s="253"/>
      <c r="E304" s="253"/>
      <c r="F304" s="258"/>
      <c r="H304"/>
      <c r="I304"/>
      <c r="J304"/>
      <c r="K304"/>
      <c r="L304"/>
      <c r="M304"/>
      <c r="N304"/>
      <c r="O304"/>
      <c r="P304"/>
      <c r="Q304"/>
      <c r="R304"/>
      <c r="S304"/>
      <c r="T304"/>
      <c r="U304"/>
      <c r="V304"/>
      <c r="W304"/>
      <c r="X304"/>
    </row>
    <row r="305" spans="2:24" s="248" customFormat="1">
      <c r="B305"/>
      <c r="C305"/>
      <c r="D305" s="253"/>
      <c r="E305" s="253"/>
      <c r="F305" s="258"/>
      <c r="H305"/>
      <c r="I305"/>
      <c r="J305"/>
      <c r="K305"/>
      <c r="L305"/>
      <c r="M305"/>
      <c r="N305"/>
      <c r="O305"/>
      <c r="P305"/>
      <c r="Q305"/>
      <c r="R305"/>
      <c r="S305"/>
      <c r="T305"/>
      <c r="U305"/>
      <c r="V305"/>
      <c r="W305"/>
      <c r="X305"/>
    </row>
    <row r="306" spans="2:24" s="248" customFormat="1">
      <c r="B306"/>
      <c r="C306"/>
      <c r="D306" s="253"/>
      <c r="E306" s="253"/>
      <c r="F306" s="258"/>
      <c r="H306"/>
      <c r="I306"/>
      <c r="J306"/>
      <c r="K306"/>
      <c r="L306"/>
      <c r="M306"/>
      <c r="N306"/>
      <c r="O306"/>
      <c r="P306"/>
      <c r="Q306"/>
      <c r="R306"/>
      <c r="S306"/>
      <c r="T306"/>
      <c r="U306"/>
      <c r="V306"/>
      <c r="W306"/>
      <c r="X306"/>
    </row>
    <row r="307" spans="2:24" s="248" customFormat="1">
      <c r="B307"/>
      <c r="C307"/>
      <c r="D307" s="253"/>
      <c r="E307" s="253"/>
      <c r="F307" s="258"/>
      <c r="H307"/>
      <c r="I307"/>
      <c r="J307"/>
      <c r="K307"/>
      <c r="L307"/>
      <c r="M307"/>
      <c r="N307"/>
      <c r="O307"/>
      <c r="P307"/>
      <c r="Q307"/>
      <c r="R307"/>
      <c r="S307"/>
      <c r="T307"/>
      <c r="U307"/>
      <c r="V307"/>
      <c r="W307"/>
      <c r="X307"/>
    </row>
    <row r="308" spans="2:24" s="248" customFormat="1">
      <c r="B308"/>
      <c r="C308"/>
      <c r="D308" s="253"/>
      <c r="E308" s="253"/>
      <c r="F308" s="258"/>
      <c r="H308"/>
      <c r="I308"/>
      <c r="J308"/>
      <c r="K308"/>
      <c r="L308"/>
      <c r="M308"/>
      <c r="N308"/>
      <c r="O308"/>
      <c r="P308"/>
      <c r="Q308"/>
      <c r="R308"/>
      <c r="S308"/>
      <c r="T308"/>
      <c r="U308"/>
      <c r="V308"/>
      <c r="W308"/>
      <c r="X308"/>
    </row>
    <row r="309" spans="2:24" s="248" customFormat="1">
      <c r="B309"/>
      <c r="C309"/>
      <c r="D309" s="253"/>
      <c r="E309" s="253"/>
      <c r="F309" s="258"/>
      <c r="H309"/>
      <c r="I309"/>
      <c r="J309"/>
      <c r="K309"/>
      <c r="L309"/>
      <c r="M309"/>
      <c r="N309"/>
      <c r="O309"/>
      <c r="P309"/>
      <c r="Q309"/>
      <c r="R309"/>
      <c r="S309"/>
      <c r="T309"/>
      <c r="U309"/>
      <c r="V309"/>
      <c r="W309"/>
      <c r="X309"/>
    </row>
    <row r="310" spans="2:24" s="248" customFormat="1">
      <c r="B310"/>
      <c r="C310"/>
      <c r="D310" s="253"/>
      <c r="E310" s="253"/>
      <c r="F310" s="258"/>
      <c r="H310"/>
      <c r="I310"/>
      <c r="J310"/>
      <c r="K310"/>
      <c r="L310"/>
      <c r="M310"/>
      <c r="N310"/>
      <c r="O310"/>
      <c r="P310"/>
      <c r="Q310"/>
      <c r="R310"/>
      <c r="S310"/>
      <c r="T310"/>
      <c r="U310"/>
      <c r="V310"/>
      <c r="W310"/>
      <c r="X310"/>
    </row>
    <row r="311" spans="2:24" s="248" customFormat="1">
      <c r="B311"/>
      <c r="C311"/>
      <c r="D311" s="253"/>
      <c r="E311" s="253"/>
      <c r="F311" s="258"/>
      <c r="H311"/>
      <c r="I311"/>
      <c r="J311"/>
      <c r="K311"/>
      <c r="L311"/>
      <c r="M311"/>
      <c r="N311"/>
      <c r="O311"/>
      <c r="P311"/>
      <c r="Q311"/>
      <c r="R311"/>
      <c r="S311"/>
      <c r="T311"/>
      <c r="U311"/>
      <c r="V311"/>
      <c r="W311"/>
      <c r="X311"/>
    </row>
    <row r="312" spans="2:24" s="248" customFormat="1">
      <c r="B312"/>
      <c r="C312"/>
      <c r="D312" s="253"/>
      <c r="E312" s="253"/>
      <c r="F312" s="258"/>
      <c r="H312"/>
      <c r="I312"/>
      <c r="J312"/>
      <c r="K312"/>
      <c r="L312"/>
      <c r="M312"/>
      <c r="N312"/>
      <c r="O312"/>
      <c r="P312"/>
      <c r="Q312"/>
      <c r="R312"/>
      <c r="S312"/>
      <c r="T312"/>
      <c r="U312"/>
      <c r="V312"/>
      <c r="W312"/>
      <c r="X312"/>
    </row>
    <row r="313" spans="2:24" s="248" customFormat="1">
      <c r="B313"/>
      <c r="C313"/>
      <c r="D313" s="253"/>
      <c r="E313" s="253"/>
      <c r="F313" s="258"/>
      <c r="H313"/>
      <c r="I313"/>
      <c r="J313"/>
      <c r="K313"/>
      <c r="L313"/>
      <c r="M313"/>
      <c r="N313"/>
      <c r="O313"/>
      <c r="P313"/>
      <c r="Q313"/>
      <c r="R313"/>
      <c r="S313"/>
      <c r="T313"/>
      <c r="U313"/>
      <c r="V313"/>
      <c r="W313"/>
      <c r="X313"/>
    </row>
    <row r="314" spans="2:24" s="248" customFormat="1">
      <c r="B314"/>
      <c r="C314"/>
      <c r="D314" s="253"/>
      <c r="E314" s="253"/>
      <c r="F314" s="258"/>
      <c r="H314"/>
      <c r="I314"/>
      <c r="J314"/>
      <c r="K314"/>
      <c r="L314"/>
      <c r="M314"/>
      <c r="N314"/>
      <c r="O314"/>
      <c r="P314"/>
      <c r="Q314"/>
      <c r="R314"/>
      <c r="S314"/>
      <c r="T314"/>
      <c r="U314"/>
      <c r="V314"/>
      <c r="W314"/>
      <c r="X314"/>
    </row>
    <row r="315" spans="2:24" s="248" customFormat="1">
      <c r="B315"/>
      <c r="C315"/>
      <c r="D315" s="253"/>
      <c r="E315" s="253"/>
      <c r="F315" s="258"/>
      <c r="H315"/>
      <c r="I315"/>
      <c r="J315"/>
      <c r="K315"/>
      <c r="L315"/>
      <c r="M315"/>
      <c r="N315"/>
      <c r="O315"/>
      <c r="P315"/>
      <c r="Q315"/>
      <c r="R315"/>
      <c r="S315"/>
      <c r="T315"/>
      <c r="U315"/>
      <c r="V315"/>
      <c r="W315"/>
      <c r="X315"/>
    </row>
    <row r="316" spans="2:24" s="248" customFormat="1">
      <c r="B316"/>
      <c r="C316"/>
      <c r="D316" s="253"/>
      <c r="E316" s="253"/>
      <c r="F316" s="258"/>
      <c r="H316"/>
      <c r="I316"/>
      <c r="J316"/>
      <c r="K316"/>
      <c r="L316"/>
      <c r="M316"/>
      <c r="N316"/>
      <c r="O316"/>
      <c r="P316"/>
      <c r="Q316"/>
      <c r="R316"/>
      <c r="S316"/>
      <c r="T316"/>
      <c r="U316"/>
      <c r="V316"/>
      <c r="W316"/>
      <c r="X316"/>
    </row>
    <row r="317" spans="2:24" s="248" customFormat="1">
      <c r="B317"/>
      <c r="C317"/>
      <c r="D317" s="253"/>
      <c r="E317" s="253"/>
      <c r="F317" s="258"/>
      <c r="H317"/>
      <c r="I317"/>
      <c r="J317"/>
      <c r="K317"/>
      <c r="L317"/>
      <c r="M317"/>
      <c r="N317"/>
      <c r="O317"/>
      <c r="P317"/>
      <c r="Q317"/>
      <c r="R317"/>
      <c r="S317"/>
      <c r="T317"/>
      <c r="U317"/>
      <c r="V317"/>
      <c r="W317"/>
      <c r="X317"/>
    </row>
    <row r="318" spans="2:24" s="248" customFormat="1">
      <c r="B318"/>
      <c r="C318"/>
      <c r="D318" s="253"/>
      <c r="E318" s="253"/>
      <c r="F318" s="258"/>
      <c r="H318"/>
      <c r="I318"/>
      <c r="J318"/>
      <c r="K318"/>
      <c r="L318"/>
      <c r="M318"/>
      <c r="N318"/>
      <c r="O318"/>
      <c r="P318"/>
      <c r="Q318"/>
      <c r="R318"/>
      <c r="S318"/>
      <c r="T318"/>
      <c r="U318"/>
      <c r="V318"/>
      <c r="W318"/>
      <c r="X318"/>
    </row>
    <row r="319" spans="2:24" s="248" customFormat="1">
      <c r="B319"/>
      <c r="C319"/>
      <c r="D319" s="253"/>
      <c r="E319" s="253"/>
      <c r="F319" s="258"/>
      <c r="H319"/>
      <c r="I319"/>
      <c r="J319"/>
      <c r="K319"/>
      <c r="L319"/>
      <c r="M319"/>
      <c r="N319"/>
      <c r="O319"/>
      <c r="P319"/>
      <c r="Q319"/>
      <c r="R319"/>
      <c r="S319"/>
      <c r="T319"/>
      <c r="U319"/>
      <c r="V319"/>
      <c r="W319"/>
      <c r="X319"/>
    </row>
    <row r="320" spans="2:24" s="248" customFormat="1">
      <c r="B320"/>
      <c r="C320"/>
      <c r="D320" s="253"/>
      <c r="E320" s="253"/>
      <c r="F320" s="258"/>
      <c r="H320"/>
      <c r="I320"/>
      <c r="J320"/>
      <c r="K320"/>
      <c r="L320"/>
      <c r="M320"/>
      <c r="N320"/>
      <c r="O320"/>
      <c r="P320"/>
      <c r="Q320"/>
      <c r="R320"/>
      <c r="S320"/>
      <c r="T320"/>
      <c r="U320"/>
      <c r="V320"/>
      <c r="W320"/>
      <c r="X320"/>
    </row>
    <row r="321" spans="2:24" s="248" customFormat="1">
      <c r="B321"/>
      <c r="C321"/>
      <c r="D321" s="253"/>
      <c r="E321" s="253"/>
      <c r="F321" s="258"/>
      <c r="H321"/>
      <c r="I321"/>
      <c r="J321"/>
      <c r="K321"/>
      <c r="L321"/>
      <c r="M321"/>
      <c r="N321"/>
      <c r="O321"/>
      <c r="P321"/>
      <c r="Q321"/>
      <c r="R321"/>
      <c r="S321"/>
      <c r="T321"/>
      <c r="U321"/>
      <c r="V321"/>
      <c r="W321"/>
      <c r="X321"/>
    </row>
    <row r="322" spans="2:24" s="248" customFormat="1">
      <c r="B322"/>
      <c r="C322"/>
      <c r="D322" s="253"/>
      <c r="E322" s="253"/>
      <c r="F322" s="258"/>
      <c r="H322"/>
      <c r="I322"/>
      <c r="J322"/>
      <c r="K322"/>
      <c r="L322"/>
      <c r="M322"/>
      <c r="N322"/>
      <c r="O322"/>
      <c r="P322"/>
      <c r="Q322"/>
      <c r="R322"/>
      <c r="S322"/>
      <c r="T322"/>
      <c r="U322"/>
      <c r="V322"/>
      <c r="W322"/>
      <c r="X322"/>
    </row>
    <row r="323" spans="2:24" s="248" customFormat="1">
      <c r="B323"/>
      <c r="C323"/>
      <c r="D323" s="253"/>
      <c r="E323" s="253"/>
      <c r="F323" s="258"/>
      <c r="H323"/>
      <c r="I323"/>
      <c r="J323"/>
      <c r="K323"/>
      <c r="L323"/>
      <c r="M323"/>
      <c r="N323"/>
      <c r="O323"/>
      <c r="P323"/>
      <c r="Q323"/>
      <c r="R323"/>
      <c r="S323"/>
      <c r="T323"/>
      <c r="U323"/>
      <c r="V323"/>
      <c r="W323"/>
      <c r="X323"/>
    </row>
    <row r="324" spans="2:24" s="248" customFormat="1">
      <c r="B324"/>
      <c r="C324"/>
      <c r="D324" s="253"/>
      <c r="E324" s="253"/>
      <c r="F324" s="258"/>
      <c r="H324"/>
      <c r="I324"/>
      <c r="J324"/>
      <c r="K324"/>
      <c r="L324"/>
      <c r="M324"/>
      <c r="N324"/>
      <c r="O324"/>
      <c r="P324"/>
      <c r="Q324"/>
      <c r="R324"/>
      <c r="S324"/>
      <c r="T324"/>
      <c r="U324"/>
      <c r="V324"/>
      <c r="W324"/>
      <c r="X324"/>
    </row>
    <row r="325" spans="2:24" s="248" customFormat="1">
      <c r="B325"/>
      <c r="C325"/>
      <c r="D325" s="253"/>
      <c r="E325" s="253"/>
      <c r="F325" s="258"/>
      <c r="H325"/>
      <c r="I325"/>
      <c r="J325"/>
      <c r="K325"/>
      <c r="L325"/>
      <c r="M325"/>
      <c r="N325"/>
      <c r="O325"/>
      <c r="P325"/>
      <c r="Q325"/>
      <c r="R325"/>
      <c r="S325"/>
      <c r="T325"/>
      <c r="U325"/>
      <c r="V325"/>
      <c r="W325"/>
      <c r="X325"/>
    </row>
    <row r="326" spans="2:24" s="248" customFormat="1">
      <c r="B326"/>
      <c r="C326"/>
      <c r="D326" s="253"/>
      <c r="E326" s="253"/>
      <c r="F326" s="258"/>
      <c r="H326"/>
      <c r="I326"/>
      <c r="J326"/>
      <c r="K326"/>
      <c r="L326"/>
      <c r="M326"/>
      <c r="N326"/>
      <c r="O326"/>
      <c r="P326"/>
      <c r="Q326"/>
      <c r="R326"/>
      <c r="S326"/>
      <c r="T326"/>
      <c r="U326"/>
      <c r="V326"/>
      <c r="W326"/>
      <c r="X326"/>
    </row>
    <row r="327" spans="2:24" s="248" customFormat="1">
      <c r="B327" s="252"/>
      <c r="C327"/>
      <c r="D327" s="253"/>
      <c r="E327" s="253"/>
      <c r="F327" s="258"/>
      <c r="H327"/>
      <c r="I327"/>
      <c r="J327"/>
      <c r="K327"/>
      <c r="L327"/>
      <c r="M327"/>
      <c r="N327"/>
      <c r="O327"/>
      <c r="P327"/>
      <c r="Q327"/>
      <c r="R327"/>
      <c r="S327"/>
      <c r="T327"/>
      <c r="U327"/>
      <c r="V327"/>
      <c r="W327"/>
      <c r="X327"/>
    </row>
    <row r="328" spans="2:24" s="248" customFormat="1">
      <c r="B328"/>
      <c r="C328"/>
      <c r="D328" s="253"/>
      <c r="E328" s="253"/>
      <c r="F328" s="258"/>
      <c r="H328"/>
      <c r="I328"/>
      <c r="J328"/>
      <c r="K328"/>
      <c r="L328"/>
      <c r="M328"/>
      <c r="N328"/>
      <c r="O328"/>
      <c r="P328"/>
      <c r="Q328"/>
      <c r="R328"/>
      <c r="S328"/>
      <c r="T328"/>
      <c r="U328"/>
      <c r="V328"/>
      <c r="W328"/>
      <c r="X328"/>
    </row>
    <row r="329" spans="2:24" s="248" customFormat="1">
      <c r="B329"/>
      <c r="C329"/>
      <c r="D329" s="253"/>
      <c r="E329" s="253"/>
      <c r="F329" s="258"/>
      <c r="H329"/>
      <c r="I329"/>
      <c r="J329"/>
      <c r="K329"/>
      <c r="L329"/>
      <c r="M329"/>
      <c r="N329"/>
      <c r="O329"/>
      <c r="P329"/>
      <c r="Q329"/>
      <c r="R329"/>
      <c r="S329"/>
      <c r="T329"/>
      <c r="U329"/>
      <c r="V329"/>
      <c r="W329"/>
      <c r="X329"/>
    </row>
    <row r="330" spans="2:24" s="248" customFormat="1">
      <c r="B330"/>
      <c r="C330"/>
      <c r="D330" s="253"/>
      <c r="E330" s="253"/>
      <c r="F330" s="258"/>
      <c r="H330"/>
      <c r="I330"/>
      <c r="J330"/>
      <c r="K330"/>
      <c r="L330"/>
      <c r="M330"/>
      <c r="N330"/>
      <c r="O330"/>
      <c r="P330"/>
      <c r="Q330"/>
      <c r="R330"/>
      <c r="S330"/>
      <c r="T330"/>
      <c r="U330"/>
      <c r="V330"/>
      <c r="W330"/>
      <c r="X330"/>
    </row>
    <row r="331" spans="2:24" s="248" customFormat="1">
      <c r="B331"/>
      <c r="C331"/>
      <c r="D331" s="253"/>
      <c r="E331" s="253"/>
      <c r="F331" s="258"/>
      <c r="H331"/>
      <c r="I331"/>
      <c r="J331"/>
      <c r="K331"/>
      <c r="L331"/>
      <c r="M331"/>
      <c r="N331"/>
      <c r="O331"/>
      <c r="P331"/>
      <c r="Q331"/>
      <c r="R331"/>
      <c r="S331"/>
      <c r="T331"/>
      <c r="U331"/>
      <c r="V331"/>
      <c r="W331"/>
      <c r="X331"/>
    </row>
    <row r="332" spans="2:24" s="248" customFormat="1">
      <c r="B332"/>
      <c r="C332"/>
      <c r="D332" s="253"/>
      <c r="E332" s="253"/>
      <c r="F332" s="258"/>
      <c r="H332"/>
      <c r="I332"/>
      <c r="J332"/>
      <c r="K332"/>
      <c r="L332"/>
      <c r="M332"/>
      <c r="N332"/>
      <c r="O332"/>
      <c r="P332"/>
      <c r="Q332"/>
      <c r="R332"/>
      <c r="S332"/>
      <c r="T332"/>
      <c r="U332"/>
      <c r="V332"/>
      <c r="W332"/>
      <c r="X332"/>
    </row>
    <row r="333" spans="2:24" s="248" customFormat="1">
      <c r="B333"/>
      <c r="C333"/>
      <c r="D333" s="253"/>
      <c r="E333" s="253"/>
      <c r="F333" s="258"/>
      <c r="H333"/>
      <c r="I333"/>
      <c r="J333"/>
      <c r="K333"/>
      <c r="L333"/>
      <c r="M333"/>
      <c r="N333"/>
      <c r="O333"/>
      <c r="P333"/>
      <c r="Q333"/>
      <c r="R333"/>
      <c r="S333"/>
      <c r="T333"/>
      <c r="U333"/>
      <c r="V333"/>
      <c r="W333"/>
      <c r="X333"/>
    </row>
    <row r="334" spans="2:24" s="248" customFormat="1">
      <c r="B334"/>
      <c r="C334"/>
      <c r="D334" s="253"/>
      <c r="E334" s="253"/>
      <c r="F334" s="258"/>
      <c r="H334"/>
      <c r="I334"/>
      <c r="J334"/>
      <c r="K334"/>
      <c r="L334"/>
      <c r="M334"/>
      <c r="N334"/>
      <c r="O334"/>
      <c r="P334"/>
      <c r="Q334"/>
      <c r="R334"/>
      <c r="S334"/>
      <c r="T334"/>
      <c r="U334"/>
      <c r="V334"/>
      <c r="W334"/>
      <c r="X334"/>
    </row>
    <row r="335" spans="2:24" s="248" customFormat="1">
      <c r="B335"/>
      <c r="C335"/>
      <c r="D335" s="253"/>
      <c r="E335" s="253"/>
      <c r="F335" s="258"/>
      <c r="H335"/>
      <c r="I335"/>
      <c r="J335"/>
      <c r="K335"/>
      <c r="L335"/>
      <c r="M335"/>
      <c r="N335"/>
      <c r="O335"/>
      <c r="P335"/>
      <c r="Q335"/>
      <c r="R335"/>
      <c r="S335"/>
      <c r="T335"/>
      <c r="U335"/>
      <c r="V335"/>
      <c r="W335"/>
      <c r="X335"/>
    </row>
    <row r="336" spans="2:24" s="248" customFormat="1">
      <c r="B336"/>
      <c r="C336"/>
      <c r="D336" s="253"/>
      <c r="E336" s="253"/>
      <c r="F336" s="258"/>
      <c r="H336"/>
      <c r="I336"/>
      <c r="J336"/>
      <c r="K336"/>
      <c r="L336"/>
      <c r="M336"/>
      <c r="N336"/>
      <c r="O336"/>
      <c r="P336"/>
      <c r="Q336"/>
      <c r="R336"/>
      <c r="S336"/>
      <c r="T336"/>
      <c r="U336"/>
      <c r="V336"/>
      <c r="W336"/>
      <c r="X336"/>
    </row>
    <row r="337" spans="2:24" s="248" customFormat="1">
      <c r="B337"/>
      <c r="C337"/>
      <c r="D337" s="253"/>
      <c r="E337" s="253"/>
      <c r="F337" s="258"/>
      <c r="H337"/>
      <c r="I337"/>
      <c r="J337"/>
      <c r="K337"/>
      <c r="L337"/>
      <c r="M337"/>
      <c r="N337"/>
      <c r="O337"/>
      <c r="P337"/>
      <c r="Q337"/>
      <c r="R337"/>
      <c r="S337"/>
      <c r="T337"/>
      <c r="U337"/>
      <c r="V337"/>
      <c r="W337"/>
      <c r="X337"/>
    </row>
    <row r="338" spans="2:24" s="248" customFormat="1">
      <c r="B338"/>
      <c r="C338"/>
      <c r="D338" s="253"/>
      <c r="E338" s="253"/>
      <c r="F338" s="258"/>
      <c r="H338"/>
      <c r="I338"/>
      <c r="J338"/>
      <c r="K338"/>
      <c r="L338"/>
      <c r="M338"/>
      <c r="N338"/>
      <c r="O338"/>
      <c r="P338"/>
      <c r="Q338"/>
      <c r="R338"/>
      <c r="S338"/>
      <c r="T338"/>
      <c r="U338"/>
      <c r="V338"/>
      <c r="W338"/>
      <c r="X338"/>
    </row>
    <row r="339" spans="2:24" s="248" customFormat="1">
      <c r="B339"/>
      <c r="C339"/>
      <c r="D339" s="253"/>
      <c r="E339" s="253"/>
      <c r="F339" s="258"/>
      <c r="H339"/>
      <c r="I339"/>
      <c r="J339"/>
      <c r="K339"/>
      <c r="L339"/>
      <c r="M339"/>
      <c r="N339"/>
      <c r="O339"/>
      <c r="P339"/>
      <c r="Q339"/>
      <c r="R339"/>
      <c r="S339"/>
      <c r="T339"/>
      <c r="U339"/>
      <c r="V339"/>
      <c r="W339"/>
      <c r="X339"/>
    </row>
    <row r="340" spans="2:24" s="248" customFormat="1">
      <c r="B340"/>
      <c r="C340"/>
      <c r="D340" s="253"/>
      <c r="E340" s="253"/>
      <c r="F340" s="258"/>
      <c r="H340"/>
      <c r="I340"/>
      <c r="J340"/>
      <c r="K340"/>
      <c r="L340"/>
      <c r="M340"/>
      <c r="N340"/>
      <c r="O340"/>
      <c r="P340"/>
      <c r="Q340"/>
      <c r="R340"/>
      <c r="S340"/>
      <c r="T340"/>
      <c r="U340"/>
      <c r="V340"/>
      <c r="W340"/>
      <c r="X340"/>
    </row>
    <row r="341" spans="2:24" s="248" customFormat="1">
      <c r="B341"/>
      <c r="C341"/>
      <c r="D341" s="253"/>
      <c r="E341" s="253"/>
      <c r="F341" s="258"/>
      <c r="H341"/>
      <c r="I341"/>
      <c r="J341"/>
      <c r="K341"/>
      <c r="L341"/>
      <c r="M341"/>
      <c r="N341"/>
      <c r="O341"/>
      <c r="P341"/>
      <c r="Q341"/>
      <c r="R341"/>
      <c r="S341"/>
      <c r="T341"/>
      <c r="U341"/>
      <c r="V341"/>
      <c r="W341"/>
      <c r="X341"/>
    </row>
    <row r="342" spans="2:24" s="248" customFormat="1">
      <c r="B342"/>
      <c r="C342"/>
      <c r="D342" s="253"/>
      <c r="E342" s="253"/>
      <c r="F342" s="258"/>
      <c r="H342"/>
      <c r="I342"/>
      <c r="J342"/>
      <c r="K342"/>
      <c r="L342"/>
      <c r="M342"/>
      <c r="N342"/>
      <c r="O342"/>
      <c r="P342"/>
      <c r="Q342"/>
      <c r="R342"/>
      <c r="S342"/>
      <c r="T342"/>
      <c r="U342"/>
      <c r="V342"/>
      <c r="W342"/>
      <c r="X342"/>
    </row>
    <row r="343" spans="2:24" s="248" customFormat="1">
      <c r="B343"/>
      <c r="C343"/>
      <c r="D343" s="253"/>
      <c r="E343" s="253"/>
      <c r="F343" s="258"/>
      <c r="H343"/>
      <c r="I343"/>
      <c r="J343"/>
      <c r="K343"/>
      <c r="L343"/>
      <c r="M343"/>
      <c r="N343"/>
      <c r="O343"/>
      <c r="P343"/>
      <c r="Q343"/>
      <c r="R343"/>
      <c r="S343"/>
      <c r="T343"/>
      <c r="U343"/>
      <c r="V343"/>
      <c r="W343"/>
      <c r="X343"/>
    </row>
    <row r="344" spans="2:24" s="248" customFormat="1">
      <c r="B344"/>
      <c r="C344"/>
      <c r="D344" s="253"/>
      <c r="E344" s="253"/>
      <c r="F344" s="258"/>
      <c r="H344"/>
      <c r="I344"/>
      <c r="J344"/>
      <c r="K344"/>
      <c r="L344"/>
      <c r="M344"/>
      <c r="N344"/>
      <c r="O344"/>
      <c r="P344"/>
      <c r="Q344"/>
      <c r="R344"/>
      <c r="S344"/>
      <c r="T344"/>
      <c r="U344"/>
      <c r="V344"/>
      <c r="W344"/>
      <c r="X344"/>
    </row>
    <row r="345" spans="2:24" s="248" customFormat="1">
      <c r="B345"/>
      <c r="C345"/>
      <c r="D345" s="253"/>
      <c r="E345" s="253"/>
      <c r="F345" s="258"/>
      <c r="H345"/>
      <c r="I345"/>
      <c r="J345"/>
      <c r="K345"/>
      <c r="L345"/>
      <c r="M345"/>
      <c r="N345"/>
      <c r="O345"/>
      <c r="P345"/>
      <c r="Q345"/>
      <c r="R345"/>
      <c r="S345"/>
      <c r="T345"/>
      <c r="U345"/>
      <c r="V345"/>
      <c r="W345"/>
      <c r="X345"/>
    </row>
    <row r="346" spans="2:24" s="248" customFormat="1">
      <c r="B346"/>
      <c r="C346"/>
      <c r="D346" s="253"/>
      <c r="E346" s="253"/>
      <c r="F346" s="258"/>
      <c r="H346"/>
      <c r="I346"/>
      <c r="J346"/>
      <c r="K346"/>
      <c r="L346"/>
      <c r="M346"/>
      <c r="N346"/>
      <c r="O346"/>
      <c r="P346"/>
      <c r="Q346"/>
      <c r="R346"/>
      <c r="S346"/>
      <c r="T346"/>
      <c r="U346"/>
      <c r="V346"/>
      <c r="W346"/>
      <c r="X346"/>
    </row>
    <row r="347" spans="2:24" s="248" customFormat="1">
      <c r="B347"/>
      <c r="C347"/>
      <c r="D347" s="253"/>
      <c r="E347" s="253"/>
      <c r="F347" s="258"/>
      <c r="H347"/>
      <c r="I347"/>
      <c r="J347"/>
      <c r="K347"/>
      <c r="L347"/>
      <c r="M347"/>
      <c r="N347"/>
      <c r="O347"/>
      <c r="P347"/>
      <c r="Q347"/>
      <c r="R347"/>
      <c r="S347"/>
      <c r="T347"/>
      <c r="U347"/>
      <c r="V347"/>
      <c r="W347"/>
      <c r="X347"/>
    </row>
    <row r="348" spans="2:24" s="248" customFormat="1">
      <c r="B348"/>
      <c r="C348"/>
      <c r="D348" s="253"/>
      <c r="E348" s="253"/>
      <c r="F348" s="258"/>
      <c r="H348"/>
      <c r="I348"/>
      <c r="J348"/>
      <c r="K348"/>
      <c r="L348"/>
      <c r="M348"/>
      <c r="N348"/>
      <c r="O348"/>
      <c r="P348"/>
      <c r="Q348"/>
      <c r="R348"/>
      <c r="S348"/>
      <c r="T348"/>
      <c r="U348"/>
      <c r="V348"/>
      <c r="W348"/>
      <c r="X348"/>
    </row>
    <row r="349" spans="2:24" s="248" customFormat="1">
      <c r="B349"/>
      <c r="C349"/>
      <c r="D349" s="253"/>
      <c r="E349" s="253"/>
      <c r="F349" s="258"/>
      <c r="H349"/>
      <c r="I349"/>
      <c r="J349"/>
      <c r="K349"/>
      <c r="L349"/>
      <c r="M349"/>
      <c r="N349"/>
      <c r="O349"/>
      <c r="P349"/>
      <c r="Q349"/>
      <c r="R349"/>
      <c r="S349"/>
      <c r="T349"/>
      <c r="U349"/>
      <c r="V349"/>
      <c r="W349"/>
      <c r="X349"/>
    </row>
    <row r="350" spans="2:24" s="248" customFormat="1">
      <c r="B350"/>
      <c r="C350"/>
      <c r="D350" s="253"/>
      <c r="E350" s="253"/>
      <c r="F350" s="258"/>
      <c r="H350"/>
      <c r="I350"/>
      <c r="J350"/>
      <c r="K350"/>
      <c r="L350"/>
      <c r="M350"/>
      <c r="N350"/>
      <c r="O350"/>
      <c r="P350"/>
      <c r="Q350"/>
      <c r="R350"/>
      <c r="S350"/>
      <c r="T350"/>
      <c r="U350"/>
      <c r="V350"/>
      <c r="W350"/>
      <c r="X350"/>
    </row>
    <row r="351" spans="2:24" s="248" customFormat="1">
      <c r="B351"/>
      <c r="C351"/>
      <c r="D351" s="253"/>
      <c r="E351" s="253"/>
      <c r="F351" s="258"/>
      <c r="H351"/>
      <c r="I351"/>
      <c r="J351"/>
      <c r="K351"/>
      <c r="L351"/>
      <c r="M351"/>
      <c r="N351"/>
      <c r="O351"/>
      <c r="P351"/>
      <c r="Q351"/>
      <c r="R351"/>
      <c r="S351"/>
      <c r="T351"/>
      <c r="U351"/>
      <c r="V351"/>
      <c r="W351"/>
      <c r="X351"/>
    </row>
    <row r="352" spans="2:24" s="248" customFormat="1">
      <c r="B352"/>
      <c r="C352"/>
      <c r="D352" s="253"/>
      <c r="E352" s="253"/>
      <c r="F352" s="258"/>
      <c r="H352"/>
      <c r="I352"/>
      <c r="J352"/>
      <c r="K352"/>
      <c r="L352"/>
      <c r="M352"/>
      <c r="N352"/>
      <c r="O352"/>
      <c r="P352"/>
      <c r="Q352"/>
      <c r="R352"/>
      <c r="S352"/>
      <c r="T352"/>
      <c r="U352"/>
      <c r="V352"/>
      <c r="W352"/>
      <c r="X352"/>
    </row>
    <row r="353" spans="2:24" s="248" customFormat="1">
      <c r="B353"/>
      <c r="C353"/>
      <c r="D353" s="253"/>
      <c r="E353" s="253"/>
      <c r="F353" s="258"/>
      <c r="H353"/>
      <c r="I353"/>
      <c r="J353"/>
      <c r="K353"/>
      <c r="L353"/>
      <c r="M353"/>
      <c r="N353"/>
      <c r="O353"/>
      <c r="P353"/>
      <c r="Q353"/>
      <c r="R353"/>
      <c r="S353"/>
      <c r="T353"/>
      <c r="U353"/>
      <c r="V353"/>
      <c r="W353"/>
      <c r="X353"/>
    </row>
    <row r="354" spans="2:24" s="248" customFormat="1">
      <c r="B354"/>
      <c r="C354"/>
      <c r="D354" s="253"/>
      <c r="E354" s="253"/>
      <c r="F354" s="258"/>
      <c r="H354"/>
      <c r="I354"/>
      <c r="J354"/>
      <c r="K354"/>
      <c r="L354"/>
      <c r="M354"/>
      <c r="N354"/>
      <c r="O354"/>
      <c r="P354"/>
      <c r="Q354"/>
      <c r="R354"/>
      <c r="S354"/>
      <c r="T354"/>
      <c r="U354"/>
      <c r="V354"/>
      <c r="W354"/>
      <c r="X354"/>
    </row>
    <row r="355" spans="2:24" s="248" customFormat="1">
      <c r="B355"/>
      <c r="C355"/>
      <c r="D355" s="253"/>
      <c r="E355" s="253"/>
      <c r="F355" s="258"/>
      <c r="H355"/>
      <c r="I355"/>
      <c r="J355"/>
      <c r="K355"/>
      <c r="L355"/>
      <c r="M355"/>
      <c r="N355"/>
      <c r="O355"/>
      <c r="P355"/>
      <c r="Q355"/>
      <c r="R355"/>
      <c r="S355"/>
      <c r="T355"/>
      <c r="U355"/>
      <c r="V355"/>
      <c r="W355"/>
      <c r="X355"/>
    </row>
    <row r="356" spans="2:24" s="248" customFormat="1">
      <c r="B356"/>
      <c r="C356"/>
      <c r="D356" s="253"/>
      <c r="E356" s="253"/>
      <c r="F356" s="258"/>
      <c r="H356"/>
      <c r="I356"/>
      <c r="J356"/>
      <c r="K356"/>
      <c r="L356"/>
      <c r="M356"/>
      <c r="N356"/>
      <c r="O356"/>
      <c r="P356"/>
      <c r="Q356"/>
      <c r="R356"/>
      <c r="S356"/>
      <c r="T356"/>
      <c r="U356"/>
      <c r="V356"/>
      <c r="W356"/>
      <c r="X356"/>
    </row>
    <row r="357" spans="2:24" s="248" customFormat="1">
      <c r="B357"/>
      <c r="C357"/>
      <c r="D357" s="253"/>
      <c r="E357" s="253"/>
      <c r="F357" s="258"/>
      <c r="H357"/>
      <c r="I357"/>
      <c r="J357"/>
      <c r="K357"/>
      <c r="L357"/>
      <c r="M357"/>
      <c r="N357"/>
      <c r="O357"/>
      <c r="P357"/>
      <c r="Q357"/>
      <c r="R357"/>
      <c r="S357"/>
      <c r="T357"/>
      <c r="U357"/>
      <c r="V357"/>
      <c r="W357"/>
      <c r="X357"/>
    </row>
    <row r="358" spans="2:24" s="248" customFormat="1">
      <c r="B358"/>
      <c r="C358"/>
      <c r="D358" s="253"/>
      <c r="E358" s="253"/>
      <c r="F358" s="258"/>
      <c r="H358"/>
      <c r="I358"/>
      <c r="J358"/>
      <c r="K358"/>
      <c r="L358"/>
      <c r="M358"/>
      <c r="N358"/>
      <c r="O358"/>
      <c r="P358"/>
      <c r="Q358"/>
      <c r="R358"/>
      <c r="S358"/>
      <c r="T358"/>
      <c r="U358"/>
      <c r="V358"/>
      <c r="W358"/>
      <c r="X358"/>
    </row>
    <row r="359" spans="2:24" s="248" customFormat="1">
      <c r="B359"/>
      <c r="C359"/>
      <c r="D359" s="253"/>
      <c r="E359" s="253"/>
      <c r="F359" s="258"/>
      <c r="H359"/>
      <c r="I359"/>
      <c r="J359"/>
      <c r="K359"/>
      <c r="L359"/>
      <c r="M359"/>
      <c r="N359"/>
      <c r="O359"/>
      <c r="P359"/>
      <c r="Q359"/>
      <c r="R359"/>
      <c r="S359"/>
      <c r="T359"/>
      <c r="U359"/>
      <c r="V359"/>
      <c r="W359"/>
      <c r="X359"/>
    </row>
    <row r="360" spans="2:24" s="248" customFormat="1">
      <c r="B360"/>
      <c r="C360"/>
      <c r="D360" s="253"/>
      <c r="E360" s="253"/>
      <c r="F360" s="258"/>
      <c r="H360"/>
      <c r="I360"/>
      <c r="J360"/>
      <c r="K360"/>
      <c r="L360"/>
      <c r="M360"/>
      <c r="N360"/>
      <c r="O360"/>
      <c r="P360"/>
      <c r="Q360"/>
      <c r="R360"/>
      <c r="S360"/>
      <c r="T360"/>
      <c r="U360"/>
      <c r="V360"/>
      <c r="W360"/>
      <c r="X360"/>
    </row>
    <row r="361" spans="2:24" s="248" customFormat="1">
      <c r="B361"/>
      <c r="C361"/>
      <c r="D361" s="253"/>
      <c r="E361" s="253"/>
      <c r="F361" s="258"/>
      <c r="H361"/>
      <c r="I361"/>
      <c r="J361"/>
      <c r="K361"/>
      <c r="L361"/>
      <c r="M361"/>
      <c r="N361"/>
      <c r="O361"/>
      <c r="P361"/>
      <c r="Q361"/>
      <c r="R361"/>
      <c r="S361"/>
      <c r="T361"/>
      <c r="U361"/>
      <c r="V361"/>
      <c r="W361"/>
      <c r="X361"/>
    </row>
    <row r="362" spans="2:24" s="248" customFormat="1">
      <c r="B362"/>
      <c r="C362"/>
      <c r="D362" s="253"/>
      <c r="E362" s="253"/>
      <c r="F362" s="258"/>
      <c r="H362"/>
      <c r="I362"/>
      <c r="J362"/>
      <c r="K362"/>
      <c r="L362"/>
      <c r="M362"/>
      <c r="N362"/>
      <c r="O362"/>
      <c r="P362"/>
      <c r="Q362"/>
      <c r="R362"/>
      <c r="S362"/>
      <c r="T362"/>
      <c r="U362"/>
      <c r="V362"/>
      <c r="W362"/>
      <c r="X362"/>
    </row>
    <row r="363" spans="2:24" s="248" customFormat="1">
      <c r="B363"/>
      <c r="C363"/>
      <c r="D363" s="253"/>
      <c r="E363" s="253"/>
      <c r="F363" s="258"/>
      <c r="H363"/>
      <c r="I363"/>
      <c r="J363"/>
      <c r="K363"/>
      <c r="L363"/>
      <c r="M363"/>
      <c r="N363"/>
      <c r="O363"/>
      <c r="P363"/>
      <c r="Q363"/>
      <c r="R363"/>
      <c r="S363"/>
      <c r="T363"/>
      <c r="U363"/>
      <c r="V363"/>
      <c r="W363"/>
      <c r="X363"/>
    </row>
    <row r="364" spans="2:24" s="248" customFormat="1">
      <c r="B364"/>
      <c r="C364"/>
      <c r="D364" s="253"/>
      <c r="E364" s="253"/>
      <c r="F364" s="258"/>
      <c r="H364"/>
      <c r="I364"/>
      <c r="J364"/>
      <c r="K364"/>
      <c r="L364"/>
      <c r="M364"/>
      <c r="N364"/>
      <c r="O364"/>
      <c r="P364"/>
      <c r="Q364"/>
      <c r="R364"/>
      <c r="S364"/>
      <c r="T364"/>
      <c r="U364"/>
      <c r="V364"/>
      <c r="W364"/>
      <c r="X364"/>
    </row>
    <row r="365" spans="2:24" s="248" customFormat="1">
      <c r="B365"/>
      <c r="C365"/>
      <c r="D365" s="253"/>
      <c r="E365" s="253"/>
      <c r="F365" s="258"/>
      <c r="H365"/>
      <c r="I365"/>
      <c r="J365"/>
      <c r="K365"/>
      <c r="L365"/>
      <c r="M365"/>
      <c r="N365"/>
      <c r="O365"/>
      <c r="P365"/>
      <c r="Q365"/>
      <c r="R365"/>
      <c r="S365"/>
      <c r="T365"/>
      <c r="U365"/>
      <c r="V365"/>
      <c r="W365"/>
      <c r="X365"/>
    </row>
    <row r="366" spans="2:24" s="248" customFormat="1">
      <c r="B366"/>
      <c r="C366"/>
      <c r="D366" s="253"/>
      <c r="E366" s="253"/>
      <c r="F366" s="258"/>
      <c r="H366"/>
      <c r="I366"/>
      <c r="J366"/>
      <c r="K366"/>
      <c r="L366"/>
      <c r="M366"/>
      <c r="N366"/>
      <c r="O366"/>
      <c r="P366"/>
      <c r="Q366"/>
      <c r="R366"/>
      <c r="S366"/>
      <c r="T366"/>
      <c r="U366"/>
      <c r="V366"/>
      <c r="W366"/>
      <c r="X366"/>
    </row>
    <row r="367" spans="2:24" s="248" customFormat="1">
      <c r="B367"/>
      <c r="C367"/>
      <c r="D367" s="253"/>
      <c r="E367" s="253"/>
      <c r="F367" s="258"/>
      <c r="H367"/>
      <c r="I367"/>
      <c r="J367"/>
      <c r="K367"/>
      <c r="L367"/>
      <c r="M367"/>
      <c r="N367"/>
      <c r="O367"/>
      <c r="P367"/>
      <c r="Q367"/>
      <c r="R367"/>
      <c r="S367"/>
      <c r="T367"/>
      <c r="U367"/>
      <c r="V367"/>
      <c r="W367"/>
      <c r="X367"/>
    </row>
    <row r="368" spans="2:24" s="248" customFormat="1">
      <c r="B368"/>
      <c r="C368"/>
      <c r="D368" s="253"/>
      <c r="E368" s="253"/>
      <c r="F368" s="258"/>
      <c r="H368"/>
      <c r="I368"/>
      <c r="J368"/>
      <c r="K368"/>
      <c r="L368"/>
      <c r="M368"/>
      <c r="N368"/>
      <c r="O368"/>
      <c r="P368"/>
      <c r="Q368"/>
      <c r="R368"/>
      <c r="S368"/>
      <c r="T368"/>
      <c r="U368"/>
      <c r="V368"/>
      <c r="W368"/>
      <c r="X368"/>
    </row>
    <row r="369" spans="2:24" s="248" customFormat="1">
      <c r="B369"/>
      <c r="C369"/>
      <c r="D369" s="253"/>
      <c r="E369" s="253"/>
      <c r="F369" s="258"/>
      <c r="H369"/>
      <c r="I369"/>
      <c r="J369"/>
      <c r="K369"/>
      <c r="L369"/>
      <c r="M369"/>
      <c r="N369"/>
      <c r="O369"/>
      <c r="P369"/>
      <c r="Q369"/>
      <c r="R369"/>
      <c r="S369"/>
      <c r="T369"/>
      <c r="U369"/>
      <c r="V369"/>
      <c r="W369"/>
      <c r="X369"/>
    </row>
    <row r="370" spans="2:24" s="248" customFormat="1">
      <c r="B370"/>
      <c r="C370"/>
      <c r="D370" s="253"/>
      <c r="E370" s="253"/>
      <c r="F370" s="258"/>
      <c r="H370"/>
      <c r="I370"/>
      <c r="J370"/>
      <c r="K370"/>
      <c r="L370"/>
      <c r="M370"/>
      <c r="N370"/>
      <c r="O370"/>
      <c r="P370"/>
      <c r="Q370"/>
      <c r="R370"/>
      <c r="S370"/>
      <c r="T370"/>
      <c r="U370"/>
      <c r="V370"/>
      <c r="W370"/>
      <c r="X370"/>
    </row>
    <row r="371" spans="2:24" s="248" customFormat="1">
      <c r="B371"/>
      <c r="C371"/>
      <c r="D371" s="253"/>
      <c r="E371" s="253"/>
      <c r="F371" s="258"/>
      <c r="H371"/>
      <c r="I371"/>
      <c r="J371"/>
      <c r="K371"/>
      <c r="L371"/>
      <c r="M371"/>
      <c r="N371"/>
      <c r="O371"/>
      <c r="P371"/>
      <c r="Q371"/>
      <c r="R371"/>
      <c r="S371"/>
      <c r="T371"/>
      <c r="U371"/>
      <c r="V371"/>
      <c r="W371"/>
      <c r="X371"/>
    </row>
    <row r="372" spans="2:24" s="248" customFormat="1">
      <c r="B372"/>
      <c r="C372"/>
      <c r="D372" s="253"/>
      <c r="E372" s="253"/>
      <c r="F372" s="258"/>
      <c r="H372"/>
      <c r="I372"/>
      <c r="J372"/>
      <c r="K372"/>
      <c r="L372"/>
      <c r="M372"/>
      <c r="N372"/>
      <c r="O372"/>
      <c r="P372"/>
      <c r="Q372"/>
      <c r="R372"/>
      <c r="S372"/>
      <c r="T372"/>
      <c r="U372"/>
      <c r="V372"/>
      <c r="W372"/>
      <c r="X372"/>
    </row>
    <row r="373" spans="2:24" s="248" customFormat="1">
      <c r="B373"/>
      <c r="C373"/>
      <c r="D373" s="253"/>
      <c r="E373" s="253"/>
      <c r="F373" s="258"/>
      <c r="H373"/>
      <c r="I373"/>
      <c r="J373"/>
      <c r="K373"/>
      <c r="L373"/>
      <c r="M373"/>
      <c r="N373"/>
      <c r="O373"/>
      <c r="P373"/>
      <c r="Q373"/>
      <c r="R373"/>
      <c r="S373"/>
      <c r="T373"/>
      <c r="U373"/>
      <c r="V373"/>
      <c r="W373"/>
      <c r="X373"/>
    </row>
    <row r="374" spans="2:24" s="248" customFormat="1">
      <c r="B374"/>
      <c r="C374"/>
      <c r="D374" s="253"/>
      <c r="E374" s="253"/>
      <c r="F374" s="258"/>
      <c r="H374"/>
      <c r="I374"/>
      <c r="J374"/>
      <c r="K374"/>
      <c r="L374"/>
      <c r="M374"/>
      <c r="N374"/>
      <c r="O374"/>
      <c r="P374"/>
      <c r="Q374"/>
      <c r="R374"/>
      <c r="S374"/>
      <c r="T374"/>
      <c r="U374"/>
      <c r="V374"/>
      <c r="W374"/>
      <c r="X374"/>
    </row>
    <row r="375" spans="2:24" s="248" customFormat="1">
      <c r="B375"/>
      <c r="C375"/>
      <c r="D375" s="253"/>
      <c r="E375" s="253"/>
      <c r="F375" s="258"/>
      <c r="H375"/>
      <c r="I375"/>
      <c r="J375"/>
      <c r="K375"/>
      <c r="L375"/>
      <c r="M375"/>
      <c r="N375"/>
      <c r="O375"/>
      <c r="P375"/>
      <c r="Q375"/>
      <c r="R375"/>
      <c r="S375"/>
      <c r="T375"/>
      <c r="U375"/>
      <c r="V375"/>
      <c r="W375"/>
      <c r="X375"/>
    </row>
    <row r="376" spans="2:24" s="248" customFormat="1">
      <c r="B376"/>
      <c r="C376"/>
      <c r="D376" s="253"/>
      <c r="E376" s="253"/>
      <c r="F376" s="258"/>
      <c r="H376"/>
      <c r="I376"/>
      <c r="J376"/>
      <c r="K376"/>
      <c r="L376"/>
      <c r="M376"/>
      <c r="N376"/>
      <c r="O376"/>
      <c r="P376"/>
      <c r="Q376"/>
      <c r="R376"/>
      <c r="S376"/>
      <c r="T376"/>
      <c r="U376"/>
      <c r="V376"/>
      <c r="W376"/>
      <c r="X376"/>
    </row>
    <row r="377" spans="2:24" s="248" customFormat="1">
      <c r="B377"/>
      <c r="C377"/>
      <c r="D377" s="253"/>
      <c r="E377" s="253"/>
      <c r="F377" s="258"/>
      <c r="H377"/>
      <c r="I377"/>
      <c r="J377"/>
      <c r="K377"/>
      <c r="L377"/>
      <c r="M377"/>
      <c r="N377"/>
      <c r="O377"/>
      <c r="P377"/>
      <c r="Q377"/>
      <c r="R377"/>
      <c r="S377"/>
      <c r="T377"/>
      <c r="U377"/>
      <c r="V377"/>
      <c r="W377"/>
      <c r="X377"/>
    </row>
    <row r="378" spans="2:24" s="248" customFormat="1">
      <c r="B378"/>
      <c r="C378"/>
      <c r="D378" s="253"/>
      <c r="E378" s="253"/>
      <c r="F378" s="258"/>
      <c r="H378"/>
      <c r="I378"/>
      <c r="J378"/>
      <c r="K378"/>
      <c r="L378"/>
      <c r="M378"/>
      <c r="N378"/>
      <c r="O378"/>
      <c r="P378"/>
      <c r="Q378"/>
      <c r="R378"/>
      <c r="S378"/>
      <c r="T378"/>
      <c r="U378"/>
      <c r="V378"/>
      <c r="W378"/>
      <c r="X378"/>
    </row>
    <row r="379" spans="2:24" s="248" customFormat="1">
      <c r="B379"/>
      <c r="C379"/>
      <c r="D379" s="253"/>
      <c r="E379" s="253"/>
      <c r="F379" s="258"/>
      <c r="H379"/>
      <c r="I379"/>
      <c r="J379"/>
      <c r="K379"/>
      <c r="L379"/>
      <c r="M379"/>
      <c r="N379"/>
      <c r="O379"/>
      <c r="P379"/>
      <c r="Q379"/>
      <c r="R379"/>
      <c r="S379"/>
      <c r="T379"/>
      <c r="U379"/>
      <c r="V379"/>
      <c r="W379"/>
      <c r="X379"/>
    </row>
    <row r="380" spans="2:24" s="248" customFormat="1">
      <c r="B380"/>
      <c r="C380"/>
      <c r="D380" s="253"/>
      <c r="E380" s="253"/>
      <c r="F380" s="258"/>
      <c r="H380"/>
      <c r="I380"/>
      <c r="J380"/>
      <c r="K380"/>
      <c r="L380"/>
      <c r="M380"/>
      <c r="N380"/>
      <c r="O380"/>
      <c r="P380"/>
      <c r="Q380"/>
      <c r="R380"/>
      <c r="S380"/>
      <c r="T380"/>
      <c r="U380"/>
      <c r="V380"/>
      <c r="W380"/>
      <c r="X380"/>
    </row>
    <row r="381" spans="2:24" s="248" customFormat="1">
      <c r="B381"/>
      <c r="C381"/>
      <c r="D381" s="253"/>
      <c r="E381" s="253"/>
      <c r="F381" s="258"/>
      <c r="H381"/>
      <c r="I381"/>
      <c r="J381"/>
      <c r="K381"/>
      <c r="L381"/>
      <c r="M381"/>
      <c r="N381"/>
      <c r="O381"/>
      <c r="P381"/>
      <c r="Q381"/>
      <c r="R381"/>
      <c r="S381"/>
      <c r="T381"/>
      <c r="U381"/>
      <c r="V381"/>
      <c r="W381"/>
      <c r="X381"/>
    </row>
    <row r="382" spans="2:24" s="248" customFormat="1">
      <c r="B382"/>
      <c r="C382"/>
      <c r="D382" s="253"/>
      <c r="E382" s="253"/>
      <c r="F382" s="258"/>
      <c r="H382"/>
      <c r="I382"/>
      <c r="J382"/>
      <c r="K382"/>
      <c r="L382"/>
      <c r="M382"/>
      <c r="N382"/>
      <c r="O382"/>
      <c r="P382"/>
      <c r="Q382"/>
      <c r="R382"/>
      <c r="S382"/>
      <c r="T382"/>
      <c r="U382"/>
      <c r="V382"/>
      <c r="W382"/>
      <c r="X382"/>
    </row>
    <row r="383" spans="2:24" s="248" customFormat="1">
      <c r="B383"/>
      <c r="C383"/>
      <c r="D383" s="253"/>
      <c r="E383" s="253"/>
      <c r="F383" s="258"/>
      <c r="H383"/>
      <c r="I383"/>
      <c r="J383"/>
      <c r="K383"/>
      <c r="L383"/>
      <c r="M383"/>
      <c r="N383"/>
      <c r="O383"/>
      <c r="P383"/>
      <c r="Q383"/>
      <c r="R383"/>
      <c r="S383"/>
      <c r="T383"/>
      <c r="U383"/>
      <c r="V383"/>
      <c r="W383"/>
      <c r="X383"/>
    </row>
    <row r="384" spans="2:24" s="248" customFormat="1">
      <c r="B384"/>
      <c r="C384"/>
      <c r="D384" s="253"/>
      <c r="E384" s="253"/>
      <c r="F384" s="258"/>
      <c r="H384"/>
      <c r="I384"/>
      <c r="J384"/>
      <c r="K384"/>
      <c r="L384"/>
      <c r="M384"/>
      <c r="N384"/>
      <c r="O384"/>
      <c r="P384"/>
      <c r="Q384"/>
      <c r="R384"/>
      <c r="S384"/>
      <c r="T384"/>
      <c r="U384"/>
      <c r="V384"/>
      <c r="W384"/>
      <c r="X384"/>
    </row>
    <row r="385" spans="2:24" s="248" customFormat="1">
      <c r="B385"/>
      <c r="C385"/>
      <c r="D385" s="253"/>
      <c r="E385" s="253"/>
      <c r="F385" s="258"/>
      <c r="H385"/>
      <c r="I385"/>
      <c r="J385"/>
      <c r="K385"/>
      <c r="L385"/>
      <c r="M385"/>
      <c r="N385"/>
      <c r="O385"/>
      <c r="P385"/>
      <c r="Q385"/>
      <c r="R385"/>
      <c r="S385"/>
      <c r="T385"/>
      <c r="U385"/>
      <c r="V385"/>
      <c r="W385"/>
      <c r="X385"/>
    </row>
    <row r="386" spans="2:24" s="248" customFormat="1">
      <c r="B386"/>
      <c r="C386"/>
      <c r="D386" s="253"/>
      <c r="E386" s="253"/>
      <c r="F386" s="258"/>
      <c r="H386"/>
      <c r="I386"/>
      <c r="J386"/>
      <c r="K386"/>
      <c r="L386"/>
      <c r="M386"/>
      <c r="N386"/>
      <c r="O386"/>
      <c r="P386"/>
      <c r="Q386"/>
      <c r="R386"/>
      <c r="S386"/>
      <c r="T386"/>
      <c r="U386"/>
      <c r="V386"/>
      <c r="W386"/>
      <c r="X386"/>
    </row>
    <row r="387" spans="2:24" s="248" customFormat="1">
      <c r="B387"/>
      <c r="C387"/>
      <c r="D387" s="253"/>
      <c r="E387" s="253"/>
      <c r="F387" s="258"/>
      <c r="H387"/>
      <c r="I387"/>
      <c r="J387"/>
      <c r="K387"/>
      <c r="L387"/>
      <c r="M387"/>
      <c r="N387"/>
      <c r="O387"/>
      <c r="P387"/>
      <c r="Q387"/>
      <c r="R387"/>
      <c r="S387"/>
      <c r="T387"/>
      <c r="U387"/>
      <c r="V387"/>
      <c r="W387"/>
      <c r="X387"/>
    </row>
    <row r="388" spans="2:24" s="248" customFormat="1">
      <c r="B388"/>
      <c r="C388"/>
      <c r="D388" s="253"/>
      <c r="E388" s="253"/>
      <c r="F388" s="258"/>
      <c r="H388"/>
      <c r="I388"/>
      <c r="J388"/>
      <c r="K388"/>
      <c r="L388"/>
      <c r="M388"/>
      <c r="N388"/>
      <c r="O388"/>
      <c r="P388"/>
      <c r="Q388"/>
      <c r="R388"/>
      <c r="S388"/>
      <c r="T388"/>
      <c r="U388"/>
      <c r="V388"/>
      <c r="W388"/>
      <c r="X388"/>
    </row>
    <row r="389" spans="2:24" s="248" customFormat="1">
      <c r="B389"/>
      <c r="C389"/>
      <c r="D389" s="253"/>
      <c r="E389" s="253"/>
      <c r="F389" s="258"/>
      <c r="H389"/>
      <c r="I389"/>
      <c r="J389"/>
      <c r="K389"/>
      <c r="L389"/>
      <c r="M389"/>
      <c r="N389"/>
      <c r="O389"/>
      <c r="P389"/>
      <c r="Q389"/>
      <c r="R389"/>
      <c r="S389"/>
      <c r="T389"/>
      <c r="U389"/>
      <c r="V389"/>
      <c r="W389"/>
      <c r="X389"/>
    </row>
    <row r="390" spans="2:24" s="248" customFormat="1">
      <c r="B390"/>
      <c r="C390"/>
      <c r="D390" s="253"/>
      <c r="E390" s="253"/>
      <c r="F390" s="258"/>
      <c r="H390"/>
      <c r="I390"/>
      <c r="J390"/>
      <c r="K390"/>
      <c r="L390"/>
      <c r="M390"/>
      <c r="N390"/>
      <c r="O390"/>
      <c r="P390"/>
      <c r="Q390"/>
      <c r="R390"/>
      <c r="S390"/>
      <c r="T390"/>
      <c r="U390"/>
      <c r="V390"/>
      <c r="W390"/>
      <c r="X390"/>
    </row>
    <row r="391" spans="2:24" s="248" customFormat="1">
      <c r="B391"/>
      <c r="C391"/>
      <c r="D391" s="253"/>
      <c r="E391" s="253"/>
      <c r="F391" s="258"/>
      <c r="H391"/>
      <c r="I391"/>
      <c r="J391"/>
      <c r="K391"/>
      <c r="L391"/>
      <c r="M391"/>
      <c r="N391"/>
      <c r="O391"/>
      <c r="P391"/>
      <c r="Q391"/>
      <c r="R391"/>
      <c r="S391"/>
      <c r="T391"/>
      <c r="U391"/>
      <c r="V391"/>
      <c r="W391"/>
      <c r="X391"/>
    </row>
    <row r="392" spans="2:24" s="248" customFormat="1">
      <c r="B392"/>
      <c r="C392"/>
      <c r="D392" s="253"/>
      <c r="E392" s="253"/>
      <c r="F392" s="258"/>
      <c r="H392"/>
      <c r="I392"/>
      <c r="J392"/>
      <c r="K392"/>
      <c r="L392"/>
      <c r="M392"/>
      <c r="N392"/>
      <c r="O392"/>
      <c r="P392"/>
      <c r="Q392"/>
      <c r="R392"/>
      <c r="S392"/>
      <c r="T392"/>
      <c r="U392"/>
      <c r="V392"/>
      <c r="W392"/>
      <c r="X392"/>
    </row>
    <row r="393" spans="2:24" s="248" customFormat="1">
      <c r="B393"/>
      <c r="C393"/>
      <c r="D393" s="253"/>
      <c r="E393" s="253"/>
      <c r="F393" s="258"/>
      <c r="H393"/>
      <c r="I393"/>
      <c r="J393"/>
      <c r="K393"/>
      <c r="L393"/>
      <c r="M393"/>
      <c r="N393"/>
      <c r="O393"/>
      <c r="P393"/>
      <c r="Q393"/>
      <c r="R393"/>
      <c r="S393"/>
      <c r="T393"/>
      <c r="U393"/>
      <c r="V393"/>
      <c r="W393"/>
      <c r="X393"/>
    </row>
    <row r="394" spans="2:24" s="248" customFormat="1">
      <c r="B394"/>
      <c r="C394"/>
      <c r="D394" s="253"/>
      <c r="E394" s="253"/>
      <c r="F394" s="258"/>
      <c r="H394"/>
      <c r="I394"/>
      <c r="J394"/>
      <c r="K394"/>
      <c r="L394"/>
      <c r="M394"/>
      <c r="N394"/>
      <c r="O394"/>
      <c r="P394"/>
      <c r="Q394"/>
      <c r="R394"/>
      <c r="S394"/>
      <c r="T394"/>
      <c r="U394"/>
      <c r="V394"/>
      <c r="W394"/>
      <c r="X394"/>
    </row>
    <row r="395" spans="2:24" s="248" customFormat="1">
      <c r="B395"/>
      <c r="C395"/>
      <c r="D395" s="253"/>
      <c r="E395" s="253"/>
      <c r="F395" s="258"/>
      <c r="H395"/>
      <c r="I395"/>
      <c r="J395"/>
      <c r="K395"/>
      <c r="L395"/>
      <c r="M395"/>
      <c r="N395"/>
      <c r="O395"/>
      <c r="P395"/>
      <c r="Q395"/>
      <c r="R395"/>
      <c r="S395"/>
      <c r="T395"/>
      <c r="U395"/>
      <c r="V395"/>
      <c r="W395"/>
      <c r="X395"/>
    </row>
    <row r="396" spans="2:24" s="248" customFormat="1">
      <c r="B396"/>
      <c r="C396"/>
      <c r="D396" s="253"/>
      <c r="E396" s="253"/>
      <c r="F396" s="258"/>
      <c r="H396"/>
      <c r="I396"/>
      <c r="J396"/>
      <c r="K396"/>
      <c r="L396"/>
      <c r="M396"/>
      <c r="N396"/>
      <c r="O396"/>
      <c r="P396"/>
      <c r="Q396"/>
      <c r="R396"/>
      <c r="S396"/>
      <c r="T396"/>
      <c r="U396"/>
      <c r="V396"/>
      <c r="W396"/>
      <c r="X396"/>
    </row>
    <row r="397" spans="2:24" s="248" customFormat="1">
      <c r="B397"/>
      <c r="C397"/>
      <c r="D397" s="253"/>
      <c r="E397" s="253"/>
      <c r="F397" s="258"/>
      <c r="H397"/>
      <c r="I397"/>
      <c r="J397"/>
      <c r="K397"/>
      <c r="L397"/>
      <c r="M397"/>
      <c r="N397"/>
      <c r="O397"/>
      <c r="P397"/>
      <c r="Q397"/>
      <c r="R397"/>
      <c r="S397"/>
      <c r="T397"/>
      <c r="U397"/>
      <c r="V397"/>
      <c r="W397"/>
      <c r="X397"/>
    </row>
    <row r="398" spans="2:24" s="248" customFormat="1">
      <c r="B398"/>
      <c r="C398"/>
      <c r="D398" s="253"/>
      <c r="E398" s="253"/>
      <c r="F398" s="258"/>
      <c r="H398"/>
      <c r="I398"/>
      <c r="J398"/>
      <c r="K398"/>
      <c r="L398"/>
      <c r="M398"/>
      <c r="N398"/>
      <c r="O398"/>
      <c r="P398"/>
      <c r="Q398"/>
      <c r="R398"/>
      <c r="S398"/>
      <c r="T398"/>
      <c r="U398"/>
      <c r="V398"/>
      <c r="W398"/>
      <c r="X398"/>
    </row>
    <row r="399" spans="2:24" s="248" customFormat="1">
      <c r="B399"/>
      <c r="C399"/>
      <c r="D399" s="253"/>
      <c r="E399" s="253"/>
      <c r="F399" s="258"/>
      <c r="H399"/>
      <c r="I399"/>
      <c r="J399"/>
      <c r="K399"/>
      <c r="L399"/>
      <c r="M399"/>
      <c r="N399"/>
      <c r="O399"/>
      <c r="P399"/>
      <c r="Q399"/>
      <c r="R399"/>
      <c r="S399"/>
      <c r="T399"/>
      <c r="U399"/>
      <c r="V399"/>
      <c r="W399"/>
      <c r="X399"/>
    </row>
    <row r="400" spans="2:24" s="248" customFormat="1">
      <c r="B400"/>
      <c r="C400"/>
      <c r="D400" s="253"/>
      <c r="E400" s="253"/>
      <c r="F400" s="258"/>
      <c r="H400"/>
      <c r="I400"/>
      <c r="J400"/>
      <c r="K400"/>
      <c r="L400"/>
      <c r="M400"/>
      <c r="N400"/>
      <c r="O400"/>
      <c r="P400"/>
      <c r="Q400"/>
      <c r="R400"/>
      <c r="S400"/>
      <c r="T400"/>
      <c r="U400"/>
      <c r="V400"/>
      <c r="W400"/>
      <c r="X400"/>
    </row>
    <row r="401" spans="2:24" s="248" customFormat="1">
      <c r="B401"/>
      <c r="C401"/>
      <c r="D401" s="253"/>
      <c r="E401" s="253"/>
      <c r="F401" s="258"/>
      <c r="H401"/>
      <c r="I401"/>
      <c r="J401"/>
      <c r="K401"/>
      <c r="L401"/>
      <c r="M401"/>
      <c r="N401"/>
      <c r="O401"/>
      <c r="P401"/>
      <c r="Q401"/>
      <c r="R401"/>
      <c r="S401"/>
      <c r="T401"/>
      <c r="U401"/>
      <c r="V401"/>
      <c r="W401"/>
      <c r="X401"/>
    </row>
    <row r="402" spans="2:24" s="248" customFormat="1">
      <c r="B402"/>
      <c r="C402"/>
      <c r="D402" s="253"/>
      <c r="E402" s="253"/>
      <c r="F402" s="258"/>
      <c r="H402"/>
      <c r="I402"/>
      <c r="J402"/>
      <c r="K402"/>
      <c r="L402"/>
      <c r="M402"/>
      <c r="N402"/>
      <c r="O402"/>
      <c r="P402"/>
      <c r="Q402"/>
      <c r="R402"/>
      <c r="S402"/>
      <c r="T402"/>
      <c r="U402"/>
      <c r="V402"/>
      <c r="W402"/>
      <c r="X402"/>
    </row>
    <row r="403" spans="2:24" s="248" customFormat="1">
      <c r="B403"/>
      <c r="C403"/>
      <c r="D403" s="253"/>
      <c r="E403" s="253"/>
      <c r="F403" s="258"/>
      <c r="H403"/>
      <c r="I403"/>
      <c r="J403"/>
      <c r="K403"/>
      <c r="L403"/>
      <c r="M403"/>
      <c r="N403"/>
      <c r="O403"/>
      <c r="P403"/>
      <c r="Q403"/>
      <c r="R403"/>
      <c r="S403"/>
      <c r="T403"/>
      <c r="U403"/>
      <c r="V403"/>
      <c r="W403"/>
      <c r="X403"/>
    </row>
    <row r="404" spans="2:24" s="248" customFormat="1">
      <c r="B404"/>
      <c r="C404"/>
      <c r="D404" s="253"/>
      <c r="E404" s="253"/>
      <c r="F404" s="258"/>
      <c r="H404"/>
      <c r="I404"/>
      <c r="J404"/>
      <c r="K404"/>
      <c r="L404"/>
      <c r="M404"/>
      <c r="N404"/>
      <c r="O404"/>
      <c r="P404"/>
      <c r="Q404"/>
      <c r="R404"/>
      <c r="S404"/>
      <c r="T404"/>
      <c r="U404"/>
      <c r="V404"/>
      <c r="W404"/>
      <c r="X404"/>
    </row>
    <row r="405" spans="2:24" s="248" customFormat="1">
      <c r="B405"/>
      <c r="C405"/>
      <c r="D405" s="253"/>
      <c r="E405" s="253"/>
      <c r="F405" s="258"/>
      <c r="H405"/>
      <c r="I405"/>
      <c r="J405"/>
      <c r="K405"/>
      <c r="L405"/>
      <c r="M405"/>
      <c r="N405"/>
      <c r="O405"/>
      <c r="P405"/>
      <c r="Q405"/>
      <c r="R405"/>
      <c r="S405"/>
      <c r="T405"/>
      <c r="U405"/>
      <c r="V405"/>
      <c r="W405"/>
      <c r="X405"/>
    </row>
    <row r="406" spans="2:24" s="248" customFormat="1">
      <c r="B406"/>
      <c r="C406"/>
      <c r="D406" s="253"/>
      <c r="E406" s="253"/>
      <c r="F406" s="258"/>
      <c r="H406"/>
      <c r="I406"/>
      <c r="J406"/>
      <c r="K406"/>
      <c r="L406"/>
      <c r="M406"/>
      <c r="N406"/>
      <c r="O406"/>
      <c r="P406"/>
      <c r="Q406"/>
      <c r="R406"/>
      <c r="S406"/>
      <c r="T406"/>
      <c r="U406"/>
      <c r="V406"/>
      <c r="W406"/>
      <c r="X406"/>
    </row>
    <row r="407" spans="2:24" s="248" customFormat="1">
      <c r="B407"/>
      <c r="C407"/>
      <c r="D407" s="253"/>
      <c r="E407" s="253"/>
      <c r="F407" s="258"/>
      <c r="H407"/>
      <c r="I407"/>
      <c r="J407"/>
      <c r="K407"/>
      <c r="L407"/>
      <c r="M407"/>
      <c r="N407"/>
      <c r="O407"/>
      <c r="P407"/>
      <c r="Q407"/>
      <c r="R407"/>
      <c r="S407"/>
      <c r="T407"/>
      <c r="U407"/>
      <c r="V407"/>
      <c r="W407"/>
      <c r="X407"/>
    </row>
    <row r="408" spans="2:24" s="248" customFormat="1">
      <c r="B408"/>
      <c r="C408"/>
      <c r="D408" s="253"/>
      <c r="E408" s="253"/>
      <c r="F408" s="258"/>
      <c r="H408"/>
      <c r="I408"/>
      <c r="J408"/>
      <c r="K408"/>
      <c r="L408"/>
      <c r="M408"/>
      <c r="N408"/>
      <c r="O408"/>
      <c r="P408"/>
      <c r="Q408"/>
      <c r="R408"/>
      <c r="S408"/>
      <c r="T408"/>
      <c r="U408"/>
      <c r="V408"/>
      <c r="W408"/>
      <c r="X408"/>
    </row>
    <row r="409" spans="2:24" s="248" customFormat="1">
      <c r="B409"/>
      <c r="C409"/>
      <c r="D409" s="253"/>
      <c r="E409" s="253"/>
      <c r="F409" s="258"/>
      <c r="H409"/>
      <c r="I409"/>
      <c r="J409"/>
      <c r="K409"/>
      <c r="L409"/>
      <c r="M409"/>
      <c r="N409"/>
      <c r="O409"/>
      <c r="P409"/>
      <c r="Q409"/>
      <c r="R409"/>
      <c r="S409"/>
      <c r="T409"/>
      <c r="U409"/>
      <c r="V409"/>
      <c r="W409"/>
      <c r="X409"/>
    </row>
    <row r="410" spans="2:24" s="248" customFormat="1">
      <c r="B410"/>
      <c r="C410"/>
      <c r="D410" s="253"/>
      <c r="E410" s="253"/>
      <c r="F410" s="258"/>
      <c r="H410"/>
      <c r="I410"/>
      <c r="J410"/>
      <c r="K410"/>
      <c r="L410"/>
      <c r="M410"/>
      <c r="N410"/>
      <c r="O410"/>
      <c r="P410"/>
      <c r="Q410"/>
      <c r="R410"/>
      <c r="S410"/>
      <c r="T410"/>
      <c r="U410"/>
      <c r="V410"/>
      <c r="W410"/>
      <c r="X410"/>
    </row>
    <row r="411" spans="2:24" s="248" customFormat="1">
      <c r="B411"/>
      <c r="C411"/>
      <c r="D411" s="253"/>
      <c r="E411" s="253"/>
      <c r="F411" s="258"/>
      <c r="H411"/>
      <c r="I411"/>
      <c r="J411"/>
      <c r="K411"/>
      <c r="L411"/>
      <c r="M411"/>
      <c r="N411"/>
      <c r="O411"/>
      <c r="P411"/>
      <c r="Q411"/>
      <c r="R411"/>
      <c r="S411"/>
      <c r="T411"/>
      <c r="U411"/>
      <c r="V411"/>
      <c r="W411"/>
      <c r="X411"/>
    </row>
    <row r="412" spans="2:24" s="248" customFormat="1">
      <c r="B412"/>
      <c r="C412"/>
      <c r="D412" s="253"/>
      <c r="E412" s="253"/>
      <c r="F412" s="258"/>
      <c r="H412"/>
      <c r="I412"/>
      <c r="J412"/>
      <c r="K412"/>
      <c r="L412"/>
      <c r="M412"/>
      <c r="N412"/>
      <c r="O412"/>
      <c r="P412"/>
      <c r="Q412"/>
      <c r="R412"/>
      <c r="S412"/>
      <c r="T412"/>
      <c r="U412"/>
      <c r="V412"/>
      <c r="W412"/>
      <c r="X412"/>
    </row>
    <row r="413" spans="2:24" s="248" customFormat="1">
      <c r="B413"/>
      <c r="C413"/>
      <c r="D413" s="253"/>
      <c r="E413" s="253"/>
      <c r="F413" s="258"/>
      <c r="H413"/>
      <c r="I413"/>
      <c r="J413"/>
      <c r="K413"/>
      <c r="L413"/>
      <c r="M413"/>
      <c r="N413"/>
      <c r="O413"/>
      <c r="P413"/>
      <c r="Q413"/>
      <c r="R413"/>
      <c r="S413"/>
      <c r="T413"/>
      <c r="U413"/>
      <c r="V413"/>
      <c r="W413"/>
      <c r="X413"/>
    </row>
    <row r="414" spans="2:24" s="248" customFormat="1">
      <c r="B414"/>
      <c r="C414"/>
      <c r="D414" s="253"/>
      <c r="E414" s="253"/>
      <c r="F414" s="258"/>
      <c r="H414"/>
      <c r="I414"/>
      <c r="J414"/>
      <c r="K414"/>
      <c r="L414"/>
      <c r="M414"/>
      <c r="N414"/>
      <c r="O414"/>
      <c r="P414"/>
      <c r="Q414"/>
      <c r="R414"/>
      <c r="S414"/>
      <c r="T414"/>
      <c r="U414"/>
      <c r="V414"/>
      <c r="W414"/>
      <c r="X414"/>
    </row>
    <row r="415" spans="2:24" s="248" customFormat="1">
      <c r="B415"/>
      <c r="C415"/>
      <c r="D415" s="253"/>
      <c r="E415" s="253"/>
      <c r="F415" s="258"/>
      <c r="H415"/>
      <c r="I415"/>
      <c r="J415"/>
      <c r="K415"/>
      <c r="L415"/>
      <c r="M415"/>
      <c r="N415"/>
      <c r="O415"/>
      <c r="P415"/>
      <c r="Q415"/>
      <c r="R415"/>
      <c r="S415"/>
      <c r="T415"/>
      <c r="U415"/>
      <c r="V415"/>
      <c r="W415"/>
      <c r="X415"/>
    </row>
    <row r="416" spans="2:24" s="248" customFormat="1">
      <c r="B416"/>
      <c r="C416"/>
      <c r="D416" s="253"/>
      <c r="E416" s="253"/>
      <c r="F416" s="258"/>
      <c r="H416"/>
      <c r="I416"/>
      <c r="J416"/>
      <c r="K416"/>
      <c r="L416"/>
      <c r="M416"/>
      <c r="N416"/>
      <c r="O416"/>
      <c r="P416"/>
      <c r="Q416"/>
      <c r="R416"/>
      <c r="S416"/>
      <c r="T416"/>
      <c r="U416"/>
      <c r="V416"/>
      <c r="W416"/>
      <c r="X416"/>
    </row>
    <row r="417" spans="2:24" s="248" customFormat="1">
      <c r="B417"/>
      <c r="C417"/>
      <c r="D417" s="253"/>
      <c r="E417" s="253"/>
      <c r="F417" s="258"/>
      <c r="H417"/>
      <c r="I417"/>
      <c r="J417"/>
      <c r="K417"/>
      <c r="L417"/>
      <c r="M417"/>
      <c r="N417"/>
      <c r="O417"/>
      <c r="P417"/>
      <c r="Q417"/>
      <c r="R417"/>
      <c r="S417"/>
      <c r="T417"/>
      <c r="U417"/>
      <c r="V417"/>
      <c r="W417"/>
      <c r="X417"/>
    </row>
    <row r="418" spans="2:24" s="248" customFormat="1">
      <c r="B418"/>
      <c r="C418"/>
      <c r="D418" s="253"/>
      <c r="E418" s="253"/>
      <c r="F418" s="258"/>
      <c r="H418"/>
      <c r="I418"/>
      <c r="J418"/>
      <c r="K418"/>
      <c r="L418"/>
      <c r="M418"/>
      <c r="N418"/>
      <c r="O418"/>
      <c r="P418"/>
      <c r="Q418"/>
      <c r="R418"/>
      <c r="S418"/>
      <c r="T418"/>
      <c r="U418"/>
      <c r="V418"/>
      <c r="W418"/>
      <c r="X418"/>
    </row>
    <row r="419" spans="2:24" s="248" customFormat="1">
      <c r="B419"/>
      <c r="C419"/>
      <c r="D419" s="253"/>
      <c r="E419" s="253"/>
      <c r="F419" s="258"/>
      <c r="H419"/>
      <c r="I419"/>
      <c r="J419"/>
      <c r="K419"/>
      <c r="L419"/>
      <c r="M419"/>
      <c r="N419"/>
      <c r="O419"/>
      <c r="P419"/>
      <c r="Q419"/>
      <c r="R419"/>
      <c r="S419"/>
      <c r="T419"/>
      <c r="U419"/>
      <c r="V419"/>
      <c r="W419"/>
      <c r="X419"/>
    </row>
    <row r="420" spans="2:24" s="248" customFormat="1">
      <c r="B420"/>
      <c r="C420"/>
      <c r="D420" s="253"/>
      <c r="E420" s="253"/>
      <c r="F420" s="258"/>
      <c r="H420"/>
      <c r="I420"/>
      <c r="J420"/>
      <c r="K420"/>
      <c r="L420"/>
      <c r="M420"/>
      <c r="N420"/>
      <c r="O420"/>
      <c r="P420"/>
      <c r="Q420"/>
      <c r="R420"/>
      <c r="S420"/>
      <c r="T420"/>
      <c r="U420"/>
      <c r="V420"/>
      <c r="W420"/>
      <c r="X420"/>
    </row>
    <row r="421" spans="2:24" s="248" customFormat="1">
      <c r="B421"/>
      <c r="C421"/>
      <c r="D421" s="253"/>
      <c r="E421" s="253"/>
      <c r="F421" s="258"/>
      <c r="H421"/>
      <c r="I421"/>
      <c r="J421"/>
      <c r="K421"/>
      <c r="L421"/>
      <c r="M421"/>
      <c r="N421"/>
      <c r="O421"/>
      <c r="P421"/>
      <c r="Q421"/>
      <c r="R421"/>
      <c r="S421"/>
      <c r="T421"/>
      <c r="U421"/>
      <c r="V421"/>
      <c r="W421"/>
      <c r="X421"/>
    </row>
    <row r="422" spans="2:24" s="248" customFormat="1">
      <c r="B422"/>
      <c r="C422"/>
      <c r="D422" s="253"/>
      <c r="E422" s="253"/>
      <c r="F422" s="258"/>
      <c r="H422"/>
      <c r="I422"/>
      <c r="J422"/>
      <c r="K422"/>
      <c r="L422"/>
      <c r="M422"/>
      <c r="N422"/>
      <c r="O422"/>
      <c r="P422"/>
      <c r="Q422"/>
      <c r="R422"/>
      <c r="S422"/>
      <c r="T422"/>
      <c r="U422"/>
      <c r="V422"/>
      <c r="W422"/>
      <c r="X422"/>
    </row>
    <row r="423" spans="2:24" s="248" customFormat="1">
      <c r="B423"/>
      <c r="C423"/>
      <c r="D423" s="253"/>
      <c r="E423" s="253"/>
      <c r="F423" s="258"/>
      <c r="H423"/>
      <c r="I423"/>
      <c r="J423"/>
      <c r="K423"/>
      <c r="L423"/>
      <c r="M423"/>
      <c r="N423"/>
      <c r="O423"/>
      <c r="P423"/>
      <c r="Q423"/>
      <c r="R423"/>
      <c r="S423"/>
      <c r="T423"/>
      <c r="U423"/>
      <c r="V423"/>
      <c r="W423"/>
      <c r="X423"/>
    </row>
    <row r="424" spans="2:24" s="248" customFormat="1">
      <c r="B424"/>
      <c r="C424"/>
      <c r="D424" s="253"/>
      <c r="E424" s="253"/>
      <c r="F424" s="258"/>
      <c r="H424"/>
      <c r="I424"/>
      <c r="J424"/>
      <c r="K424"/>
      <c r="L424"/>
      <c r="M424"/>
      <c r="N424"/>
      <c r="O424"/>
      <c r="P424"/>
      <c r="Q424"/>
      <c r="R424"/>
      <c r="S424"/>
      <c r="T424"/>
      <c r="U424"/>
      <c r="V424"/>
      <c r="W424"/>
      <c r="X424"/>
    </row>
    <row r="425" spans="2:24" s="248" customFormat="1">
      <c r="B425"/>
      <c r="C425"/>
      <c r="D425" s="253"/>
      <c r="E425" s="253"/>
      <c r="F425" s="258"/>
      <c r="H425"/>
      <c r="I425"/>
      <c r="J425"/>
      <c r="K425"/>
      <c r="L425"/>
      <c r="M425"/>
      <c r="N425"/>
      <c r="O425"/>
      <c r="P425"/>
      <c r="Q425"/>
      <c r="R425"/>
      <c r="S425"/>
      <c r="T425"/>
      <c r="U425"/>
      <c r="V425"/>
      <c r="W425"/>
      <c r="X425"/>
    </row>
    <row r="426" spans="2:24" s="248" customFormat="1">
      <c r="B426"/>
      <c r="C426"/>
      <c r="D426" s="253"/>
      <c r="E426" s="253"/>
      <c r="F426" s="258"/>
      <c r="H426"/>
      <c r="I426"/>
      <c r="J426"/>
      <c r="K426"/>
      <c r="L426"/>
      <c r="M426"/>
      <c r="N426"/>
      <c r="O426"/>
      <c r="P426"/>
      <c r="Q426"/>
      <c r="R426"/>
      <c r="S426"/>
      <c r="T426"/>
      <c r="U426"/>
      <c r="V426"/>
      <c r="W426"/>
      <c r="X426"/>
    </row>
    <row r="427" spans="2:24" s="248" customFormat="1">
      <c r="B427"/>
      <c r="C427"/>
      <c r="D427" s="253"/>
      <c r="E427" s="253"/>
      <c r="F427" s="258"/>
      <c r="H427"/>
      <c r="I427"/>
      <c r="J427"/>
      <c r="K427"/>
      <c r="L427"/>
      <c r="M427"/>
      <c r="N427"/>
      <c r="O427"/>
      <c r="P427"/>
      <c r="Q427"/>
      <c r="R427"/>
      <c r="S427"/>
      <c r="T427"/>
      <c r="U427"/>
      <c r="V427"/>
      <c r="W427"/>
      <c r="X427"/>
    </row>
    <row r="428" spans="2:24" s="248" customFormat="1">
      <c r="B428"/>
      <c r="C428"/>
      <c r="D428" s="253"/>
      <c r="E428" s="253"/>
      <c r="F428" s="258"/>
      <c r="H428"/>
      <c r="I428"/>
      <c r="J428"/>
      <c r="K428"/>
      <c r="L428"/>
      <c r="M428"/>
      <c r="N428"/>
      <c r="O428"/>
      <c r="P428"/>
      <c r="Q428"/>
      <c r="R428"/>
      <c r="S428"/>
      <c r="T428"/>
      <c r="U428"/>
      <c r="V428"/>
      <c r="W428"/>
      <c r="X428"/>
    </row>
    <row r="429" spans="2:24" s="248" customFormat="1">
      <c r="B429"/>
      <c r="C429"/>
      <c r="D429" s="253"/>
      <c r="E429" s="253"/>
      <c r="F429" s="258"/>
      <c r="H429"/>
      <c r="I429"/>
      <c r="J429"/>
      <c r="K429"/>
      <c r="L429"/>
      <c r="M429"/>
      <c r="N429"/>
      <c r="O429"/>
      <c r="P429"/>
      <c r="Q429"/>
      <c r="R429"/>
      <c r="S429"/>
      <c r="T429"/>
      <c r="U429"/>
      <c r="V429"/>
      <c r="W429"/>
      <c r="X429"/>
    </row>
    <row r="430" spans="2:24" s="248" customFormat="1">
      <c r="B430"/>
      <c r="C430"/>
      <c r="D430" s="253"/>
      <c r="E430" s="253"/>
      <c r="F430" s="258"/>
      <c r="H430"/>
      <c r="I430"/>
      <c r="J430"/>
      <c r="K430"/>
      <c r="L430"/>
      <c r="M430"/>
      <c r="N430"/>
      <c r="O430"/>
      <c r="P430"/>
      <c r="Q430"/>
      <c r="R430"/>
      <c r="S430"/>
      <c r="T430"/>
      <c r="U430"/>
      <c r="V430"/>
      <c r="W430"/>
      <c r="X430"/>
    </row>
    <row r="431" spans="2:24" s="248" customFormat="1">
      <c r="B431"/>
      <c r="C431"/>
      <c r="D431" s="253"/>
      <c r="E431" s="253"/>
      <c r="F431" s="258"/>
      <c r="H431"/>
      <c r="I431"/>
      <c r="J431"/>
      <c r="K431"/>
      <c r="L431"/>
      <c r="M431"/>
      <c r="N431"/>
      <c r="O431"/>
      <c r="P431"/>
      <c r="Q431"/>
      <c r="R431"/>
      <c r="S431"/>
      <c r="T431"/>
      <c r="U431"/>
      <c r="V431"/>
      <c r="W431"/>
      <c r="X431"/>
    </row>
    <row r="432" spans="2:24" s="248" customFormat="1">
      <c r="B432"/>
      <c r="C432"/>
      <c r="D432" s="253"/>
      <c r="E432" s="253"/>
      <c r="F432" s="258"/>
      <c r="H432"/>
      <c r="I432"/>
      <c r="J432"/>
      <c r="K432"/>
      <c r="L432"/>
      <c r="M432"/>
      <c r="N432"/>
      <c r="O432"/>
      <c r="P432"/>
      <c r="Q432"/>
      <c r="R432"/>
      <c r="S432"/>
      <c r="T432"/>
      <c r="U432"/>
      <c r="V432"/>
      <c r="W432"/>
      <c r="X432"/>
    </row>
    <row r="433" spans="2:24" s="248" customFormat="1">
      <c r="B433"/>
      <c r="C433"/>
      <c r="D433" s="253"/>
      <c r="E433" s="253"/>
      <c r="F433" s="258"/>
      <c r="H433"/>
      <c r="I433"/>
      <c r="J433"/>
      <c r="K433"/>
      <c r="L433"/>
      <c r="M433"/>
      <c r="N433"/>
      <c r="O433"/>
      <c r="P433"/>
      <c r="Q433"/>
      <c r="R433"/>
      <c r="S433"/>
      <c r="T433"/>
      <c r="U433"/>
      <c r="V433"/>
      <c r="W433"/>
      <c r="X433"/>
    </row>
    <row r="434" spans="2:24" s="248" customFormat="1">
      <c r="B434"/>
      <c r="C434"/>
      <c r="D434" s="253"/>
      <c r="E434" s="253"/>
      <c r="F434" s="258"/>
      <c r="H434"/>
      <c r="I434"/>
      <c r="J434"/>
      <c r="K434"/>
      <c r="L434"/>
      <c r="M434"/>
      <c r="N434"/>
      <c r="O434"/>
      <c r="P434"/>
      <c r="Q434"/>
      <c r="R434"/>
      <c r="S434"/>
      <c r="T434"/>
      <c r="U434"/>
      <c r="V434"/>
      <c r="W434"/>
      <c r="X434"/>
    </row>
    <row r="435" spans="2:24" s="248" customFormat="1">
      <c r="B435"/>
      <c r="C435"/>
      <c r="D435" s="253"/>
      <c r="E435" s="253"/>
      <c r="F435" s="258"/>
      <c r="H435"/>
      <c r="I435"/>
      <c r="J435"/>
      <c r="K435"/>
      <c r="L435"/>
      <c r="M435"/>
      <c r="N435"/>
      <c r="O435"/>
      <c r="P435"/>
      <c r="Q435"/>
      <c r="R435"/>
      <c r="S435"/>
      <c r="T435"/>
      <c r="U435"/>
      <c r="V435"/>
      <c r="W435"/>
      <c r="X435"/>
    </row>
    <row r="436" spans="2:24" s="248" customFormat="1">
      <c r="B436"/>
      <c r="C436"/>
      <c r="D436" s="253"/>
      <c r="E436" s="253"/>
      <c r="F436" s="258"/>
      <c r="H436"/>
      <c r="I436"/>
      <c r="J436"/>
      <c r="K436"/>
      <c r="L436"/>
      <c r="M436"/>
      <c r="N436"/>
      <c r="O436"/>
      <c r="P436"/>
      <c r="Q436"/>
      <c r="R436"/>
      <c r="S436"/>
      <c r="T436"/>
      <c r="U436"/>
      <c r="V436"/>
      <c r="W436"/>
      <c r="X436"/>
    </row>
    <row r="437" spans="2:24" s="248" customFormat="1">
      <c r="B437"/>
      <c r="C437"/>
      <c r="D437" s="253"/>
      <c r="E437" s="253"/>
      <c r="F437" s="258"/>
      <c r="H437"/>
      <c r="I437"/>
      <c r="J437"/>
      <c r="K437"/>
      <c r="L437"/>
      <c r="M437"/>
      <c r="N437"/>
      <c r="O437"/>
      <c r="P437"/>
      <c r="Q437"/>
      <c r="R437"/>
      <c r="S437"/>
      <c r="T437"/>
      <c r="U437"/>
      <c r="V437"/>
      <c r="W437"/>
      <c r="X437"/>
    </row>
    <row r="438" spans="2:24" s="248" customFormat="1">
      <c r="B438"/>
      <c r="C438"/>
      <c r="D438" s="253"/>
      <c r="E438" s="253"/>
      <c r="F438" s="258"/>
      <c r="H438"/>
      <c r="I438"/>
      <c r="J438"/>
      <c r="K438"/>
      <c r="L438"/>
      <c r="M438"/>
      <c r="N438"/>
      <c r="O438"/>
      <c r="P438"/>
      <c r="Q438"/>
      <c r="R438"/>
      <c r="S438"/>
      <c r="T438"/>
      <c r="U438"/>
      <c r="V438"/>
      <c r="W438"/>
      <c r="X438"/>
    </row>
    <row r="439" spans="2:24" s="248" customFormat="1">
      <c r="B439"/>
      <c r="C439"/>
      <c r="D439" s="253"/>
      <c r="E439" s="253"/>
      <c r="F439" s="258"/>
      <c r="H439"/>
      <c r="I439"/>
      <c r="J439"/>
      <c r="K439"/>
      <c r="L439"/>
      <c r="M439"/>
      <c r="N439"/>
      <c r="O439"/>
      <c r="P439"/>
      <c r="Q439"/>
      <c r="R439"/>
      <c r="S439"/>
      <c r="T439"/>
      <c r="U439"/>
      <c r="V439"/>
      <c r="W439"/>
      <c r="X439"/>
    </row>
    <row r="440" spans="2:24" s="248" customFormat="1">
      <c r="B440"/>
      <c r="C440"/>
      <c r="D440" s="253"/>
      <c r="E440" s="253"/>
      <c r="F440" s="258"/>
      <c r="H440"/>
      <c r="I440"/>
      <c r="J440"/>
      <c r="K440"/>
      <c r="L440"/>
      <c r="M440"/>
      <c r="N440"/>
      <c r="O440"/>
      <c r="P440"/>
      <c r="Q440"/>
      <c r="R440"/>
      <c r="S440"/>
      <c r="T440"/>
      <c r="U440"/>
      <c r="V440"/>
      <c r="W440"/>
      <c r="X440"/>
    </row>
    <row r="441" spans="2:24" s="248" customFormat="1">
      <c r="B441"/>
      <c r="C441"/>
      <c r="D441" s="253"/>
      <c r="E441" s="253"/>
      <c r="F441" s="258"/>
      <c r="H441"/>
      <c r="I441"/>
      <c r="J441"/>
      <c r="K441"/>
      <c r="L441"/>
      <c r="M441"/>
      <c r="N441"/>
      <c r="O441"/>
      <c r="P441"/>
      <c r="Q441"/>
      <c r="R441"/>
      <c r="S441"/>
      <c r="T441"/>
      <c r="U441"/>
      <c r="V441"/>
      <c r="W441"/>
      <c r="X441"/>
    </row>
    <row r="442" spans="2:24" s="248" customFormat="1">
      <c r="B442"/>
      <c r="C442"/>
      <c r="D442" s="253"/>
      <c r="E442" s="253"/>
      <c r="F442" s="258"/>
      <c r="H442"/>
      <c r="I442"/>
      <c r="J442"/>
      <c r="K442"/>
      <c r="L442"/>
      <c r="M442"/>
      <c r="N442"/>
      <c r="O442"/>
      <c r="P442"/>
      <c r="Q442"/>
      <c r="R442"/>
      <c r="S442"/>
      <c r="T442"/>
      <c r="U442"/>
      <c r="V442"/>
      <c r="W442"/>
      <c r="X442"/>
    </row>
    <row r="443" spans="2:24" s="248" customFormat="1">
      <c r="B443"/>
      <c r="C443"/>
      <c r="D443" s="253"/>
      <c r="E443" s="253"/>
      <c r="F443" s="258"/>
      <c r="H443"/>
      <c r="I443"/>
      <c r="J443"/>
      <c r="K443"/>
      <c r="L443"/>
      <c r="M443"/>
      <c r="N443"/>
      <c r="O443"/>
      <c r="P443"/>
      <c r="Q443"/>
      <c r="R443"/>
      <c r="S443"/>
      <c r="T443"/>
      <c r="U443"/>
      <c r="V443"/>
      <c r="W443"/>
      <c r="X443"/>
    </row>
    <row r="444" spans="2:24" s="248" customFormat="1">
      <c r="B444"/>
      <c r="C444"/>
      <c r="D444" s="253"/>
      <c r="E444" s="253"/>
      <c r="F444" s="258"/>
      <c r="H444"/>
      <c r="I444"/>
      <c r="J444"/>
      <c r="K444"/>
      <c r="L444"/>
      <c r="M444"/>
      <c r="N444"/>
      <c r="O444"/>
      <c r="P444"/>
      <c r="Q444"/>
      <c r="R444"/>
      <c r="S444"/>
      <c r="T444"/>
      <c r="U444"/>
      <c r="V444"/>
      <c r="W444"/>
      <c r="X444"/>
    </row>
    <row r="445" spans="2:24" s="248" customFormat="1">
      <c r="B445"/>
      <c r="C445"/>
      <c r="D445" s="253"/>
      <c r="E445" s="253"/>
      <c r="F445" s="258"/>
      <c r="H445"/>
      <c r="I445"/>
      <c r="J445"/>
      <c r="K445"/>
      <c r="L445"/>
      <c r="M445"/>
      <c r="N445"/>
      <c r="O445"/>
      <c r="P445"/>
      <c r="Q445"/>
      <c r="R445"/>
      <c r="S445"/>
      <c r="T445"/>
      <c r="U445"/>
      <c r="V445"/>
      <c r="W445"/>
      <c r="X445"/>
    </row>
    <row r="446" spans="2:24" s="248" customFormat="1">
      <c r="B446"/>
      <c r="C446"/>
      <c r="D446" s="253"/>
      <c r="E446" s="253"/>
      <c r="F446" s="258"/>
      <c r="H446"/>
      <c r="I446"/>
      <c r="J446"/>
      <c r="K446"/>
      <c r="L446"/>
      <c r="M446"/>
      <c r="N446"/>
      <c r="O446"/>
      <c r="P446"/>
      <c r="Q446"/>
      <c r="R446"/>
      <c r="S446"/>
      <c r="T446"/>
      <c r="U446"/>
      <c r="V446"/>
      <c r="W446"/>
      <c r="X446"/>
    </row>
    <row r="447" spans="2:24" s="248" customFormat="1">
      <c r="B447"/>
      <c r="C447"/>
      <c r="D447" s="253"/>
      <c r="E447" s="253"/>
      <c r="F447" s="258"/>
      <c r="H447"/>
      <c r="I447"/>
      <c r="J447"/>
      <c r="K447"/>
      <c r="L447"/>
      <c r="M447"/>
      <c r="N447"/>
      <c r="O447"/>
      <c r="P447"/>
      <c r="Q447"/>
      <c r="R447"/>
      <c r="S447"/>
      <c r="T447"/>
      <c r="U447"/>
      <c r="V447"/>
      <c r="W447"/>
      <c r="X447"/>
    </row>
    <row r="448" spans="2:24" s="248" customFormat="1">
      <c r="B448"/>
      <c r="C448"/>
      <c r="D448" s="253"/>
      <c r="E448" s="253"/>
      <c r="F448" s="258"/>
      <c r="H448"/>
      <c r="I448"/>
      <c r="J448"/>
      <c r="K448"/>
      <c r="L448"/>
      <c r="M448"/>
      <c r="N448"/>
      <c r="O448"/>
      <c r="P448"/>
      <c r="Q448"/>
      <c r="R448"/>
      <c r="S448"/>
      <c r="T448"/>
      <c r="U448"/>
      <c r="V448"/>
      <c r="W448"/>
      <c r="X448"/>
    </row>
    <row r="449" spans="2:24" s="248" customFormat="1">
      <c r="B449"/>
      <c r="C449"/>
      <c r="D449" s="253"/>
      <c r="E449" s="253"/>
      <c r="F449" s="258"/>
      <c r="H449"/>
      <c r="I449"/>
      <c r="J449"/>
      <c r="K449"/>
      <c r="L449"/>
      <c r="M449"/>
      <c r="N449"/>
      <c r="O449"/>
      <c r="P449"/>
      <c r="Q449"/>
      <c r="R449"/>
      <c r="S449"/>
      <c r="T449"/>
      <c r="U449"/>
      <c r="V449"/>
      <c r="W449"/>
      <c r="X449"/>
    </row>
    <row r="450" spans="2:24" s="248" customFormat="1">
      <c r="B450"/>
      <c r="C450"/>
      <c r="D450" s="253"/>
      <c r="E450" s="253"/>
      <c r="F450" s="258"/>
      <c r="H450"/>
      <c r="I450"/>
      <c r="J450"/>
      <c r="K450"/>
      <c r="L450"/>
      <c r="M450"/>
      <c r="N450"/>
      <c r="O450"/>
      <c r="P450"/>
      <c r="Q450"/>
      <c r="R450"/>
      <c r="S450"/>
      <c r="T450"/>
      <c r="U450"/>
      <c r="V450"/>
      <c r="W450"/>
      <c r="X450"/>
    </row>
    <row r="451" spans="2:24" s="248" customFormat="1">
      <c r="B451"/>
      <c r="C451"/>
      <c r="D451" s="253"/>
      <c r="E451" s="253"/>
      <c r="F451" s="258"/>
      <c r="H451"/>
      <c r="I451"/>
      <c r="J451"/>
      <c r="K451"/>
      <c r="L451"/>
      <c r="M451"/>
      <c r="N451"/>
      <c r="O451"/>
      <c r="P451"/>
      <c r="Q451"/>
      <c r="R451"/>
      <c r="S451"/>
      <c r="T451"/>
      <c r="U451"/>
      <c r="V451"/>
      <c r="W451"/>
      <c r="X451"/>
    </row>
    <row r="452" spans="2:24" s="248" customFormat="1">
      <c r="B452"/>
      <c r="C452"/>
      <c r="D452" s="253"/>
      <c r="E452" s="253"/>
      <c r="F452" s="258"/>
      <c r="H452"/>
      <c r="I452"/>
      <c r="J452"/>
      <c r="K452"/>
      <c r="L452"/>
      <c r="M452"/>
      <c r="N452"/>
      <c r="O452"/>
      <c r="P452"/>
      <c r="Q452"/>
      <c r="R452"/>
      <c r="S452"/>
      <c r="T452"/>
      <c r="U452"/>
      <c r="V452"/>
      <c r="W452"/>
      <c r="X452"/>
    </row>
    <row r="453" spans="2:24" s="248" customFormat="1">
      <c r="B453"/>
      <c r="C453"/>
      <c r="D453" s="253"/>
      <c r="E453" s="253"/>
      <c r="F453" s="258"/>
      <c r="H453"/>
      <c r="I453"/>
      <c r="J453"/>
      <c r="K453"/>
      <c r="L453"/>
      <c r="M453"/>
      <c r="N453"/>
      <c r="O453"/>
      <c r="P453"/>
      <c r="Q453"/>
      <c r="R453"/>
      <c r="S453"/>
      <c r="T453"/>
      <c r="U453"/>
      <c r="V453"/>
      <c r="W453"/>
      <c r="X453"/>
    </row>
    <row r="454" spans="2:24" s="248" customFormat="1">
      <c r="B454"/>
      <c r="C454"/>
      <c r="D454" s="253"/>
      <c r="E454" s="253"/>
      <c r="F454" s="258"/>
      <c r="H454"/>
      <c r="I454"/>
      <c r="J454"/>
      <c r="K454"/>
      <c r="L454"/>
      <c r="M454"/>
      <c r="N454"/>
      <c r="O454"/>
      <c r="P454"/>
      <c r="Q454"/>
      <c r="R454"/>
      <c r="S454"/>
      <c r="T454"/>
      <c r="U454"/>
      <c r="V454"/>
      <c r="W454"/>
      <c r="X454"/>
    </row>
    <row r="455" spans="2:24" s="248" customFormat="1">
      <c r="B455"/>
      <c r="C455"/>
      <c r="D455" s="253"/>
      <c r="E455" s="253"/>
      <c r="F455" s="258"/>
      <c r="H455"/>
      <c r="I455"/>
      <c r="J455"/>
      <c r="K455"/>
      <c r="L455"/>
      <c r="M455"/>
      <c r="N455"/>
      <c r="O455"/>
      <c r="P455"/>
      <c r="Q455"/>
      <c r="R455"/>
      <c r="S455"/>
      <c r="T455"/>
      <c r="U455"/>
      <c r="V455"/>
      <c r="W455"/>
      <c r="X455"/>
    </row>
    <row r="456" spans="2:24" s="248" customFormat="1">
      <c r="B456"/>
      <c r="C456"/>
      <c r="D456" s="253"/>
      <c r="E456" s="253"/>
      <c r="F456" s="258"/>
      <c r="H456"/>
      <c r="I456"/>
      <c r="J456"/>
      <c r="K456"/>
      <c r="L456"/>
      <c r="M456"/>
      <c r="N456"/>
      <c r="O456"/>
      <c r="P456"/>
      <c r="Q456"/>
      <c r="R456"/>
      <c r="S456"/>
      <c r="T456"/>
      <c r="U456"/>
      <c r="V456"/>
      <c r="W456"/>
      <c r="X456"/>
    </row>
    <row r="457" spans="2:24" s="248" customFormat="1">
      <c r="B457"/>
      <c r="C457"/>
      <c r="D457" s="253"/>
      <c r="E457" s="253"/>
      <c r="F457" s="258"/>
      <c r="H457"/>
      <c r="I457"/>
      <c r="J457"/>
      <c r="K457"/>
      <c r="L457"/>
      <c r="M457"/>
      <c r="N457"/>
      <c r="O457"/>
      <c r="P457"/>
      <c r="Q457"/>
      <c r="R457"/>
      <c r="S457"/>
      <c r="T457"/>
      <c r="U457"/>
      <c r="V457"/>
      <c r="W457"/>
      <c r="X457"/>
    </row>
    <row r="458" spans="2:24" s="248" customFormat="1">
      <c r="B458"/>
      <c r="C458"/>
      <c r="D458" s="253"/>
      <c r="E458" s="253"/>
      <c r="F458" s="258"/>
      <c r="H458"/>
      <c r="I458"/>
      <c r="J458"/>
      <c r="K458"/>
      <c r="L458"/>
      <c r="M458"/>
      <c r="N458"/>
      <c r="O458"/>
      <c r="P458"/>
      <c r="Q458"/>
      <c r="R458"/>
      <c r="S458"/>
      <c r="T458"/>
      <c r="U458"/>
      <c r="V458"/>
      <c r="W458"/>
      <c r="X458"/>
    </row>
    <row r="459" spans="2:24" s="248" customFormat="1">
      <c r="B459"/>
      <c r="C459"/>
      <c r="D459" s="253"/>
      <c r="E459" s="253"/>
      <c r="F459" s="258"/>
      <c r="H459"/>
      <c r="I459"/>
      <c r="J459"/>
      <c r="K459"/>
      <c r="L459"/>
      <c r="M459"/>
      <c r="N459"/>
      <c r="O459"/>
      <c r="P459"/>
      <c r="Q459"/>
      <c r="R459"/>
      <c r="S459"/>
      <c r="T459"/>
      <c r="U459"/>
      <c r="V459"/>
      <c r="W459"/>
      <c r="X459"/>
    </row>
    <row r="460" spans="2:24" s="248" customFormat="1">
      <c r="B460"/>
      <c r="C460"/>
      <c r="D460" s="253"/>
      <c r="E460" s="253"/>
      <c r="F460" s="258"/>
      <c r="H460"/>
      <c r="I460"/>
      <c r="J460"/>
      <c r="K460"/>
      <c r="L460"/>
      <c r="M460"/>
      <c r="N460"/>
      <c r="O460"/>
      <c r="P460"/>
      <c r="Q460"/>
      <c r="R460"/>
      <c r="S460"/>
      <c r="T460"/>
      <c r="U460"/>
      <c r="V460"/>
      <c r="W460"/>
      <c r="X460"/>
    </row>
    <row r="461" spans="2:24" s="248" customFormat="1">
      <c r="B461"/>
      <c r="C461"/>
      <c r="D461" s="253"/>
      <c r="E461" s="253"/>
      <c r="F461" s="258"/>
      <c r="H461"/>
      <c r="I461"/>
      <c r="J461"/>
      <c r="K461"/>
      <c r="L461"/>
      <c r="M461"/>
      <c r="N461"/>
      <c r="O461"/>
      <c r="P461"/>
      <c r="Q461"/>
      <c r="R461"/>
      <c r="S461"/>
      <c r="T461"/>
      <c r="U461"/>
      <c r="V461"/>
      <c r="W461"/>
      <c r="X461"/>
    </row>
    <row r="462" spans="2:24" s="248" customFormat="1">
      <c r="B462"/>
      <c r="C462"/>
      <c r="D462" s="253"/>
      <c r="E462" s="253"/>
      <c r="F462" s="258"/>
      <c r="H462"/>
      <c r="I462"/>
      <c r="J462"/>
      <c r="K462"/>
      <c r="L462"/>
      <c r="M462"/>
      <c r="N462"/>
      <c r="O462"/>
      <c r="P462"/>
      <c r="Q462"/>
      <c r="R462"/>
      <c r="S462"/>
      <c r="T462"/>
      <c r="U462"/>
      <c r="V462"/>
      <c r="W462"/>
      <c r="X462"/>
    </row>
    <row r="463" spans="2:24" s="248" customFormat="1">
      <c r="B463"/>
      <c r="C463"/>
      <c r="D463" s="253"/>
      <c r="E463" s="253"/>
      <c r="F463" s="258"/>
      <c r="H463"/>
      <c r="I463"/>
      <c r="J463"/>
      <c r="K463"/>
      <c r="L463"/>
      <c r="M463"/>
      <c r="N463"/>
      <c r="O463"/>
      <c r="P463"/>
      <c r="Q463"/>
      <c r="R463"/>
      <c r="S463"/>
      <c r="T463"/>
      <c r="U463"/>
      <c r="V463"/>
      <c r="W463"/>
      <c r="X463"/>
    </row>
    <row r="464" spans="2:24" s="248" customFormat="1">
      <c r="B464"/>
      <c r="C464"/>
      <c r="D464" s="253"/>
      <c r="E464" s="253"/>
      <c r="F464" s="258"/>
      <c r="H464"/>
      <c r="I464"/>
      <c r="J464"/>
      <c r="K464"/>
      <c r="L464"/>
      <c r="M464"/>
      <c r="N464"/>
      <c r="O464"/>
      <c r="P464"/>
      <c r="Q464"/>
      <c r="R464"/>
      <c r="S464"/>
      <c r="T464"/>
      <c r="U464"/>
      <c r="V464"/>
      <c r="W464"/>
      <c r="X464"/>
    </row>
    <row r="465" spans="2:24" s="248" customFormat="1">
      <c r="B465"/>
      <c r="C465"/>
      <c r="D465" s="253"/>
      <c r="E465" s="253"/>
      <c r="F465" s="258"/>
      <c r="H465"/>
      <c r="I465"/>
      <c r="J465"/>
      <c r="K465"/>
      <c r="L465"/>
      <c r="M465"/>
      <c r="N465"/>
      <c r="O465"/>
      <c r="P465"/>
      <c r="Q465"/>
      <c r="R465"/>
      <c r="S465"/>
      <c r="T465"/>
      <c r="U465"/>
      <c r="V465"/>
      <c r="W465"/>
      <c r="X465"/>
    </row>
    <row r="466" spans="2:24" s="248" customFormat="1">
      <c r="B466"/>
      <c r="C466"/>
      <c r="D466" s="253"/>
      <c r="E466" s="253"/>
      <c r="F466" s="258"/>
      <c r="H466"/>
      <c r="I466"/>
      <c r="J466"/>
      <c r="K466"/>
      <c r="L466"/>
      <c r="M466"/>
      <c r="N466"/>
      <c r="O466"/>
      <c r="P466"/>
      <c r="Q466"/>
      <c r="R466"/>
      <c r="S466"/>
      <c r="T466"/>
      <c r="U466"/>
      <c r="V466"/>
      <c r="W466"/>
      <c r="X466"/>
    </row>
    <row r="467" spans="2:24" s="248" customFormat="1">
      <c r="B467"/>
      <c r="C467"/>
      <c r="D467" s="253"/>
      <c r="E467" s="253"/>
      <c r="F467" s="258"/>
      <c r="H467"/>
      <c r="I467"/>
      <c r="J467"/>
      <c r="K467"/>
      <c r="L467"/>
      <c r="M467"/>
      <c r="N467"/>
      <c r="O467"/>
      <c r="P467"/>
      <c r="Q467"/>
      <c r="R467"/>
      <c r="S467"/>
      <c r="T467"/>
      <c r="U467"/>
      <c r="V467"/>
      <c r="W467"/>
      <c r="X467"/>
    </row>
    <row r="468" spans="2:24" s="248" customFormat="1">
      <c r="B468"/>
      <c r="C468"/>
      <c r="D468" s="253"/>
      <c r="E468" s="253"/>
      <c r="F468" s="258"/>
      <c r="H468"/>
      <c r="I468"/>
      <c r="J468"/>
      <c r="K468"/>
      <c r="L468"/>
      <c r="M468"/>
      <c r="N468"/>
      <c r="O468"/>
      <c r="P468"/>
      <c r="Q468"/>
      <c r="R468"/>
      <c r="S468"/>
      <c r="T468"/>
      <c r="U468"/>
      <c r="V468"/>
      <c r="W468"/>
      <c r="X468"/>
    </row>
    <row r="469" spans="2:24" s="248" customFormat="1">
      <c r="B469"/>
      <c r="C469"/>
      <c r="D469" s="253"/>
      <c r="E469" s="253"/>
      <c r="F469" s="258"/>
      <c r="H469"/>
      <c r="I469"/>
      <c r="J469"/>
      <c r="K469"/>
      <c r="L469"/>
      <c r="M469"/>
      <c r="N469"/>
      <c r="O469"/>
      <c r="P469"/>
      <c r="Q469"/>
      <c r="R469"/>
      <c r="S469"/>
      <c r="T469"/>
      <c r="U469"/>
      <c r="V469"/>
      <c r="W469"/>
      <c r="X469"/>
    </row>
    <row r="470" spans="2:24" s="248" customFormat="1">
      <c r="B470"/>
      <c r="C470"/>
      <c r="D470" s="253"/>
      <c r="E470" s="253"/>
      <c r="F470" s="258"/>
      <c r="H470"/>
      <c r="I470"/>
      <c r="J470"/>
      <c r="K470"/>
      <c r="L470"/>
      <c r="M470"/>
      <c r="N470"/>
      <c r="O470"/>
      <c r="P470"/>
      <c r="Q470"/>
      <c r="R470"/>
      <c r="S470"/>
      <c r="T470"/>
      <c r="U470"/>
      <c r="V470"/>
      <c r="W470"/>
      <c r="X470"/>
    </row>
    <row r="471" spans="2:24" s="248" customFormat="1">
      <c r="B471"/>
      <c r="C471"/>
      <c r="D471" s="253"/>
      <c r="E471" s="253"/>
      <c r="F471" s="258"/>
      <c r="H471"/>
      <c r="I471"/>
      <c r="J471"/>
      <c r="K471"/>
      <c r="L471"/>
      <c r="M471"/>
      <c r="N471"/>
      <c r="O471"/>
      <c r="P471"/>
      <c r="Q471"/>
      <c r="R471"/>
      <c r="S471"/>
      <c r="T471"/>
      <c r="U471"/>
      <c r="V471"/>
      <c r="W471"/>
      <c r="X471"/>
    </row>
    <row r="472" spans="2:24" s="248" customFormat="1">
      <c r="B472"/>
      <c r="C472"/>
      <c r="D472" s="253"/>
      <c r="E472" s="253"/>
      <c r="F472" s="258"/>
      <c r="H472"/>
      <c r="I472"/>
      <c r="J472"/>
      <c r="K472"/>
      <c r="L472"/>
      <c r="M472"/>
      <c r="N472"/>
      <c r="O472"/>
      <c r="P472"/>
      <c r="Q472"/>
      <c r="R472"/>
      <c r="S472"/>
      <c r="T472"/>
      <c r="U472"/>
      <c r="V472"/>
      <c r="W472"/>
      <c r="X472"/>
    </row>
    <row r="473" spans="2:24" s="248" customFormat="1">
      <c r="B473"/>
      <c r="C473"/>
      <c r="D473" s="253"/>
      <c r="E473" s="253"/>
      <c r="F473" s="258"/>
      <c r="H473"/>
      <c r="I473"/>
      <c r="J473"/>
      <c r="K473"/>
      <c r="L473"/>
      <c r="M473"/>
      <c r="N473"/>
      <c r="O473"/>
      <c r="P473"/>
      <c r="Q473"/>
      <c r="R473"/>
      <c r="S473"/>
      <c r="T473"/>
      <c r="U473"/>
      <c r="V473"/>
      <c r="W473"/>
      <c r="X473"/>
    </row>
    <row r="474" spans="2:24" s="248" customFormat="1">
      <c r="B474"/>
      <c r="C474"/>
      <c r="D474" s="253"/>
      <c r="E474" s="253"/>
      <c r="F474" s="258"/>
      <c r="H474"/>
      <c r="I474"/>
      <c r="J474"/>
      <c r="K474"/>
      <c r="L474"/>
      <c r="M474"/>
      <c r="N474"/>
      <c r="O474"/>
      <c r="P474"/>
      <c r="Q474"/>
      <c r="R474"/>
      <c r="S474"/>
      <c r="T474"/>
      <c r="U474"/>
      <c r="V474"/>
      <c r="W474"/>
      <c r="X474"/>
    </row>
    <row r="475" spans="2:24" s="248" customFormat="1">
      <c r="B475"/>
      <c r="C475"/>
      <c r="D475" s="253"/>
      <c r="E475" s="253"/>
      <c r="F475" s="258"/>
      <c r="H475"/>
      <c r="I475"/>
      <c r="J475"/>
      <c r="K475"/>
      <c r="L475"/>
      <c r="M475"/>
      <c r="N475"/>
      <c r="O475"/>
      <c r="P475"/>
      <c r="Q475"/>
      <c r="R475"/>
      <c r="S475"/>
      <c r="T475"/>
      <c r="U475"/>
      <c r="V475"/>
      <c r="W475"/>
      <c r="X475"/>
    </row>
    <row r="476" spans="2:24" s="248" customFormat="1">
      <c r="B476"/>
      <c r="C476"/>
      <c r="D476" s="253"/>
      <c r="E476" s="253"/>
      <c r="F476" s="258"/>
      <c r="H476"/>
      <c r="I476"/>
      <c r="J476"/>
      <c r="K476"/>
      <c r="L476"/>
      <c r="M476"/>
      <c r="N476"/>
      <c r="O476"/>
      <c r="P476"/>
      <c r="Q476"/>
      <c r="R476"/>
      <c r="S476"/>
      <c r="T476"/>
      <c r="U476"/>
      <c r="V476"/>
      <c r="W476"/>
      <c r="X476"/>
    </row>
    <row r="477" spans="2:24" s="248" customFormat="1">
      <c r="B477"/>
      <c r="C477"/>
      <c r="D477" s="253"/>
      <c r="E477" s="253"/>
      <c r="F477" s="258"/>
      <c r="H477"/>
      <c r="I477"/>
      <c r="J477"/>
      <c r="K477"/>
      <c r="L477"/>
      <c r="M477"/>
      <c r="N477"/>
      <c r="O477"/>
      <c r="P477"/>
      <c r="Q477"/>
      <c r="R477"/>
      <c r="S477"/>
      <c r="T477"/>
      <c r="U477"/>
      <c r="V477"/>
      <c r="W477"/>
      <c r="X477"/>
    </row>
    <row r="478" spans="2:24" s="248" customFormat="1">
      <c r="B478"/>
      <c r="C478"/>
      <c r="D478" s="253"/>
      <c r="E478" s="253"/>
      <c r="F478" s="258"/>
      <c r="H478"/>
      <c r="I478"/>
      <c r="J478"/>
      <c r="K478"/>
      <c r="L478"/>
      <c r="M478"/>
      <c r="N478"/>
      <c r="O478"/>
      <c r="P478"/>
      <c r="Q478"/>
      <c r="R478"/>
      <c r="S478"/>
      <c r="T478"/>
      <c r="U478"/>
      <c r="V478"/>
      <c r="W478"/>
      <c r="X478"/>
    </row>
    <row r="479" spans="2:24" s="248" customFormat="1">
      <c r="B479"/>
      <c r="C479"/>
      <c r="D479" s="253"/>
      <c r="E479" s="253"/>
      <c r="F479" s="258"/>
      <c r="H479"/>
      <c r="I479"/>
      <c r="J479"/>
      <c r="K479"/>
      <c r="L479"/>
      <c r="M479"/>
      <c r="N479"/>
      <c r="O479"/>
      <c r="P479"/>
      <c r="Q479"/>
      <c r="R479"/>
      <c r="S479"/>
      <c r="T479"/>
      <c r="U479"/>
      <c r="V479"/>
      <c r="W479"/>
      <c r="X479"/>
    </row>
    <row r="480" spans="2:24" s="248" customFormat="1">
      <c r="B480"/>
      <c r="C480"/>
      <c r="D480" s="253"/>
      <c r="E480" s="253"/>
      <c r="F480" s="258"/>
      <c r="H480"/>
      <c r="I480"/>
      <c r="J480"/>
      <c r="K480"/>
      <c r="L480"/>
      <c r="M480"/>
      <c r="N480"/>
      <c r="O480"/>
      <c r="P480"/>
      <c r="Q480"/>
      <c r="R480"/>
      <c r="S480"/>
      <c r="T480"/>
      <c r="U480"/>
      <c r="V480"/>
      <c r="W480"/>
      <c r="X480"/>
    </row>
    <row r="481" spans="2:24" s="248" customFormat="1">
      <c r="B481"/>
      <c r="C481"/>
      <c r="D481" s="253"/>
      <c r="E481" s="253"/>
      <c r="F481" s="258"/>
      <c r="H481"/>
      <c r="I481"/>
      <c r="J481"/>
      <c r="K481"/>
      <c r="L481"/>
      <c r="M481"/>
      <c r="N481"/>
      <c r="O481"/>
      <c r="P481"/>
      <c r="Q481"/>
      <c r="R481"/>
      <c r="S481"/>
      <c r="T481"/>
      <c r="U481"/>
      <c r="V481"/>
      <c r="W481"/>
      <c r="X481"/>
    </row>
    <row r="482" spans="2:24" s="248" customFormat="1">
      <c r="B482"/>
      <c r="C482"/>
      <c r="D482" s="253"/>
      <c r="E482" s="253"/>
      <c r="F482" s="258"/>
      <c r="H482"/>
      <c r="I482"/>
      <c r="J482"/>
      <c r="K482"/>
      <c r="L482"/>
      <c r="M482"/>
      <c r="N482"/>
      <c r="O482"/>
      <c r="P482"/>
      <c r="Q482"/>
      <c r="R482"/>
      <c r="S482"/>
      <c r="T482"/>
      <c r="U482"/>
      <c r="V482"/>
      <c r="W482"/>
      <c r="X482"/>
    </row>
    <row r="483" spans="2:24" s="248" customFormat="1">
      <c r="B483"/>
      <c r="C483"/>
      <c r="D483" s="253"/>
      <c r="E483" s="253"/>
      <c r="F483" s="258"/>
      <c r="H483"/>
      <c r="I483"/>
      <c r="J483"/>
      <c r="K483"/>
      <c r="L483"/>
      <c r="M483"/>
      <c r="N483"/>
      <c r="O483"/>
      <c r="P483"/>
      <c r="Q483"/>
      <c r="R483"/>
      <c r="S483"/>
      <c r="T483"/>
      <c r="U483"/>
      <c r="V483"/>
      <c r="W483"/>
      <c r="X483"/>
    </row>
    <row r="484" spans="2:24" s="248" customFormat="1">
      <c r="B484"/>
      <c r="C484"/>
      <c r="D484" s="253"/>
      <c r="E484" s="253"/>
      <c r="F484" s="258"/>
      <c r="H484"/>
      <c r="I484"/>
      <c r="J484"/>
      <c r="K484"/>
      <c r="L484"/>
      <c r="M484"/>
      <c r="N484"/>
      <c r="O484"/>
      <c r="P484"/>
      <c r="Q484"/>
      <c r="R484"/>
      <c r="S484"/>
      <c r="T484"/>
      <c r="U484"/>
      <c r="V484"/>
      <c r="W484"/>
      <c r="X484"/>
    </row>
    <row r="485" spans="2:24" s="248" customFormat="1">
      <c r="B485"/>
      <c r="C485"/>
      <c r="D485" s="253"/>
      <c r="E485" s="253"/>
      <c r="F485" s="258"/>
      <c r="H485"/>
      <c r="I485"/>
      <c r="J485"/>
      <c r="K485"/>
      <c r="L485"/>
      <c r="M485"/>
      <c r="N485"/>
      <c r="O485"/>
      <c r="P485"/>
      <c r="Q485"/>
      <c r="R485"/>
      <c r="S485"/>
      <c r="T485"/>
      <c r="U485"/>
      <c r="V485"/>
      <c r="W485"/>
      <c r="X485"/>
    </row>
    <row r="486" spans="2:24" s="248" customFormat="1">
      <c r="B486"/>
      <c r="C486"/>
      <c r="D486" s="253"/>
      <c r="E486" s="253"/>
      <c r="F486" s="258"/>
      <c r="H486"/>
      <c r="I486"/>
      <c r="J486"/>
      <c r="K486"/>
      <c r="L486"/>
      <c r="M486"/>
      <c r="N486"/>
      <c r="O486"/>
      <c r="P486"/>
      <c r="Q486"/>
      <c r="R486"/>
      <c r="S486"/>
      <c r="T486"/>
      <c r="U486"/>
      <c r="V486"/>
      <c r="W486"/>
      <c r="X486"/>
    </row>
    <row r="487" spans="2:24" s="248" customFormat="1">
      <c r="B487"/>
      <c r="C487"/>
      <c r="D487" s="253"/>
      <c r="E487" s="253"/>
      <c r="F487" s="258"/>
      <c r="H487"/>
      <c r="I487"/>
      <c r="J487"/>
      <c r="K487"/>
      <c r="L487"/>
      <c r="M487"/>
      <c r="N487"/>
      <c r="O487"/>
      <c r="P487"/>
      <c r="Q487"/>
      <c r="R487"/>
      <c r="S487"/>
      <c r="T487"/>
      <c r="U487"/>
      <c r="V487"/>
      <c r="W487"/>
      <c r="X487"/>
    </row>
    <row r="488" spans="2:24" s="248" customFormat="1">
      <c r="B488"/>
      <c r="C488"/>
      <c r="D488" s="253"/>
      <c r="E488" s="253"/>
      <c r="F488" s="258"/>
      <c r="H488"/>
      <c r="I488"/>
      <c r="J488"/>
      <c r="K488"/>
      <c r="L488"/>
      <c r="M488"/>
      <c r="N488"/>
      <c r="O488"/>
      <c r="P488"/>
      <c r="Q488"/>
      <c r="R488"/>
      <c r="S488"/>
      <c r="T488"/>
      <c r="U488"/>
      <c r="V488"/>
      <c r="W488"/>
      <c r="X488"/>
    </row>
    <row r="489" spans="2:24" s="248" customFormat="1">
      <c r="B489"/>
      <c r="C489"/>
      <c r="D489" s="253"/>
      <c r="E489" s="253"/>
      <c r="F489" s="258"/>
      <c r="H489"/>
      <c r="I489"/>
      <c r="J489"/>
      <c r="K489"/>
      <c r="L489"/>
      <c r="M489"/>
      <c r="N489"/>
      <c r="O489"/>
      <c r="P489"/>
      <c r="Q489"/>
      <c r="R489"/>
      <c r="S489"/>
      <c r="T489"/>
      <c r="U489"/>
      <c r="V489"/>
      <c r="W489"/>
      <c r="X489"/>
    </row>
    <row r="490" spans="2:24" s="248" customFormat="1">
      <c r="B490"/>
      <c r="C490"/>
      <c r="D490" s="253"/>
      <c r="E490" s="253"/>
      <c r="F490" s="258"/>
      <c r="H490"/>
      <c r="I490"/>
      <c r="J490"/>
      <c r="K490"/>
      <c r="L490"/>
      <c r="M490"/>
      <c r="N490"/>
      <c r="O490"/>
      <c r="P490"/>
      <c r="Q490"/>
      <c r="R490"/>
      <c r="S490"/>
      <c r="T490"/>
      <c r="U490"/>
      <c r="V490"/>
      <c r="W490"/>
      <c r="X490"/>
    </row>
    <row r="491" spans="2:24" s="248" customFormat="1">
      <c r="B491"/>
      <c r="C491"/>
      <c r="D491" s="253"/>
      <c r="E491" s="253"/>
      <c r="F491" s="258"/>
      <c r="H491"/>
      <c r="I491"/>
      <c r="J491"/>
      <c r="K491"/>
      <c r="L491"/>
      <c r="M491"/>
      <c r="N491"/>
      <c r="O491"/>
      <c r="P491"/>
      <c r="Q491"/>
      <c r="R491"/>
      <c r="S491"/>
      <c r="T491"/>
      <c r="U491"/>
      <c r="V491"/>
      <c r="W491"/>
      <c r="X491"/>
    </row>
    <row r="492" spans="2:24" s="248" customFormat="1">
      <c r="B492"/>
      <c r="C492"/>
      <c r="D492" s="253"/>
      <c r="E492" s="253"/>
      <c r="F492" s="258"/>
      <c r="H492"/>
      <c r="I492"/>
      <c r="J492"/>
      <c r="K492"/>
      <c r="L492"/>
      <c r="M492"/>
      <c r="N492"/>
      <c r="O492"/>
      <c r="P492"/>
      <c r="Q492"/>
      <c r="R492"/>
      <c r="S492"/>
      <c r="T492"/>
      <c r="U492"/>
      <c r="V492"/>
      <c r="W492"/>
      <c r="X492"/>
    </row>
    <row r="493" spans="2:24" s="248" customFormat="1">
      <c r="B493"/>
      <c r="C493"/>
      <c r="D493" s="253"/>
      <c r="E493" s="253"/>
      <c r="F493" s="258"/>
      <c r="H493"/>
      <c r="I493"/>
      <c r="J493"/>
      <c r="K493"/>
      <c r="L493"/>
      <c r="M493"/>
      <c r="N493"/>
      <c r="O493"/>
      <c r="P493"/>
      <c r="Q493"/>
      <c r="R493"/>
      <c r="S493"/>
      <c r="T493"/>
      <c r="U493"/>
      <c r="V493"/>
      <c r="W493"/>
      <c r="X493"/>
    </row>
    <row r="494" spans="2:24" s="248" customFormat="1">
      <c r="B494"/>
      <c r="C494"/>
      <c r="D494" s="253"/>
      <c r="E494" s="253"/>
      <c r="F494" s="258"/>
      <c r="H494"/>
      <c r="I494"/>
      <c r="J494"/>
      <c r="K494"/>
      <c r="L494"/>
      <c r="M494"/>
      <c r="N494"/>
      <c r="O494"/>
      <c r="P494"/>
      <c r="Q494"/>
      <c r="R494"/>
      <c r="S494"/>
      <c r="T494"/>
      <c r="U494"/>
      <c r="V494"/>
      <c r="W494"/>
      <c r="X494"/>
    </row>
    <row r="495" spans="2:24" s="248" customFormat="1">
      <c r="B495"/>
      <c r="C495"/>
      <c r="D495" s="253"/>
      <c r="E495" s="253"/>
      <c r="F495" s="258"/>
      <c r="H495"/>
      <c r="I495"/>
      <c r="J495"/>
      <c r="K495"/>
      <c r="L495"/>
      <c r="M495"/>
      <c r="N495"/>
      <c r="O495"/>
      <c r="P495"/>
      <c r="Q495"/>
      <c r="R495"/>
      <c r="S495"/>
      <c r="T495"/>
      <c r="U495"/>
      <c r="V495"/>
      <c r="W495"/>
      <c r="X495"/>
    </row>
    <row r="496" spans="2:24" s="248" customFormat="1">
      <c r="B496"/>
      <c r="C496"/>
      <c r="D496" s="253"/>
      <c r="E496" s="253"/>
      <c r="F496" s="258"/>
      <c r="H496"/>
      <c r="I496"/>
      <c r="J496"/>
      <c r="K496"/>
      <c r="L496"/>
      <c r="M496"/>
      <c r="N496"/>
      <c r="O496"/>
      <c r="P496"/>
      <c r="Q496"/>
      <c r="R496"/>
      <c r="S496"/>
      <c r="T496"/>
      <c r="U496"/>
      <c r="V496"/>
      <c r="W496"/>
      <c r="X496"/>
    </row>
    <row r="497" spans="2:24" s="248" customFormat="1">
      <c r="B497"/>
      <c r="C497"/>
      <c r="D497" s="253"/>
      <c r="E497" s="253"/>
      <c r="F497" s="258"/>
      <c r="H497"/>
      <c r="I497"/>
      <c r="J497"/>
      <c r="K497"/>
      <c r="L497"/>
      <c r="M497"/>
      <c r="N497"/>
      <c r="O497"/>
      <c r="P497"/>
      <c r="Q497"/>
      <c r="R497"/>
      <c r="S497"/>
      <c r="T497"/>
      <c r="U497"/>
      <c r="V497"/>
      <c r="W497"/>
      <c r="X497"/>
    </row>
    <row r="498" spans="2:24" s="248" customFormat="1">
      <c r="B498"/>
      <c r="C498"/>
      <c r="D498" s="253"/>
      <c r="E498" s="253"/>
      <c r="F498" s="258"/>
      <c r="H498"/>
      <c r="I498"/>
      <c r="J498"/>
      <c r="K498"/>
      <c r="L498"/>
      <c r="M498"/>
      <c r="N498"/>
      <c r="O498"/>
      <c r="P498"/>
      <c r="Q498"/>
      <c r="R498"/>
      <c r="S498"/>
      <c r="T498"/>
      <c r="U498"/>
      <c r="V498"/>
      <c r="W498"/>
      <c r="X498"/>
    </row>
    <row r="499" spans="2:24" s="248" customFormat="1">
      <c r="B499"/>
      <c r="C499"/>
      <c r="D499" s="253"/>
      <c r="E499" s="253"/>
      <c r="F499" s="258"/>
      <c r="H499"/>
      <c r="I499"/>
      <c r="J499"/>
      <c r="K499"/>
      <c r="L499"/>
      <c r="M499"/>
      <c r="N499"/>
      <c r="O499"/>
      <c r="P499"/>
      <c r="Q499"/>
      <c r="R499"/>
      <c r="S499"/>
      <c r="T499"/>
      <c r="U499"/>
      <c r="V499"/>
      <c r="W499"/>
      <c r="X499"/>
    </row>
    <row r="500" spans="2:24" s="248" customFormat="1">
      <c r="B500"/>
      <c r="C500"/>
      <c r="D500" s="253"/>
      <c r="E500" s="253"/>
      <c r="F500" s="258"/>
      <c r="H500"/>
      <c r="I500"/>
      <c r="J500"/>
      <c r="K500"/>
      <c r="L500"/>
      <c r="M500"/>
      <c r="N500"/>
      <c r="O500"/>
      <c r="P500"/>
      <c r="Q500"/>
      <c r="R500"/>
      <c r="S500"/>
      <c r="T500"/>
      <c r="U500"/>
      <c r="V500"/>
      <c r="W500"/>
      <c r="X500"/>
    </row>
    <row r="501" spans="2:24" s="248" customFormat="1">
      <c r="B501"/>
      <c r="C501"/>
      <c r="D501" s="253"/>
      <c r="E501" s="253"/>
      <c r="F501" s="258"/>
      <c r="H501"/>
      <c r="I501"/>
      <c r="J501"/>
      <c r="K501"/>
      <c r="L501"/>
      <c r="M501"/>
      <c r="N501"/>
      <c r="O501"/>
      <c r="P501"/>
      <c r="Q501"/>
      <c r="R501"/>
      <c r="S501"/>
      <c r="T501"/>
      <c r="U501"/>
      <c r="V501"/>
      <c r="W501"/>
      <c r="X501"/>
    </row>
    <row r="502" spans="2:24" s="248" customFormat="1">
      <c r="B502"/>
      <c r="C502"/>
      <c r="D502" s="253"/>
      <c r="E502" s="253"/>
      <c r="F502" s="258"/>
      <c r="H502"/>
      <c r="I502"/>
      <c r="J502"/>
      <c r="K502"/>
      <c r="L502"/>
      <c r="M502"/>
      <c r="N502"/>
      <c r="O502"/>
      <c r="P502"/>
      <c r="Q502"/>
      <c r="R502"/>
      <c r="S502"/>
      <c r="T502"/>
      <c r="U502"/>
      <c r="V502"/>
      <c r="W502"/>
      <c r="X502"/>
    </row>
    <row r="503" spans="2:24" s="248" customFormat="1">
      <c r="B503"/>
      <c r="C503"/>
      <c r="D503" s="253"/>
      <c r="E503" s="253"/>
      <c r="F503" s="258"/>
      <c r="H503"/>
      <c r="I503"/>
      <c r="J503"/>
      <c r="K503"/>
      <c r="L503"/>
      <c r="M503"/>
      <c r="N503"/>
      <c r="O503"/>
      <c r="P503"/>
      <c r="Q503"/>
      <c r="R503"/>
      <c r="S503"/>
      <c r="T503"/>
      <c r="U503"/>
      <c r="V503"/>
      <c r="W503"/>
      <c r="X503"/>
    </row>
    <row r="504" spans="2:24" s="248" customFormat="1">
      <c r="B504"/>
      <c r="C504"/>
      <c r="D504" s="253"/>
      <c r="E504" s="253"/>
      <c r="F504" s="258"/>
      <c r="H504"/>
      <c r="I504"/>
      <c r="J504"/>
      <c r="K504"/>
      <c r="L504"/>
      <c r="M504"/>
      <c r="N504"/>
      <c r="O504"/>
      <c r="P504"/>
      <c r="Q504"/>
      <c r="R504"/>
      <c r="S504"/>
      <c r="T504"/>
      <c r="U504"/>
      <c r="V504"/>
      <c r="W504"/>
      <c r="X504"/>
    </row>
    <row r="505" spans="2:24" s="248" customFormat="1">
      <c r="B505"/>
      <c r="C505"/>
      <c r="D505" s="253"/>
      <c r="E505" s="253"/>
      <c r="F505" s="258"/>
      <c r="H505"/>
      <c r="I505"/>
      <c r="J505"/>
      <c r="K505"/>
      <c r="L505"/>
      <c r="M505"/>
      <c r="N505"/>
      <c r="O505"/>
      <c r="P505"/>
      <c r="Q505"/>
      <c r="R505"/>
      <c r="S505"/>
      <c r="T505"/>
      <c r="U505"/>
      <c r="V505"/>
      <c r="W505"/>
      <c r="X505"/>
    </row>
    <row r="506" spans="2:24" s="248" customFormat="1">
      <c r="B506"/>
      <c r="C506"/>
      <c r="D506" s="253"/>
      <c r="E506" s="253"/>
      <c r="F506" s="258"/>
      <c r="H506"/>
      <c r="I506"/>
      <c r="J506"/>
      <c r="K506"/>
      <c r="L506"/>
      <c r="M506"/>
      <c r="N506"/>
      <c r="O506"/>
      <c r="P506"/>
      <c r="Q506"/>
      <c r="R506"/>
      <c r="S506"/>
      <c r="T506"/>
      <c r="U506"/>
      <c r="V506"/>
      <c r="W506"/>
      <c r="X506"/>
    </row>
    <row r="507" spans="2:24" s="248" customFormat="1">
      <c r="B507"/>
      <c r="C507"/>
      <c r="D507" s="253"/>
      <c r="E507" s="253"/>
      <c r="F507" s="258"/>
      <c r="H507"/>
      <c r="I507"/>
      <c r="J507"/>
      <c r="K507"/>
      <c r="L507"/>
      <c r="M507"/>
      <c r="N507"/>
      <c r="O507"/>
      <c r="P507"/>
      <c r="Q507"/>
      <c r="R507"/>
      <c r="S507"/>
      <c r="T507"/>
      <c r="U507"/>
      <c r="V507"/>
      <c r="W507"/>
      <c r="X507"/>
    </row>
    <row r="508" spans="2:24" s="248" customFormat="1">
      <c r="B508"/>
      <c r="C508"/>
      <c r="D508" s="253"/>
      <c r="E508" s="253"/>
      <c r="F508" s="258"/>
      <c r="H508"/>
      <c r="I508"/>
      <c r="J508"/>
      <c r="K508"/>
      <c r="L508"/>
      <c r="M508"/>
      <c r="N508"/>
      <c r="O508"/>
      <c r="P508"/>
      <c r="Q508"/>
      <c r="R508"/>
      <c r="S508"/>
      <c r="T508"/>
      <c r="U508"/>
      <c r="V508"/>
      <c r="W508"/>
      <c r="X508"/>
    </row>
    <row r="509" spans="2:24" s="248" customFormat="1">
      <c r="B509"/>
      <c r="C509"/>
      <c r="D509" s="253"/>
      <c r="E509" s="253"/>
      <c r="F509" s="258"/>
      <c r="H509"/>
      <c r="I509"/>
      <c r="J509"/>
      <c r="K509"/>
      <c r="L509"/>
      <c r="M509"/>
      <c r="N509"/>
      <c r="O509"/>
      <c r="P509"/>
      <c r="Q509"/>
      <c r="R509"/>
      <c r="S509"/>
      <c r="T509"/>
      <c r="U509"/>
      <c r="V509"/>
      <c r="W509"/>
      <c r="X509"/>
    </row>
    <row r="510" spans="2:24" s="248" customFormat="1">
      <c r="B510"/>
      <c r="C510"/>
      <c r="D510" s="253"/>
      <c r="E510" s="253"/>
      <c r="F510" s="258"/>
      <c r="H510"/>
      <c r="I510"/>
      <c r="J510"/>
      <c r="K510"/>
      <c r="L510"/>
      <c r="M510"/>
      <c r="N510"/>
      <c r="O510"/>
      <c r="P510"/>
      <c r="Q510"/>
      <c r="R510"/>
      <c r="S510"/>
      <c r="T510"/>
      <c r="U510"/>
      <c r="V510"/>
      <c r="W510"/>
      <c r="X510"/>
    </row>
    <row r="511" spans="2:24" s="248" customFormat="1">
      <c r="B511"/>
      <c r="C511"/>
      <c r="D511" s="253"/>
      <c r="E511" s="253"/>
      <c r="F511" s="258"/>
      <c r="H511"/>
      <c r="I511"/>
      <c r="J511"/>
      <c r="K511"/>
      <c r="L511"/>
      <c r="M511"/>
      <c r="N511"/>
      <c r="O511"/>
      <c r="P511"/>
      <c r="Q511"/>
      <c r="R511"/>
      <c r="S511"/>
      <c r="T511"/>
      <c r="U511"/>
      <c r="V511"/>
      <c r="W511"/>
      <c r="X511"/>
    </row>
    <row r="512" spans="2:24" s="248" customFormat="1">
      <c r="B512"/>
      <c r="C512"/>
      <c r="D512" s="253"/>
      <c r="E512" s="253"/>
      <c r="F512" s="258"/>
      <c r="H512"/>
      <c r="I512"/>
      <c r="J512"/>
      <c r="K512"/>
      <c r="L512"/>
      <c r="M512"/>
      <c r="N512"/>
      <c r="O512"/>
      <c r="P512"/>
      <c r="Q512"/>
      <c r="R512"/>
      <c r="S512"/>
      <c r="T512"/>
      <c r="U512"/>
      <c r="V512"/>
      <c r="W512"/>
      <c r="X512"/>
    </row>
    <row r="513" spans="2:24" s="248" customFormat="1">
      <c r="B513"/>
      <c r="C513"/>
      <c r="D513" s="253"/>
      <c r="E513" s="253"/>
      <c r="F513" s="258"/>
      <c r="H513"/>
      <c r="I513"/>
      <c r="J513"/>
      <c r="K513"/>
      <c r="L513"/>
      <c r="M513"/>
      <c r="N513"/>
      <c r="O513"/>
      <c r="P513"/>
      <c r="Q513"/>
      <c r="R513"/>
      <c r="S513"/>
      <c r="T513"/>
      <c r="U513"/>
      <c r="V513"/>
      <c r="W513"/>
      <c r="X513"/>
    </row>
    <row r="514" spans="2:24" s="248" customFormat="1">
      <c r="B514"/>
      <c r="C514"/>
      <c r="D514" s="253"/>
      <c r="E514" s="253"/>
      <c r="F514" s="258"/>
      <c r="H514"/>
      <c r="I514"/>
      <c r="J514"/>
      <c r="K514"/>
      <c r="L514"/>
      <c r="M514"/>
      <c r="N514"/>
      <c r="O514"/>
      <c r="P514"/>
      <c r="Q514"/>
      <c r="R514"/>
      <c r="S514"/>
      <c r="T514"/>
      <c r="U514"/>
      <c r="V514"/>
      <c r="W514"/>
      <c r="X514"/>
    </row>
    <row r="515" spans="2:24" s="248" customFormat="1">
      <c r="B515"/>
      <c r="C515"/>
      <c r="D515" s="253"/>
      <c r="E515" s="253"/>
      <c r="F515" s="258"/>
      <c r="H515"/>
      <c r="I515"/>
      <c r="J515"/>
      <c r="K515"/>
      <c r="L515"/>
      <c r="M515"/>
      <c r="N515"/>
      <c r="O515"/>
      <c r="P515"/>
      <c r="Q515"/>
      <c r="R515"/>
      <c r="S515"/>
      <c r="T515"/>
      <c r="U515"/>
      <c r="V515"/>
      <c r="W515"/>
      <c r="X515"/>
    </row>
    <row r="516" spans="2:24" s="248" customFormat="1">
      <c r="B516"/>
      <c r="C516"/>
      <c r="D516" s="253"/>
      <c r="E516" s="253"/>
      <c r="F516" s="258"/>
      <c r="H516"/>
      <c r="I516"/>
      <c r="J516"/>
      <c r="K516"/>
      <c r="L516"/>
      <c r="M516"/>
      <c r="N516"/>
      <c r="O516"/>
      <c r="P516"/>
      <c r="Q516"/>
      <c r="R516"/>
      <c r="S516"/>
      <c r="T516"/>
      <c r="U516"/>
      <c r="V516"/>
      <c r="W516"/>
      <c r="X516"/>
    </row>
    <row r="517" spans="2:24" s="248" customFormat="1">
      <c r="B517"/>
      <c r="C517"/>
      <c r="D517" s="253"/>
      <c r="E517" s="253"/>
      <c r="F517" s="258"/>
      <c r="H517"/>
      <c r="I517"/>
      <c r="J517"/>
      <c r="K517"/>
      <c r="L517"/>
      <c r="M517"/>
      <c r="N517"/>
      <c r="O517"/>
      <c r="P517"/>
      <c r="Q517"/>
      <c r="R517"/>
      <c r="S517"/>
      <c r="T517"/>
      <c r="U517"/>
      <c r="V517"/>
      <c r="W517"/>
      <c r="X517"/>
    </row>
    <row r="518" spans="2:24" s="248" customFormat="1">
      <c r="B518"/>
      <c r="C518"/>
      <c r="D518" s="253"/>
      <c r="E518" s="253"/>
      <c r="F518" s="258"/>
      <c r="H518"/>
      <c r="I518"/>
      <c r="J518"/>
      <c r="K518"/>
      <c r="L518"/>
      <c r="M518"/>
      <c r="N518"/>
      <c r="O518"/>
      <c r="P518"/>
      <c r="Q518"/>
      <c r="R518"/>
      <c r="S518"/>
      <c r="T518"/>
      <c r="U518"/>
      <c r="V518"/>
      <c r="W518"/>
      <c r="X518"/>
    </row>
    <row r="519" spans="2:24" s="248" customFormat="1">
      <c r="B519"/>
      <c r="C519"/>
      <c r="D519" s="253"/>
      <c r="E519" s="253"/>
      <c r="F519" s="258"/>
      <c r="H519"/>
      <c r="I519"/>
      <c r="J519"/>
      <c r="K519"/>
      <c r="L519"/>
      <c r="M519"/>
      <c r="N519"/>
      <c r="O519"/>
      <c r="P519"/>
      <c r="Q519"/>
      <c r="R519"/>
      <c r="S519"/>
      <c r="T519"/>
      <c r="U519"/>
      <c r="V519"/>
      <c r="W519"/>
      <c r="X519"/>
    </row>
    <row r="520" spans="2:24" s="248" customFormat="1">
      <c r="B520"/>
      <c r="C520"/>
      <c r="D520" s="253"/>
      <c r="E520" s="253"/>
      <c r="F520" s="258"/>
      <c r="H520"/>
      <c r="I520"/>
      <c r="J520"/>
      <c r="K520"/>
      <c r="L520"/>
      <c r="M520"/>
      <c r="N520"/>
      <c r="O520"/>
      <c r="P520"/>
      <c r="Q520"/>
      <c r="R520"/>
      <c r="S520"/>
      <c r="T520"/>
      <c r="U520"/>
      <c r="V520"/>
      <c r="W520"/>
      <c r="X520"/>
    </row>
    <row r="521" spans="2:24" s="248" customFormat="1">
      <c r="B521"/>
      <c r="C521"/>
      <c r="D521" s="253"/>
      <c r="E521" s="253"/>
      <c r="F521" s="258"/>
      <c r="H521"/>
      <c r="I521"/>
      <c r="J521"/>
      <c r="K521"/>
      <c r="L521"/>
      <c r="M521"/>
      <c r="N521"/>
      <c r="O521"/>
      <c r="P521"/>
      <c r="Q521"/>
      <c r="R521"/>
      <c r="S521"/>
      <c r="T521"/>
      <c r="U521"/>
      <c r="V521"/>
      <c r="W521"/>
      <c r="X521"/>
    </row>
    <row r="522" spans="2:24" s="248" customFormat="1">
      <c r="B522"/>
      <c r="C522"/>
      <c r="D522" s="253"/>
      <c r="E522" s="253"/>
      <c r="F522" s="258"/>
      <c r="H522"/>
      <c r="I522"/>
      <c r="J522"/>
      <c r="K522"/>
      <c r="L522"/>
      <c r="M522"/>
      <c r="N522"/>
      <c r="O522"/>
      <c r="P522"/>
      <c r="Q522"/>
      <c r="R522"/>
      <c r="S522"/>
      <c r="T522"/>
      <c r="U522"/>
      <c r="V522"/>
      <c r="W522"/>
      <c r="X522"/>
    </row>
    <row r="523" spans="2:24" s="248" customFormat="1">
      <c r="B523"/>
      <c r="C523"/>
      <c r="D523" s="253"/>
      <c r="E523" s="253"/>
      <c r="F523" s="258"/>
      <c r="H523"/>
      <c r="I523"/>
      <c r="J523"/>
      <c r="K523"/>
      <c r="L523"/>
      <c r="M523"/>
      <c r="N523"/>
      <c r="O523"/>
      <c r="P523"/>
      <c r="Q523"/>
      <c r="R523"/>
      <c r="S523"/>
      <c r="T523"/>
      <c r="U523"/>
      <c r="V523"/>
      <c r="W523"/>
      <c r="X523"/>
    </row>
    <row r="524" spans="2:24" s="248" customFormat="1">
      <c r="B524"/>
      <c r="C524"/>
      <c r="D524" s="253"/>
      <c r="E524" s="253"/>
      <c r="F524" s="258"/>
      <c r="H524"/>
      <c r="I524"/>
      <c r="J524"/>
      <c r="K524"/>
      <c r="L524"/>
      <c r="M524"/>
      <c r="N524"/>
      <c r="O524"/>
      <c r="P524"/>
      <c r="Q524"/>
      <c r="R524"/>
      <c r="S524"/>
      <c r="T524"/>
      <c r="U524"/>
      <c r="V524"/>
      <c r="W524"/>
      <c r="X524"/>
    </row>
    <row r="525" spans="2:24" s="248" customFormat="1">
      <c r="B525"/>
      <c r="C525"/>
      <c r="D525" s="253"/>
      <c r="E525" s="253"/>
      <c r="F525" s="258"/>
      <c r="H525"/>
      <c r="I525"/>
      <c r="J525"/>
      <c r="K525"/>
      <c r="L525"/>
      <c r="M525"/>
      <c r="N525"/>
      <c r="O525"/>
      <c r="P525"/>
      <c r="Q525"/>
      <c r="R525"/>
      <c r="S525"/>
      <c r="T525"/>
      <c r="U525"/>
      <c r="V525"/>
      <c r="W525"/>
      <c r="X525"/>
    </row>
    <row r="526" spans="2:24" s="248" customFormat="1">
      <c r="B526"/>
      <c r="C526"/>
      <c r="D526" s="253"/>
      <c r="E526" s="253"/>
      <c r="F526" s="258"/>
      <c r="H526"/>
      <c r="I526"/>
      <c r="J526"/>
      <c r="K526"/>
      <c r="L526"/>
      <c r="M526"/>
      <c r="N526"/>
      <c r="O526"/>
      <c r="P526"/>
      <c r="Q526"/>
      <c r="R526"/>
      <c r="S526"/>
      <c r="T526"/>
      <c r="U526"/>
      <c r="V526"/>
      <c r="W526"/>
      <c r="X526"/>
    </row>
    <row r="527" spans="2:24" s="248" customFormat="1">
      <c r="B527"/>
      <c r="C527"/>
      <c r="D527" s="253"/>
      <c r="E527" s="253"/>
      <c r="F527" s="258"/>
      <c r="H527"/>
      <c r="I527"/>
      <c r="J527"/>
      <c r="K527"/>
      <c r="L527"/>
      <c r="M527"/>
      <c r="N527"/>
      <c r="O527"/>
      <c r="P527"/>
      <c r="Q527"/>
      <c r="R527"/>
      <c r="S527"/>
      <c r="T527"/>
      <c r="U527"/>
      <c r="V527"/>
      <c r="W527"/>
      <c r="X527"/>
    </row>
    <row r="528" spans="2:24" s="248" customFormat="1">
      <c r="B528"/>
      <c r="C528"/>
      <c r="D528" s="253"/>
      <c r="E528" s="253"/>
      <c r="F528" s="258"/>
      <c r="H528"/>
      <c r="I528"/>
      <c r="J528"/>
      <c r="K528"/>
      <c r="L528"/>
      <c r="M528"/>
      <c r="N528"/>
      <c r="O528"/>
      <c r="P528"/>
      <c r="Q528"/>
      <c r="R528"/>
      <c r="S528"/>
      <c r="T528"/>
      <c r="U528"/>
      <c r="V528"/>
      <c r="W528"/>
      <c r="X528"/>
    </row>
    <row r="529" spans="2:24" s="248" customFormat="1">
      <c r="B529"/>
      <c r="C529"/>
      <c r="D529" s="253"/>
      <c r="E529" s="253"/>
      <c r="F529" s="258"/>
      <c r="H529"/>
      <c r="I529"/>
      <c r="J529"/>
      <c r="K529"/>
      <c r="L529"/>
      <c r="M529"/>
      <c r="N529"/>
      <c r="O529"/>
      <c r="P529"/>
      <c r="Q529"/>
      <c r="R529"/>
      <c r="S529"/>
      <c r="T529"/>
      <c r="U529"/>
      <c r="V529"/>
      <c r="W529"/>
      <c r="X529"/>
    </row>
    <row r="530" spans="2:24" s="248" customFormat="1">
      <c r="B530"/>
      <c r="C530"/>
      <c r="D530" s="253"/>
      <c r="E530" s="253"/>
      <c r="F530" s="258"/>
      <c r="H530"/>
      <c r="I530"/>
      <c r="J530"/>
      <c r="K530"/>
      <c r="L530"/>
      <c r="M530"/>
      <c r="N530"/>
      <c r="O530"/>
      <c r="P530"/>
      <c r="Q530"/>
      <c r="R530"/>
      <c r="S530"/>
      <c r="T530"/>
      <c r="U530"/>
      <c r="V530"/>
      <c r="W530"/>
      <c r="X530"/>
    </row>
    <row r="531" spans="2:24" s="248" customFormat="1">
      <c r="B531"/>
      <c r="C531"/>
      <c r="D531" s="253"/>
      <c r="E531" s="253"/>
      <c r="F531" s="258"/>
      <c r="H531"/>
      <c r="I531"/>
      <c r="J531"/>
      <c r="K531"/>
      <c r="L531"/>
      <c r="M531"/>
      <c r="N531"/>
      <c r="O531"/>
      <c r="P531"/>
      <c r="Q531"/>
      <c r="R531"/>
      <c r="S531"/>
      <c r="T531"/>
      <c r="U531"/>
      <c r="V531"/>
      <c r="W531"/>
      <c r="X531"/>
    </row>
    <row r="532" spans="2:24" s="248" customFormat="1">
      <c r="B532"/>
      <c r="C532"/>
      <c r="D532" s="253"/>
      <c r="E532" s="253"/>
      <c r="F532" s="258"/>
      <c r="H532"/>
      <c r="I532"/>
      <c r="J532"/>
      <c r="K532"/>
      <c r="L532"/>
      <c r="M532"/>
      <c r="N532"/>
      <c r="O532"/>
      <c r="P532"/>
      <c r="Q532"/>
      <c r="R532"/>
      <c r="S532"/>
      <c r="T532"/>
      <c r="U532"/>
      <c r="V532"/>
      <c r="W532"/>
      <c r="X532"/>
    </row>
    <row r="533" spans="2:24" s="248" customFormat="1">
      <c r="B533"/>
      <c r="C533"/>
      <c r="D533" s="253"/>
      <c r="E533" s="253"/>
      <c r="F533" s="258"/>
      <c r="H533"/>
      <c r="I533"/>
      <c r="J533"/>
      <c r="K533"/>
      <c r="L533"/>
      <c r="M533"/>
      <c r="N533"/>
      <c r="O533"/>
      <c r="P533"/>
      <c r="Q533"/>
      <c r="R533"/>
      <c r="S533"/>
      <c r="T533"/>
      <c r="U533"/>
      <c r="V533"/>
      <c r="W533"/>
      <c r="X533"/>
    </row>
    <row r="534" spans="2:24" s="248" customFormat="1">
      <c r="B534"/>
      <c r="C534"/>
      <c r="D534" s="253"/>
      <c r="E534" s="253"/>
      <c r="F534" s="258"/>
      <c r="H534"/>
      <c r="I534"/>
      <c r="J534"/>
      <c r="K534"/>
      <c r="L534"/>
      <c r="M534"/>
      <c r="N534"/>
      <c r="O534"/>
      <c r="P534"/>
      <c r="Q534"/>
      <c r="R534"/>
      <c r="S534"/>
      <c r="T534"/>
      <c r="U534"/>
      <c r="V534"/>
      <c r="W534"/>
      <c r="X534"/>
    </row>
    <row r="535" spans="2:24" s="248" customFormat="1">
      <c r="B535"/>
      <c r="C535"/>
      <c r="D535" s="253"/>
      <c r="E535" s="253"/>
      <c r="F535" s="258"/>
      <c r="H535"/>
      <c r="I535"/>
      <c r="J535"/>
      <c r="K535"/>
      <c r="L535"/>
      <c r="M535"/>
      <c r="N535"/>
      <c r="O535"/>
      <c r="P535"/>
      <c r="Q535"/>
      <c r="R535"/>
      <c r="S535"/>
      <c r="T535"/>
      <c r="U535"/>
      <c r="V535"/>
      <c r="W535"/>
      <c r="X535"/>
    </row>
    <row r="536" spans="2:24" s="248" customFormat="1">
      <c r="B536"/>
      <c r="C536"/>
      <c r="D536" s="253"/>
      <c r="E536" s="253"/>
      <c r="F536" s="258"/>
      <c r="H536"/>
      <c r="I536"/>
      <c r="J536"/>
      <c r="K536"/>
      <c r="L536"/>
      <c r="M536"/>
      <c r="N536"/>
      <c r="O536"/>
      <c r="P536"/>
      <c r="Q536"/>
      <c r="R536"/>
      <c r="S536"/>
      <c r="T536"/>
      <c r="U536"/>
      <c r="V536"/>
      <c r="W536"/>
      <c r="X536"/>
    </row>
    <row r="537" spans="2:24" s="248" customFormat="1">
      <c r="B537"/>
      <c r="C537"/>
      <c r="D537" s="253"/>
      <c r="E537" s="253"/>
      <c r="F537" s="258"/>
      <c r="H537"/>
      <c r="I537"/>
      <c r="J537"/>
      <c r="K537"/>
      <c r="L537"/>
      <c r="M537"/>
      <c r="N537"/>
      <c r="O537"/>
      <c r="P537"/>
      <c r="Q537"/>
      <c r="R537"/>
      <c r="S537"/>
      <c r="T537"/>
      <c r="U537"/>
      <c r="V537"/>
      <c r="W537"/>
      <c r="X537"/>
    </row>
    <row r="538" spans="2:24" s="248" customFormat="1">
      <c r="B538"/>
      <c r="C538"/>
      <c r="D538" s="253"/>
      <c r="E538" s="253"/>
      <c r="F538" s="258"/>
      <c r="H538"/>
      <c r="I538"/>
      <c r="J538"/>
      <c r="K538"/>
      <c r="L538"/>
      <c r="M538"/>
      <c r="N538"/>
      <c r="O538"/>
      <c r="P538"/>
      <c r="Q538"/>
      <c r="R538"/>
      <c r="S538"/>
      <c r="T538"/>
      <c r="U538"/>
      <c r="V538"/>
      <c r="W538"/>
      <c r="X538"/>
    </row>
    <row r="539" spans="2:24" s="248" customFormat="1">
      <c r="B539"/>
      <c r="C539"/>
      <c r="D539" s="253"/>
      <c r="E539" s="253"/>
      <c r="F539" s="258"/>
      <c r="H539"/>
      <c r="I539"/>
      <c r="J539"/>
      <c r="K539"/>
      <c r="L539"/>
      <c r="M539"/>
      <c r="N539"/>
      <c r="O539"/>
      <c r="P539"/>
      <c r="Q539"/>
      <c r="R539"/>
      <c r="S539"/>
      <c r="T539"/>
      <c r="U539"/>
      <c r="V539"/>
      <c r="W539"/>
      <c r="X539"/>
    </row>
    <row r="540" spans="2:24" s="248" customFormat="1">
      <c r="B540"/>
      <c r="C540"/>
      <c r="D540" s="253"/>
      <c r="E540" s="253"/>
      <c r="F540" s="258"/>
      <c r="H540"/>
      <c r="I540"/>
      <c r="J540"/>
      <c r="K540"/>
      <c r="L540"/>
      <c r="M540"/>
      <c r="N540"/>
      <c r="O540"/>
      <c r="P540"/>
      <c r="Q540"/>
      <c r="R540"/>
      <c r="S540"/>
      <c r="T540"/>
      <c r="U540"/>
      <c r="V540"/>
      <c r="W540"/>
      <c r="X540"/>
    </row>
    <row r="541" spans="2:24" s="248" customFormat="1">
      <c r="B541"/>
      <c r="C541"/>
      <c r="D541" s="253"/>
      <c r="E541" s="253"/>
      <c r="F541" s="258"/>
      <c r="H541"/>
      <c r="I541"/>
      <c r="J541"/>
      <c r="K541"/>
      <c r="L541"/>
      <c r="M541"/>
      <c r="N541"/>
      <c r="O541"/>
      <c r="P541"/>
      <c r="Q541"/>
      <c r="R541"/>
      <c r="S541"/>
      <c r="T541"/>
      <c r="U541"/>
      <c r="V541"/>
      <c r="W541"/>
      <c r="X541"/>
    </row>
    <row r="542" spans="2:24" s="248" customFormat="1">
      <c r="B542"/>
      <c r="C542"/>
      <c r="D542" s="253"/>
      <c r="E542" s="253"/>
      <c r="F542" s="258"/>
      <c r="H542"/>
      <c r="I542"/>
      <c r="J542"/>
      <c r="K542"/>
      <c r="L542"/>
      <c r="M542"/>
      <c r="N542"/>
      <c r="O542"/>
      <c r="P542"/>
      <c r="Q542"/>
      <c r="R542"/>
      <c r="S542"/>
      <c r="T542"/>
      <c r="U542"/>
      <c r="V542"/>
      <c r="W542"/>
      <c r="X542"/>
    </row>
    <row r="543" spans="2:24" s="248" customFormat="1">
      <c r="B543"/>
      <c r="C543"/>
      <c r="D543" s="253"/>
      <c r="E543" s="253"/>
      <c r="F543" s="258"/>
      <c r="H543"/>
      <c r="I543"/>
      <c r="J543"/>
      <c r="K543"/>
      <c r="L543"/>
      <c r="M543"/>
      <c r="N543"/>
      <c r="O543"/>
      <c r="P543"/>
      <c r="Q543"/>
      <c r="R543"/>
      <c r="S543"/>
      <c r="T543"/>
      <c r="U543"/>
      <c r="V543"/>
      <c r="W543"/>
      <c r="X543"/>
    </row>
    <row r="544" spans="2:24" s="248" customFormat="1">
      <c r="B544"/>
      <c r="C544"/>
      <c r="D544" s="253"/>
      <c r="E544" s="253"/>
      <c r="F544" s="258"/>
      <c r="H544"/>
      <c r="I544"/>
      <c r="J544"/>
      <c r="K544"/>
      <c r="L544"/>
      <c r="M544"/>
      <c r="N544"/>
      <c r="O544"/>
      <c r="P544"/>
      <c r="Q544"/>
      <c r="R544"/>
      <c r="S544"/>
      <c r="T544"/>
      <c r="U544"/>
      <c r="V544"/>
      <c r="W544"/>
      <c r="X544"/>
    </row>
    <row r="545" spans="2:24" s="248" customFormat="1">
      <c r="B545"/>
      <c r="C545"/>
      <c r="D545" s="253"/>
      <c r="E545" s="253"/>
      <c r="F545" s="258"/>
      <c r="H545"/>
      <c r="I545"/>
      <c r="J545"/>
      <c r="K545"/>
      <c r="L545"/>
      <c r="M545"/>
      <c r="N545"/>
      <c r="O545"/>
      <c r="P545"/>
      <c r="Q545"/>
      <c r="R545"/>
      <c r="S545"/>
      <c r="T545"/>
      <c r="U545"/>
      <c r="V545"/>
      <c r="W545"/>
      <c r="X545"/>
    </row>
    <row r="546" spans="2:24" s="248" customFormat="1">
      <c r="B546"/>
      <c r="C546"/>
      <c r="D546" s="253"/>
      <c r="E546" s="253"/>
      <c r="F546" s="258"/>
      <c r="H546"/>
      <c r="I546"/>
      <c r="J546"/>
      <c r="K546"/>
      <c r="L546"/>
      <c r="M546"/>
      <c r="N546"/>
      <c r="O546"/>
      <c r="P546"/>
      <c r="Q546"/>
      <c r="R546"/>
      <c r="S546"/>
      <c r="T546"/>
      <c r="U546"/>
      <c r="V546"/>
      <c r="W546"/>
      <c r="X546"/>
    </row>
    <row r="547" spans="2:24" s="248" customFormat="1">
      <c r="B547"/>
      <c r="C547"/>
      <c r="D547" s="253"/>
      <c r="E547" s="253"/>
      <c r="F547" s="258"/>
      <c r="H547"/>
      <c r="I547"/>
      <c r="J547"/>
      <c r="K547"/>
      <c r="L547"/>
      <c r="M547"/>
      <c r="N547"/>
      <c r="O547"/>
      <c r="P547"/>
      <c r="Q547"/>
      <c r="R547"/>
      <c r="S547"/>
      <c r="T547"/>
      <c r="U547"/>
      <c r="V547"/>
      <c r="W547"/>
      <c r="X547"/>
    </row>
    <row r="548" spans="2:24" s="248" customFormat="1">
      <c r="B548"/>
      <c r="C548"/>
      <c r="D548" s="253"/>
      <c r="E548" s="253"/>
      <c r="F548" s="258"/>
      <c r="H548"/>
      <c r="I548"/>
      <c r="J548"/>
      <c r="K548"/>
      <c r="L548"/>
      <c r="M548"/>
      <c r="N548"/>
      <c r="O548"/>
      <c r="P548"/>
      <c r="Q548"/>
      <c r="R548"/>
      <c r="S548"/>
      <c r="T548"/>
      <c r="U548"/>
      <c r="V548"/>
      <c r="W548"/>
      <c r="X548"/>
    </row>
    <row r="549" spans="2:24" s="248" customFormat="1">
      <c r="B549"/>
      <c r="C549"/>
      <c r="D549" s="253"/>
      <c r="E549" s="253"/>
      <c r="F549" s="258"/>
      <c r="H549"/>
      <c r="I549"/>
      <c r="J549"/>
      <c r="K549"/>
      <c r="L549"/>
      <c r="M549"/>
      <c r="N549"/>
      <c r="O549"/>
      <c r="P549"/>
      <c r="Q549"/>
      <c r="R549"/>
      <c r="S549"/>
      <c r="T549"/>
      <c r="U549"/>
      <c r="V549"/>
      <c r="W549"/>
      <c r="X549"/>
    </row>
    <row r="550" spans="2:24" s="248" customFormat="1">
      <c r="B550"/>
      <c r="C550"/>
      <c r="D550" s="253"/>
      <c r="E550" s="253"/>
      <c r="F550" s="258"/>
      <c r="H550"/>
      <c r="I550"/>
      <c r="J550"/>
      <c r="K550"/>
      <c r="L550"/>
      <c r="M550"/>
      <c r="N550"/>
      <c r="O550"/>
      <c r="P550"/>
      <c r="Q550"/>
      <c r="R550"/>
      <c r="S550"/>
      <c r="T550"/>
      <c r="U550"/>
      <c r="V550"/>
      <c r="W550"/>
      <c r="X550"/>
    </row>
    <row r="551" spans="2:24" s="248" customFormat="1">
      <c r="B551"/>
      <c r="C551"/>
      <c r="D551" s="253"/>
      <c r="E551" s="253"/>
      <c r="F551" s="258"/>
      <c r="H551"/>
      <c r="I551"/>
      <c r="J551"/>
      <c r="K551"/>
      <c r="L551"/>
      <c r="M551"/>
      <c r="N551"/>
      <c r="O551"/>
      <c r="P551"/>
      <c r="Q551"/>
      <c r="R551"/>
      <c r="S551"/>
      <c r="T551"/>
      <c r="U551"/>
      <c r="V551"/>
      <c r="W551"/>
      <c r="X551"/>
    </row>
    <row r="552" spans="2:24" s="248" customFormat="1">
      <c r="B552"/>
      <c r="C552"/>
      <c r="D552" s="253"/>
      <c r="E552" s="253"/>
      <c r="F552" s="258"/>
      <c r="H552"/>
      <c r="I552"/>
      <c r="J552"/>
      <c r="K552"/>
      <c r="L552"/>
      <c r="M552"/>
      <c r="N552"/>
      <c r="O552"/>
      <c r="P552"/>
      <c r="Q552"/>
      <c r="R552"/>
      <c r="S552"/>
      <c r="T552"/>
      <c r="U552"/>
      <c r="V552"/>
      <c r="W552"/>
      <c r="X552"/>
    </row>
    <row r="553" spans="2:24" s="248" customFormat="1">
      <c r="B553"/>
      <c r="C553"/>
      <c r="D553" s="253"/>
      <c r="E553" s="253"/>
      <c r="F553" s="258"/>
      <c r="H553"/>
      <c r="I553"/>
      <c r="J553"/>
      <c r="K553"/>
      <c r="L553"/>
      <c r="M553"/>
      <c r="N553"/>
      <c r="O553"/>
      <c r="P553"/>
      <c r="Q553"/>
      <c r="R553"/>
      <c r="S553"/>
      <c r="T553"/>
      <c r="U553"/>
      <c r="V553"/>
      <c r="W553"/>
      <c r="X553"/>
    </row>
    <row r="554" spans="2:24" s="248" customFormat="1">
      <c r="B554"/>
      <c r="C554"/>
      <c r="D554" s="253"/>
      <c r="E554" s="253"/>
      <c r="F554" s="258"/>
      <c r="H554"/>
      <c r="I554"/>
      <c r="J554"/>
      <c r="K554"/>
      <c r="L554"/>
      <c r="M554"/>
      <c r="N554"/>
      <c r="O554"/>
      <c r="P554"/>
      <c r="Q554"/>
      <c r="R554"/>
      <c r="S554"/>
      <c r="T554"/>
      <c r="U554"/>
      <c r="V554"/>
      <c r="W554"/>
      <c r="X554"/>
    </row>
    <row r="555" spans="2:24" s="248" customFormat="1">
      <c r="B555"/>
      <c r="C555"/>
      <c r="D555" s="253"/>
      <c r="E555" s="253"/>
      <c r="F555" s="258"/>
      <c r="H555"/>
      <c r="I555"/>
      <c r="J555"/>
      <c r="K555"/>
      <c r="L555"/>
      <c r="M555"/>
      <c r="N555"/>
      <c r="O555"/>
      <c r="P555"/>
      <c r="Q555"/>
      <c r="R555"/>
      <c r="S555"/>
      <c r="T555"/>
      <c r="U555"/>
      <c r="V555"/>
      <c r="W555"/>
      <c r="X555"/>
    </row>
    <row r="556" spans="2:24" s="248" customFormat="1">
      <c r="B556"/>
      <c r="C556"/>
      <c r="D556" s="253"/>
      <c r="E556" s="253"/>
      <c r="F556" s="258"/>
      <c r="H556"/>
      <c r="I556"/>
      <c r="J556"/>
      <c r="K556"/>
      <c r="L556"/>
      <c r="M556"/>
      <c r="N556"/>
      <c r="O556"/>
      <c r="P556"/>
      <c r="Q556"/>
      <c r="R556"/>
      <c r="S556"/>
      <c r="T556"/>
      <c r="U556"/>
      <c r="V556"/>
      <c r="W556"/>
      <c r="X556"/>
    </row>
    <row r="557" spans="2:24" s="248" customFormat="1">
      <c r="B557"/>
      <c r="C557"/>
      <c r="D557" s="253"/>
      <c r="E557" s="253"/>
      <c r="F557" s="258"/>
      <c r="H557"/>
      <c r="I557"/>
      <c r="J557"/>
      <c r="K557"/>
      <c r="L557"/>
      <c r="M557"/>
      <c r="N557"/>
      <c r="O557"/>
      <c r="P557"/>
      <c r="Q557"/>
      <c r="R557"/>
      <c r="S557"/>
      <c r="T557"/>
      <c r="U557"/>
      <c r="V557"/>
      <c r="W557"/>
      <c r="X557"/>
    </row>
    <row r="558" spans="2:24" s="248" customFormat="1">
      <c r="B558"/>
      <c r="C558"/>
      <c r="D558" s="253"/>
      <c r="E558" s="253"/>
      <c r="F558" s="258"/>
      <c r="H558"/>
      <c r="I558"/>
      <c r="J558"/>
      <c r="K558"/>
      <c r="L558"/>
      <c r="M558"/>
      <c r="N558"/>
      <c r="O558"/>
      <c r="P558"/>
      <c r="Q558"/>
      <c r="R558"/>
      <c r="S558"/>
      <c r="T558"/>
      <c r="U558"/>
      <c r="V558"/>
      <c r="W558"/>
      <c r="X558"/>
    </row>
    <row r="559" spans="2:24" s="248" customFormat="1">
      <c r="B559"/>
      <c r="C559"/>
      <c r="D559" s="253"/>
      <c r="E559" s="253"/>
      <c r="F559" s="258"/>
      <c r="H559"/>
      <c r="I559"/>
      <c r="J559"/>
      <c r="K559"/>
      <c r="L559"/>
      <c r="M559"/>
      <c r="N559"/>
      <c r="O559"/>
      <c r="P559"/>
      <c r="Q559"/>
      <c r="R559"/>
      <c r="S559"/>
      <c r="T559"/>
      <c r="U559"/>
      <c r="V559"/>
      <c r="W559"/>
      <c r="X559"/>
    </row>
    <row r="560" spans="2:24" s="248" customFormat="1">
      <c r="B560"/>
      <c r="C560"/>
      <c r="D560" s="253"/>
      <c r="E560" s="253"/>
      <c r="F560" s="258"/>
      <c r="H560"/>
      <c r="I560"/>
      <c r="J560"/>
      <c r="K560"/>
      <c r="L560"/>
      <c r="M560"/>
      <c r="N560"/>
      <c r="O560"/>
      <c r="P560"/>
      <c r="Q560"/>
      <c r="R560"/>
      <c r="S560"/>
      <c r="T560"/>
      <c r="U560"/>
      <c r="V560"/>
      <c r="W560"/>
      <c r="X560"/>
    </row>
    <row r="561" spans="2:24" s="248" customFormat="1">
      <c r="B561"/>
      <c r="C561"/>
      <c r="D561" s="253"/>
      <c r="E561" s="253"/>
      <c r="F561" s="258"/>
      <c r="H561"/>
      <c r="I561"/>
      <c r="J561"/>
      <c r="K561"/>
      <c r="L561"/>
      <c r="M561"/>
      <c r="N561"/>
      <c r="O561"/>
      <c r="P561"/>
      <c r="Q561"/>
      <c r="R561"/>
      <c r="S561"/>
      <c r="T561"/>
      <c r="U561"/>
      <c r="V561"/>
      <c r="W561"/>
      <c r="X561"/>
    </row>
    <row r="562" spans="2:24" s="248" customFormat="1">
      <c r="B562"/>
      <c r="C562"/>
      <c r="D562" s="253"/>
      <c r="E562" s="253"/>
      <c r="F562" s="258"/>
      <c r="H562"/>
      <c r="I562"/>
      <c r="J562"/>
      <c r="K562"/>
      <c r="L562"/>
      <c r="M562"/>
      <c r="N562"/>
      <c r="O562"/>
      <c r="P562"/>
      <c r="Q562"/>
      <c r="R562"/>
      <c r="S562"/>
      <c r="T562"/>
      <c r="U562"/>
      <c r="V562"/>
      <c r="W562"/>
      <c r="X562"/>
    </row>
    <row r="563" spans="2:24" s="248" customFormat="1">
      <c r="B563"/>
      <c r="C563"/>
      <c r="D563" s="253"/>
      <c r="E563" s="253"/>
      <c r="F563" s="258"/>
      <c r="H563"/>
      <c r="I563"/>
      <c r="J563"/>
      <c r="K563"/>
      <c r="L563"/>
      <c r="M563"/>
      <c r="N563"/>
      <c r="O563"/>
      <c r="P563"/>
      <c r="Q563"/>
      <c r="R563"/>
      <c r="S563"/>
      <c r="T563"/>
      <c r="U563"/>
      <c r="V563"/>
      <c r="W563"/>
      <c r="X563"/>
    </row>
    <row r="564" spans="2:24" s="248" customFormat="1">
      <c r="B564"/>
      <c r="C564"/>
      <c r="D564" s="253"/>
      <c r="E564" s="253"/>
      <c r="F564" s="258"/>
      <c r="H564"/>
      <c r="I564"/>
      <c r="J564"/>
      <c r="K564"/>
      <c r="L564"/>
      <c r="M564"/>
      <c r="N564"/>
      <c r="O564"/>
      <c r="P564"/>
      <c r="Q564"/>
      <c r="R564"/>
      <c r="S564"/>
      <c r="T564"/>
      <c r="U564"/>
      <c r="V564"/>
      <c r="W564"/>
      <c r="X564"/>
    </row>
    <row r="565" spans="2:24" s="248" customFormat="1">
      <c r="B565"/>
      <c r="C565"/>
      <c r="D565" s="253"/>
      <c r="E565" s="253"/>
      <c r="F565" s="258"/>
      <c r="H565"/>
      <c r="I565"/>
      <c r="J565"/>
      <c r="K565"/>
      <c r="L565"/>
      <c r="M565"/>
      <c r="N565"/>
      <c r="O565"/>
      <c r="P565"/>
      <c r="Q565"/>
      <c r="R565"/>
      <c r="S565"/>
      <c r="T565"/>
      <c r="U565"/>
      <c r="V565"/>
      <c r="W565"/>
      <c r="X565"/>
    </row>
    <row r="566" spans="2:24" s="248" customFormat="1">
      <c r="B566"/>
      <c r="C566"/>
      <c r="D566" s="253"/>
      <c r="E566" s="253"/>
      <c r="F566" s="258"/>
      <c r="H566"/>
      <c r="I566"/>
      <c r="J566"/>
      <c r="K566"/>
      <c r="L566"/>
      <c r="M566"/>
      <c r="N566"/>
      <c r="O566"/>
      <c r="P566"/>
      <c r="Q566"/>
      <c r="R566"/>
      <c r="S566"/>
      <c r="T566"/>
      <c r="U566"/>
      <c r="V566"/>
      <c r="W566"/>
      <c r="X566"/>
    </row>
    <row r="567" spans="2:24" s="248" customFormat="1">
      <c r="B567"/>
      <c r="C567"/>
      <c r="D567" s="253"/>
      <c r="E567" s="253"/>
      <c r="F567" s="258"/>
      <c r="H567"/>
      <c r="I567"/>
      <c r="J567"/>
      <c r="K567"/>
      <c r="L567"/>
      <c r="M567"/>
      <c r="N567"/>
      <c r="O567"/>
      <c r="P567"/>
      <c r="Q567"/>
      <c r="R567"/>
      <c r="S567"/>
      <c r="T567"/>
      <c r="U567"/>
      <c r="V567"/>
      <c r="W567"/>
      <c r="X567"/>
    </row>
    <row r="568" spans="2:24" s="248" customFormat="1">
      <c r="B568"/>
      <c r="C568"/>
      <c r="D568" s="253"/>
      <c r="E568" s="253"/>
      <c r="F568" s="258"/>
      <c r="H568"/>
      <c r="I568"/>
      <c r="J568"/>
      <c r="K568"/>
      <c r="L568"/>
      <c r="M568"/>
      <c r="N568"/>
      <c r="O568"/>
      <c r="P568"/>
      <c r="Q568"/>
      <c r="R568"/>
      <c r="S568"/>
      <c r="T568"/>
      <c r="U568"/>
      <c r="V568"/>
      <c r="W568"/>
      <c r="X568"/>
    </row>
    <row r="569" spans="2:24" s="248" customFormat="1">
      <c r="B569"/>
      <c r="C569"/>
      <c r="D569" s="253"/>
      <c r="E569" s="253"/>
      <c r="F569" s="258"/>
      <c r="H569"/>
      <c r="I569"/>
      <c r="J569"/>
      <c r="K569"/>
      <c r="L569"/>
      <c r="M569"/>
      <c r="N569"/>
      <c r="O569"/>
      <c r="P569"/>
      <c r="Q569"/>
      <c r="R569"/>
      <c r="S569"/>
      <c r="T569"/>
      <c r="U569"/>
      <c r="V569"/>
      <c r="W569"/>
      <c r="X569"/>
    </row>
    <row r="570" spans="2:24" s="248" customFormat="1">
      <c r="B570"/>
      <c r="C570"/>
      <c r="D570" s="253"/>
      <c r="E570" s="253"/>
      <c r="F570" s="258"/>
      <c r="H570"/>
      <c r="I570"/>
      <c r="J570"/>
      <c r="K570"/>
      <c r="L570"/>
      <c r="M570"/>
      <c r="N570"/>
      <c r="O570"/>
      <c r="P570"/>
      <c r="Q570"/>
      <c r="R570"/>
      <c r="S570"/>
      <c r="T570"/>
      <c r="U570"/>
      <c r="V570"/>
      <c r="W570"/>
      <c r="X570"/>
    </row>
    <row r="571" spans="2:24" s="248" customFormat="1">
      <c r="B571"/>
      <c r="C571"/>
      <c r="D571" s="253"/>
      <c r="E571" s="253"/>
      <c r="F571" s="258"/>
      <c r="H571"/>
      <c r="I571"/>
      <c r="J571"/>
      <c r="K571"/>
      <c r="L571"/>
      <c r="M571"/>
      <c r="N571"/>
      <c r="O571"/>
      <c r="P571"/>
      <c r="Q571"/>
      <c r="R571"/>
      <c r="S571"/>
      <c r="T571"/>
      <c r="U571"/>
      <c r="V571"/>
      <c r="W571"/>
      <c r="X571"/>
    </row>
    <row r="572" spans="2:24" s="248" customFormat="1">
      <c r="B572"/>
      <c r="C572"/>
      <c r="D572" s="253"/>
      <c r="E572" s="253"/>
      <c r="F572" s="258"/>
      <c r="H572"/>
      <c r="I572"/>
      <c r="J572"/>
      <c r="K572"/>
      <c r="L572"/>
      <c r="M572"/>
      <c r="N572"/>
      <c r="O572"/>
      <c r="P572"/>
      <c r="Q572"/>
      <c r="R572"/>
      <c r="S572"/>
      <c r="T572"/>
      <c r="U572"/>
      <c r="V572"/>
      <c r="W572"/>
      <c r="X572"/>
    </row>
    <row r="573" spans="2:24" s="248" customFormat="1">
      <c r="B573"/>
      <c r="C573"/>
      <c r="D573" s="253"/>
      <c r="E573" s="253"/>
      <c r="F573" s="258"/>
      <c r="H573"/>
      <c r="I573"/>
      <c r="J573"/>
      <c r="K573"/>
      <c r="L573"/>
      <c r="M573"/>
      <c r="N573"/>
      <c r="O573"/>
      <c r="P573"/>
      <c r="Q573"/>
      <c r="R573"/>
      <c r="S573"/>
      <c r="T573"/>
      <c r="U573"/>
      <c r="V573"/>
      <c r="W573"/>
      <c r="X573"/>
    </row>
    <row r="574" spans="2:24" s="248" customFormat="1">
      <c r="B574"/>
      <c r="C574"/>
      <c r="D574" s="253"/>
      <c r="E574" s="253"/>
      <c r="F574" s="258"/>
      <c r="H574"/>
      <c r="I574"/>
      <c r="J574"/>
      <c r="K574"/>
      <c r="L574"/>
      <c r="M574"/>
      <c r="N574"/>
      <c r="O574"/>
      <c r="P574"/>
      <c r="Q574"/>
      <c r="R574"/>
      <c r="S574"/>
      <c r="T574"/>
      <c r="U574"/>
      <c r="V574"/>
      <c r="W574"/>
      <c r="X574"/>
    </row>
    <row r="575" spans="2:24" s="248" customFormat="1">
      <c r="B575"/>
      <c r="C575"/>
      <c r="D575" s="253"/>
      <c r="E575" s="253"/>
      <c r="F575" s="258"/>
      <c r="H575"/>
      <c r="I575"/>
      <c r="J575"/>
      <c r="K575"/>
      <c r="L575"/>
      <c r="M575"/>
      <c r="N575"/>
      <c r="O575"/>
      <c r="P575"/>
      <c r="Q575"/>
      <c r="R575"/>
      <c r="S575"/>
      <c r="T575"/>
      <c r="U575"/>
      <c r="V575"/>
      <c r="W575"/>
      <c r="X575"/>
    </row>
    <row r="576" spans="2:24" s="248" customFormat="1">
      <c r="B576"/>
      <c r="C576"/>
      <c r="D576" s="253"/>
      <c r="E576" s="253"/>
      <c r="F576" s="258"/>
      <c r="H576"/>
      <c r="I576"/>
      <c r="J576"/>
      <c r="K576"/>
      <c r="L576"/>
      <c r="M576"/>
      <c r="N576"/>
      <c r="O576"/>
      <c r="P576"/>
      <c r="Q576"/>
      <c r="R576"/>
      <c r="S576"/>
      <c r="T576"/>
      <c r="U576"/>
      <c r="V576"/>
      <c r="W576"/>
      <c r="X576"/>
    </row>
    <row r="577" spans="2:24" s="248" customFormat="1">
      <c r="B577"/>
      <c r="C577"/>
      <c r="D577" s="253"/>
      <c r="E577" s="253"/>
      <c r="F577" s="258"/>
      <c r="H577"/>
      <c r="I577"/>
      <c r="J577"/>
      <c r="K577"/>
      <c r="L577"/>
      <c r="M577"/>
      <c r="N577"/>
      <c r="O577"/>
      <c r="P577"/>
      <c r="Q577"/>
      <c r="R577"/>
      <c r="S577"/>
      <c r="T577"/>
      <c r="U577"/>
      <c r="V577"/>
      <c r="W577"/>
      <c r="X577"/>
    </row>
    <row r="578" spans="2:24" s="248" customFormat="1">
      <c r="B578"/>
      <c r="C578"/>
      <c r="D578" s="253"/>
      <c r="E578" s="253"/>
      <c r="F578" s="258"/>
      <c r="H578"/>
      <c r="I578"/>
      <c r="J578"/>
      <c r="K578"/>
      <c r="L578"/>
      <c r="M578"/>
      <c r="N578"/>
      <c r="O578"/>
      <c r="P578"/>
      <c r="Q578"/>
      <c r="R578"/>
      <c r="S578"/>
      <c r="T578"/>
      <c r="U578"/>
      <c r="V578"/>
      <c r="W578"/>
      <c r="X578"/>
    </row>
    <row r="579" spans="2:24" s="248" customFormat="1">
      <c r="B579"/>
      <c r="C579"/>
      <c r="D579" s="253"/>
      <c r="E579" s="253"/>
      <c r="F579" s="258"/>
      <c r="H579"/>
      <c r="I579"/>
      <c r="J579"/>
      <c r="K579"/>
      <c r="L579"/>
      <c r="M579"/>
      <c r="N579"/>
      <c r="O579"/>
      <c r="P579"/>
      <c r="Q579"/>
      <c r="R579"/>
      <c r="S579"/>
      <c r="T579"/>
      <c r="U579"/>
      <c r="V579"/>
      <c r="W579"/>
      <c r="X579"/>
    </row>
    <row r="580" spans="2:24" s="248" customFormat="1">
      <c r="B580"/>
      <c r="C580"/>
      <c r="D580" s="253"/>
      <c r="E580" s="253"/>
      <c r="F580" s="258"/>
      <c r="H580"/>
      <c r="I580"/>
      <c r="J580"/>
      <c r="K580"/>
      <c r="L580"/>
      <c r="M580"/>
      <c r="N580"/>
      <c r="O580"/>
      <c r="P580"/>
      <c r="Q580"/>
      <c r="R580"/>
      <c r="S580"/>
      <c r="T580"/>
      <c r="U580"/>
      <c r="V580"/>
      <c r="W580"/>
      <c r="X580"/>
    </row>
    <row r="581" spans="2:24" s="248" customFormat="1">
      <c r="B581"/>
      <c r="C581"/>
      <c r="D581" s="253"/>
      <c r="E581" s="253"/>
      <c r="F581" s="258"/>
      <c r="H581"/>
      <c r="I581"/>
      <c r="J581"/>
      <c r="K581"/>
      <c r="L581"/>
      <c r="M581"/>
      <c r="N581"/>
      <c r="O581"/>
      <c r="P581"/>
      <c r="Q581"/>
      <c r="R581"/>
      <c r="S581"/>
      <c r="T581"/>
      <c r="U581"/>
      <c r="V581"/>
      <c r="W581"/>
      <c r="X581"/>
    </row>
    <row r="582" spans="2:24" s="248" customFormat="1">
      <c r="B582"/>
      <c r="C582"/>
      <c r="D582" s="253"/>
      <c r="E582" s="253"/>
      <c r="F582" s="258"/>
      <c r="H582"/>
      <c r="I582"/>
      <c r="J582"/>
      <c r="K582"/>
      <c r="L582"/>
      <c r="M582"/>
      <c r="N582"/>
      <c r="O582"/>
      <c r="P582"/>
      <c r="Q582"/>
      <c r="R582"/>
      <c r="S582"/>
      <c r="T582"/>
      <c r="U582"/>
      <c r="V582"/>
      <c r="W582"/>
      <c r="X582"/>
    </row>
    <row r="583" spans="2:24" s="248" customFormat="1">
      <c r="B583"/>
      <c r="C583"/>
      <c r="D583" s="253"/>
      <c r="E583" s="253"/>
      <c r="F583" s="258"/>
      <c r="H583"/>
      <c r="I583"/>
      <c r="J583"/>
      <c r="K583"/>
      <c r="L583"/>
      <c r="M583"/>
      <c r="N583"/>
      <c r="O583"/>
      <c r="P583"/>
      <c r="Q583"/>
      <c r="R583"/>
      <c r="S583"/>
      <c r="T583"/>
      <c r="U583"/>
      <c r="V583"/>
      <c r="W583"/>
      <c r="X583"/>
    </row>
    <row r="584" spans="2:24" s="248" customFormat="1">
      <c r="B584"/>
      <c r="C584"/>
      <c r="D584" s="253"/>
      <c r="E584" s="253"/>
      <c r="F584" s="258"/>
      <c r="H584"/>
      <c r="I584"/>
      <c r="J584"/>
      <c r="K584"/>
      <c r="L584"/>
      <c r="M584"/>
      <c r="N584"/>
      <c r="O584"/>
      <c r="P584"/>
      <c r="Q584"/>
      <c r="R584"/>
      <c r="S584"/>
      <c r="T584"/>
      <c r="U584"/>
      <c r="V584"/>
      <c r="W584"/>
      <c r="X584"/>
    </row>
    <row r="585" spans="2:24" s="248" customFormat="1">
      <c r="B585"/>
      <c r="C585"/>
      <c r="D585" s="253"/>
      <c r="E585" s="253"/>
      <c r="F585" s="258"/>
      <c r="H585"/>
      <c r="I585"/>
      <c r="J585"/>
      <c r="K585"/>
      <c r="L585"/>
      <c r="M585"/>
      <c r="N585"/>
      <c r="O585"/>
      <c r="P585"/>
      <c r="Q585"/>
      <c r="R585"/>
      <c r="S585"/>
      <c r="T585"/>
      <c r="U585"/>
      <c r="V585"/>
      <c r="W585"/>
      <c r="X585"/>
    </row>
    <row r="586" spans="2:24" s="248" customFormat="1">
      <c r="B586"/>
      <c r="C586"/>
      <c r="D586" s="253"/>
      <c r="E586" s="253"/>
      <c r="F586" s="258"/>
      <c r="H586"/>
      <c r="I586"/>
      <c r="J586"/>
      <c r="K586"/>
      <c r="L586"/>
      <c r="M586"/>
      <c r="N586"/>
      <c r="O586"/>
      <c r="P586"/>
      <c r="Q586"/>
      <c r="R586"/>
      <c r="S586"/>
      <c r="T586"/>
      <c r="U586"/>
      <c r="V586"/>
      <c r="W586"/>
      <c r="X586"/>
    </row>
    <row r="587" spans="2:24" s="248" customFormat="1">
      <c r="B587"/>
      <c r="C587"/>
      <c r="D587" s="253"/>
      <c r="E587" s="253"/>
      <c r="F587" s="258"/>
      <c r="H587"/>
      <c r="I587"/>
      <c r="J587"/>
      <c r="K587"/>
      <c r="L587"/>
      <c r="M587"/>
      <c r="N587"/>
      <c r="O587"/>
      <c r="P587"/>
      <c r="Q587"/>
      <c r="R587"/>
      <c r="S587"/>
      <c r="T587"/>
      <c r="U587"/>
      <c r="V587"/>
      <c r="W587"/>
      <c r="X587"/>
    </row>
    <row r="588" spans="2:24" s="248" customFormat="1">
      <c r="B588"/>
      <c r="C588"/>
      <c r="D588" s="253"/>
      <c r="E588" s="253"/>
      <c r="F588" s="258"/>
      <c r="H588"/>
      <c r="I588"/>
      <c r="J588"/>
      <c r="K588"/>
      <c r="L588"/>
      <c r="M588"/>
      <c r="N588"/>
      <c r="O588"/>
      <c r="P588"/>
      <c r="Q588"/>
      <c r="R588"/>
      <c r="S588"/>
      <c r="T588"/>
      <c r="U588"/>
      <c r="V588"/>
      <c r="W588"/>
      <c r="X588"/>
    </row>
    <row r="589" spans="2:24" s="248" customFormat="1">
      <c r="B589"/>
      <c r="C589"/>
      <c r="D589" s="253"/>
      <c r="E589" s="253"/>
      <c r="F589" s="258"/>
      <c r="H589"/>
      <c r="I589"/>
      <c r="J589"/>
      <c r="K589"/>
      <c r="L589"/>
      <c r="M589"/>
      <c r="N589"/>
      <c r="O589"/>
      <c r="P589"/>
      <c r="Q589"/>
      <c r="R589"/>
      <c r="S589"/>
      <c r="T589"/>
      <c r="U589"/>
      <c r="V589"/>
      <c r="W589"/>
      <c r="X589"/>
    </row>
    <row r="590" spans="2:24" s="248" customFormat="1">
      <c r="B590"/>
      <c r="C590"/>
      <c r="D590" s="253"/>
      <c r="E590" s="253"/>
      <c r="F590" s="258"/>
      <c r="H590"/>
      <c r="I590"/>
      <c r="J590"/>
      <c r="K590"/>
      <c r="L590"/>
      <c r="M590"/>
      <c r="N590"/>
      <c r="O590"/>
      <c r="P590"/>
      <c r="Q590"/>
      <c r="R590"/>
      <c r="S590"/>
      <c r="T590"/>
      <c r="U590"/>
      <c r="V590"/>
      <c r="W590"/>
      <c r="X590"/>
    </row>
    <row r="591" spans="2:24" s="248" customFormat="1">
      <c r="B591"/>
      <c r="C591"/>
      <c r="D591" s="253"/>
      <c r="E591" s="253"/>
      <c r="F591" s="258"/>
      <c r="H591"/>
      <c r="I591"/>
      <c r="J591"/>
      <c r="K591"/>
      <c r="L591"/>
      <c r="M591"/>
      <c r="N591"/>
      <c r="O591"/>
      <c r="P591"/>
      <c r="Q591"/>
      <c r="R591"/>
      <c r="S591"/>
      <c r="T591"/>
      <c r="U591"/>
      <c r="V591"/>
      <c r="W591"/>
      <c r="X591"/>
    </row>
    <row r="592" spans="2:24" s="248" customFormat="1">
      <c r="B592"/>
      <c r="C592"/>
      <c r="D592" s="253"/>
      <c r="E592" s="253"/>
      <c r="F592" s="258"/>
      <c r="H592"/>
      <c r="I592"/>
      <c r="J592"/>
      <c r="K592"/>
      <c r="L592"/>
      <c r="M592"/>
      <c r="N592"/>
      <c r="O592"/>
      <c r="P592"/>
      <c r="Q592"/>
      <c r="R592"/>
      <c r="S592"/>
      <c r="T592"/>
      <c r="U592"/>
      <c r="V592"/>
      <c r="W592"/>
      <c r="X592"/>
    </row>
    <row r="593" spans="2:24" s="248" customFormat="1">
      <c r="B593"/>
      <c r="C593"/>
      <c r="D593" s="253"/>
      <c r="E593" s="253"/>
      <c r="F593" s="258"/>
      <c r="H593"/>
      <c r="I593"/>
      <c r="J593"/>
      <c r="K593"/>
      <c r="L593"/>
      <c r="M593"/>
      <c r="N593"/>
      <c r="O593"/>
      <c r="P593"/>
      <c r="Q593"/>
      <c r="R593"/>
      <c r="S593"/>
      <c r="T593"/>
      <c r="U593"/>
      <c r="V593"/>
      <c r="W593"/>
      <c r="X593"/>
    </row>
    <row r="594" spans="2:24" s="248" customFormat="1">
      <c r="B594"/>
      <c r="C594"/>
      <c r="D594" s="253"/>
      <c r="E594" s="253"/>
      <c r="F594" s="258"/>
      <c r="H594"/>
      <c r="I594"/>
      <c r="J594"/>
      <c r="K594"/>
      <c r="L594"/>
      <c r="M594"/>
      <c r="N594"/>
      <c r="O594"/>
      <c r="P594"/>
      <c r="Q594"/>
      <c r="R594"/>
      <c r="S594"/>
      <c r="T594"/>
      <c r="U594"/>
      <c r="V594"/>
      <c r="W594"/>
      <c r="X594"/>
    </row>
    <row r="595" spans="2:24" s="248" customFormat="1">
      <c r="B595"/>
      <c r="C595"/>
      <c r="D595" s="253"/>
      <c r="E595" s="253"/>
      <c r="F595" s="258"/>
      <c r="H595"/>
      <c r="I595"/>
      <c r="J595"/>
      <c r="K595"/>
      <c r="L595"/>
      <c r="M595"/>
      <c r="N595"/>
      <c r="O595"/>
      <c r="P595"/>
      <c r="Q595"/>
      <c r="R595"/>
      <c r="S595"/>
      <c r="T595"/>
      <c r="U595"/>
      <c r="V595"/>
      <c r="W595"/>
      <c r="X595"/>
    </row>
    <row r="596" spans="2:24" s="248" customFormat="1">
      <c r="B596"/>
      <c r="C596"/>
      <c r="D596" s="253"/>
      <c r="E596" s="253"/>
      <c r="F596" s="258"/>
      <c r="H596"/>
      <c r="I596"/>
      <c r="J596"/>
      <c r="K596"/>
      <c r="L596"/>
      <c r="M596"/>
      <c r="N596"/>
      <c r="O596"/>
      <c r="P596"/>
      <c r="Q596"/>
      <c r="R596"/>
      <c r="S596"/>
      <c r="T596"/>
      <c r="U596"/>
      <c r="V596"/>
      <c r="W596"/>
      <c r="X596"/>
    </row>
    <row r="597" spans="2:24" s="248" customFormat="1">
      <c r="B597"/>
      <c r="C597"/>
      <c r="D597" s="253"/>
      <c r="E597" s="253"/>
      <c r="F597" s="258"/>
      <c r="H597"/>
      <c r="I597"/>
      <c r="J597"/>
      <c r="K597"/>
      <c r="L597"/>
      <c r="M597"/>
      <c r="N597"/>
      <c r="O597"/>
      <c r="P597"/>
      <c r="Q597"/>
      <c r="R597"/>
      <c r="S597"/>
      <c r="T597"/>
      <c r="U597"/>
      <c r="V597"/>
      <c r="W597"/>
      <c r="X597"/>
    </row>
    <row r="598" spans="2:24" s="248" customFormat="1">
      <c r="B598"/>
      <c r="C598"/>
      <c r="D598" s="253"/>
      <c r="E598" s="253"/>
      <c r="F598" s="258"/>
      <c r="H598"/>
      <c r="I598"/>
      <c r="J598"/>
      <c r="K598"/>
      <c r="L598"/>
      <c r="M598"/>
      <c r="N598"/>
      <c r="O598"/>
      <c r="P598"/>
      <c r="Q598"/>
      <c r="R598"/>
      <c r="S598"/>
      <c r="T598"/>
      <c r="U598"/>
      <c r="V598"/>
      <c r="W598"/>
      <c r="X598"/>
    </row>
    <row r="599" spans="2:24" s="248" customFormat="1">
      <c r="B599"/>
      <c r="C599"/>
      <c r="D599" s="253"/>
      <c r="E599" s="253"/>
      <c r="F599" s="258"/>
      <c r="H599"/>
      <c r="I599"/>
      <c r="J599"/>
      <c r="K599"/>
      <c r="L599"/>
      <c r="M599"/>
      <c r="N599"/>
      <c r="O599"/>
      <c r="P599"/>
      <c r="Q599"/>
      <c r="R599"/>
      <c r="S599"/>
      <c r="T599"/>
      <c r="U599"/>
      <c r="V599"/>
      <c r="W599"/>
      <c r="X599"/>
    </row>
    <row r="600" spans="2:24" s="248" customFormat="1">
      <c r="B600"/>
      <c r="C600"/>
      <c r="D600" s="253"/>
      <c r="E600" s="253"/>
      <c r="F600" s="258"/>
      <c r="H600"/>
      <c r="I600"/>
      <c r="J600"/>
      <c r="K600"/>
      <c r="L600"/>
      <c r="M600"/>
      <c r="N600"/>
      <c r="O600"/>
      <c r="P600"/>
      <c r="Q600"/>
      <c r="R600"/>
      <c r="S600"/>
      <c r="T600"/>
      <c r="U600"/>
      <c r="V600"/>
      <c r="W600"/>
      <c r="X600"/>
    </row>
    <row r="601" spans="2:24" s="248" customFormat="1">
      <c r="B601"/>
      <c r="C601"/>
      <c r="D601" s="253"/>
      <c r="E601" s="253"/>
      <c r="F601" s="258"/>
      <c r="H601"/>
      <c r="I601"/>
      <c r="J601"/>
      <c r="K601"/>
      <c r="L601"/>
      <c r="M601"/>
      <c r="N601"/>
      <c r="O601"/>
      <c r="P601"/>
      <c r="Q601"/>
      <c r="R601"/>
      <c r="S601"/>
      <c r="T601"/>
      <c r="U601"/>
      <c r="V601"/>
      <c r="W601"/>
      <c r="X601"/>
    </row>
    <row r="602" spans="2:24" s="248" customFormat="1">
      <c r="B602"/>
      <c r="C602"/>
      <c r="D602" s="253"/>
      <c r="E602" s="253"/>
      <c r="F602" s="258"/>
      <c r="H602"/>
      <c r="I602"/>
      <c r="J602"/>
      <c r="K602"/>
      <c r="L602"/>
      <c r="M602"/>
      <c r="N602"/>
      <c r="O602"/>
      <c r="P602"/>
      <c r="Q602"/>
      <c r="R602"/>
      <c r="S602"/>
      <c r="T602"/>
      <c r="U602"/>
      <c r="V602"/>
      <c r="W602"/>
      <c r="X602"/>
    </row>
    <row r="603" spans="2:24" s="248" customFormat="1">
      <c r="B603"/>
      <c r="C603"/>
      <c r="D603" s="253"/>
      <c r="E603" s="253"/>
      <c r="F603" s="258"/>
      <c r="H603"/>
      <c r="I603"/>
      <c r="J603"/>
      <c r="K603"/>
      <c r="L603"/>
      <c r="M603"/>
      <c r="N603"/>
      <c r="O603"/>
      <c r="P603"/>
      <c r="Q603"/>
      <c r="R603"/>
      <c r="S603"/>
      <c r="T603"/>
      <c r="U603"/>
      <c r="V603"/>
      <c r="W603"/>
      <c r="X603"/>
    </row>
    <row r="604" spans="2:24" s="248" customFormat="1">
      <c r="B604"/>
      <c r="C604"/>
      <c r="D604" s="253"/>
      <c r="E604" s="253"/>
      <c r="F604" s="258"/>
      <c r="H604"/>
      <c r="I604"/>
      <c r="J604"/>
      <c r="K604"/>
      <c r="L604"/>
      <c r="M604"/>
      <c r="N604"/>
      <c r="O604"/>
      <c r="P604"/>
      <c r="Q604"/>
      <c r="R604"/>
      <c r="S604"/>
      <c r="T604"/>
      <c r="U604"/>
      <c r="V604"/>
      <c r="W604"/>
      <c r="X604"/>
    </row>
    <row r="605" spans="2:24" s="248" customFormat="1">
      <c r="B605"/>
      <c r="C605"/>
      <c r="D605" s="253"/>
      <c r="E605" s="253"/>
      <c r="F605" s="258"/>
      <c r="H605"/>
      <c r="I605"/>
      <c r="J605"/>
      <c r="K605"/>
      <c r="L605"/>
      <c r="M605"/>
      <c r="N605"/>
      <c r="O605"/>
      <c r="P605"/>
      <c r="Q605"/>
      <c r="R605"/>
      <c r="S605"/>
      <c r="T605"/>
      <c r="U605"/>
      <c r="V605"/>
      <c r="W605"/>
      <c r="X605"/>
    </row>
    <row r="606" spans="2:24" s="248" customFormat="1">
      <c r="B606"/>
      <c r="C606"/>
      <c r="D606" s="253"/>
      <c r="E606" s="253"/>
      <c r="F606" s="258"/>
      <c r="H606"/>
      <c r="I606"/>
      <c r="J606"/>
      <c r="K606"/>
      <c r="L606"/>
      <c r="M606"/>
      <c r="N606"/>
      <c r="O606"/>
      <c r="P606"/>
      <c r="Q606"/>
      <c r="R606"/>
      <c r="S606"/>
      <c r="T606"/>
      <c r="U606"/>
      <c r="V606"/>
      <c r="W606"/>
      <c r="X606"/>
    </row>
    <row r="607" spans="2:24" s="248" customFormat="1">
      <c r="B607"/>
      <c r="C607"/>
      <c r="D607" s="253"/>
      <c r="E607" s="253"/>
      <c r="F607" s="258"/>
      <c r="H607"/>
      <c r="I607"/>
      <c r="J607"/>
      <c r="K607"/>
      <c r="L607"/>
      <c r="M607"/>
      <c r="N607"/>
      <c r="O607"/>
      <c r="P607"/>
      <c r="Q607"/>
      <c r="R607"/>
      <c r="S607"/>
      <c r="T607"/>
      <c r="U607"/>
      <c r="V607"/>
      <c r="W607"/>
      <c r="X607"/>
    </row>
    <row r="608" spans="2:24" s="248" customFormat="1">
      <c r="B608"/>
      <c r="C608"/>
      <c r="D608" s="253"/>
      <c r="E608" s="253"/>
      <c r="F608" s="258"/>
      <c r="H608"/>
      <c r="I608"/>
      <c r="J608"/>
      <c r="K608"/>
      <c r="L608"/>
      <c r="M608"/>
      <c r="N608"/>
      <c r="O608"/>
      <c r="P608"/>
      <c r="Q608"/>
      <c r="R608"/>
      <c r="S608"/>
      <c r="T608"/>
      <c r="U608"/>
      <c r="V608"/>
      <c r="W608"/>
      <c r="X608"/>
    </row>
    <row r="609" spans="2:24" s="248" customFormat="1">
      <c r="B609"/>
      <c r="C609"/>
      <c r="D609" s="253"/>
      <c r="E609" s="253"/>
      <c r="F609" s="258"/>
      <c r="H609"/>
      <c r="I609"/>
      <c r="J609"/>
      <c r="K609"/>
      <c r="L609"/>
      <c r="M609"/>
      <c r="N609"/>
      <c r="O609"/>
      <c r="P609"/>
      <c r="Q609"/>
      <c r="R609"/>
      <c r="S609"/>
      <c r="T609"/>
      <c r="U609"/>
      <c r="V609"/>
      <c r="W609"/>
      <c r="X609"/>
    </row>
    <row r="610" spans="2:24" s="248" customFormat="1">
      <c r="B610"/>
      <c r="C610"/>
      <c r="D610" s="253"/>
      <c r="E610" s="253"/>
      <c r="F610" s="258"/>
      <c r="H610"/>
      <c r="I610"/>
      <c r="J610"/>
      <c r="K610"/>
      <c r="L610"/>
      <c r="M610"/>
      <c r="N610"/>
      <c r="O610"/>
      <c r="P610"/>
      <c r="Q610"/>
      <c r="R610"/>
      <c r="S610"/>
      <c r="T610"/>
      <c r="U610"/>
      <c r="V610"/>
      <c r="W610"/>
      <c r="X610"/>
    </row>
    <row r="611" spans="2:24" s="248" customFormat="1">
      <c r="B611"/>
      <c r="C611"/>
      <c r="D611" s="253"/>
      <c r="E611" s="253"/>
      <c r="F611" s="258"/>
      <c r="H611"/>
      <c r="I611"/>
      <c r="J611"/>
      <c r="K611"/>
      <c r="L611"/>
      <c r="M611"/>
      <c r="N611"/>
      <c r="O611"/>
      <c r="P611"/>
      <c r="Q611"/>
      <c r="R611"/>
      <c r="S611"/>
      <c r="T611"/>
      <c r="U611"/>
      <c r="V611"/>
      <c r="W611"/>
      <c r="X611"/>
    </row>
    <row r="612" spans="2:24" s="248" customFormat="1">
      <c r="B612"/>
      <c r="C612"/>
      <c r="D612" s="253"/>
      <c r="E612" s="253"/>
      <c r="F612" s="258"/>
      <c r="H612"/>
      <c r="I612"/>
      <c r="J612"/>
      <c r="K612"/>
      <c r="L612"/>
      <c r="M612"/>
      <c r="N612"/>
      <c r="O612"/>
      <c r="P612"/>
      <c r="Q612"/>
      <c r="R612"/>
      <c r="S612"/>
      <c r="T612"/>
      <c r="U612"/>
      <c r="V612"/>
      <c r="W612"/>
      <c r="X612"/>
    </row>
    <row r="613" spans="2:24" s="248" customFormat="1">
      <c r="B613"/>
      <c r="C613"/>
      <c r="D613" s="253"/>
      <c r="E613" s="253"/>
      <c r="F613" s="258"/>
      <c r="H613"/>
      <c r="I613"/>
      <c r="J613"/>
      <c r="K613"/>
      <c r="L613"/>
      <c r="M613"/>
      <c r="N613"/>
      <c r="O613"/>
      <c r="P613"/>
      <c r="Q613"/>
      <c r="R613"/>
      <c r="S613"/>
      <c r="T613"/>
      <c r="U613"/>
      <c r="V613"/>
      <c r="W613"/>
      <c r="X613"/>
    </row>
    <row r="614" spans="2:24" s="248" customFormat="1">
      <c r="B614"/>
      <c r="C614"/>
      <c r="D614" s="253"/>
      <c r="E614" s="253"/>
      <c r="F614" s="258"/>
      <c r="H614"/>
      <c r="I614"/>
      <c r="J614"/>
      <c r="K614"/>
      <c r="L614"/>
      <c r="M614"/>
      <c r="N614"/>
      <c r="O614"/>
      <c r="P614"/>
      <c r="Q614"/>
      <c r="R614"/>
      <c r="S614"/>
      <c r="T614"/>
      <c r="U614"/>
      <c r="V614"/>
      <c r="W614"/>
      <c r="X614"/>
    </row>
    <row r="615" spans="2:24" s="248" customFormat="1">
      <c r="B615"/>
      <c r="C615"/>
      <c r="D615" s="253"/>
      <c r="E615" s="253"/>
      <c r="F615" s="258"/>
      <c r="H615"/>
      <c r="I615"/>
      <c r="J615"/>
      <c r="K615"/>
      <c r="L615"/>
      <c r="M615"/>
      <c r="N615"/>
      <c r="O615"/>
      <c r="P615"/>
      <c r="Q615"/>
      <c r="R615"/>
      <c r="S615"/>
      <c r="T615"/>
      <c r="U615"/>
      <c r="V615"/>
      <c r="W615"/>
      <c r="X615"/>
    </row>
    <row r="616" spans="2:24" s="248" customFormat="1">
      <c r="B616"/>
      <c r="C616"/>
      <c r="D616" s="253"/>
      <c r="E616" s="253"/>
      <c r="F616" s="258"/>
      <c r="H616"/>
      <c r="I616"/>
      <c r="J616"/>
      <c r="K616"/>
      <c r="L616"/>
      <c r="M616"/>
      <c r="N616"/>
      <c r="O616"/>
      <c r="P616"/>
      <c r="Q616"/>
      <c r="R616"/>
      <c r="S616"/>
      <c r="T616"/>
      <c r="U616"/>
      <c r="V616"/>
      <c r="W616"/>
      <c r="X616"/>
    </row>
    <row r="617" spans="2:24" s="248" customFormat="1">
      <c r="B617"/>
      <c r="C617"/>
      <c r="D617" s="253"/>
      <c r="E617" s="253"/>
      <c r="F617" s="258"/>
      <c r="H617"/>
      <c r="I617"/>
      <c r="J617"/>
      <c r="K617"/>
      <c r="L617"/>
      <c r="M617"/>
      <c r="N617"/>
      <c r="O617"/>
      <c r="P617"/>
      <c r="Q617"/>
      <c r="R617"/>
      <c r="S617"/>
      <c r="T617"/>
      <c r="U617"/>
      <c r="V617"/>
      <c r="W617"/>
      <c r="X617"/>
    </row>
    <row r="618" spans="2:24" s="248" customFormat="1">
      <c r="B618"/>
      <c r="C618"/>
      <c r="D618" s="253"/>
      <c r="E618" s="253"/>
      <c r="F618" s="258"/>
      <c r="H618"/>
      <c r="I618"/>
      <c r="J618"/>
      <c r="K618"/>
      <c r="L618"/>
      <c r="M618"/>
      <c r="N618"/>
      <c r="O618"/>
      <c r="P618"/>
      <c r="Q618"/>
      <c r="R618"/>
      <c r="S618"/>
      <c r="T618"/>
      <c r="U618"/>
      <c r="V618"/>
      <c r="W618"/>
      <c r="X618"/>
    </row>
    <row r="619" spans="2:24" s="248" customFormat="1">
      <c r="B619"/>
      <c r="C619"/>
      <c r="D619" s="253"/>
      <c r="E619" s="253"/>
      <c r="F619" s="258"/>
      <c r="H619"/>
      <c r="I619"/>
      <c r="J619"/>
      <c r="K619"/>
      <c r="L619"/>
      <c r="M619"/>
      <c r="N619"/>
      <c r="O619"/>
      <c r="P619"/>
      <c r="Q619"/>
      <c r="R619"/>
      <c r="S619"/>
      <c r="T619"/>
      <c r="U619"/>
      <c r="V619"/>
      <c r="W619"/>
      <c r="X619"/>
    </row>
    <row r="620" spans="2:24" s="248" customFormat="1">
      <c r="B620"/>
      <c r="C620"/>
      <c r="D620" s="253"/>
      <c r="E620" s="253"/>
      <c r="F620" s="258"/>
      <c r="H620"/>
      <c r="I620"/>
      <c r="J620"/>
      <c r="K620"/>
      <c r="L620"/>
      <c r="M620"/>
      <c r="N620"/>
      <c r="O620"/>
      <c r="P620"/>
      <c r="Q620"/>
      <c r="R620"/>
      <c r="S620"/>
      <c r="T620"/>
      <c r="U620"/>
      <c r="V620"/>
      <c r="W620"/>
      <c r="X620"/>
    </row>
    <row r="621" spans="2:24" s="248" customFormat="1">
      <c r="B621"/>
      <c r="C621"/>
      <c r="D621" s="253"/>
      <c r="E621" s="253"/>
      <c r="F621" s="258"/>
      <c r="H621"/>
      <c r="I621"/>
      <c r="J621"/>
      <c r="K621"/>
      <c r="L621"/>
      <c r="M621"/>
      <c r="N621"/>
      <c r="O621"/>
      <c r="P621"/>
      <c r="Q621"/>
      <c r="R621"/>
      <c r="S621"/>
      <c r="T621"/>
      <c r="U621"/>
      <c r="V621"/>
      <c r="W621"/>
      <c r="X621"/>
    </row>
    <row r="622" spans="2:24" s="248" customFormat="1">
      <c r="B622"/>
      <c r="C622"/>
      <c r="D622" s="253"/>
      <c r="E622" s="253"/>
      <c r="F622" s="258"/>
      <c r="H622"/>
      <c r="I622"/>
      <c r="J622"/>
      <c r="K622"/>
      <c r="L622"/>
      <c r="M622"/>
      <c r="N622"/>
      <c r="O622"/>
      <c r="P622"/>
      <c r="Q622"/>
      <c r="R622"/>
      <c r="S622"/>
      <c r="T622"/>
      <c r="U622"/>
      <c r="V622"/>
      <c r="W622"/>
      <c r="X622"/>
    </row>
    <row r="623" spans="2:24" s="248" customFormat="1">
      <c r="B623"/>
      <c r="C623"/>
      <c r="D623" s="253"/>
      <c r="E623" s="253"/>
      <c r="F623" s="258"/>
      <c r="H623"/>
      <c r="I623"/>
      <c r="J623"/>
      <c r="K623"/>
      <c r="L623"/>
      <c r="M623"/>
      <c r="N623"/>
      <c r="O623"/>
      <c r="P623"/>
      <c r="Q623"/>
      <c r="R623"/>
      <c r="S623"/>
      <c r="T623"/>
      <c r="U623"/>
      <c r="V623"/>
      <c r="W623"/>
      <c r="X623"/>
    </row>
    <row r="624" spans="2:24" s="248" customFormat="1">
      <c r="B624"/>
      <c r="C624"/>
      <c r="D624" s="253"/>
      <c r="E624" s="253"/>
      <c r="F624" s="258"/>
      <c r="H624"/>
      <c r="I624"/>
      <c r="J624"/>
      <c r="K624"/>
      <c r="L624"/>
      <c r="M624"/>
      <c r="N624"/>
      <c r="O624"/>
      <c r="P624"/>
      <c r="Q624"/>
      <c r="R624"/>
      <c r="S624"/>
      <c r="T624"/>
      <c r="U624"/>
      <c r="V624"/>
      <c r="W624"/>
      <c r="X624"/>
    </row>
    <row r="625" spans="2:24" s="248" customFormat="1">
      <c r="B625"/>
      <c r="C625"/>
      <c r="D625" s="253"/>
      <c r="E625" s="253"/>
      <c r="F625" s="258"/>
      <c r="H625"/>
      <c r="I625"/>
      <c r="J625"/>
      <c r="K625"/>
      <c r="L625"/>
      <c r="M625"/>
      <c r="N625"/>
      <c r="O625"/>
      <c r="P625"/>
      <c r="Q625"/>
      <c r="R625"/>
      <c r="S625"/>
      <c r="T625"/>
      <c r="U625"/>
      <c r="V625"/>
      <c r="W625"/>
      <c r="X625"/>
    </row>
    <row r="626" spans="2:24" s="248" customFormat="1">
      <c r="B626"/>
      <c r="C626"/>
      <c r="D626" s="253"/>
      <c r="E626" s="253"/>
      <c r="F626" s="258"/>
      <c r="H626"/>
      <c r="I626"/>
      <c r="J626"/>
      <c r="K626"/>
      <c r="L626"/>
      <c r="M626"/>
      <c r="N626"/>
      <c r="O626"/>
      <c r="P626"/>
      <c r="Q626"/>
      <c r="R626"/>
      <c r="S626"/>
      <c r="T626"/>
      <c r="U626"/>
      <c r="V626"/>
      <c r="W626"/>
      <c r="X626"/>
    </row>
    <row r="627" spans="2:24" s="248" customFormat="1">
      <c r="B627"/>
      <c r="C627"/>
      <c r="D627" s="253"/>
      <c r="E627" s="253"/>
      <c r="F627" s="258"/>
      <c r="H627"/>
      <c r="I627"/>
      <c r="J627"/>
      <c r="K627"/>
      <c r="L627"/>
      <c r="M627"/>
      <c r="N627"/>
      <c r="O627"/>
      <c r="P627"/>
      <c r="Q627"/>
      <c r="R627"/>
      <c r="S627"/>
      <c r="T627"/>
      <c r="U627"/>
      <c r="V627"/>
      <c r="W627"/>
      <c r="X627"/>
    </row>
    <row r="628" spans="2:24" s="248" customFormat="1">
      <c r="B628"/>
      <c r="C628"/>
      <c r="D628" s="253"/>
      <c r="E628" s="253"/>
      <c r="F628" s="258"/>
      <c r="H628"/>
      <c r="I628"/>
      <c r="J628"/>
      <c r="K628"/>
      <c r="L628"/>
      <c r="M628"/>
      <c r="N628"/>
      <c r="O628"/>
      <c r="P628"/>
      <c r="Q628"/>
      <c r="R628"/>
      <c r="S628"/>
      <c r="T628"/>
      <c r="U628"/>
      <c r="V628"/>
      <c r="W628"/>
      <c r="X628"/>
    </row>
    <row r="629" spans="2:24" s="248" customFormat="1">
      <c r="B629"/>
      <c r="C629"/>
      <c r="D629" s="253"/>
      <c r="E629" s="253"/>
      <c r="F629" s="258"/>
      <c r="H629"/>
      <c r="I629"/>
      <c r="J629"/>
      <c r="K629"/>
      <c r="L629"/>
      <c r="M629"/>
      <c r="N629"/>
      <c r="O629"/>
      <c r="P629"/>
      <c r="Q629"/>
      <c r="R629"/>
      <c r="S629"/>
      <c r="T629"/>
      <c r="U629"/>
      <c r="V629"/>
      <c r="W629"/>
      <c r="X629"/>
    </row>
    <row r="630" spans="2:24" s="248" customFormat="1">
      <c r="B630"/>
      <c r="C630"/>
      <c r="D630" s="253"/>
      <c r="E630" s="253"/>
      <c r="F630" s="258"/>
      <c r="H630"/>
      <c r="I630"/>
      <c r="J630"/>
      <c r="K630"/>
      <c r="L630"/>
      <c r="M630"/>
      <c r="N630"/>
      <c r="O630"/>
      <c r="P630"/>
      <c r="Q630"/>
      <c r="R630"/>
      <c r="S630"/>
      <c r="T630"/>
      <c r="U630"/>
      <c r="V630"/>
      <c r="W630"/>
      <c r="X630"/>
    </row>
    <row r="631" spans="2:24" s="248" customFormat="1">
      <c r="B631"/>
      <c r="C631"/>
      <c r="D631" s="253"/>
      <c r="E631" s="253"/>
      <c r="F631" s="258"/>
      <c r="H631"/>
      <c r="I631"/>
      <c r="J631"/>
      <c r="K631"/>
      <c r="L631"/>
      <c r="M631"/>
      <c r="N631"/>
      <c r="O631"/>
      <c r="P631"/>
      <c r="Q631"/>
      <c r="R631"/>
      <c r="S631"/>
      <c r="T631"/>
      <c r="U631"/>
      <c r="V631"/>
      <c r="W631"/>
      <c r="X631"/>
    </row>
    <row r="632" spans="2:24" s="248" customFormat="1">
      <c r="B632"/>
      <c r="C632"/>
      <c r="D632" s="253"/>
      <c r="E632" s="253"/>
      <c r="F632" s="258"/>
      <c r="H632"/>
      <c r="I632"/>
      <c r="J632"/>
      <c r="K632"/>
      <c r="L632"/>
      <c r="M632"/>
      <c r="N632"/>
      <c r="O632"/>
      <c r="P632"/>
      <c r="Q632"/>
      <c r="R632"/>
      <c r="S632"/>
      <c r="T632"/>
      <c r="U632"/>
      <c r="V632"/>
      <c r="W632"/>
      <c r="X632"/>
    </row>
    <row r="633" spans="2:24" s="248" customFormat="1">
      <c r="B633"/>
      <c r="C633"/>
      <c r="D633" s="253"/>
      <c r="E633" s="253"/>
      <c r="F633" s="258"/>
      <c r="H633"/>
      <c r="I633"/>
      <c r="J633"/>
      <c r="K633"/>
      <c r="L633"/>
      <c r="M633"/>
      <c r="N633"/>
      <c r="O633"/>
      <c r="P633"/>
      <c r="Q633"/>
      <c r="R633"/>
      <c r="S633"/>
      <c r="T633"/>
      <c r="U633"/>
      <c r="V633"/>
      <c r="W633"/>
      <c r="X633"/>
    </row>
    <row r="634" spans="2:24" s="248" customFormat="1">
      <c r="B634"/>
      <c r="C634"/>
      <c r="D634" s="253"/>
      <c r="E634" s="253"/>
      <c r="F634" s="258"/>
      <c r="H634"/>
      <c r="I634"/>
      <c r="J634"/>
      <c r="K634"/>
      <c r="L634"/>
      <c r="M634"/>
      <c r="N634"/>
      <c r="O634"/>
      <c r="P634"/>
      <c r="Q634"/>
      <c r="R634"/>
      <c r="S634"/>
      <c r="T634"/>
      <c r="U634"/>
      <c r="V634"/>
      <c r="W634"/>
      <c r="X634"/>
    </row>
    <row r="635" spans="2:24" s="248" customFormat="1">
      <c r="B635"/>
      <c r="C635"/>
      <c r="D635" s="253"/>
      <c r="E635" s="253"/>
      <c r="F635" s="258"/>
      <c r="H635"/>
      <c r="I635"/>
      <c r="J635"/>
      <c r="K635"/>
      <c r="L635"/>
      <c r="M635"/>
      <c r="N635"/>
      <c r="O635"/>
      <c r="P635"/>
      <c r="Q635"/>
      <c r="R635"/>
      <c r="S635"/>
      <c r="T635"/>
      <c r="U635"/>
      <c r="V635"/>
      <c r="W635"/>
      <c r="X635"/>
    </row>
    <row r="636" spans="2:24" s="248" customFormat="1">
      <c r="B636"/>
      <c r="C636"/>
      <c r="D636" s="253"/>
      <c r="E636" s="253"/>
      <c r="F636" s="258"/>
      <c r="H636"/>
      <c r="I636"/>
      <c r="J636"/>
      <c r="K636"/>
      <c r="L636"/>
      <c r="M636"/>
      <c r="N636"/>
      <c r="O636"/>
      <c r="P636"/>
      <c r="Q636"/>
      <c r="R636"/>
      <c r="S636"/>
      <c r="T636"/>
      <c r="U636"/>
      <c r="V636"/>
      <c r="W636"/>
      <c r="X636"/>
    </row>
    <row r="637" spans="2:24" s="248" customFormat="1">
      <c r="B637"/>
      <c r="C637"/>
      <c r="D637" s="253"/>
      <c r="E637" s="253"/>
      <c r="F637" s="258"/>
      <c r="H637"/>
      <c r="I637"/>
      <c r="J637"/>
      <c r="K637"/>
      <c r="L637"/>
      <c r="M637"/>
      <c r="N637"/>
      <c r="O637"/>
      <c r="P637"/>
      <c r="Q637"/>
      <c r="R637"/>
      <c r="S637"/>
      <c r="T637"/>
      <c r="U637"/>
      <c r="V637"/>
      <c r="W637"/>
      <c r="X637"/>
    </row>
    <row r="638" spans="2:24" s="248" customFormat="1">
      <c r="B638"/>
      <c r="C638"/>
      <c r="D638" s="253"/>
      <c r="E638" s="253"/>
      <c r="F638" s="258"/>
      <c r="H638"/>
      <c r="I638"/>
      <c r="J638"/>
      <c r="K638"/>
      <c r="L638"/>
      <c r="M638"/>
      <c r="N638"/>
      <c r="O638"/>
      <c r="P638"/>
      <c r="Q638"/>
      <c r="R638"/>
      <c r="S638"/>
      <c r="T638"/>
      <c r="U638"/>
      <c r="V638"/>
      <c r="W638"/>
      <c r="X638"/>
    </row>
    <row r="639" spans="2:24" s="248" customFormat="1">
      <c r="B639"/>
      <c r="C639"/>
      <c r="D639" s="253"/>
      <c r="E639" s="253"/>
      <c r="F639" s="258"/>
      <c r="H639"/>
      <c r="I639"/>
      <c r="J639"/>
      <c r="K639"/>
      <c r="L639"/>
      <c r="M639"/>
      <c r="N639"/>
      <c r="O639"/>
      <c r="P639"/>
      <c r="Q639"/>
      <c r="R639"/>
      <c r="S639"/>
      <c r="T639"/>
      <c r="U639"/>
      <c r="V639"/>
      <c r="W639"/>
      <c r="X639"/>
    </row>
    <row r="640" spans="2:24" s="248" customFormat="1">
      <c r="B640"/>
      <c r="C640"/>
      <c r="D640" s="253"/>
      <c r="E640" s="253"/>
      <c r="F640" s="258"/>
      <c r="H640"/>
      <c r="I640"/>
      <c r="J640"/>
      <c r="K640"/>
      <c r="L640"/>
      <c r="M640"/>
      <c r="N640"/>
      <c r="O640"/>
      <c r="P640"/>
      <c r="Q640"/>
      <c r="R640"/>
      <c r="S640"/>
      <c r="T640"/>
      <c r="U640"/>
      <c r="V640"/>
      <c r="W640"/>
      <c r="X640"/>
    </row>
    <row r="641" spans="2:24" s="248" customFormat="1">
      <c r="B641"/>
      <c r="C641"/>
      <c r="D641" s="253"/>
      <c r="E641" s="253"/>
      <c r="F641" s="258"/>
      <c r="H641"/>
      <c r="I641"/>
      <c r="J641"/>
      <c r="K641"/>
      <c r="L641"/>
      <c r="M641"/>
      <c r="N641"/>
      <c r="O641"/>
      <c r="P641"/>
      <c r="Q641"/>
      <c r="R641"/>
      <c r="S641"/>
      <c r="T641"/>
      <c r="U641"/>
      <c r="V641"/>
      <c r="W641"/>
      <c r="X641"/>
    </row>
    <row r="642" spans="2:24" s="248" customFormat="1">
      <c r="B642"/>
      <c r="C642"/>
      <c r="D642" s="253"/>
      <c r="E642" s="253"/>
      <c r="F642" s="258"/>
      <c r="H642"/>
      <c r="I642"/>
      <c r="J642"/>
      <c r="K642"/>
      <c r="L642"/>
      <c r="M642"/>
      <c r="N642"/>
      <c r="O642"/>
      <c r="P642"/>
      <c r="Q642"/>
      <c r="R642"/>
      <c r="S642"/>
      <c r="T642"/>
      <c r="U642"/>
      <c r="V642"/>
      <c r="W642"/>
      <c r="X642"/>
    </row>
    <row r="643" spans="2:24" s="248" customFormat="1">
      <c r="B643"/>
      <c r="C643"/>
      <c r="D643" s="253"/>
      <c r="E643" s="253"/>
      <c r="F643" s="258"/>
      <c r="H643"/>
      <c r="I643"/>
      <c r="J643"/>
      <c r="K643"/>
      <c r="L643"/>
      <c r="M643"/>
      <c r="N643"/>
      <c r="O643"/>
      <c r="P643"/>
      <c r="Q643"/>
      <c r="R643"/>
      <c r="S643"/>
      <c r="T643"/>
      <c r="U643"/>
      <c r="V643"/>
      <c r="W643"/>
      <c r="X643"/>
    </row>
    <row r="644" spans="2:24" s="248" customFormat="1">
      <c r="B644"/>
      <c r="C644"/>
      <c r="D644" s="253"/>
      <c r="E644" s="253"/>
      <c r="F644" s="258"/>
      <c r="H644"/>
      <c r="I644"/>
      <c r="J644"/>
      <c r="K644"/>
      <c r="L644"/>
      <c r="M644"/>
      <c r="N644"/>
      <c r="O644"/>
      <c r="P644"/>
      <c r="Q644"/>
      <c r="R644"/>
      <c r="S644"/>
      <c r="T644"/>
      <c r="U644"/>
      <c r="V644"/>
      <c r="W644"/>
      <c r="X644"/>
    </row>
    <row r="645" spans="2:24">
      <c r="D645" s="253"/>
      <c r="E645" s="253"/>
    </row>
    <row r="646" spans="2:24">
      <c r="D646" s="253"/>
      <c r="E646" s="253"/>
    </row>
    <row r="647" spans="2:24">
      <c r="D647" s="253"/>
      <c r="E647" s="253"/>
    </row>
    <row r="648" spans="2:24">
      <c r="D648" s="253"/>
      <c r="E648" s="253"/>
    </row>
    <row r="649" spans="2:24">
      <c r="D649" s="253"/>
      <c r="E649" s="253"/>
    </row>
    <row r="650" spans="2:24">
      <c r="D650" s="253"/>
      <c r="E650" s="253"/>
    </row>
    <row r="651" spans="2:24">
      <c r="D651" s="253"/>
      <c r="E651" s="253"/>
    </row>
    <row r="652" spans="2:24">
      <c r="D652" s="253"/>
      <c r="E652" s="253"/>
    </row>
    <row r="653" spans="2:24">
      <c r="D653" s="253"/>
      <c r="E653" s="253"/>
    </row>
    <row r="654" spans="2:24">
      <c r="D654" s="253"/>
      <c r="E654" s="253"/>
    </row>
    <row r="655" spans="2:24">
      <c r="D655" s="253"/>
      <c r="E655" s="253"/>
    </row>
    <row r="656" spans="2:24">
      <c r="D656" s="253"/>
      <c r="E656" s="253"/>
    </row>
    <row r="657" spans="4:5">
      <c r="D657" s="253"/>
      <c r="E657" s="253"/>
    </row>
    <row r="658" spans="4:5">
      <c r="D658" s="253"/>
      <c r="E658" s="253"/>
    </row>
    <row r="659" spans="4:5">
      <c r="D659" s="253"/>
      <c r="E659" s="253"/>
    </row>
    <row r="660" spans="4:5">
      <c r="D660" s="253"/>
      <c r="E660" s="253"/>
    </row>
    <row r="661" spans="4:5">
      <c r="D661" s="253"/>
      <c r="E661" s="253"/>
    </row>
    <row r="662" spans="4:5">
      <c r="D662" s="253"/>
      <c r="E662" s="253"/>
    </row>
    <row r="663" spans="4:5">
      <c r="D663" s="253"/>
      <c r="E663" s="253"/>
    </row>
    <row r="664" spans="4:5">
      <c r="D664" s="253"/>
      <c r="E664" s="253"/>
    </row>
    <row r="665" spans="4:5">
      <c r="D665" s="253"/>
      <c r="E665" s="253"/>
    </row>
    <row r="666" spans="4:5">
      <c r="D666" s="253"/>
      <c r="E666" s="253"/>
    </row>
    <row r="667" spans="4:5">
      <c r="D667" s="253"/>
      <c r="E667" s="253"/>
    </row>
    <row r="668" spans="4:5">
      <c r="D668" s="253"/>
      <c r="E668" s="253"/>
    </row>
    <row r="669" spans="4:5">
      <c r="D669" s="253"/>
      <c r="E669" s="253"/>
    </row>
    <row r="670" spans="4:5">
      <c r="D670" s="253"/>
      <c r="E670" s="253"/>
    </row>
    <row r="671" spans="4:5">
      <c r="D671" s="253"/>
      <c r="E671" s="253"/>
    </row>
    <row r="672" spans="4:5">
      <c r="D672" s="253"/>
      <c r="E672" s="253"/>
    </row>
    <row r="673" spans="4:5">
      <c r="D673" s="253"/>
      <c r="E673" s="253"/>
    </row>
    <row r="674" spans="4:5">
      <c r="D674" s="253"/>
      <c r="E674" s="253"/>
    </row>
    <row r="675" spans="4:5">
      <c r="D675" s="253"/>
      <c r="E675" s="253"/>
    </row>
    <row r="676" spans="4:5">
      <c r="D676" s="253"/>
      <c r="E676" s="253"/>
    </row>
    <row r="677" spans="4:5">
      <c r="D677" s="253"/>
      <c r="E677" s="253"/>
    </row>
    <row r="678" spans="4:5">
      <c r="D678" s="253"/>
      <c r="E678" s="253"/>
    </row>
    <row r="679" spans="4:5">
      <c r="D679" s="253"/>
      <c r="E679" s="253"/>
    </row>
    <row r="680" spans="4:5">
      <c r="D680" s="253"/>
      <c r="E680" s="253"/>
    </row>
    <row r="681" spans="4:5">
      <c r="D681" s="253"/>
      <c r="E681" s="253"/>
    </row>
    <row r="682" spans="4:5">
      <c r="D682" s="253"/>
      <c r="E682" s="253"/>
    </row>
    <row r="683" spans="4:5">
      <c r="D683" s="253"/>
      <c r="E683" s="253"/>
    </row>
  </sheetData>
  <mergeCells count="2">
    <mergeCell ref="A1:G2"/>
    <mergeCell ref="N1:V1"/>
  </mergeCells>
  <conditionalFormatting sqref="A72:G1054 C70:G71 A70:A71 C4:G5 A4:A5 A6:G69">
    <cfRule type="expression" dxfId="2" priority="1">
      <formula>AND($A4&lt;&gt;"",MOD(ROW(),2)=0)</formula>
    </cfRule>
  </conditionalFormatting>
  <conditionalFormatting sqref="B71">
    <cfRule type="expression" dxfId="1" priority="102">
      <formula>AND($A71&lt;&gt;"",MOD(ROW(),2)=0)</formula>
    </cfRule>
  </conditionalFormatting>
  <conditionalFormatting sqref="B5">
    <cfRule type="expression" dxfId="0" priority="104">
      <formula>AND($A4&lt;&gt;"",MOD(ROW(),2)=0)</formula>
    </cfRule>
  </conditionalFormatting>
  <dataValidations count="1">
    <dataValidation type="list" allowBlank="1" showInputMessage="1" showErrorMessage="1" sqref="C4:C683" xr:uid="{7AB0918A-8214-4E16-A3A4-FB5CC1BC7BD7}">
      <formula1>Categories</formula1>
    </dataValidation>
  </dataValidations>
  <pageMargins left="0.7" right="0.7" top="0.75" bottom="0.75" header="0.3" footer="0.3"/>
  <pageSetup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89F2C2-ACF1-492F-B601-6E9EB495F630}">
  <sheetPr codeName="Sheet3"/>
  <dimension ref="A1:H1000"/>
  <sheetViews>
    <sheetView workbookViewId="0">
      <selection activeCell="G13" sqref="G13"/>
    </sheetView>
  </sheetViews>
  <sheetFormatPr defaultColWidth="9.1796875" defaultRowHeight="14.5"/>
  <cols>
    <col min="1" max="1" width="14.81640625" style="46" customWidth="1"/>
    <col min="2" max="2" width="23.81640625" style="46" customWidth="1"/>
    <col min="3" max="3" width="13.54296875" style="47" customWidth="1"/>
    <col min="4" max="4" width="12.81640625" style="48" customWidth="1"/>
    <col min="5" max="5" width="17.453125" style="62" customWidth="1"/>
    <col min="6" max="6" width="62.1796875" style="46" customWidth="1"/>
    <col min="7" max="7" width="53.26953125" style="46" customWidth="1"/>
    <col min="8" max="16384" width="9.1796875" style="46"/>
  </cols>
  <sheetData>
    <row r="1" spans="1:8" s="240" customFormat="1" ht="28.5" customHeight="1">
      <c r="A1" s="240" t="s">
        <v>26</v>
      </c>
      <c r="B1" s="240" t="s">
        <v>28</v>
      </c>
      <c r="C1" s="241" t="s">
        <v>27</v>
      </c>
      <c r="D1" s="242" t="s">
        <v>29</v>
      </c>
      <c r="E1" s="240" t="s">
        <v>30</v>
      </c>
      <c r="F1" s="240" t="s">
        <v>31</v>
      </c>
      <c r="G1" s="240" t="s">
        <v>32</v>
      </c>
    </row>
    <row r="2" spans="1:8">
      <c r="A2" s="46">
        <v>597</v>
      </c>
      <c r="B2" s="46" t="s">
        <v>86</v>
      </c>
      <c r="C2" s="47">
        <v>1265</v>
      </c>
      <c r="D2" s="48">
        <v>45166</v>
      </c>
      <c r="E2" s="61" t="s">
        <v>152</v>
      </c>
      <c r="F2" s="59" t="s">
        <v>91</v>
      </c>
      <c r="G2" s="59" t="s">
        <v>90</v>
      </c>
    </row>
    <row r="3" spans="1:8">
      <c r="E3" s="61"/>
      <c r="F3" s="59"/>
      <c r="G3" s="59"/>
      <c r="H3" s="59"/>
    </row>
    <row r="4" spans="1:8">
      <c r="E4" s="61"/>
      <c r="F4" s="59"/>
      <c r="G4" s="59"/>
    </row>
    <row r="5" spans="1:8">
      <c r="E5" s="61"/>
      <c r="F5" s="59"/>
      <c r="G5" s="59"/>
    </row>
    <row r="6" spans="1:8">
      <c r="E6" s="61"/>
    </row>
    <row r="7" spans="1:8">
      <c r="E7" s="61"/>
    </row>
    <row r="8" spans="1:8">
      <c r="E8" s="61"/>
    </row>
    <row r="9" spans="1:8">
      <c r="E9" s="61"/>
    </row>
    <row r="10" spans="1:8">
      <c r="E10" s="61"/>
    </row>
    <row r="11" spans="1:8">
      <c r="E11" s="61"/>
    </row>
    <row r="12" spans="1:8">
      <c r="E12" s="61"/>
    </row>
    <row r="13" spans="1:8">
      <c r="E13" s="61"/>
    </row>
    <row r="14" spans="1:8">
      <c r="E14" s="61"/>
    </row>
    <row r="15" spans="1:8">
      <c r="E15" s="61"/>
    </row>
    <row r="16" spans="1:8">
      <c r="E16" s="61"/>
    </row>
    <row r="17" spans="5:5">
      <c r="E17" s="61"/>
    </row>
    <row r="18" spans="5:5">
      <c r="E18" s="61"/>
    </row>
    <row r="19" spans="5:5">
      <c r="E19" s="61"/>
    </row>
    <row r="20" spans="5:5">
      <c r="E20" s="61"/>
    </row>
    <row r="21" spans="5:5">
      <c r="E21" s="61"/>
    </row>
    <row r="22" spans="5:5">
      <c r="E22" s="61"/>
    </row>
    <row r="23" spans="5:5">
      <c r="E23" s="61"/>
    </row>
    <row r="24" spans="5:5">
      <c r="E24" s="61"/>
    </row>
    <row r="25" spans="5:5">
      <c r="E25" s="61"/>
    </row>
    <row r="26" spans="5:5">
      <c r="E26" s="61"/>
    </row>
    <row r="27" spans="5:5">
      <c r="E27" s="61"/>
    </row>
    <row r="28" spans="5:5">
      <c r="E28" s="61"/>
    </row>
    <row r="29" spans="5:5">
      <c r="E29" s="61"/>
    </row>
    <row r="30" spans="5:5">
      <c r="E30" s="61"/>
    </row>
    <row r="31" spans="5:5">
      <c r="E31" s="61"/>
    </row>
    <row r="32" spans="5:5">
      <c r="E32" s="61"/>
    </row>
    <row r="33" spans="5:5">
      <c r="E33" s="61"/>
    </row>
    <row r="34" spans="5:5">
      <c r="E34" s="61"/>
    </row>
    <row r="35" spans="5:5">
      <c r="E35" s="61"/>
    </row>
    <row r="36" spans="5:5">
      <c r="E36" s="61"/>
    </row>
    <row r="37" spans="5:5">
      <c r="E37" s="61"/>
    </row>
    <row r="38" spans="5:5">
      <c r="E38" s="61"/>
    </row>
    <row r="39" spans="5:5">
      <c r="E39" s="61"/>
    </row>
    <row r="40" spans="5:5">
      <c r="E40" s="61"/>
    </row>
    <row r="41" spans="5:5">
      <c r="E41" s="61"/>
    </row>
    <row r="42" spans="5:5">
      <c r="E42" s="61"/>
    </row>
    <row r="43" spans="5:5">
      <c r="E43" s="61"/>
    </row>
    <row r="44" spans="5:5">
      <c r="E44" s="61"/>
    </row>
    <row r="45" spans="5:5">
      <c r="E45" s="61"/>
    </row>
    <row r="46" spans="5:5">
      <c r="E46" s="61"/>
    </row>
    <row r="47" spans="5:5">
      <c r="E47" s="61"/>
    </row>
    <row r="48" spans="5:5">
      <c r="E48" s="61"/>
    </row>
    <row r="49" spans="5:5">
      <c r="E49" s="61"/>
    </row>
    <row r="50" spans="5:5">
      <c r="E50" s="61"/>
    </row>
    <row r="51" spans="5:5">
      <c r="E51" s="61"/>
    </row>
    <row r="52" spans="5:5">
      <c r="E52" s="61"/>
    </row>
    <row r="53" spans="5:5">
      <c r="E53" s="61"/>
    </row>
    <row r="54" spans="5:5">
      <c r="E54" s="61"/>
    </row>
    <row r="55" spans="5:5">
      <c r="E55" s="61"/>
    </row>
    <row r="56" spans="5:5">
      <c r="E56" s="61"/>
    </row>
    <row r="57" spans="5:5">
      <c r="E57" s="61"/>
    </row>
    <row r="58" spans="5:5">
      <c r="E58" s="61"/>
    </row>
    <row r="59" spans="5:5">
      <c r="E59" s="61"/>
    </row>
    <row r="60" spans="5:5">
      <c r="E60" s="61"/>
    </row>
    <row r="61" spans="5:5">
      <c r="E61" s="61"/>
    </row>
    <row r="62" spans="5:5">
      <c r="E62" s="61"/>
    </row>
    <row r="63" spans="5:5">
      <c r="E63" s="61"/>
    </row>
    <row r="64" spans="5:5">
      <c r="E64" s="61"/>
    </row>
    <row r="65" spans="5:5">
      <c r="E65" s="61"/>
    </row>
    <row r="66" spans="5:5">
      <c r="E66" s="61"/>
    </row>
    <row r="67" spans="5:5">
      <c r="E67" s="61"/>
    </row>
    <row r="68" spans="5:5">
      <c r="E68" s="61"/>
    </row>
    <row r="69" spans="5:5">
      <c r="E69" s="61"/>
    </row>
    <row r="70" spans="5:5">
      <c r="E70" s="61"/>
    </row>
    <row r="71" spans="5:5">
      <c r="E71" s="61"/>
    </row>
    <row r="72" spans="5:5">
      <c r="E72" s="61"/>
    </row>
    <row r="73" spans="5:5">
      <c r="E73" s="61"/>
    </row>
    <row r="74" spans="5:5">
      <c r="E74" s="61"/>
    </row>
    <row r="75" spans="5:5">
      <c r="E75" s="61"/>
    </row>
    <row r="76" spans="5:5">
      <c r="E76" s="61"/>
    </row>
    <row r="77" spans="5:5">
      <c r="E77" s="61"/>
    </row>
    <row r="78" spans="5:5">
      <c r="E78" s="61"/>
    </row>
    <row r="79" spans="5:5">
      <c r="E79" s="61"/>
    </row>
    <row r="80" spans="5:5">
      <c r="E80" s="61"/>
    </row>
    <row r="81" spans="5:5">
      <c r="E81" s="61"/>
    </row>
    <row r="82" spans="5:5">
      <c r="E82" s="61"/>
    </row>
    <row r="83" spans="5:5">
      <c r="E83" s="61"/>
    </row>
    <row r="84" spans="5:5">
      <c r="E84" s="61"/>
    </row>
    <row r="85" spans="5:5">
      <c r="E85" s="61"/>
    </row>
    <row r="86" spans="5:5">
      <c r="E86" s="61"/>
    </row>
    <row r="87" spans="5:5">
      <c r="E87" s="61"/>
    </row>
    <row r="88" spans="5:5">
      <c r="E88" s="61"/>
    </row>
    <row r="89" spans="5:5">
      <c r="E89" s="61"/>
    </row>
    <row r="90" spans="5:5">
      <c r="E90" s="61"/>
    </row>
    <row r="91" spans="5:5">
      <c r="E91" s="61"/>
    </row>
    <row r="92" spans="5:5">
      <c r="E92" s="61"/>
    </row>
    <row r="93" spans="5:5">
      <c r="E93" s="61"/>
    </row>
    <row r="94" spans="5:5">
      <c r="E94" s="61"/>
    </row>
    <row r="95" spans="5:5">
      <c r="E95" s="61"/>
    </row>
    <row r="96" spans="5:5">
      <c r="E96" s="61"/>
    </row>
    <row r="97" spans="5:5">
      <c r="E97" s="61"/>
    </row>
    <row r="98" spans="5:5">
      <c r="E98" s="61"/>
    </row>
    <row r="99" spans="5:5">
      <c r="E99" s="61"/>
    </row>
    <row r="100" spans="5:5">
      <c r="E100" s="61"/>
    </row>
    <row r="101" spans="5:5">
      <c r="E101" s="61"/>
    </row>
    <row r="102" spans="5:5">
      <c r="E102" s="61"/>
    </row>
    <row r="103" spans="5:5">
      <c r="E103" s="61"/>
    </row>
    <row r="104" spans="5:5">
      <c r="E104" s="61"/>
    </row>
    <row r="105" spans="5:5">
      <c r="E105" s="61"/>
    </row>
    <row r="106" spans="5:5">
      <c r="E106" s="61"/>
    </row>
    <row r="107" spans="5:5">
      <c r="E107" s="61"/>
    </row>
    <row r="108" spans="5:5">
      <c r="E108" s="61"/>
    </row>
    <row r="109" spans="5:5">
      <c r="E109" s="61"/>
    </row>
    <row r="110" spans="5:5">
      <c r="E110" s="61"/>
    </row>
    <row r="111" spans="5:5">
      <c r="E111" s="61"/>
    </row>
    <row r="112" spans="5:5">
      <c r="E112" s="61"/>
    </row>
    <row r="113" spans="5:5">
      <c r="E113" s="61"/>
    </row>
    <row r="114" spans="5:5">
      <c r="E114" s="61"/>
    </row>
    <row r="115" spans="5:5">
      <c r="E115" s="61"/>
    </row>
    <row r="116" spans="5:5">
      <c r="E116" s="61"/>
    </row>
    <row r="117" spans="5:5">
      <c r="E117" s="61"/>
    </row>
    <row r="118" spans="5:5">
      <c r="E118" s="61"/>
    </row>
    <row r="119" spans="5:5">
      <c r="E119" s="61"/>
    </row>
    <row r="120" spans="5:5">
      <c r="E120" s="61"/>
    </row>
    <row r="121" spans="5:5">
      <c r="E121" s="61"/>
    </row>
    <row r="122" spans="5:5">
      <c r="E122" s="61"/>
    </row>
    <row r="123" spans="5:5">
      <c r="E123" s="61"/>
    </row>
    <row r="124" spans="5:5">
      <c r="E124" s="61"/>
    </row>
    <row r="125" spans="5:5">
      <c r="E125" s="61"/>
    </row>
    <row r="126" spans="5:5">
      <c r="E126" s="61"/>
    </row>
    <row r="127" spans="5:5">
      <c r="E127" s="61"/>
    </row>
    <row r="128" spans="5:5">
      <c r="E128" s="61"/>
    </row>
    <row r="129" spans="5:5">
      <c r="E129" s="61"/>
    </row>
    <row r="130" spans="5:5">
      <c r="E130" s="61"/>
    </row>
    <row r="131" spans="5:5">
      <c r="E131" s="61"/>
    </row>
    <row r="132" spans="5:5">
      <c r="E132" s="61"/>
    </row>
    <row r="133" spans="5:5">
      <c r="E133" s="61"/>
    </row>
    <row r="134" spans="5:5">
      <c r="E134" s="61"/>
    </row>
    <row r="135" spans="5:5">
      <c r="E135" s="61"/>
    </row>
    <row r="136" spans="5:5">
      <c r="E136" s="61"/>
    </row>
    <row r="137" spans="5:5">
      <c r="E137" s="61"/>
    </row>
    <row r="138" spans="5:5">
      <c r="E138" s="61"/>
    </row>
    <row r="139" spans="5:5">
      <c r="E139" s="61"/>
    </row>
    <row r="140" spans="5:5">
      <c r="E140" s="61"/>
    </row>
    <row r="141" spans="5:5">
      <c r="E141" s="61"/>
    </row>
    <row r="142" spans="5:5">
      <c r="E142" s="61"/>
    </row>
    <row r="143" spans="5:5">
      <c r="E143" s="61"/>
    </row>
    <row r="144" spans="5:5">
      <c r="E144" s="61"/>
    </row>
    <row r="145" spans="5:5">
      <c r="E145" s="61"/>
    </row>
    <row r="146" spans="5:5">
      <c r="E146" s="61"/>
    </row>
    <row r="147" spans="5:5">
      <c r="E147" s="61"/>
    </row>
    <row r="148" spans="5:5">
      <c r="E148" s="61"/>
    </row>
    <row r="149" spans="5:5">
      <c r="E149" s="61"/>
    </row>
    <row r="150" spans="5:5">
      <c r="E150" s="61"/>
    </row>
    <row r="151" spans="5:5">
      <c r="E151" s="61"/>
    </row>
    <row r="152" spans="5:5">
      <c r="E152" s="61"/>
    </row>
    <row r="153" spans="5:5">
      <c r="E153" s="61"/>
    </row>
    <row r="154" spans="5:5">
      <c r="E154" s="61"/>
    </row>
    <row r="155" spans="5:5">
      <c r="E155" s="61"/>
    </row>
    <row r="156" spans="5:5">
      <c r="E156" s="61"/>
    </row>
    <row r="157" spans="5:5">
      <c r="E157" s="61"/>
    </row>
    <row r="158" spans="5:5">
      <c r="E158" s="61"/>
    </row>
    <row r="159" spans="5:5">
      <c r="E159" s="61"/>
    </row>
    <row r="160" spans="5:5">
      <c r="E160" s="61"/>
    </row>
    <row r="161" spans="5:5">
      <c r="E161" s="61"/>
    </row>
    <row r="162" spans="5:5">
      <c r="E162" s="61"/>
    </row>
    <row r="163" spans="5:5">
      <c r="E163" s="61"/>
    </row>
    <row r="164" spans="5:5">
      <c r="E164" s="61"/>
    </row>
    <row r="165" spans="5:5">
      <c r="E165" s="61"/>
    </row>
    <row r="166" spans="5:5">
      <c r="E166" s="61"/>
    </row>
    <row r="167" spans="5:5">
      <c r="E167" s="61"/>
    </row>
    <row r="168" spans="5:5">
      <c r="E168" s="61"/>
    </row>
    <row r="169" spans="5:5">
      <c r="E169" s="61"/>
    </row>
    <row r="170" spans="5:5">
      <c r="E170" s="61"/>
    </row>
    <row r="171" spans="5:5">
      <c r="E171" s="61"/>
    </row>
    <row r="172" spans="5:5">
      <c r="E172" s="61"/>
    </row>
    <row r="173" spans="5:5">
      <c r="E173" s="61"/>
    </row>
    <row r="174" spans="5:5">
      <c r="E174" s="61"/>
    </row>
    <row r="175" spans="5:5">
      <c r="E175" s="61"/>
    </row>
    <row r="176" spans="5:5">
      <c r="E176" s="61"/>
    </row>
    <row r="177" spans="5:5">
      <c r="E177" s="61"/>
    </row>
    <row r="178" spans="5:5">
      <c r="E178" s="61"/>
    </row>
    <row r="179" spans="5:5">
      <c r="E179" s="61"/>
    </row>
    <row r="180" spans="5:5">
      <c r="E180" s="61"/>
    </row>
    <row r="181" spans="5:5">
      <c r="E181" s="61"/>
    </row>
    <row r="182" spans="5:5">
      <c r="E182" s="61"/>
    </row>
    <row r="183" spans="5:5">
      <c r="E183" s="61"/>
    </row>
    <row r="184" spans="5:5">
      <c r="E184" s="61"/>
    </row>
    <row r="185" spans="5:5">
      <c r="E185" s="61"/>
    </row>
    <row r="186" spans="5:5">
      <c r="E186" s="61"/>
    </row>
    <row r="187" spans="5:5">
      <c r="E187" s="61"/>
    </row>
    <row r="188" spans="5:5">
      <c r="E188" s="61"/>
    </row>
    <row r="189" spans="5:5">
      <c r="E189" s="61"/>
    </row>
    <row r="190" spans="5:5">
      <c r="E190" s="61"/>
    </row>
    <row r="191" spans="5:5">
      <c r="E191" s="61"/>
    </row>
    <row r="192" spans="5:5">
      <c r="E192" s="61"/>
    </row>
    <row r="193" spans="5:5">
      <c r="E193" s="61"/>
    </row>
    <row r="194" spans="5:5">
      <c r="E194" s="61"/>
    </row>
    <row r="195" spans="5:5">
      <c r="E195" s="61"/>
    </row>
    <row r="196" spans="5:5">
      <c r="E196" s="61"/>
    </row>
    <row r="197" spans="5:5">
      <c r="E197" s="61"/>
    </row>
    <row r="198" spans="5:5">
      <c r="E198" s="61"/>
    </row>
    <row r="199" spans="5:5">
      <c r="E199" s="61"/>
    </row>
    <row r="200" spans="5:5">
      <c r="E200" s="61"/>
    </row>
    <row r="201" spans="5:5">
      <c r="E201" s="61"/>
    </row>
    <row r="202" spans="5:5">
      <c r="E202" s="61"/>
    </row>
    <row r="203" spans="5:5">
      <c r="E203" s="61"/>
    </row>
    <row r="204" spans="5:5">
      <c r="E204" s="61"/>
    </row>
    <row r="205" spans="5:5">
      <c r="E205" s="61"/>
    </row>
    <row r="206" spans="5:5">
      <c r="E206" s="61"/>
    </row>
    <row r="207" spans="5:5">
      <c r="E207" s="61"/>
    </row>
    <row r="208" spans="5:5">
      <c r="E208" s="61"/>
    </row>
    <row r="209" spans="5:5">
      <c r="E209" s="61"/>
    </row>
    <row r="210" spans="5:5">
      <c r="E210" s="61"/>
    </row>
    <row r="211" spans="5:5">
      <c r="E211" s="61"/>
    </row>
    <row r="212" spans="5:5">
      <c r="E212" s="61"/>
    </row>
    <row r="213" spans="5:5">
      <c r="E213" s="61"/>
    </row>
    <row r="214" spans="5:5">
      <c r="E214" s="61"/>
    </row>
    <row r="215" spans="5:5">
      <c r="E215" s="61"/>
    </row>
    <row r="216" spans="5:5">
      <c r="E216" s="61"/>
    </row>
    <row r="217" spans="5:5">
      <c r="E217" s="61"/>
    </row>
    <row r="218" spans="5:5">
      <c r="E218" s="61"/>
    </row>
    <row r="219" spans="5:5">
      <c r="E219" s="61"/>
    </row>
    <row r="220" spans="5:5">
      <c r="E220" s="61"/>
    </row>
    <row r="221" spans="5:5">
      <c r="E221" s="61"/>
    </row>
    <row r="222" spans="5:5">
      <c r="E222" s="61"/>
    </row>
    <row r="223" spans="5:5">
      <c r="E223" s="61"/>
    </row>
    <row r="224" spans="5:5">
      <c r="E224" s="61"/>
    </row>
    <row r="225" spans="5:5">
      <c r="E225" s="61"/>
    </row>
    <row r="226" spans="5:5">
      <c r="E226" s="61"/>
    </row>
    <row r="227" spans="5:5">
      <c r="E227" s="61"/>
    </row>
    <row r="228" spans="5:5">
      <c r="E228" s="61"/>
    </row>
    <row r="229" spans="5:5">
      <c r="E229" s="61"/>
    </row>
    <row r="230" spans="5:5">
      <c r="E230" s="61"/>
    </row>
    <row r="231" spans="5:5">
      <c r="E231" s="61"/>
    </row>
    <row r="232" spans="5:5">
      <c r="E232" s="61"/>
    </row>
    <row r="233" spans="5:5">
      <c r="E233" s="61"/>
    </row>
    <row r="234" spans="5:5">
      <c r="E234" s="61"/>
    </row>
    <row r="235" spans="5:5">
      <c r="E235" s="61"/>
    </row>
    <row r="236" spans="5:5">
      <c r="E236" s="61"/>
    </row>
    <row r="237" spans="5:5">
      <c r="E237" s="61"/>
    </row>
    <row r="238" spans="5:5">
      <c r="E238" s="61"/>
    </row>
    <row r="239" spans="5:5">
      <c r="E239" s="61"/>
    </row>
    <row r="240" spans="5:5">
      <c r="E240" s="61"/>
    </row>
    <row r="241" spans="5:5">
      <c r="E241" s="61"/>
    </row>
    <row r="242" spans="5:5">
      <c r="E242" s="61"/>
    </row>
    <row r="243" spans="5:5">
      <c r="E243" s="61"/>
    </row>
    <row r="244" spans="5:5">
      <c r="E244" s="61"/>
    </row>
    <row r="245" spans="5:5">
      <c r="E245" s="61"/>
    </row>
    <row r="246" spans="5:5">
      <c r="E246" s="61"/>
    </row>
    <row r="247" spans="5:5">
      <c r="E247" s="61"/>
    </row>
    <row r="248" spans="5:5">
      <c r="E248" s="61"/>
    </row>
    <row r="249" spans="5:5">
      <c r="E249" s="61"/>
    </row>
    <row r="250" spans="5:5">
      <c r="E250" s="61"/>
    </row>
    <row r="251" spans="5:5">
      <c r="E251" s="61"/>
    </row>
    <row r="252" spans="5:5">
      <c r="E252" s="61"/>
    </row>
    <row r="253" spans="5:5">
      <c r="E253" s="61"/>
    </row>
    <row r="254" spans="5:5">
      <c r="E254" s="61"/>
    </row>
    <row r="255" spans="5:5">
      <c r="E255" s="61"/>
    </row>
    <row r="256" spans="5:5">
      <c r="E256" s="61"/>
    </row>
    <row r="257" spans="5:5">
      <c r="E257" s="61"/>
    </row>
    <row r="258" spans="5:5">
      <c r="E258" s="61"/>
    </row>
    <row r="259" spans="5:5">
      <c r="E259" s="61"/>
    </row>
    <row r="260" spans="5:5">
      <c r="E260" s="61"/>
    </row>
    <row r="261" spans="5:5">
      <c r="E261" s="61"/>
    </row>
    <row r="262" spans="5:5">
      <c r="E262" s="61"/>
    </row>
    <row r="263" spans="5:5">
      <c r="E263" s="61"/>
    </row>
    <row r="264" spans="5:5">
      <c r="E264" s="61"/>
    </row>
    <row r="265" spans="5:5">
      <c r="E265" s="61"/>
    </row>
    <row r="266" spans="5:5">
      <c r="E266" s="61"/>
    </row>
    <row r="267" spans="5:5">
      <c r="E267" s="61"/>
    </row>
    <row r="268" spans="5:5">
      <c r="E268" s="61"/>
    </row>
    <row r="269" spans="5:5">
      <c r="E269" s="61"/>
    </row>
    <row r="270" spans="5:5">
      <c r="E270" s="61"/>
    </row>
    <row r="271" spans="5:5">
      <c r="E271" s="61"/>
    </row>
    <row r="272" spans="5:5">
      <c r="E272" s="61"/>
    </row>
    <row r="273" spans="5:5">
      <c r="E273" s="61"/>
    </row>
    <row r="274" spans="5:5">
      <c r="E274" s="61"/>
    </row>
    <row r="275" spans="5:5">
      <c r="E275" s="61"/>
    </row>
    <row r="276" spans="5:5">
      <c r="E276" s="61"/>
    </row>
    <row r="277" spans="5:5">
      <c r="E277" s="61"/>
    </row>
    <row r="278" spans="5:5">
      <c r="E278" s="61"/>
    </row>
    <row r="279" spans="5:5">
      <c r="E279" s="61"/>
    </row>
    <row r="280" spans="5:5">
      <c r="E280" s="61"/>
    </row>
    <row r="281" spans="5:5">
      <c r="E281" s="61"/>
    </row>
    <row r="282" spans="5:5">
      <c r="E282" s="61"/>
    </row>
    <row r="283" spans="5:5">
      <c r="E283" s="61"/>
    </row>
    <row r="284" spans="5:5">
      <c r="E284" s="61"/>
    </row>
    <row r="285" spans="5:5">
      <c r="E285" s="61"/>
    </row>
    <row r="286" spans="5:5">
      <c r="E286" s="61"/>
    </row>
    <row r="287" spans="5:5">
      <c r="E287" s="61"/>
    </row>
    <row r="288" spans="5:5">
      <c r="E288" s="61"/>
    </row>
    <row r="289" spans="5:5">
      <c r="E289" s="61"/>
    </row>
    <row r="290" spans="5:5">
      <c r="E290" s="61"/>
    </row>
    <row r="291" spans="5:5">
      <c r="E291" s="61"/>
    </row>
    <row r="292" spans="5:5">
      <c r="E292" s="61"/>
    </row>
    <row r="293" spans="5:5">
      <c r="E293" s="61"/>
    </row>
    <row r="294" spans="5:5">
      <c r="E294" s="61"/>
    </row>
    <row r="295" spans="5:5">
      <c r="E295" s="61"/>
    </row>
    <row r="296" spans="5:5">
      <c r="E296" s="61"/>
    </row>
    <row r="297" spans="5:5">
      <c r="E297" s="61"/>
    </row>
    <row r="298" spans="5:5">
      <c r="E298" s="61"/>
    </row>
    <row r="299" spans="5:5">
      <c r="E299" s="61"/>
    </row>
    <row r="300" spans="5:5">
      <c r="E300" s="61"/>
    </row>
    <row r="301" spans="5:5">
      <c r="E301" s="61"/>
    </row>
    <row r="302" spans="5:5">
      <c r="E302" s="61"/>
    </row>
    <row r="303" spans="5:5">
      <c r="E303" s="61"/>
    </row>
    <row r="304" spans="5:5">
      <c r="E304" s="61"/>
    </row>
    <row r="305" spans="5:5">
      <c r="E305" s="61"/>
    </row>
    <row r="306" spans="5:5">
      <c r="E306" s="61"/>
    </row>
    <row r="307" spans="5:5">
      <c r="E307" s="61"/>
    </row>
    <row r="308" spans="5:5">
      <c r="E308" s="61"/>
    </row>
    <row r="309" spans="5:5">
      <c r="E309" s="61"/>
    </row>
    <row r="310" spans="5:5">
      <c r="E310" s="61"/>
    </row>
    <row r="311" spans="5:5">
      <c r="E311" s="61"/>
    </row>
    <row r="312" spans="5:5">
      <c r="E312" s="61"/>
    </row>
    <row r="313" spans="5:5">
      <c r="E313" s="61"/>
    </row>
    <row r="314" spans="5:5">
      <c r="E314" s="61"/>
    </row>
    <row r="315" spans="5:5">
      <c r="E315" s="61"/>
    </row>
    <row r="316" spans="5:5">
      <c r="E316" s="61"/>
    </row>
    <row r="317" spans="5:5">
      <c r="E317" s="61"/>
    </row>
    <row r="318" spans="5:5">
      <c r="E318" s="61"/>
    </row>
    <row r="319" spans="5:5">
      <c r="E319" s="61"/>
    </row>
    <row r="320" spans="5:5">
      <c r="E320" s="61"/>
    </row>
    <row r="321" spans="5:5">
      <c r="E321" s="61"/>
    </row>
    <row r="322" spans="5:5">
      <c r="E322" s="61"/>
    </row>
    <row r="323" spans="5:5">
      <c r="E323" s="61"/>
    </row>
    <row r="324" spans="5:5">
      <c r="E324" s="61"/>
    </row>
    <row r="325" spans="5:5">
      <c r="E325" s="61"/>
    </row>
    <row r="326" spans="5:5">
      <c r="E326" s="61"/>
    </row>
    <row r="327" spans="5:5">
      <c r="E327" s="61"/>
    </row>
    <row r="328" spans="5:5">
      <c r="E328" s="61"/>
    </row>
    <row r="329" spans="5:5">
      <c r="E329" s="61"/>
    </row>
    <row r="330" spans="5:5">
      <c r="E330" s="61"/>
    </row>
    <row r="331" spans="5:5">
      <c r="E331" s="61"/>
    </row>
    <row r="332" spans="5:5">
      <c r="E332" s="61"/>
    </row>
    <row r="333" spans="5:5">
      <c r="E333" s="61"/>
    </row>
    <row r="334" spans="5:5">
      <c r="E334" s="61"/>
    </row>
    <row r="335" spans="5:5">
      <c r="E335" s="61"/>
    </row>
    <row r="336" spans="5:5">
      <c r="E336" s="61"/>
    </row>
    <row r="337" spans="5:5">
      <c r="E337" s="61"/>
    </row>
    <row r="338" spans="5:5">
      <c r="E338" s="61"/>
    </row>
    <row r="339" spans="5:5">
      <c r="E339" s="61"/>
    </row>
    <row r="340" spans="5:5">
      <c r="E340" s="61"/>
    </row>
    <row r="341" spans="5:5">
      <c r="E341" s="61"/>
    </row>
    <row r="342" spans="5:5">
      <c r="E342" s="61"/>
    </row>
    <row r="343" spans="5:5">
      <c r="E343" s="61"/>
    </row>
    <row r="344" spans="5:5">
      <c r="E344" s="61"/>
    </row>
    <row r="345" spans="5:5">
      <c r="E345" s="61"/>
    </row>
    <row r="346" spans="5:5">
      <c r="E346" s="61"/>
    </row>
    <row r="347" spans="5:5">
      <c r="E347" s="61"/>
    </row>
    <row r="348" spans="5:5">
      <c r="E348" s="61"/>
    </row>
    <row r="349" spans="5:5">
      <c r="E349" s="61"/>
    </row>
    <row r="350" spans="5:5">
      <c r="E350" s="61"/>
    </row>
    <row r="351" spans="5:5">
      <c r="E351" s="61"/>
    </row>
    <row r="352" spans="5:5">
      <c r="E352" s="61"/>
    </row>
    <row r="353" spans="5:5">
      <c r="E353" s="61"/>
    </row>
    <row r="354" spans="5:5">
      <c r="E354" s="61"/>
    </row>
    <row r="355" spans="5:5">
      <c r="E355" s="61"/>
    </row>
    <row r="356" spans="5:5">
      <c r="E356" s="61"/>
    </row>
    <row r="357" spans="5:5">
      <c r="E357" s="61"/>
    </row>
    <row r="358" spans="5:5">
      <c r="E358" s="61"/>
    </row>
    <row r="359" spans="5:5">
      <c r="E359" s="61"/>
    </row>
    <row r="360" spans="5:5">
      <c r="E360" s="61"/>
    </row>
    <row r="361" spans="5:5">
      <c r="E361" s="61"/>
    </row>
    <row r="362" spans="5:5">
      <c r="E362" s="61"/>
    </row>
    <row r="363" spans="5:5">
      <c r="E363" s="61"/>
    </row>
    <row r="364" spans="5:5">
      <c r="E364" s="61"/>
    </row>
    <row r="365" spans="5:5">
      <c r="E365" s="61"/>
    </row>
    <row r="366" spans="5:5">
      <c r="E366" s="61"/>
    </row>
    <row r="367" spans="5:5">
      <c r="E367" s="61"/>
    </row>
    <row r="368" spans="5:5">
      <c r="E368" s="61"/>
    </row>
    <row r="369" spans="5:5">
      <c r="E369" s="61"/>
    </row>
    <row r="370" spans="5:5">
      <c r="E370" s="61"/>
    </row>
    <row r="371" spans="5:5">
      <c r="E371" s="61"/>
    </row>
    <row r="372" spans="5:5">
      <c r="E372" s="61"/>
    </row>
    <row r="373" spans="5:5">
      <c r="E373" s="61"/>
    </row>
    <row r="374" spans="5:5">
      <c r="E374" s="61"/>
    </row>
    <row r="375" spans="5:5">
      <c r="E375" s="61"/>
    </row>
    <row r="376" spans="5:5">
      <c r="E376" s="61"/>
    </row>
    <row r="377" spans="5:5">
      <c r="E377" s="61"/>
    </row>
    <row r="378" spans="5:5">
      <c r="E378" s="61"/>
    </row>
    <row r="379" spans="5:5">
      <c r="E379" s="61"/>
    </row>
    <row r="380" spans="5:5">
      <c r="E380" s="61"/>
    </row>
    <row r="381" spans="5:5">
      <c r="E381" s="61"/>
    </row>
    <row r="382" spans="5:5">
      <c r="E382" s="61"/>
    </row>
    <row r="383" spans="5:5">
      <c r="E383" s="61"/>
    </row>
    <row r="384" spans="5:5">
      <c r="E384" s="61"/>
    </row>
    <row r="385" spans="5:5">
      <c r="E385" s="61"/>
    </row>
    <row r="386" spans="5:5">
      <c r="E386" s="61"/>
    </row>
    <row r="387" spans="5:5">
      <c r="E387" s="61"/>
    </row>
    <row r="388" spans="5:5">
      <c r="E388" s="61"/>
    </row>
    <row r="389" spans="5:5">
      <c r="E389" s="61"/>
    </row>
    <row r="390" spans="5:5">
      <c r="E390" s="61"/>
    </row>
    <row r="391" spans="5:5">
      <c r="E391" s="61"/>
    </row>
    <row r="392" spans="5:5">
      <c r="E392" s="61"/>
    </row>
    <row r="393" spans="5:5">
      <c r="E393" s="61"/>
    </row>
    <row r="394" spans="5:5">
      <c r="E394" s="61"/>
    </row>
    <row r="395" spans="5:5">
      <c r="E395" s="61"/>
    </row>
    <row r="396" spans="5:5">
      <c r="E396" s="61"/>
    </row>
    <row r="397" spans="5:5">
      <c r="E397" s="61"/>
    </row>
    <row r="398" spans="5:5">
      <c r="E398" s="61"/>
    </row>
    <row r="399" spans="5:5">
      <c r="E399" s="61"/>
    </row>
    <row r="400" spans="5:5">
      <c r="E400" s="61"/>
    </row>
    <row r="401" spans="5:5">
      <c r="E401" s="61"/>
    </row>
    <row r="402" spans="5:5">
      <c r="E402" s="61"/>
    </row>
    <row r="403" spans="5:5">
      <c r="E403" s="61"/>
    </row>
    <row r="404" spans="5:5">
      <c r="E404" s="61"/>
    </row>
    <row r="405" spans="5:5">
      <c r="E405" s="61"/>
    </row>
    <row r="406" spans="5:5">
      <c r="E406" s="61"/>
    </row>
    <row r="407" spans="5:5">
      <c r="E407" s="61"/>
    </row>
    <row r="408" spans="5:5">
      <c r="E408" s="61"/>
    </row>
    <row r="409" spans="5:5">
      <c r="E409" s="61"/>
    </row>
    <row r="410" spans="5:5">
      <c r="E410" s="61"/>
    </row>
    <row r="411" spans="5:5">
      <c r="E411" s="61"/>
    </row>
    <row r="412" spans="5:5">
      <c r="E412" s="61"/>
    </row>
    <row r="413" spans="5:5">
      <c r="E413" s="61"/>
    </row>
    <row r="414" spans="5:5">
      <c r="E414" s="61"/>
    </row>
    <row r="415" spans="5:5">
      <c r="E415" s="61"/>
    </row>
    <row r="416" spans="5:5">
      <c r="E416" s="61"/>
    </row>
    <row r="417" spans="5:5">
      <c r="E417" s="61"/>
    </row>
    <row r="418" spans="5:5">
      <c r="E418" s="61"/>
    </row>
    <row r="419" spans="5:5">
      <c r="E419" s="61"/>
    </row>
    <row r="420" spans="5:5">
      <c r="E420" s="61"/>
    </row>
    <row r="421" spans="5:5">
      <c r="E421" s="61"/>
    </row>
    <row r="422" spans="5:5">
      <c r="E422" s="61"/>
    </row>
    <row r="423" spans="5:5">
      <c r="E423" s="61"/>
    </row>
    <row r="424" spans="5:5">
      <c r="E424" s="61"/>
    </row>
    <row r="425" spans="5:5">
      <c r="E425" s="61"/>
    </row>
    <row r="426" spans="5:5">
      <c r="E426" s="61"/>
    </row>
    <row r="427" spans="5:5">
      <c r="E427" s="61"/>
    </row>
    <row r="428" spans="5:5">
      <c r="E428" s="61"/>
    </row>
    <row r="429" spans="5:5">
      <c r="E429" s="61"/>
    </row>
    <row r="430" spans="5:5">
      <c r="E430" s="61"/>
    </row>
    <row r="431" spans="5:5">
      <c r="E431" s="61"/>
    </row>
    <row r="432" spans="5:5">
      <c r="E432" s="61"/>
    </row>
    <row r="433" spans="5:5">
      <c r="E433" s="61"/>
    </row>
    <row r="434" spans="5:5">
      <c r="E434" s="61"/>
    </row>
    <row r="435" spans="5:5">
      <c r="E435" s="61"/>
    </row>
    <row r="436" spans="5:5">
      <c r="E436" s="61"/>
    </row>
    <row r="437" spans="5:5">
      <c r="E437" s="61"/>
    </row>
    <row r="438" spans="5:5">
      <c r="E438" s="61"/>
    </row>
    <row r="439" spans="5:5">
      <c r="E439" s="61"/>
    </row>
    <row r="440" spans="5:5">
      <c r="E440" s="61"/>
    </row>
    <row r="441" spans="5:5">
      <c r="E441" s="61"/>
    </row>
    <row r="442" spans="5:5">
      <c r="E442" s="61"/>
    </row>
    <row r="443" spans="5:5">
      <c r="E443" s="61"/>
    </row>
    <row r="444" spans="5:5">
      <c r="E444" s="61"/>
    </row>
    <row r="445" spans="5:5">
      <c r="E445" s="61"/>
    </row>
    <row r="446" spans="5:5">
      <c r="E446" s="61"/>
    </row>
    <row r="447" spans="5:5">
      <c r="E447" s="61"/>
    </row>
    <row r="448" spans="5:5">
      <c r="E448" s="61"/>
    </row>
    <row r="449" spans="5:5">
      <c r="E449" s="61"/>
    </row>
    <row r="450" spans="5:5">
      <c r="E450" s="61"/>
    </row>
    <row r="451" spans="5:5">
      <c r="E451" s="61"/>
    </row>
    <row r="452" spans="5:5">
      <c r="E452" s="61"/>
    </row>
    <row r="453" spans="5:5">
      <c r="E453" s="61"/>
    </row>
    <row r="454" spans="5:5">
      <c r="E454" s="61"/>
    </row>
    <row r="455" spans="5:5">
      <c r="E455" s="61"/>
    </row>
    <row r="456" spans="5:5">
      <c r="E456" s="61"/>
    </row>
    <row r="457" spans="5:5">
      <c r="E457" s="61"/>
    </row>
    <row r="458" spans="5:5">
      <c r="E458" s="61"/>
    </row>
    <row r="459" spans="5:5">
      <c r="E459" s="61"/>
    </row>
    <row r="460" spans="5:5">
      <c r="E460" s="61"/>
    </row>
    <row r="461" spans="5:5">
      <c r="E461" s="61"/>
    </row>
    <row r="462" spans="5:5">
      <c r="E462" s="61"/>
    </row>
    <row r="463" spans="5:5">
      <c r="E463" s="61"/>
    </row>
    <row r="464" spans="5:5">
      <c r="E464" s="61"/>
    </row>
    <row r="465" spans="5:5">
      <c r="E465" s="61"/>
    </row>
    <row r="466" spans="5:5">
      <c r="E466" s="61"/>
    </row>
    <row r="467" spans="5:5">
      <c r="E467" s="61"/>
    </row>
    <row r="468" spans="5:5">
      <c r="E468" s="61"/>
    </row>
    <row r="469" spans="5:5">
      <c r="E469" s="61"/>
    </row>
    <row r="470" spans="5:5">
      <c r="E470" s="61"/>
    </row>
    <row r="471" spans="5:5">
      <c r="E471" s="61"/>
    </row>
    <row r="472" spans="5:5">
      <c r="E472" s="61"/>
    </row>
    <row r="473" spans="5:5">
      <c r="E473" s="61"/>
    </row>
    <row r="474" spans="5:5">
      <c r="E474" s="61"/>
    </row>
    <row r="475" spans="5:5">
      <c r="E475" s="61"/>
    </row>
    <row r="476" spans="5:5">
      <c r="E476" s="61"/>
    </row>
    <row r="477" spans="5:5">
      <c r="E477" s="61"/>
    </row>
    <row r="478" spans="5:5">
      <c r="E478" s="61"/>
    </row>
    <row r="479" spans="5:5">
      <c r="E479" s="61"/>
    </row>
    <row r="480" spans="5:5">
      <c r="E480" s="61"/>
    </row>
    <row r="481" spans="5:5">
      <c r="E481" s="61"/>
    </row>
    <row r="482" spans="5:5">
      <c r="E482" s="61"/>
    </row>
    <row r="483" spans="5:5">
      <c r="E483" s="61"/>
    </row>
    <row r="484" spans="5:5">
      <c r="E484" s="61"/>
    </row>
    <row r="485" spans="5:5">
      <c r="E485" s="61"/>
    </row>
    <row r="486" spans="5:5">
      <c r="E486" s="61"/>
    </row>
    <row r="487" spans="5:5">
      <c r="E487" s="61"/>
    </row>
    <row r="488" spans="5:5">
      <c r="E488" s="61"/>
    </row>
    <row r="489" spans="5:5">
      <c r="E489" s="61"/>
    </row>
    <row r="490" spans="5:5">
      <c r="E490" s="61"/>
    </row>
    <row r="491" spans="5:5">
      <c r="E491" s="61"/>
    </row>
    <row r="492" spans="5:5">
      <c r="E492" s="61"/>
    </row>
    <row r="493" spans="5:5">
      <c r="E493" s="61"/>
    </row>
    <row r="494" spans="5:5">
      <c r="E494" s="61"/>
    </row>
    <row r="495" spans="5:5">
      <c r="E495" s="61"/>
    </row>
    <row r="496" spans="5:5">
      <c r="E496" s="61"/>
    </row>
    <row r="497" spans="5:5">
      <c r="E497" s="61"/>
    </row>
    <row r="498" spans="5:5">
      <c r="E498" s="61"/>
    </row>
    <row r="499" spans="5:5">
      <c r="E499" s="61"/>
    </row>
    <row r="500" spans="5:5">
      <c r="E500" s="61"/>
    </row>
    <row r="501" spans="5:5">
      <c r="E501" s="61"/>
    </row>
    <row r="502" spans="5:5">
      <c r="E502" s="61"/>
    </row>
    <row r="503" spans="5:5">
      <c r="E503" s="61"/>
    </row>
    <row r="504" spans="5:5">
      <c r="E504" s="61"/>
    </row>
    <row r="505" spans="5:5">
      <c r="E505" s="61"/>
    </row>
    <row r="506" spans="5:5">
      <c r="E506" s="61"/>
    </row>
    <row r="507" spans="5:5">
      <c r="E507" s="61"/>
    </row>
    <row r="508" spans="5:5">
      <c r="E508" s="61"/>
    </row>
    <row r="509" spans="5:5">
      <c r="E509" s="61"/>
    </row>
    <row r="510" spans="5:5">
      <c r="E510" s="61"/>
    </row>
    <row r="511" spans="5:5">
      <c r="E511" s="61"/>
    </row>
    <row r="512" spans="5:5">
      <c r="E512" s="61"/>
    </row>
    <row r="513" spans="5:5">
      <c r="E513" s="61"/>
    </row>
    <row r="514" spans="5:5">
      <c r="E514" s="61"/>
    </row>
    <row r="515" spans="5:5">
      <c r="E515" s="61"/>
    </row>
    <row r="516" spans="5:5">
      <c r="E516" s="61"/>
    </row>
    <row r="517" spans="5:5">
      <c r="E517" s="61"/>
    </row>
    <row r="518" spans="5:5">
      <c r="E518" s="61"/>
    </row>
    <row r="519" spans="5:5">
      <c r="E519" s="61"/>
    </row>
    <row r="520" spans="5:5">
      <c r="E520" s="61"/>
    </row>
    <row r="521" spans="5:5">
      <c r="E521" s="61"/>
    </row>
    <row r="522" spans="5:5">
      <c r="E522" s="61"/>
    </row>
    <row r="523" spans="5:5">
      <c r="E523" s="61"/>
    </row>
    <row r="524" spans="5:5">
      <c r="E524" s="61"/>
    </row>
    <row r="525" spans="5:5">
      <c r="E525" s="61"/>
    </row>
    <row r="526" spans="5:5">
      <c r="E526" s="61"/>
    </row>
    <row r="527" spans="5:5">
      <c r="E527" s="61"/>
    </row>
    <row r="528" spans="5:5">
      <c r="E528" s="61"/>
    </row>
    <row r="529" spans="5:5">
      <c r="E529" s="61"/>
    </row>
    <row r="530" spans="5:5">
      <c r="E530" s="61"/>
    </row>
    <row r="531" spans="5:5">
      <c r="E531" s="61"/>
    </row>
    <row r="532" spans="5:5">
      <c r="E532" s="61"/>
    </row>
    <row r="533" spans="5:5">
      <c r="E533" s="61"/>
    </row>
    <row r="534" spans="5:5">
      <c r="E534" s="61"/>
    </row>
    <row r="535" spans="5:5">
      <c r="E535" s="61"/>
    </row>
    <row r="536" spans="5:5">
      <c r="E536" s="61"/>
    </row>
    <row r="537" spans="5:5">
      <c r="E537" s="61"/>
    </row>
    <row r="538" spans="5:5">
      <c r="E538" s="61"/>
    </row>
    <row r="539" spans="5:5">
      <c r="E539" s="61"/>
    </row>
    <row r="540" spans="5:5">
      <c r="E540" s="61"/>
    </row>
    <row r="541" spans="5:5">
      <c r="E541" s="61"/>
    </row>
    <row r="542" spans="5:5">
      <c r="E542" s="61"/>
    </row>
    <row r="543" spans="5:5">
      <c r="E543" s="61"/>
    </row>
    <row r="544" spans="5:5">
      <c r="E544" s="61"/>
    </row>
    <row r="545" spans="5:5">
      <c r="E545" s="61"/>
    </row>
    <row r="546" spans="5:5">
      <c r="E546" s="61"/>
    </row>
    <row r="547" spans="5:5">
      <c r="E547" s="61"/>
    </row>
    <row r="548" spans="5:5">
      <c r="E548" s="61"/>
    </row>
    <row r="549" spans="5:5">
      <c r="E549" s="61"/>
    </row>
    <row r="550" spans="5:5">
      <c r="E550" s="61"/>
    </row>
    <row r="551" spans="5:5">
      <c r="E551" s="61"/>
    </row>
    <row r="552" spans="5:5">
      <c r="E552" s="61"/>
    </row>
    <row r="553" spans="5:5">
      <c r="E553" s="61"/>
    </row>
    <row r="554" spans="5:5">
      <c r="E554" s="61"/>
    </row>
    <row r="555" spans="5:5">
      <c r="E555" s="61"/>
    </row>
    <row r="556" spans="5:5">
      <c r="E556" s="61"/>
    </row>
    <row r="557" spans="5:5">
      <c r="E557" s="61"/>
    </row>
    <row r="558" spans="5:5">
      <c r="E558" s="61"/>
    </row>
    <row r="559" spans="5:5">
      <c r="E559" s="61"/>
    </row>
    <row r="560" spans="5:5">
      <c r="E560" s="61"/>
    </row>
    <row r="561" spans="5:5">
      <c r="E561" s="61"/>
    </row>
    <row r="562" spans="5:5">
      <c r="E562" s="61"/>
    </row>
    <row r="563" spans="5:5">
      <c r="E563" s="61"/>
    </row>
    <row r="564" spans="5:5">
      <c r="E564" s="61"/>
    </row>
    <row r="565" spans="5:5">
      <c r="E565" s="61"/>
    </row>
    <row r="566" spans="5:5">
      <c r="E566" s="61"/>
    </row>
    <row r="567" spans="5:5">
      <c r="E567" s="61"/>
    </row>
    <row r="568" spans="5:5">
      <c r="E568" s="61"/>
    </row>
    <row r="569" spans="5:5">
      <c r="E569" s="61"/>
    </row>
    <row r="570" spans="5:5">
      <c r="E570" s="61"/>
    </row>
    <row r="571" spans="5:5">
      <c r="E571" s="61"/>
    </row>
    <row r="572" spans="5:5">
      <c r="E572" s="61"/>
    </row>
    <row r="573" spans="5:5">
      <c r="E573" s="61"/>
    </row>
    <row r="574" spans="5:5">
      <c r="E574" s="61"/>
    </row>
    <row r="575" spans="5:5">
      <c r="E575" s="61"/>
    </row>
    <row r="576" spans="5:5">
      <c r="E576" s="61"/>
    </row>
    <row r="577" spans="5:5">
      <c r="E577" s="61"/>
    </row>
    <row r="578" spans="5:5">
      <c r="E578" s="61"/>
    </row>
    <row r="579" spans="5:5">
      <c r="E579" s="61"/>
    </row>
    <row r="580" spans="5:5">
      <c r="E580" s="61"/>
    </row>
    <row r="581" spans="5:5">
      <c r="E581" s="61"/>
    </row>
    <row r="582" spans="5:5">
      <c r="E582" s="61"/>
    </row>
    <row r="583" spans="5:5">
      <c r="E583" s="61"/>
    </row>
    <row r="584" spans="5:5">
      <c r="E584" s="61"/>
    </row>
    <row r="585" spans="5:5">
      <c r="E585" s="61"/>
    </row>
    <row r="586" spans="5:5">
      <c r="E586" s="61"/>
    </row>
    <row r="587" spans="5:5">
      <c r="E587" s="61"/>
    </row>
    <row r="588" spans="5:5">
      <c r="E588" s="61"/>
    </row>
    <row r="589" spans="5:5">
      <c r="E589" s="61"/>
    </row>
    <row r="590" spans="5:5">
      <c r="E590" s="61"/>
    </row>
    <row r="591" spans="5:5">
      <c r="E591" s="61"/>
    </row>
    <row r="592" spans="5:5">
      <c r="E592" s="61"/>
    </row>
    <row r="593" spans="5:5">
      <c r="E593" s="61"/>
    </row>
    <row r="594" spans="5:5">
      <c r="E594" s="61"/>
    </row>
    <row r="595" spans="5:5">
      <c r="E595" s="61"/>
    </row>
    <row r="596" spans="5:5">
      <c r="E596" s="61"/>
    </row>
    <row r="597" spans="5:5">
      <c r="E597" s="61"/>
    </row>
    <row r="598" spans="5:5">
      <c r="E598" s="61"/>
    </row>
    <row r="599" spans="5:5">
      <c r="E599" s="61"/>
    </row>
    <row r="600" spans="5:5">
      <c r="E600" s="61"/>
    </row>
    <row r="601" spans="5:5">
      <c r="E601" s="61"/>
    </row>
    <row r="602" spans="5:5">
      <c r="E602" s="61"/>
    </row>
    <row r="603" spans="5:5">
      <c r="E603" s="61"/>
    </row>
    <row r="604" spans="5:5">
      <c r="E604" s="61"/>
    </row>
    <row r="605" spans="5:5">
      <c r="E605" s="61"/>
    </row>
    <row r="606" spans="5:5">
      <c r="E606" s="61"/>
    </row>
    <row r="607" spans="5:5">
      <c r="E607" s="61"/>
    </row>
    <row r="608" spans="5:5">
      <c r="E608" s="61"/>
    </row>
    <row r="609" spans="5:5">
      <c r="E609" s="61"/>
    </row>
    <row r="610" spans="5:5">
      <c r="E610" s="61"/>
    </row>
    <row r="611" spans="5:5">
      <c r="E611" s="61"/>
    </row>
    <row r="612" spans="5:5">
      <c r="E612" s="61"/>
    </row>
    <row r="613" spans="5:5">
      <c r="E613" s="61"/>
    </row>
    <row r="614" spans="5:5">
      <c r="E614" s="61"/>
    </row>
    <row r="615" spans="5:5">
      <c r="E615" s="61"/>
    </row>
    <row r="616" spans="5:5">
      <c r="E616" s="61"/>
    </row>
    <row r="617" spans="5:5">
      <c r="E617" s="61"/>
    </row>
    <row r="618" spans="5:5">
      <c r="E618" s="61"/>
    </row>
    <row r="619" spans="5:5">
      <c r="E619" s="61"/>
    </row>
    <row r="620" spans="5:5">
      <c r="E620" s="61"/>
    </row>
    <row r="621" spans="5:5">
      <c r="E621" s="61"/>
    </row>
    <row r="622" spans="5:5">
      <c r="E622" s="61"/>
    </row>
    <row r="623" spans="5:5">
      <c r="E623" s="61"/>
    </row>
    <row r="624" spans="5:5">
      <c r="E624" s="61"/>
    </row>
    <row r="625" spans="5:5">
      <c r="E625" s="61"/>
    </row>
    <row r="626" spans="5:5">
      <c r="E626" s="61"/>
    </row>
    <row r="627" spans="5:5">
      <c r="E627" s="61"/>
    </row>
    <row r="628" spans="5:5">
      <c r="E628" s="61"/>
    </row>
    <row r="629" spans="5:5">
      <c r="E629" s="61"/>
    </row>
    <row r="630" spans="5:5">
      <c r="E630" s="61"/>
    </row>
    <row r="631" spans="5:5">
      <c r="E631" s="61"/>
    </row>
    <row r="632" spans="5:5">
      <c r="E632" s="61"/>
    </row>
    <row r="633" spans="5:5">
      <c r="E633" s="61"/>
    </row>
    <row r="634" spans="5:5">
      <c r="E634" s="61"/>
    </row>
    <row r="635" spans="5:5">
      <c r="E635" s="61"/>
    </row>
    <row r="636" spans="5:5">
      <c r="E636" s="61"/>
    </row>
    <row r="637" spans="5:5">
      <c r="E637" s="61"/>
    </row>
    <row r="638" spans="5:5">
      <c r="E638" s="61"/>
    </row>
    <row r="639" spans="5:5">
      <c r="E639" s="61"/>
    </row>
    <row r="640" spans="5:5">
      <c r="E640" s="61"/>
    </row>
    <row r="641" spans="5:5">
      <c r="E641" s="61"/>
    </row>
    <row r="642" spans="5:5">
      <c r="E642" s="61"/>
    </row>
    <row r="643" spans="5:5">
      <c r="E643" s="61"/>
    </row>
    <row r="644" spans="5:5">
      <c r="E644" s="61"/>
    </row>
    <row r="645" spans="5:5">
      <c r="E645" s="61"/>
    </row>
    <row r="646" spans="5:5">
      <c r="E646" s="61"/>
    </row>
    <row r="647" spans="5:5">
      <c r="E647" s="61"/>
    </row>
    <row r="648" spans="5:5">
      <c r="E648" s="61"/>
    </row>
    <row r="649" spans="5:5">
      <c r="E649" s="61"/>
    </row>
    <row r="650" spans="5:5">
      <c r="E650" s="61"/>
    </row>
    <row r="651" spans="5:5">
      <c r="E651" s="61"/>
    </row>
    <row r="652" spans="5:5">
      <c r="E652" s="61"/>
    </row>
    <row r="653" spans="5:5">
      <c r="E653" s="61"/>
    </row>
    <row r="654" spans="5:5">
      <c r="E654" s="61"/>
    </row>
    <row r="655" spans="5:5">
      <c r="E655" s="61"/>
    </row>
    <row r="656" spans="5:5">
      <c r="E656" s="61"/>
    </row>
    <row r="657" spans="5:5">
      <c r="E657" s="61"/>
    </row>
    <row r="658" spans="5:5">
      <c r="E658" s="61"/>
    </row>
    <row r="659" spans="5:5">
      <c r="E659" s="61"/>
    </row>
    <row r="660" spans="5:5">
      <c r="E660" s="61"/>
    </row>
    <row r="661" spans="5:5">
      <c r="E661" s="61"/>
    </row>
    <row r="662" spans="5:5">
      <c r="E662" s="61"/>
    </row>
    <row r="663" spans="5:5">
      <c r="E663" s="61"/>
    </row>
    <row r="664" spans="5:5">
      <c r="E664" s="61"/>
    </row>
    <row r="665" spans="5:5">
      <c r="E665" s="61"/>
    </row>
    <row r="666" spans="5:5">
      <c r="E666" s="61"/>
    </row>
    <row r="667" spans="5:5">
      <c r="E667" s="61"/>
    </row>
    <row r="668" spans="5:5">
      <c r="E668" s="61"/>
    </row>
    <row r="669" spans="5:5">
      <c r="E669" s="61"/>
    </row>
    <row r="670" spans="5:5">
      <c r="E670" s="61"/>
    </row>
    <row r="671" spans="5:5">
      <c r="E671" s="61"/>
    </row>
    <row r="672" spans="5:5">
      <c r="E672" s="61"/>
    </row>
    <row r="673" spans="5:5">
      <c r="E673" s="61"/>
    </row>
    <row r="674" spans="5:5">
      <c r="E674" s="61"/>
    </row>
    <row r="675" spans="5:5">
      <c r="E675" s="61"/>
    </row>
    <row r="676" spans="5:5">
      <c r="E676" s="61"/>
    </row>
    <row r="677" spans="5:5">
      <c r="E677" s="61"/>
    </row>
    <row r="678" spans="5:5">
      <c r="E678" s="61"/>
    </row>
    <row r="679" spans="5:5">
      <c r="E679" s="61"/>
    </row>
    <row r="680" spans="5:5">
      <c r="E680" s="61"/>
    </row>
    <row r="681" spans="5:5">
      <c r="E681" s="61"/>
    </row>
    <row r="682" spans="5:5">
      <c r="E682" s="61"/>
    </row>
    <row r="683" spans="5:5">
      <c r="E683" s="61"/>
    </row>
    <row r="684" spans="5:5">
      <c r="E684" s="61"/>
    </row>
    <row r="685" spans="5:5">
      <c r="E685" s="61"/>
    </row>
    <row r="686" spans="5:5">
      <c r="E686" s="61"/>
    </row>
    <row r="687" spans="5:5">
      <c r="E687" s="61"/>
    </row>
    <row r="688" spans="5:5">
      <c r="E688" s="61"/>
    </row>
    <row r="689" spans="5:5">
      <c r="E689" s="61"/>
    </row>
    <row r="690" spans="5:5">
      <c r="E690" s="61"/>
    </row>
    <row r="691" spans="5:5">
      <c r="E691" s="61"/>
    </row>
    <row r="692" spans="5:5">
      <c r="E692" s="61"/>
    </row>
    <row r="693" spans="5:5">
      <c r="E693" s="61"/>
    </row>
    <row r="694" spans="5:5">
      <c r="E694" s="61"/>
    </row>
    <row r="695" spans="5:5">
      <c r="E695" s="61"/>
    </row>
    <row r="696" spans="5:5">
      <c r="E696" s="61"/>
    </row>
    <row r="697" spans="5:5">
      <c r="E697" s="61"/>
    </row>
    <row r="698" spans="5:5">
      <c r="E698" s="61"/>
    </row>
    <row r="699" spans="5:5">
      <c r="E699" s="61"/>
    </row>
    <row r="700" spans="5:5">
      <c r="E700" s="61"/>
    </row>
    <row r="701" spans="5:5">
      <c r="E701" s="61"/>
    </row>
    <row r="702" spans="5:5">
      <c r="E702" s="61"/>
    </row>
    <row r="703" spans="5:5">
      <c r="E703" s="61"/>
    </row>
    <row r="704" spans="5:5">
      <c r="E704" s="61"/>
    </row>
    <row r="705" spans="5:5">
      <c r="E705" s="61"/>
    </row>
    <row r="706" spans="5:5">
      <c r="E706" s="61"/>
    </row>
    <row r="707" spans="5:5">
      <c r="E707" s="61"/>
    </row>
    <row r="708" spans="5:5">
      <c r="E708" s="61"/>
    </row>
    <row r="709" spans="5:5">
      <c r="E709" s="61"/>
    </row>
    <row r="710" spans="5:5">
      <c r="E710" s="61"/>
    </row>
    <row r="711" spans="5:5">
      <c r="E711" s="61"/>
    </row>
    <row r="712" spans="5:5">
      <c r="E712" s="61"/>
    </row>
    <row r="713" spans="5:5">
      <c r="E713" s="61"/>
    </row>
    <row r="714" spans="5:5">
      <c r="E714" s="61"/>
    </row>
    <row r="715" spans="5:5">
      <c r="E715" s="61"/>
    </row>
    <row r="716" spans="5:5">
      <c r="E716" s="61"/>
    </row>
    <row r="717" spans="5:5">
      <c r="E717" s="61"/>
    </row>
    <row r="718" spans="5:5">
      <c r="E718" s="61"/>
    </row>
    <row r="719" spans="5:5">
      <c r="E719" s="61"/>
    </row>
    <row r="720" spans="5:5">
      <c r="E720" s="61"/>
    </row>
    <row r="721" spans="5:5">
      <c r="E721" s="61"/>
    </row>
    <row r="722" spans="5:5">
      <c r="E722" s="61"/>
    </row>
    <row r="723" spans="5:5">
      <c r="E723" s="61"/>
    </row>
    <row r="724" spans="5:5">
      <c r="E724" s="61"/>
    </row>
    <row r="725" spans="5:5">
      <c r="E725" s="61"/>
    </row>
    <row r="726" spans="5:5">
      <c r="E726" s="61"/>
    </row>
    <row r="727" spans="5:5">
      <c r="E727" s="61"/>
    </row>
    <row r="728" spans="5:5">
      <c r="E728" s="61"/>
    </row>
    <row r="729" spans="5:5">
      <c r="E729" s="61"/>
    </row>
    <row r="730" spans="5:5">
      <c r="E730" s="61"/>
    </row>
    <row r="731" spans="5:5">
      <c r="E731" s="61"/>
    </row>
    <row r="732" spans="5:5">
      <c r="E732" s="61"/>
    </row>
    <row r="733" spans="5:5">
      <c r="E733" s="61"/>
    </row>
    <row r="734" spans="5:5">
      <c r="E734" s="61"/>
    </row>
    <row r="735" spans="5:5">
      <c r="E735" s="61"/>
    </row>
    <row r="736" spans="5:5">
      <c r="E736" s="61"/>
    </row>
    <row r="737" spans="5:5">
      <c r="E737" s="61"/>
    </row>
    <row r="738" spans="5:5">
      <c r="E738" s="61"/>
    </row>
    <row r="739" spans="5:5">
      <c r="E739" s="61"/>
    </row>
    <row r="740" spans="5:5">
      <c r="E740" s="61"/>
    </row>
    <row r="741" spans="5:5">
      <c r="E741" s="61"/>
    </row>
    <row r="742" spans="5:5">
      <c r="E742" s="61"/>
    </row>
    <row r="743" spans="5:5">
      <c r="E743" s="61"/>
    </row>
    <row r="744" spans="5:5">
      <c r="E744" s="61"/>
    </row>
    <row r="745" spans="5:5">
      <c r="E745" s="61"/>
    </row>
    <row r="746" spans="5:5">
      <c r="E746" s="61"/>
    </row>
    <row r="747" spans="5:5">
      <c r="E747" s="61"/>
    </row>
    <row r="748" spans="5:5">
      <c r="E748" s="61"/>
    </row>
    <row r="749" spans="5:5">
      <c r="E749" s="61"/>
    </row>
    <row r="750" spans="5:5">
      <c r="E750" s="61"/>
    </row>
    <row r="751" spans="5:5">
      <c r="E751" s="61"/>
    </row>
    <row r="752" spans="5:5">
      <c r="E752" s="61"/>
    </row>
    <row r="753" spans="5:5">
      <c r="E753" s="61"/>
    </row>
    <row r="754" spans="5:5">
      <c r="E754" s="61"/>
    </row>
    <row r="755" spans="5:5">
      <c r="E755" s="61"/>
    </row>
    <row r="756" spans="5:5">
      <c r="E756" s="61"/>
    </row>
    <row r="757" spans="5:5">
      <c r="E757" s="61"/>
    </row>
    <row r="758" spans="5:5">
      <c r="E758" s="61"/>
    </row>
    <row r="759" spans="5:5">
      <c r="E759" s="61"/>
    </row>
    <row r="760" spans="5:5">
      <c r="E760" s="61"/>
    </row>
    <row r="761" spans="5:5">
      <c r="E761" s="61"/>
    </row>
    <row r="762" spans="5:5">
      <c r="E762" s="61"/>
    </row>
    <row r="763" spans="5:5">
      <c r="E763" s="61"/>
    </row>
    <row r="764" spans="5:5">
      <c r="E764" s="61"/>
    </row>
    <row r="765" spans="5:5">
      <c r="E765" s="61"/>
    </row>
    <row r="766" spans="5:5">
      <c r="E766" s="61"/>
    </row>
    <row r="767" spans="5:5">
      <c r="E767" s="61"/>
    </row>
    <row r="768" spans="5:5">
      <c r="E768" s="61"/>
    </row>
    <row r="769" spans="5:5">
      <c r="E769" s="61"/>
    </row>
    <row r="770" spans="5:5">
      <c r="E770" s="61"/>
    </row>
    <row r="771" spans="5:5">
      <c r="E771" s="61"/>
    </row>
    <row r="772" spans="5:5">
      <c r="E772" s="61"/>
    </row>
    <row r="773" spans="5:5">
      <c r="E773" s="61"/>
    </row>
    <row r="774" spans="5:5">
      <c r="E774" s="61"/>
    </row>
    <row r="775" spans="5:5">
      <c r="E775" s="61"/>
    </row>
    <row r="776" spans="5:5">
      <c r="E776" s="61"/>
    </row>
    <row r="777" spans="5:5">
      <c r="E777" s="61"/>
    </row>
    <row r="778" spans="5:5">
      <c r="E778" s="61"/>
    </row>
    <row r="779" spans="5:5">
      <c r="E779" s="61"/>
    </row>
    <row r="780" spans="5:5">
      <c r="E780" s="61"/>
    </row>
    <row r="781" spans="5:5">
      <c r="E781" s="61"/>
    </row>
    <row r="782" spans="5:5">
      <c r="E782" s="61"/>
    </row>
    <row r="783" spans="5:5">
      <c r="E783" s="61"/>
    </row>
    <row r="784" spans="5:5">
      <c r="E784" s="61"/>
    </row>
    <row r="785" spans="5:5">
      <c r="E785" s="61"/>
    </row>
    <row r="786" spans="5:5">
      <c r="E786" s="61"/>
    </row>
    <row r="787" spans="5:5">
      <c r="E787" s="61"/>
    </row>
    <row r="788" spans="5:5">
      <c r="E788" s="61"/>
    </row>
    <row r="789" spans="5:5">
      <c r="E789" s="61"/>
    </row>
    <row r="790" spans="5:5">
      <c r="E790" s="61"/>
    </row>
    <row r="791" spans="5:5">
      <c r="E791" s="61"/>
    </row>
    <row r="792" spans="5:5">
      <c r="E792" s="61"/>
    </row>
    <row r="793" spans="5:5">
      <c r="E793" s="61"/>
    </row>
    <row r="794" spans="5:5">
      <c r="E794" s="61"/>
    </row>
    <row r="795" spans="5:5">
      <c r="E795" s="61"/>
    </row>
    <row r="796" spans="5:5">
      <c r="E796" s="61"/>
    </row>
    <row r="797" spans="5:5">
      <c r="E797" s="61"/>
    </row>
    <row r="798" spans="5:5">
      <c r="E798" s="61"/>
    </row>
    <row r="799" spans="5:5">
      <c r="E799" s="61"/>
    </row>
    <row r="800" spans="5:5">
      <c r="E800" s="61"/>
    </row>
    <row r="801" spans="5:5">
      <c r="E801" s="61"/>
    </row>
    <row r="802" spans="5:5">
      <c r="E802" s="61"/>
    </row>
    <row r="803" spans="5:5">
      <c r="E803" s="61"/>
    </row>
    <row r="804" spans="5:5">
      <c r="E804" s="61"/>
    </row>
    <row r="805" spans="5:5">
      <c r="E805" s="61"/>
    </row>
    <row r="806" spans="5:5">
      <c r="E806" s="61"/>
    </row>
    <row r="807" spans="5:5">
      <c r="E807" s="61"/>
    </row>
    <row r="808" spans="5:5">
      <c r="E808" s="61"/>
    </row>
    <row r="809" spans="5:5">
      <c r="E809" s="61"/>
    </row>
    <row r="810" spans="5:5">
      <c r="E810" s="61"/>
    </row>
    <row r="811" spans="5:5">
      <c r="E811" s="61"/>
    </row>
    <row r="812" spans="5:5">
      <c r="E812" s="61"/>
    </row>
    <row r="813" spans="5:5">
      <c r="E813" s="61"/>
    </row>
    <row r="814" spans="5:5">
      <c r="E814" s="61"/>
    </row>
    <row r="815" spans="5:5">
      <c r="E815" s="61"/>
    </row>
    <row r="816" spans="5:5">
      <c r="E816" s="61"/>
    </row>
    <row r="817" spans="5:5">
      <c r="E817" s="61"/>
    </row>
    <row r="818" spans="5:5">
      <c r="E818" s="61"/>
    </row>
    <row r="819" spans="5:5">
      <c r="E819" s="61"/>
    </row>
    <row r="820" spans="5:5">
      <c r="E820" s="61"/>
    </row>
    <row r="821" spans="5:5">
      <c r="E821" s="61"/>
    </row>
    <row r="822" spans="5:5">
      <c r="E822" s="61"/>
    </row>
    <row r="823" spans="5:5">
      <c r="E823" s="61"/>
    </row>
    <row r="824" spans="5:5">
      <c r="E824" s="61"/>
    </row>
    <row r="825" spans="5:5">
      <c r="E825" s="61"/>
    </row>
    <row r="826" spans="5:5">
      <c r="E826" s="61"/>
    </row>
    <row r="827" spans="5:5">
      <c r="E827" s="61"/>
    </row>
    <row r="828" spans="5:5">
      <c r="E828" s="61"/>
    </row>
    <row r="829" spans="5:5">
      <c r="E829" s="61"/>
    </row>
    <row r="830" spans="5:5">
      <c r="E830" s="61"/>
    </row>
    <row r="831" spans="5:5">
      <c r="E831" s="61"/>
    </row>
    <row r="832" spans="5:5">
      <c r="E832" s="61"/>
    </row>
    <row r="833" spans="5:5">
      <c r="E833" s="61"/>
    </row>
    <row r="834" spans="5:5">
      <c r="E834" s="61"/>
    </row>
    <row r="835" spans="5:5">
      <c r="E835" s="61"/>
    </row>
    <row r="836" spans="5:5">
      <c r="E836" s="61"/>
    </row>
    <row r="837" spans="5:5">
      <c r="E837" s="61"/>
    </row>
    <row r="838" spans="5:5">
      <c r="E838" s="61"/>
    </row>
    <row r="839" spans="5:5">
      <c r="E839" s="61"/>
    </row>
    <row r="840" spans="5:5">
      <c r="E840" s="61"/>
    </row>
    <row r="841" spans="5:5">
      <c r="E841" s="61"/>
    </row>
    <row r="842" spans="5:5">
      <c r="E842" s="61"/>
    </row>
    <row r="843" spans="5:5">
      <c r="E843" s="61"/>
    </row>
    <row r="844" spans="5:5">
      <c r="E844" s="61"/>
    </row>
    <row r="845" spans="5:5">
      <c r="E845" s="61"/>
    </row>
    <row r="846" spans="5:5">
      <c r="E846" s="61"/>
    </row>
    <row r="847" spans="5:5">
      <c r="E847" s="61"/>
    </row>
    <row r="848" spans="5:5">
      <c r="E848" s="61"/>
    </row>
    <row r="849" spans="5:5">
      <c r="E849" s="61"/>
    </row>
    <row r="850" spans="5:5">
      <c r="E850" s="61"/>
    </row>
    <row r="851" spans="5:5">
      <c r="E851" s="61"/>
    </row>
    <row r="852" spans="5:5">
      <c r="E852" s="61"/>
    </row>
    <row r="853" spans="5:5">
      <c r="E853" s="61"/>
    </row>
    <row r="854" spans="5:5">
      <c r="E854" s="61"/>
    </row>
    <row r="855" spans="5:5">
      <c r="E855" s="61"/>
    </row>
    <row r="856" spans="5:5">
      <c r="E856" s="61"/>
    </row>
    <row r="857" spans="5:5">
      <c r="E857" s="61"/>
    </row>
    <row r="858" spans="5:5">
      <c r="E858" s="61"/>
    </row>
    <row r="859" spans="5:5">
      <c r="E859" s="61"/>
    </row>
    <row r="860" spans="5:5">
      <c r="E860" s="61"/>
    </row>
    <row r="861" spans="5:5">
      <c r="E861" s="61"/>
    </row>
    <row r="862" spans="5:5">
      <c r="E862" s="61"/>
    </row>
    <row r="863" spans="5:5">
      <c r="E863" s="61"/>
    </row>
    <row r="864" spans="5:5">
      <c r="E864" s="61"/>
    </row>
    <row r="865" spans="5:5">
      <c r="E865" s="61"/>
    </row>
    <row r="866" spans="5:5">
      <c r="E866" s="61"/>
    </row>
    <row r="867" spans="5:5">
      <c r="E867" s="61"/>
    </row>
    <row r="868" spans="5:5">
      <c r="E868" s="61"/>
    </row>
    <row r="869" spans="5:5">
      <c r="E869" s="61"/>
    </row>
    <row r="870" spans="5:5">
      <c r="E870" s="61"/>
    </row>
    <row r="871" spans="5:5">
      <c r="E871" s="61"/>
    </row>
    <row r="872" spans="5:5">
      <c r="E872" s="61"/>
    </row>
    <row r="873" spans="5:5">
      <c r="E873" s="61"/>
    </row>
    <row r="874" spans="5:5">
      <c r="E874" s="61"/>
    </row>
    <row r="875" spans="5:5">
      <c r="E875" s="61"/>
    </row>
    <row r="876" spans="5:5">
      <c r="E876" s="61"/>
    </row>
    <row r="877" spans="5:5">
      <c r="E877" s="61"/>
    </row>
    <row r="878" spans="5:5">
      <c r="E878" s="61"/>
    </row>
    <row r="879" spans="5:5">
      <c r="E879" s="61"/>
    </row>
    <row r="880" spans="5:5">
      <c r="E880" s="61"/>
    </row>
    <row r="881" spans="5:5">
      <c r="E881" s="61"/>
    </row>
    <row r="882" spans="5:5">
      <c r="E882" s="61"/>
    </row>
    <row r="883" spans="5:5">
      <c r="E883" s="61"/>
    </row>
    <row r="884" spans="5:5">
      <c r="E884" s="61"/>
    </row>
    <row r="885" spans="5:5">
      <c r="E885" s="61"/>
    </row>
    <row r="886" spans="5:5">
      <c r="E886" s="61"/>
    </row>
    <row r="887" spans="5:5">
      <c r="E887" s="61"/>
    </row>
    <row r="888" spans="5:5">
      <c r="E888" s="61"/>
    </row>
    <row r="889" spans="5:5">
      <c r="E889" s="61"/>
    </row>
    <row r="890" spans="5:5">
      <c r="E890" s="61"/>
    </row>
    <row r="891" spans="5:5">
      <c r="E891" s="61"/>
    </row>
    <row r="892" spans="5:5">
      <c r="E892" s="61"/>
    </row>
    <row r="893" spans="5:5">
      <c r="E893" s="61"/>
    </row>
    <row r="894" spans="5:5">
      <c r="E894" s="61"/>
    </row>
    <row r="895" spans="5:5">
      <c r="E895" s="61"/>
    </row>
    <row r="896" spans="5:5">
      <c r="E896" s="61"/>
    </row>
    <row r="897" spans="5:5">
      <c r="E897" s="61"/>
    </row>
    <row r="898" spans="5:5">
      <c r="E898" s="61"/>
    </row>
    <row r="899" spans="5:5">
      <c r="E899" s="61"/>
    </row>
    <row r="900" spans="5:5">
      <c r="E900" s="61"/>
    </row>
    <row r="901" spans="5:5">
      <c r="E901" s="61"/>
    </row>
    <row r="902" spans="5:5">
      <c r="E902" s="61"/>
    </row>
    <row r="903" spans="5:5">
      <c r="E903" s="61"/>
    </row>
    <row r="904" spans="5:5">
      <c r="E904" s="61"/>
    </row>
    <row r="905" spans="5:5">
      <c r="E905" s="61"/>
    </row>
    <row r="906" spans="5:5">
      <c r="E906" s="61"/>
    </row>
    <row r="907" spans="5:5">
      <c r="E907" s="61"/>
    </row>
    <row r="908" spans="5:5">
      <c r="E908" s="61"/>
    </row>
    <row r="909" spans="5:5">
      <c r="E909" s="61"/>
    </row>
    <row r="910" spans="5:5">
      <c r="E910" s="61"/>
    </row>
    <row r="911" spans="5:5">
      <c r="E911" s="61"/>
    </row>
    <row r="912" spans="5:5">
      <c r="E912" s="61"/>
    </row>
    <row r="913" spans="5:5">
      <c r="E913" s="61"/>
    </row>
    <row r="914" spans="5:5">
      <c r="E914" s="61"/>
    </row>
    <row r="915" spans="5:5">
      <c r="E915" s="61"/>
    </row>
    <row r="916" spans="5:5">
      <c r="E916" s="61"/>
    </row>
    <row r="917" spans="5:5">
      <c r="E917" s="61"/>
    </row>
    <row r="918" spans="5:5">
      <c r="E918" s="61"/>
    </row>
    <row r="919" spans="5:5">
      <c r="E919" s="61"/>
    </row>
    <row r="920" spans="5:5">
      <c r="E920" s="61"/>
    </row>
    <row r="921" spans="5:5">
      <c r="E921" s="61"/>
    </row>
    <row r="922" spans="5:5">
      <c r="E922" s="61"/>
    </row>
    <row r="923" spans="5:5">
      <c r="E923" s="61"/>
    </row>
    <row r="924" spans="5:5">
      <c r="E924" s="61"/>
    </row>
    <row r="925" spans="5:5">
      <c r="E925" s="61"/>
    </row>
    <row r="926" spans="5:5">
      <c r="E926" s="61"/>
    </row>
    <row r="927" spans="5:5">
      <c r="E927" s="61"/>
    </row>
    <row r="928" spans="5:5">
      <c r="E928" s="61"/>
    </row>
    <row r="929" spans="5:5">
      <c r="E929" s="61"/>
    </row>
    <row r="930" spans="5:5">
      <c r="E930" s="61"/>
    </row>
    <row r="931" spans="5:5">
      <c r="E931" s="61"/>
    </row>
    <row r="932" spans="5:5">
      <c r="E932" s="61"/>
    </row>
    <row r="933" spans="5:5">
      <c r="E933" s="61"/>
    </row>
    <row r="934" spans="5:5">
      <c r="E934" s="61"/>
    </row>
    <row r="935" spans="5:5">
      <c r="E935" s="61"/>
    </row>
    <row r="936" spans="5:5">
      <c r="E936" s="61"/>
    </row>
    <row r="937" spans="5:5">
      <c r="E937" s="61"/>
    </row>
    <row r="938" spans="5:5">
      <c r="E938" s="61"/>
    </row>
    <row r="939" spans="5:5">
      <c r="E939" s="61"/>
    </row>
    <row r="940" spans="5:5">
      <c r="E940" s="61"/>
    </row>
    <row r="941" spans="5:5">
      <c r="E941" s="61"/>
    </row>
    <row r="942" spans="5:5">
      <c r="E942" s="61"/>
    </row>
    <row r="943" spans="5:5">
      <c r="E943" s="61"/>
    </row>
    <row r="944" spans="5:5">
      <c r="E944" s="61"/>
    </row>
    <row r="945" spans="5:5">
      <c r="E945" s="61"/>
    </row>
    <row r="946" spans="5:5">
      <c r="E946" s="61"/>
    </row>
    <row r="947" spans="5:5">
      <c r="E947" s="61"/>
    </row>
    <row r="948" spans="5:5">
      <c r="E948" s="61"/>
    </row>
    <row r="949" spans="5:5">
      <c r="E949" s="61"/>
    </row>
    <row r="950" spans="5:5">
      <c r="E950" s="61"/>
    </row>
    <row r="951" spans="5:5">
      <c r="E951" s="61"/>
    </row>
    <row r="952" spans="5:5">
      <c r="E952" s="61"/>
    </row>
    <row r="953" spans="5:5">
      <c r="E953" s="61"/>
    </row>
    <row r="954" spans="5:5">
      <c r="E954" s="61"/>
    </row>
    <row r="955" spans="5:5">
      <c r="E955" s="61"/>
    </row>
    <row r="956" spans="5:5">
      <c r="E956" s="61"/>
    </row>
    <row r="957" spans="5:5">
      <c r="E957" s="61"/>
    </row>
    <row r="958" spans="5:5">
      <c r="E958" s="61"/>
    </row>
    <row r="959" spans="5:5">
      <c r="E959" s="61"/>
    </row>
    <row r="960" spans="5:5">
      <c r="E960" s="61"/>
    </row>
    <row r="961" spans="5:5">
      <c r="E961" s="61"/>
    </row>
    <row r="962" spans="5:5">
      <c r="E962" s="61"/>
    </row>
    <row r="963" spans="5:5">
      <c r="E963" s="61"/>
    </row>
    <row r="964" spans="5:5">
      <c r="E964" s="61"/>
    </row>
    <row r="965" spans="5:5">
      <c r="E965" s="61"/>
    </row>
    <row r="966" spans="5:5">
      <c r="E966" s="61"/>
    </row>
    <row r="967" spans="5:5">
      <c r="E967" s="61"/>
    </row>
    <row r="968" spans="5:5">
      <c r="E968" s="61"/>
    </row>
    <row r="969" spans="5:5">
      <c r="E969" s="61"/>
    </row>
    <row r="970" spans="5:5">
      <c r="E970" s="61"/>
    </row>
    <row r="971" spans="5:5">
      <c r="E971" s="61"/>
    </row>
    <row r="972" spans="5:5">
      <c r="E972" s="61"/>
    </row>
    <row r="973" spans="5:5">
      <c r="E973" s="61"/>
    </row>
    <row r="974" spans="5:5">
      <c r="E974" s="61"/>
    </row>
    <row r="975" spans="5:5">
      <c r="E975" s="61"/>
    </row>
    <row r="976" spans="5:5">
      <c r="E976" s="61"/>
    </row>
    <row r="977" spans="5:5">
      <c r="E977" s="61"/>
    </row>
    <row r="978" spans="5:5">
      <c r="E978" s="61"/>
    </row>
    <row r="979" spans="5:5">
      <c r="E979" s="61"/>
    </row>
    <row r="980" spans="5:5">
      <c r="E980" s="61"/>
    </row>
    <row r="981" spans="5:5">
      <c r="E981" s="61"/>
    </row>
    <row r="982" spans="5:5">
      <c r="E982" s="61"/>
    </row>
    <row r="983" spans="5:5">
      <c r="E983" s="61"/>
    </row>
    <row r="984" spans="5:5">
      <c r="E984" s="61"/>
    </row>
    <row r="985" spans="5:5">
      <c r="E985" s="61"/>
    </row>
    <row r="986" spans="5:5">
      <c r="E986" s="61"/>
    </row>
    <row r="987" spans="5:5">
      <c r="E987" s="61"/>
    </row>
    <row r="988" spans="5:5">
      <c r="E988" s="61"/>
    </row>
    <row r="989" spans="5:5">
      <c r="E989" s="61"/>
    </row>
    <row r="990" spans="5:5">
      <c r="E990" s="61"/>
    </row>
    <row r="991" spans="5:5">
      <c r="E991" s="61"/>
    </row>
    <row r="992" spans="5:5">
      <c r="E992" s="61"/>
    </row>
    <row r="993" spans="5:5">
      <c r="E993" s="61"/>
    </row>
    <row r="994" spans="5:5">
      <c r="E994" s="61"/>
    </row>
    <row r="995" spans="5:5">
      <c r="E995" s="61"/>
    </row>
    <row r="996" spans="5:5">
      <c r="E996" s="61"/>
    </row>
    <row r="997" spans="5:5">
      <c r="E997" s="61"/>
    </row>
    <row r="998" spans="5:5">
      <c r="E998" s="61"/>
    </row>
    <row r="999" spans="5:5">
      <c r="E999" s="61"/>
    </row>
    <row r="1000" spans="5:5">
      <c r="E1000" s="61"/>
    </row>
  </sheetData>
  <dataValidations count="1">
    <dataValidation type="list" allowBlank="1" showInputMessage="1" showErrorMessage="1" sqref="E2:E1048576" xr:uid="{151BB6A0-86AD-4DD2-A83B-487AF58E9903}">
      <formula1>"Po, Jo"</formula1>
    </dataValidation>
  </dataValidations>
  <hyperlinks>
    <hyperlink ref="G2" r:id="rId1" display="2023/excel/597 - Safet.xlsx" xr:uid="{93272A7F-2311-49D3-BE55-D1DC8BDCC68F}"/>
    <hyperlink ref="F2" r:id="rId2" display="2023/pdf/597 - Safet.pdf" xr:uid="{D9250A26-0171-46B9-AA56-34CF08442ABD}"/>
  </hyperlinks>
  <pageMargins left="0.7" right="0.7" top="0.75" bottom="0.75" header="0.3" footer="0.3"/>
  <tableParts count="1">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A81C5D-6870-49D8-B7A5-B398701F9827}">
  <sheetPr codeName="Sheet5">
    <outlinePr summaryBelow="0" summaryRight="0"/>
  </sheetPr>
  <dimension ref="A1:P1001"/>
  <sheetViews>
    <sheetView showGridLines="0" zoomScale="85" zoomScaleNormal="85" workbookViewId="0">
      <selection activeCell="C22" sqref="C22"/>
    </sheetView>
  </sheetViews>
  <sheetFormatPr defaultColWidth="12.54296875" defaultRowHeight="15.75" customHeight="1"/>
  <cols>
    <col min="1" max="1" width="14.453125" style="220" customWidth="1"/>
    <col min="2" max="2" width="19.7265625" style="62" customWidth="1"/>
    <col min="3" max="3" width="17" style="216" customWidth="1"/>
    <col min="4" max="4" width="17.453125" style="62" customWidth="1"/>
    <col min="5" max="5" width="18" style="62" customWidth="1"/>
    <col min="6" max="6" width="15" style="62" customWidth="1"/>
    <col min="7" max="7" width="12.7265625" style="229" customWidth="1"/>
    <col min="8" max="8" width="15" style="62" customWidth="1"/>
    <col min="9" max="9" width="12.7265625" style="62" customWidth="1"/>
    <col min="10" max="11" width="13.453125" style="62" customWidth="1"/>
    <col min="12" max="12" width="15.7265625" style="62" customWidth="1"/>
    <col min="13" max="13" width="13.453125" style="62" customWidth="1"/>
    <col min="14" max="14" width="13.453125" style="229" customWidth="1"/>
    <col min="15" max="15" width="13.453125" style="62" customWidth="1"/>
    <col min="16" max="16384" width="12.54296875" style="62"/>
  </cols>
  <sheetData>
    <row r="1" spans="1:15" s="223" customFormat="1" ht="41.25" customHeight="1">
      <c r="A1" s="222" t="s">
        <v>166</v>
      </c>
      <c r="B1" s="230" t="s">
        <v>170</v>
      </c>
      <c r="C1" s="231" t="s">
        <v>174</v>
      </c>
      <c r="D1" s="231" t="s">
        <v>180</v>
      </c>
      <c r="E1" s="233" t="s">
        <v>17</v>
      </c>
      <c r="F1" s="233" t="s">
        <v>172</v>
      </c>
      <c r="G1" s="234" t="s">
        <v>173</v>
      </c>
      <c r="H1" s="222" t="s">
        <v>178</v>
      </c>
      <c r="I1" s="230" t="s">
        <v>170</v>
      </c>
      <c r="J1" s="231" t="s">
        <v>174</v>
      </c>
      <c r="K1" s="232" t="s">
        <v>171</v>
      </c>
      <c r="L1" s="233" t="s">
        <v>17</v>
      </c>
      <c r="M1" s="233" t="s">
        <v>172</v>
      </c>
      <c r="N1" s="234" t="s">
        <v>173</v>
      </c>
      <c r="O1" s="224">
        <v>0.3</v>
      </c>
    </row>
    <row r="2" spans="1:15" ht="21">
      <c r="A2" s="221" t="s">
        <v>161</v>
      </c>
      <c r="B2" s="225"/>
      <c r="C2" s="226"/>
      <c r="D2" s="225"/>
      <c r="E2" s="227">
        <f t="shared" ref="E2:E13" si="0">-(B2*O2)</f>
        <v>0</v>
      </c>
      <c r="F2" s="228">
        <f>SUM(Table3[[#This Row],[Te ardhurat]:[TVSH]])</f>
        <v>0</v>
      </c>
      <c r="G2" s="229" t="e">
        <f>SUM(Table3[[#This Row],[Te ardhurat]:[TVSH]])/Table3[[#This Row],[Te ardhurat]]</f>
        <v>#DIV/0!</v>
      </c>
      <c r="H2" s="221">
        <v>45170</v>
      </c>
      <c r="I2" s="225"/>
      <c r="J2" s="226"/>
      <c r="K2" s="227"/>
      <c r="L2" s="227">
        <f t="shared" ref="L2:L32" si="1">-(I2*O2)</f>
        <v>0</v>
      </c>
      <c r="M2" s="228">
        <f>SUM(Table33[[#This Row],[Te ardhurat]:[TVSH]])</f>
        <v>0</v>
      </c>
      <c r="N2" s="229" t="e">
        <f>SUM(Table33[[#This Row],[Te ardhurat]:[TVSH]])/Table33[[#This Row],[Te ardhurat]]</f>
        <v>#DIV/0!</v>
      </c>
      <c r="O2" s="224">
        <v>0.3</v>
      </c>
    </row>
    <row r="3" spans="1:15" ht="21">
      <c r="A3" s="221" t="s">
        <v>163</v>
      </c>
      <c r="B3" s="225"/>
      <c r="C3" s="226"/>
      <c r="D3" s="225"/>
      <c r="E3" s="227">
        <f t="shared" si="0"/>
        <v>0</v>
      </c>
      <c r="F3" s="228">
        <f>SUM(Table3[[#This Row],[Te ardhurat]:[TVSH]])</f>
        <v>0</v>
      </c>
      <c r="G3" s="229" t="e">
        <f>SUM(Table3[[#This Row],[Te ardhurat]:[TVSH]])/Table3[[#This Row],[Te ardhurat]]</f>
        <v>#DIV/0!</v>
      </c>
      <c r="H3" s="221">
        <v>45171</v>
      </c>
      <c r="I3" s="225"/>
      <c r="J3" s="226"/>
      <c r="K3" s="227"/>
      <c r="L3" s="227">
        <f t="shared" si="1"/>
        <v>0</v>
      </c>
      <c r="M3" s="228">
        <f>SUM(Table33[[#This Row],[Te ardhurat]:[TVSH]])</f>
        <v>0</v>
      </c>
      <c r="N3" s="229" t="e">
        <f>SUM(Table33[[#This Row],[Te ardhurat]:[TVSH]])/Table33[[#This Row],[Te ardhurat]]</f>
        <v>#DIV/0!</v>
      </c>
      <c r="O3" s="224">
        <v>0.3</v>
      </c>
    </row>
    <row r="4" spans="1:15" ht="21">
      <c r="A4" s="221" t="s">
        <v>164</v>
      </c>
      <c r="B4" s="225"/>
      <c r="C4" s="226"/>
      <c r="D4" s="225"/>
      <c r="E4" s="227">
        <f t="shared" si="0"/>
        <v>0</v>
      </c>
      <c r="F4" s="228">
        <f>SUM(Table3[[#This Row],[Te ardhurat]:[TVSH]])</f>
        <v>0</v>
      </c>
      <c r="G4" s="229" t="e">
        <f>SUM(Table3[[#This Row],[Te ardhurat]:[TVSH]])/Table3[[#This Row],[Te ardhurat]]</f>
        <v>#DIV/0!</v>
      </c>
      <c r="H4" s="221">
        <v>45172</v>
      </c>
      <c r="I4" s="225"/>
      <c r="J4" s="226"/>
      <c r="K4" s="227"/>
      <c r="L4" s="227">
        <f t="shared" si="1"/>
        <v>0</v>
      </c>
      <c r="M4" s="228">
        <f>SUM(Table33[[#This Row],[Te ardhurat]:[TVSH]])</f>
        <v>0</v>
      </c>
      <c r="N4" s="229" t="e">
        <f>SUM(Table33[[#This Row],[Te ardhurat]:[TVSH]])/Table33[[#This Row],[Te ardhurat]]</f>
        <v>#DIV/0!</v>
      </c>
      <c r="O4" s="224">
        <v>0.3</v>
      </c>
    </row>
    <row r="5" spans="1:15" ht="21">
      <c r="A5" s="221" t="s">
        <v>165</v>
      </c>
      <c r="B5" s="225"/>
      <c r="C5" s="226"/>
      <c r="D5" s="225"/>
      <c r="E5" s="227">
        <f t="shared" si="0"/>
        <v>0</v>
      </c>
      <c r="F5" s="228">
        <f>SUM(Table3[[#This Row],[Te ardhurat]:[TVSH]])</f>
        <v>0</v>
      </c>
      <c r="G5" s="229" t="e">
        <f>SUM(Table3[[#This Row],[Te ardhurat]:[TVSH]])/Table3[[#This Row],[Te ardhurat]]</f>
        <v>#DIV/0!</v>
      </c>
      <c r="H5" s="221">
        <v>45173</v>
      </c>
      <c r="I5" s="225"/>
      <c r="J5" s="226"/>
      <c r="K5" s="227"/>
      <c r="L5" s="227">
        <f t="shared" si="1"/>
        <v>0</v>
      </c>
      <c r="M5" s="228">
        <f>SUM(Table33[[#This Row],[Te ardhurat]:[TVSH]])</f>
        <v>0</v>
      </c>
      <c r="N5" s="229" t="e">
        <f>SUM(Table33[[#This Row],[Te ardhurat]:[TVSH]])/Table33[[#This Row],[Te ardhurat]]</f>
        <v>#DIV/0!</v>
      </c>
      <c r="O5" s="224">
        <v>0.3</v>
      </c>
    </row>
    <row r="6" spans="1:15" ht="21">
      <c r="A6" s="221" t="s">
        <v>167</v>
      </c>
      <c r="B6" s="225"/>
      <c r="C6" s="226"/>
      <c r="D6" s="225"/>
      <c r="E6" s="227">
        <f t="shared" si="0"/>
        <v>0</v>
      </c>
      <c r="F6" s="228">
        <f>SUM(Table3[[#This Row],[Te ardhurat]:[TVSH]])</f>
        <v>0</v>
      </c>
      <c r="G6" s="229" t="e">
        <f>SUM(Table3[[#This Row],[Te ardhurat]:[TVSH]])/Table3[[#This Row],[Te ardhurat]]</f>
        <v>#DIV/0!</v>
      </c>
      <c r="H6" s="221">
        <v>45174</v>
      </c>
      <c r="I6" s="225"/>
      <c r="J6" s="226"/>
      <c r="K6" s="227"/>
      <c r="L6" s="227">
        <f t="shared" si="1"/>
        <v>0</v>
      </c>
      <c r="M6" s="228">
        <f>SUM(Table33[[#This Row],[Te ardhurat]:[TVSH]])</f>
        <v>0</v>
      </c>
      <c r="N6" s="229" t="e">
        <f>SUM(Table33[[#This Row],[Te ardhurat]:[TVSH]])/Table33[[#This Row],[Te ardhurat]]</f>
        <v>#DIV/0!</v>
      </c>
      <c r="O6" s="224">
        <v>0.3</v>
      </c>
    </row>
    <row r="7" spans="1:15" ht="21">
      <c r="A7" s="221" t="s">
        <v>168</v>
      </c>
      <c r="B7" s="225"/>
      <c r="C7" s="226"/>
      <c r="D7" s="225"/>
      <c r="E7" s="227">
        <f t="shared" si="0"/>
        <v>0</v>
      </c>
      <c r="F7" s="228">
        <f>SUM(Table3[[#This Row],[Te ardhurat]:[TVSH]])</f>
        <v>0</v>
      </c>
      <c r="G7" s="229" t="e">
        <f>SUM(Table3[[#This Row],[Te ardhurat]:[TVSH]])/Table3[[#This Row],[Te ardhurat]]</f>
        <v>#DIV/0!</v>
      </c>
      <c r="H7" s="221">
        <v>45175</v>
      </c>
      <c r="I7" s="225"/>
      <c r="J7" s="226"/>
      <c r="K7" s="227"/>
      <c r="L7" s="227">
        <f t="shared" si="1"/>
        <v>0</v>
      </c>
      <c r="M7" s="228">
        <f>SUM(Table33[[#This Row],[Te ardhurat]:[TVSH]])</f>
        <v>0</v>
      </c>
      <c r="N7" s="229" t="e">
        <f>SUM(Table33[[#This Row],[Te ardhurat]:[TVSH]])/Table33[[#This Row],[Te ardhurat]]</f>
        <v>#DIV/0!</v>
      </c>
      <c r="O7" s="224">
        <v>0.3</v>
      </c>
    </row>
    <row r="8" spans="1:15" ht="21">
      <c r="A8" s="221" t="s">
        <v>169</v>
      </c>
      <c r="B8" s="225"/>
      <c r="C8" s="226"/>
      <c r="D8" s="225"/>
      <c r="E8" s="227">
        <f t="shared" si="0"/>
        <v>0</v>
      </c>
      <c r="F8" s="228">
        <f>SUM(Table3[[#This Row],[Te ardhurat]:[TVSH]])</f>
        <v>0</v>
      </c>
      <c r="G8" s="229" t="e">
        <f>SUM(Table3[[#This Row],[Te ardhurat]:[TVSH]])/Table3[[#This Row],[Te ardhurat]]</f>
        <v>#DIV/0!</v>
      </c>
      <c r="H8" s="221">
        <v>45176</v>
      </c>
      <c r="I8" s="225"/>
      <c r="J8" s="226"/>
      <c r="K8" s="227"/>
      <c r="L8" s="227">
        <f t="shared" si="1"/>
        <v>0</v>
      </c>
      <c r="M8" s="228">
        <f>SUM(Table33[[#This Row],[Te ardhurat]:[TVSH]])</f>
        <v>0</v>
      </c>
      <c r="N8" s="229" t="e">
        <f>SUM(Table33[[#This Row],[Te ardhurat]:[TVSH]])/Table33[[#This Row],[Te ardhurat]]</f>
        <v>#DIV/0!</v>
      </c>
      <c r="O8" s="224">
        <v>0.3</v>
      </c>
    </row>
    <row r="9" spans="1:15" ht="21">
      <c r="A9" s="221" t="s">
        <v>157</v>
      </c>
      <c r="B9" s="225"/>
      <c r="C9" s="226"/>
      <c r="D9" s="225">
        <v>-2982</v>
      </c>
      <c r="E9" s="227">
        <f t="shared" si="0"/>
        <v>0</v>
      </c>
      <c r="F9" s="228">
        <f>SUM(Table3[[#This Row],[Te ardhurat]:[TVSH]])</f>
        <v>-2982</v>
      </c>
      <c r="G9" s="229" t="e">
        <f>SUM(Table3[[#This Row],[Te ardhurat]:[TVSH]])/Table3[[#This Row],[Te ardhurat]]</f>
        <v>#DIV/0!</v>
      </c>
      <c r="H9" s="221">
        <v>45177</v>
      </c>
      <c r="I9" s="225"/>
      <c r="J9" s="226"/>
      <c r="K9" s="227"/>
      <c r="L9" s="227">
        <f t="shared" si="1"/>
        <v>0</v>
      </c>
      <c r="M9" s="228">
        <f>SUM(Table33[[#This Row],[Te ardhurat]:[TVSH]])</f>
        <v>0</v>
      </c>
      <c r="N9" s="229" t="e">
        <f>SUM(Table33[[#This Row],[Te ardhurat]:[TVSH]])/Table33[[#This Row],[Te ardhurat]]</f>
        <v>#DIV/0!</v>
      </c>
      <c r="O9" s="224">
        <v>0.3</v>
      </c>
    </row>
    <row r="10" spans="1:15" ht="21">
      <c r="A10" s="221" t="s">
        <v>158</v>
      </c>
      <c r="B10" s="225"/>
      <c r="C10" s="226"/>
      <c r="D10" s="225"/>
      <c r="E10" s="227">
        <f t="shared" si="0"/>
        <v>0</v>
      </c>
      <c r="F10" s="228">
        <f>SUM(Table3[[#This Row],[Te ardhurat]:[TVSH]])</f>
        <v>0</v>
      </c>
      <c r="G10" s="229" t="e">
        <f>SUM(Table3[[#This Row],[Te ardhurat]:[TVSH]])/Table3[[#This Row],[Te ardhurat]]</f>
        <v>#DIV/0!</v>
      </c>
      <c r="H10" s="221">
        <v>45178</v>
      </c>
      <c r="I10" s="225"/>
      <c r="J10" s="226"/>
      <c r="K10" s="227"/>
      <c r="L10" s="227">
        <f t="shared" si="1"/>
        <v>0</v>
      </c>
      <c r="M10" s="228">
        <f>SUM(Table33[[#This Row],[Te ardhurat]:[TVSH]])</f>
        <v>0</v>
      </c>
      <c r="N10" s="229" t="e">
        <f>SUM(Table33[[#This Row],[Te ardhurat]:[TVSH]])/Table33[[#This Row],[Te ardhurat]]</f>
        <v>#DIV/0!</v>
      </c>
      <c r="O10" s="224">
        <v>0.3</v>
      </c>
    </row>
    <row r="11" spans="1:15" ht="21">
      <c r="A11" s="221" t="s">
        <v>159</v>
      </c>
      <c r="B11" s="225"/>
      <c r="C11" s="226"/>
      <c r="D11" s="225"/>
      <c r="E11" s="227">
        <f t="shared" si="0"/>
        <v>0</v>
      </c>
      <c r="F11" s="228">
        <f>SUM(Table3[[#This Row],[Te ardhurat]:[TVSH]])</f>
        <v>0</v>
      </c>
      <c r="G11" s="229" t="e">
        <f>SUM(Table3[[#This Row],[Te ardhurat]:[TVSH]])/Table3[[#This Row],[Te ardhurat]]</f>
        <v>#DIV/0!</v>
      </c>
      <c r="H11" s="221">
        <v>45179</v>
      </c>
      <c r="I11" s="225"/>
      <c r="J11" s="226"/>
      <c r="K11" s="227"/>
      <c r="L11" s="227">
        <f t="shared" si="1"/>
        <v>0</v>
      </c>
      <c r="M11" s="228">
        <f>SUM(Table33[[#This Row],[Te ardhurat]:[TVSH]])</f>
        <v>0</v>
      </c>
      <c r="N11" s="229" t="e">
        <f>SUM(Table33[[#This Row],[Te ardhurat]:[TVSH]])/Table33[[#This Row],[Te ardhurat]]</f>
        <v>#DIV/0!</v>
      </c>
      <c r="O11" s="224">
        <v>0.3</v>
      </c>
    </row>
    <row r="12" spans="1:15" ht="21">
      <c r="A12" s="221" t="s">
        <v>160</v>
      </c>
      <c r="B12" s="225"/>
      <c r="C12" s="226"/>
      <c r="D12" s="225"/>
      <c r="E12" s="227">
        <f t="shared" si="0"/>
        <v>0</v>
      </c>
      <c r="F12" s="228">
        <f>SUM(Table3[[#This Row],[Te ardhurat]:[TVSH]])</f>
        <v>0</v>
      </c>
      <c r="G12" s="229" t="e">
        <f>SUM(Table3[[#This Row],[Te ardhurat]:[TVSH]])/Table3[[#This Row],[Te ardhurat]]</f>
        <v>#DIV/0!</v>
      </c>
      <c r="H12" s="221">
        <v>45180</v>
      </c>
      <c r="I12" s="225"/>
      <c r="J12" s="226"/>
      <c r="K12" s="227"/>
      <c r="L12" s="227">
        <f t="shared" si="1"/>
        <v>0</v>
      </c>
      <c r="M12" s="228">
        <f>SUM(Table33[[#This Row],[Te ardhurat]:[TVSH]])</f>
        <v>0</v>
      </c>
      <c r="N12" s="229" t="e">
        <f>SUM(Table33[[#This Row],[Te ardhurat]:[TVSH]])/Table33[[#This Row],[Te ardhurat]]</f>
        <v>#DIV/0!</v>
      </c>
      <c r="O12" s="224">
        <v>0.3</v>
      </c>
    </row>
    <row r="13" spans="1:15" ht="21">
      <c r="A13" s="221" t="s">
        <v>162</v>
      </c>
      <c r="B13" s="225"/>
      <c r="C13" s="226"/>
      <c r="D13" s="225"/>
      <c r="E13" s="227">
        <f t="shared" si="0"/>
        <v>0</v>
      </c>
      <c r="F13" s="228">
        <f>SUM(Table3[[#This Row],[Te ardhurat]:[TVSH]])</f>
        <v>0</v>
      </c>
      <c r="G13" s="229" t="e">
        <f>SUM(Table3[[#This Row],[Te ardhurat]:[TVSH]])/Table3[[#This Row],[Te ardhurat]]</f>
        <v>#DIV/0!</v>
      </c>
      <c r="H13" s="221">
        <v>45181</v>
      </c>
      <c r="I13" s="225"/>
      <c r="J13" s="226"/>
      <c r="K13" s="227"/>
      <c r="L13" s="227">
        <f t="shared" si="1"/>
        <v>0</v>
      </c>
      <c r="M13" s="228">
        <f>SUM(Table33[[#This Row],[Te ardhurat]:[TVSH]])</f>
        <v>0</v>
      </c>
      <c r="N13" s="229" t="e">
        <f>SUM(Table33[[#This Row],[Te ardhurat]:[TVSH]])/Table33[[#This Row],[Te ardhurat]]</f>
        <v>#DIV/0!</v>
      </c>
      <c r="O13" s="224">
        <v>0.3</v>
      </c>
    </row>
    <row r="14" spans="1:15" ht="21">
      <c r="A14" s="239">
        <v>2023</v>
      </c>
      <c r="B14" s="236">
        <f>SUBTOTAL(109,Table3[Te ardhurat])</f>
        <v>0</v>
      </c>
      <c r="C14" s="236">
        <f>SUBTOTAL(109,Table3[Materialet])</f>
        <v>0</v>
      </c>
      <c r="D14" s="236">
        <f>SUBTOTAL(109,Table3[Etj])</f>
        <v>-2982</v>
      </c>
      <c r="E14" s="237">
        <f>-(B14*O13)</f>
        <v>0</v>
      </c>
      <c r="F14" s="238">
        <f>SUM(Table3[[#Totals],[Te ardhurat]:[TVSH]])</f>
        <v>-2982</v>
      </c>
      <c r="G14" s="229" t="e">
        <f>SUM(Table3[[#Totals],[Te ardhurat]:[TVSH]])/Table3[[#Totals],[Te ardhurat]]</f>
        <v>#DIV/0!</v>
      </c>
      <c r="H14" s="221">
        <v>45182</v>
      </c>
      <c r="I14" s="225"/>
      <c r="J14" s="226"/>
      <c r="K14" s="227"/>
      <c r="L14" s="227">
        <f t="shared" si="1"/>
        <v>0</v>
      </c>
      <c r="M14" s="228">
        <f>SUM(Table33[[#This Row],[Te ardhurat]:[TVSH]])</f>
        <v>0</v>
      </c>
      <c r="N14" s="229" t="e">
        <f>SUM(Table33[[#This Row],[Te ardhurat]:[TVSH]])/Table33[[#This Row],[Te ardhurat]]</f>
        <v>#DIV/0!</v>
      </c>
      <c r="O14" s="224">
        <v>0.3</v>
      </c>
    </row>
    <row r="15" spans="1:15" ht="21">
      <c r="A15" s="221"/>
      <c r="B15" s="225"/>
      <c r="C15" s="226"/>
      <c r="D15" s="225"/>
      <c r="E15" s="227"/>
      <c r="F15" s="228"/>
      <c r="H15" s="221">
        <v>45183</v>
      </c>
      <c r="I15" s="225"/>
      <c r="J15" s="226"/>
      <c r="K15" s="227"/>
      <c r="L15" s="227">
        <f t="shared" si="1"/>
        <v>0</v>
      </c>
      <c r="M15" s="228">
        <f>SUM(Table33[[#This Row],[Te ardhurat]:[TVSH]])</f>
        <v>0</v>
      </c>
      <c r="N15" s="229" t="e">
        <f>SUM(Table33[[#This Row],[Te ardhurat]:[TVSH]])/Table33[[#This Row],[Te ardhurat]]</f>
        <v>#DIV/0!</v>
      </c>
      <c r="O15" s="224">
        <v>0.3</v>
      </c>
    </row>
    <row r="16" spans="1:15" ht="21">
      <c r="A16" s="221"/>
      <c r="B16" s="225"/>
      <c r="C16" s="226"/>
      <c r="D16" s="225"/>
      <c r="E16" s="227"/>
      <c r="F16" s="228"/>
      <c r="H16" s="221">
        <v>45184</v>
      </c>
      <c r="I16" s="225"/>
      <c r="J16" s="226"/>
      <c r="K16" s="227"/>
      <c r="L16" s="227">
        <f t="shared" si="1"/>
        <v>0</v>
      </c>
      <c r="M16" s="228">
        <f>SUM(Table33[[#This Row],[Te ardhurat]:[TVSH]])</f>
        <v>0</v>
      </c>
      <c r="N16" s="229" t="e">
        <f>SUM(Table33[[#This Row],[Te ardhurat]:[TVSH]])/Table33[[#This Row],[Te ardhurat]]</f>
        <v>#DIV/0!</v>
      </c>
      <c r="O16" s="224">
        <v>0.3</v>
      </c>
    </row>
    <row r="17" spans="1:15" ht="21">
      <c r="A17" s="221"/>
      <c r="B17" s="225"/>
      <c r="C17" s="226"/>
      <c r="D17" s="225"/>
      <c r="E17" s="227"/>
      <c r="F17" s="228"/>
      <c r="H17" s="221">
        <v>45185</v>
      </c>
      <c r="I17" s="225"/>
      <c r="J17" s="226"/>
      <c r="K17" s="227"/>
      <c r="L17" s="227">
        <f t="shared" si="1"/>
        <v>0</v>
      </c>
      <c r="M17" s="228">
        <f>SUM(Table33[[#This Row],[Te ardhurat]:[TVSH]])</f>
        <v>0</v>
      </c>
      <c r="N17" s="229" t="e">
        <f>SUM(Table33[[#This Row],[Te ardhurat]:[TVSH]])/Table33[[#This Row],[Te ardhurat]]</f>
        <v>#DIV/0!</v>
      </c>
      <c r="O17" s="224">
        <v>0.3</v>
      </c>
    </row>
    <row r="18" spans="1:15" ht="21">
      <c r="A18" s="221"/>
      <c r="B18" s="225"/>
      <c r="C18" s="226"/>
      <c r="D18" s="225"/>
      <c r="E18" s="227"/>
      <c r="F18" s="228"/>
      <c r="H18" s="221">
        <v>45186</v>
      </c>
      <c r="I18" s="225"/>
      <c r="J18" s="226"/>
      <c r="K18" s="227"/>
      <c r="L18" s="227">
        <f t="shared" si="1"/>
        <v>0</v>
      </c>
      <c r="M18" s="228">
        <f>SUM(Table33[[#This Row],[Te ardhurat]:[TVSH]])</f>
        <v>0</v>
      </c>
      <c r="N18" s="229" t="e">
        <f>SUM(Table33[[#This Row],[Te ardhurat]:[TVSH]])/Table33[[#This Row],[Te ardhurat]]</f>
        <v>#DIV/0!</v>
      </c>
      <c r="O18" s="224">
        <v>0.3</v>
      </c>
    </row>
    <row r="19" spans="1:15" ht="21">
      <c r="A19" s="221"/>
      <c r="B19" s="225"/>
      <c r="C19" s="226"/>
      <c r="D19" s="225"/>
      <c r="E19" s="227"/>
      <c r="F19" s="228"/>
      <c r="H19" s="221">
        <v>45187</v>
      </c>
      <c r="I19" s="225"/>
      <c r="J19" s="226"/>
      <c r="K19" s="227"/>
      <c r="L19" s="227">
        <f t="shared" si="1"/>
        <v>0</v>
      </c>
      <c r="M19" s="228">
        <f>SUM(Table33[[#This Row],[Te ardhurat]:[TVSH]])</f>
        <v>0</v>
      </c>
      <c r="N19" s="229" t="e">
        <f>SUM(Table33[[#This Row],[Te ardhurat]:[TVSH]])/Table33[[#This Row],[Te ardhurat]]</f>
        <v>#DIV/0!</v>
      </c>
      <c r="O19" s="224">
        <v>0.3</v>
      </c>
    </row>
    <row r="20" spans="1:15" ht="21">
      <c r="A20" s="221"/>
      <c r="B20" s="225"/>
      <c r="C20" s="226"/>
      <c r="D20" s="225"/>
      <c r="E20" s="227"/>
      <c r="F20" s="228"/>
      <c r="H20" s="221">
        <v>45188</v>
      </c>
      <c r="I20" s="225"/>
      <c r="J20" s="226"/>
      <c r="K20" s="227"/>
      <c r="L20" s="227">
        <f t="shared" si="1"/>
        <v>0</v>
      </c>
      <c r="M20" s="228">
        <f>SUM(Table33[[#This Row],[Te ardhurat]:[TVSH]])</f>
        <v>0</v>
      </c>
      <c r="N20" s="229" t="e">
        <f>SUM(Table33[[#This Row],[Te ardhurat]:[TVSH]])/Table33[[#This Row],[Te ardhurat]]</f>
        <v>#DIV/0!</v>
      </c>
      <c r="O20" s="224">
        <v>0.3</v>
      </c>
    </row>
    <row r="21" spans="1:15" ht="21">
      <c r="A21" s="221"/>
      <c r="B21" s="225"/>
      <c r="C21" s="226"/>
      <c r="D21" s="225"/>
      <c r="E21" s="227"/>
      <c r="F21" s="228"/>
      <c r="H21" s="221">
        <v>45189</v>
      </c>
      <c r="I21" s="225"/>
      <c r="J21" s="226"/>
      <c r="K21" s="227"/>
      <c r="L21" s="227">
        <f t="shared" si="1"/>
        <v>0</v>
      </c>
      <c r="M21" s="228">
        <f>SUM(Table33[[#This Row],[Te ardhurat]:[TVSH]])</f>
        <v>0</v>
      </c>
      <c r="N21" s="229" t="e">
        <f>SUM(Table33[[#This Row],[Te ardhurat]:[TVSH]])/Table33[[#This Row],[Te ardhurat]]</f>
        <v>#DIV/0!</v>
      </c>
      <c r="O21" s="224">
        <v>0.3</v>
      </c>
    </row>
    <row r="22" spans="1:15" ht="21">
      <c r="A22" s="221"/>
      <c r="B22" s="225"/>
      <c r="C22" s="226"/>
      <c r="D22" s="225"/>
      <c r="E22" s="227"/>
      <c r="F22" s="228"/>
      <c r="H22" s="221">
        <v>45190</v>
      </c>
      <c r="I22" s="225"/>
      <c r="J22" s="226"/>
      <c r="K22" s="227"/>
      <c r="L22" s="227">
        <f t="shared" si="1"/>
        <v>0</v>
      </c>
      <c r="M22" s="228">
        <f>SUM(Table33[[#This Row],[Te ardhurat]:[TVSH]])</f>
        <v>0</v>
      </c>
      <c r="N22" s="229" t="e">
        <f>SUM(Table33[[#This Row],[Te ardhurat]:[TVSH]])/Table33[[#This Row],[Te ardhurat]]</f>
        <v>#DIV/0!</v>
      </c>
      <c r="O22" s="224">
        <v>0.3</v>
      </c>
    </row>
    <row r="23" spans="1:15" ht="21">
      <c r="A23" s="221"/>
      <c r="B23" s="225"/>
      <c r="C23" s="226"/>
      <c r="D23" s="225"/>
      <c r="E23" s="227"/>
      <c r="F23" s="228"/>
      <c r="H23" s="221">
        <v>45191</v>
      </c>
      <c r="I23" s="225"/>
      <c r="J23" s="226"/>
      <c r="K23" s="227"/>
      <c r="L23" s="227">
        <f t="shared" si="1"/>
        <v>0</v>
      </c>
      <c r="M23" s="228">
        <f>SUM(Table33[[#This Row],[Te ardhurat]:[TVSH]])</f>
        <v>0</v>
      </c>
      <c r="N23" s="229" t="e">
        <f>SUM(Table33[[#This Row],[Te ardhurat]:[TVSH]])/Table33[[#This Row],[Te ardhurat]]</f>
        <v>#DIV/0!</v>
      </c>
      <c r="O23" s="224">
        <v>0.3</v>
      </c>
    </row>
    <row r="24" spans="1:15" ht="21">
      <c r="A24" s="221"/>
      <c r="B24" s="225"/>
      <c r="C24" s="226"/>
      <c r="D24" s="225"/>
      <c r="E24" s="227"/>
      <c r="F24" s="228"/>
      <c r="H24" s="221">
        <v>45192</v>
      </c>
      <c r="I24" s="225"/>
      <c r="J24" s="226"/>
      <c r="K24" s="227"/>
      <c r="L24" s="227">
        <f t="shared" si="1"/>
        <v>0</v>
      </c>
      <c r="M24" s="228">
        <f>SUM(Table33[[#This Row],[Te ardhurat]:[TVSH]])</f>
        <v>0</v>
      </c>
      <c r="N24" s="229" t="e">
        <f>SUM(Table33[[#This Row],[Te ardhurat]:[TVSH]])/Table33[[#This Row],[Te ardhurat]]</f>
        <v>#DIV/0!</v>
      </c>
      <c r="O24" s="224">
        <v>0.3</v>
      </c>
    </row>
    <row r="25" spans="1:15" ht="21">
      <c r="A25" s="221"/>
      <c r="B25" s="225"/>
      <c r="C25" s="226"/>
      <c r="D25" s="225"/>
      <c r="E25" s="227"/>
      <c r="F25" s="228"/>
      <c r="H25" s="221">
        <v>45193</v>
      </c>
      <c r="I25" s="225"/>
      <c r="J25" s="226"/>
      <c r="K25" s="227"/>
      <c r="L25" s="227">
        <f t="shared" si="1"/>
        <v>0</v>
      </c>
      <c r="M25" s="228">
        <f>SUM(Table33[[#This Row],[Te ardhurat]:[TVSH]])</f>
        <v>0</v>
      </c>
      <c r="N25" s="229" t="e">
        <f>SUM(Table33[[#This Row],[Te ardhurat]:[TVSH]])/Table33[[#This Row],[Te ardhurat]]</f>
        <v>#DIV/0!</v>
      </c>
      <c r="O25" s="224">
        <v>0.3</v>
      </c>
    </row>
    <row r="26" spans="1:15" ht="21">
      <c r="A26" s="221"/>
      <c r="B26" s="225"/>
      <c r="C26" s="226"/>
      <c r="D26" s="225"/>
      <c r="E26" s="227"/>
      <c r="F26" s="228"/>
      <c r="H26" s="221">
        <v>45194</v>
      </c>
      <c r="I26" s="225"/>
      <c r="J26" s="226"/>
      <c r="K26" s="227"/>
      <c r="L26" s="227">
        <f t="shared" si="1"/>
        <v>0</v>
      </c>
      <c r="M26" s="228">
        <f>SUM(Table33[[#This Row],[Te ardhurat]:[TVSH]])</f>
        <v>0</v>
      </c>
      <c r="N26" s="229" t="e">
        <f>SUM(Table33[[#This Row],[Te ardhurat]:[TVSH]])/Table33[[#This Row],[Te ardhurat]]</f>
        <v>#DIV/0!</v>
      </c>
      <c r="O26" s="224">
        <v>0.3</v>
      </c>
    </row>
    <row r="27" spans="1:15" ht="21">
      <c r="B27" s="64"/>
      <c r="C27" s="215"/>
      <c r="D27" s="61"/>
      <c r="E27" s="65"/>
      <c r="H27" s="221">
        <v>45195</v>
      </c>
      <c r="I27" s="225"/>
      <c r="J27" s="226"/>
      <c r="K27" s="227"/>
      <c r="L27" s="227">
        <f t="shared" si="1"/>
        <v>0</v>
      </c>
      <c r="M27" s="228">
        <f>SUM(Table33[[#This Row],[Te ardhurat]:[TVSH]])</f>
        <v>0</v>
      </c>
      <c r="N27" s="229" t="e">
        <f>SUM(Table33[[#This Row],[Te ardhurat]:[TVSH]])/Table33[[#This Row],[Te ardhurat]]</f>
        <v>#DIV/0!</v>
      </c>
      <c r="O27" s="224">
        <v>0.3</v>
      </c>
    </row>
    <row r="28" spans="1:15" ht="21">
      <c r="B28" s="64"/>
      <c r="C28" s="215"/>
      <c r="D28" s="61"/>
      <c r="E28" s="65"/>
      <c r="H28" s="221">
        <v>45196</v>
      </c>
      <c r="I28" s="225"/>
      <c r="J28" s="226"/>
      <c r="K28" s="227"/>
      <c r="L28" s="227">
        <f t="shared" si="1"/>
        <v>0</v>
      </c>
      <c r="M28" s="228">
        <f>SUM(Table33[[#This Row],[Te ardhurat]:[TVSH]])</f>
        <v>0</v>
      </c>
      <c r="N28" s="229" t="e">
        <f>SUM(Table33[[#This Row],[Te ardhurat]:[TVSH]])/Table33[[#This Row],[Te ardhurat]]</f>
        <v>#DIV/0!</v>
      </c>
      <c r="O28" s="224">
        <v>0.3</v>
      </c>
    </row>
    <row r="29" spans="1:15" ht="21">
      <c r="B29" s="64"/>
      <c r="C29" s="215"/>
      <c r="D29" s="61"/>
      <c r="E29" s="65"/>
      <c r="H29" s="221">
        <v>45197</v>
      </c>
      <c r="I29" s="225"/>
      <c r="J29" s="226"/>
      <c r="K29" s="227"/>
      <c r="L29" s="227">
        <f t="shared" si="1"/>
        <v>0</v>
      </c>
      <c r="M29" s="228">
        <f>SUM(Table33[[#This Row],[Te ardhurat]:[TVSH]])</f>
        <v>0</v>
      </c>
      <c r="N29" s="229" t="e">
        <f>SUM(Table33[[#This Row],[Te ardhurat]:[TVSH]])/Table33[[#This Row],[Te ardhurat]]</f>
        <v>#DIV/0!</v>
      </c>
      <c r="O29" s="224">
        <v>0.3</v>
      </c>
    </row>
    <row r="30" spans="1:15" ht="21">
      <c r="B30" s="64"/>
      <c r="C30" s="215"/>
      <c r="D30" s="61"/>
      <c r="E30" s="65"/>
      <c r="H30" s="221">
        <v>45198</v>
      </c>
      <c r="I30" s="225"/>
      <c r="J30" s="226"/>
      <c r="K30" s="227"/>
      <c r="L30" s="227">
        <f t="shared" si="1"/>
        <v>0</v>
      </c>
      <c r="M30" s="228">
        <f>SUM(Table33[[#This Row],[Te ardhurat]:[TVSH]])</f>
        <v>0</v>
      </c>
      <c r="N30" s="229" t="e">
        <f>SUM(Table33[[#This Row],[Te ardhurat]:[TVSH]])/Table33[[#This Row],[Te ardhurat]]</f>
        <v>#DIV/0!</v>
      </c>
      <c r="O30" s="224">
        <v>0.3</v>
      </c>
    </row>
    <row r="31" spans="1:15" ht="21">
      <c r="B31" s="64"/>
      <c r="C31" s="215"/>
      <c r="D31" s="61"/>
      <c r="E31" s="65"/>
      <c r="H31" s="221">
        <v>45199</v>
      </c>
      <c r="I31" s="225"/>
      <c r="J31" s="226"/>
      <c r="K31" s="227"/>
      <c r="L31" s="227">
        <f t="shared" si="1"/>
        <v>0</v>
      </c>
      <c r="M31" s="228">
        <f>SUM(Table33[[#This Row],[Te ardhurat]:[TVSH]])</f>
        <v>0</v>
      </c>
      <c r="N31" s="229" t="e">
        <f>SUM(Table33[[#This Row],[Te ardhurat]:[TVSH]])/Table33[[#This Row],[Te ardhurat]]</f>
        <v>#DIV/0!</v>
      </c>
      <c r="O31" s="224">
        <v>0.3</v>
      </c>
    </row>
    <row r="32" spans="1:15" ht="21">
      <c r="B32" s="64"/>
      <c r="C32" s="215"/>
      <c r="D32" s="61"/>
      <c r="E32" s="65"/>
      <c r="H32" s="221"/>
      <c r="I32" s="225"/>
      <c r="J32" s="226"/>
      <c r="K32" s="227"/>
      <c r="L32" s="227">
        <f t="shared" si="1"/>
        <v>0</v>
      </c>
      <c r="M32" s="228">
        <f>SUM(Table33[[#This Row],[Te ardhurat]:[TVSH]])</f>
        <v>0</v>
      </c>
      <c r="N32" s="229" t="e">
        <f>SUM(Table33[[#This Row],[Te ardhurat]:[TVSH]])/Table33[[#This Row],[Te ardhurat]]</f>
        <v>#DIV/0!</v>
      </c>
      <c r="O32" s="224">
        <v>0.3</v>
      </c>
    </row>
    <row r="33" spans="2:16" ht="21">
      <c r="B33" s="64"/>
      <c r="C33" s="215"/>
      <c r="D33" s="61"/>
      <c r="E33" s="65"/>
      <c r="I33" s="236">
        <f>SUBTOTAL(109,Table33[Te ardhurat])</f>
        <v>0</v>
      </c>
      <c r="J33" s="236">
        <f>SUBTOTAL(109,Table33[Materialet])</f>
        <v>0</v>
      </c>
      <c r="K33" s="237">
        <f>SUBTOTAL(109,Table33[pajisje])</f>
        <v>0</v>
      </c>
      <c r="L33" s="237">
        <f>-(I33*O32)</f>
        <v>0</v>
      </c>
      <c r="M33" s="238">
        <f>SUM(Table33[[#Totals],[Te ardhurat]:[TVSH]])</f>
        <v>0</v>
      </c>
      <c r="N33" s="229" t="e">
        <f>SUM(Table33[[#Totals],[Te ardhurat]:[TVSH]])/Table33[[#Totals],[Te ardhurat]]</f>
        <v>#DIV/0!</v>
      </c>
    </row>
    <row r="34" spans="2:16" ht="21">
      <c r="B34" s="64"/>
      <c r="C34" s="215"/>
      <c r="D34" s="61"/>
      <c r="E34" s="65"/>
    </row>
    <row r="35" spans="2:16" ht="21">
      <c r="B35" s="64"/>
      <c r="C35" s="215"/>
      <c r="D35" s="61"/>
      <c r="E35" s="65"/>
    </row>
    <row r="36" spans="2:16" ht="21">
      <c r="B36" s="64"/>
      <c r="C36" s="215"/>
      <c r="D36" s="61"/>
      <c r="E36" s="65"/>
      <c r="P36" s="62" t="s">
        <v>179</v>
      </c>
    </row>
    <row r="37" spans="2:16" ht="21">
      <c r="B37" s="64"/>
      <c r="C37" s="215"/>
      <c r="D37" s="61"/>
      <c r="E37" s="65"/>
    </row>
    <row r="38" spans="2:16" ht="21">
      <c r="B38" s="64"/>
      <c r="C38" s="215"/>
      <c r="D38" s="61"/>
      <c r="E38" s="65"/>
    </row>
    <row r="39" spans="2:16" ht="21">
      <c r="B39" s="64"/>
      <c r="C39" s="215"/>
      <c r="D39" s="61"/>
      <c r="E39" s="65"/>
    </row>
    <row r="40" spans="2:16" ht="21">
      <c r="B40" s="64"/>
      <c r="C40" s="215"/>
      <c r="D40" s="61"/>
      <c r="E40" s="65"/>
    </row>
    <row r="41" spans="2:16" ht="21">
      <c r="B41" s="64"/>
      <c r="C41" s="215"/>
      <c r="D41" s="61"/>
      <c r="E41" s="65"/>
    </row>
    <row r="42" spans="2:16" ht="21">
      <c r="B42" s="64"/>
      <c r="C42" s="215"/>
      <c r="D42" s="61"/>
      <c r="E42" s="65"/>
    </row>
    <row r="43" spans="2:16" ht="21">
      <c r="B43" s="64"/>
      <c r="C43" s="215"/>
      <c r="D43" s="61"/>
      <c r="E43" s="65"/>
    </row>
    <row r="44" spans="2:16" ht="21">
      <c r="B44" s="64"/>
      <c r="C44" s="215"/>
      <c r="D44" s="61"/>
      <c r="E44" s="65"/>
    </row>
    <row r="45" spans="2:16" ht="21">
      <c r="B45" s="64"/>
      <c r="C45" s="215"/>
      <c r="D45" s="61"/>
      <c r="E45" s="65"/>
    </row>
    <row r="46" spans="2:16" ht="21">
      <c r="B46" s="64"/>
      <c r="C46" s="215"/>
      <c r="D46" s="61"/>
      <c r="E46" s="65"/>
    </row>
    <row r="47" spans="2:16" ht="21">
      <c r="B47" s="64"/>
      <c r="C47" s="215"/>
      <c r="D47" s="61"/>
      <c r="E47" s="65"/>
    </row>
    <row r="48" spans="2:16" ht="21">
      <c r="B48" s="64"/>
      <c r="C48" s="215"/>
      <c r="D48" s="61"/>
      <c r="E48" s="65"/>
    </row>
    <row r="49" spans="2:5" ht="21">
      <c r="B49" s="64"/>
      <c r="C49" s="215"/>
      <c r="D49" s="61"/>
      <c r="E49" s="65"/>
    </row>
    <row r="50" spans="2:5" ht="21">
      <c r="B50" s="64"/>
      <c r="C50" s="215"/>
      <c r="D50" s="61"/>
      <c r="E50" s="65"/>
    </row>
    <row r="51" spans="2:5" ht="21">
      <c r="B51" s="64"/>
      <c r="C51" s="215"/>
      <c r="D51" s="61"/>
      <c r="E51" s="65"/>
    </row>
    <row r="52" spans="2:5" ht="21">
      <c r="B52" s="64"/>
      <c r="C52" s="215"/>
      <c r="D52" s="61"/>
      <c r="E52" s="65"/>
    </row>
    <row r="53" spans="2:5" ht="21">
      <c r="B53" s="64"/>
      <c r="C53" s="215"/>
      <c r="D53" s="61"/>
      <c r="E53" s="65"/>
    </row>
    <row r="54" spans="2:5" ht="21">
      <c r="B54" s="64"/>
      <c r="C54" s="215"/>
      <c r="D54" s="61"/>
      <c r="E54" s="65"/>
    </row>
    <row r="55" spans="2:5" ht="21">
      <c r="B55" s="64"/>
      <c r="C55" s="215"/>
      <c r="D55" s="61"/>
      <c r="E55" s="65"/>
    </row>
    <row r="56" spans="2:5" ht="21">
      <c r="B56" s="64"/>
      <c r="C56" s="215"/>
      <c r="D56" s="61"/>
      <c r="E56" s="65"/>
    </row>
    <row r="57" spans="2:5" ht="21">
      <c r="B57" s="64"/>
      <c r="C57" s="215"/>
      <c r="D57" s="61"/>
      <c r="E57" s="65"/>
    </row>
    <row r="58" spans="2:5" ht="21">
      <c r="B58" s="61"/>
      <c r="C58" s="215"/>
      <c r="D58" s="61"/>
      <c r="E58" s="65"/>
    </row>
    <row r="59" spans="2:5" ht="21">
      <c r="B59" s="61"/>
      <c r="C59" s="215"/>
      <c r="D59" s="61"/>
      <c r="E59" s="65"/>
    </row>
    <row r="60" spans="2:5" ht="21">
      <c r="B60" s="61"/>
      <c r="C60" s="215"/>
      <c r="D60" s="61"/>
      <c r="E60" s="65"/>
    </row>
    <row r="61" spans="2:5" ht="21">
      <c r="B61" s="61"/>
      <c r="C61" s="215"/>
      <c r="D61" s="61"/>
      <c r="E61" s="65"/>
    </row>
    <row r="62" spans="2:5" ht="21">
      <c r="B62" s="61"/>
      <c r="C62" s="215"/>
      <c r="D62" s="61"/>
      <c r="E62" s="65"/>
    </row>
    <row r="63" spans="2:5" ht="21">
      <c r="B63" s="61"/>
      <c r="C63" s="215"/>
      <c r="D63" s="61"/>
      <c r="E63" s="65"/>
    </row>
    <row r="64" spans="2:5" ht="21">
      <c r="B64" s="61"/>
      <c r="C64" s="215"/>
      <c r="D64" s="61"/>
      <c r="E64" s="65"/>
    </row>
    <row r="65" spans="2:5" ht="21">
      <c r="B65" s="61"/>
      <c r="C65" s="215"/>
      <c r="D65" s="61"/>
      <c r="E65" s="65"/>
    </row>
    <row r="66" spans="2:5" ht="21">
      <c r="B66" s="61"/>
      <c r="C66" s="215"/>
      <c r="D66" s="61"/>
      <c r="E66" s="65"/>
    </row>
    <row r="67" spans="2:5" ht="21">
      <c r="B67" s="61"/>
      <c r="C67" s="215"/>
      <c r="D67" s="61"/>
      <c r="E67" s="65"/>
    </row>
    <row r="68" spans="2:5" ht="21">
      <c r="B68" s="61"/>
      <c r="C68" s="215"/>
      <c r="D68" s="61"/>
      <c r="E68" s="65"/>
    </row>
    <row r="69" spans="2:5" ht="21">
      <c r="B69" s="61"/>
      <c r="C69" s="215"/>
      <c r="D69" s="61"/>
      <c r="E69" s="65"/>
    </row>
    <row r="70" spans="2:5" ht="21">
      <c r="B70" s="61"/>
      <c r="C70" s="215"/>
      <c r="D70" s="61"/>
      <c r="E70" s="65"/>
    </row>
    <row r="71" spans="2:5" ht="21">
      <c r="B71" s="61"/>
      <c r="C71" s="215"/>
      <c r="D71" s="61"/>
      <c r="E71" s="65"/>
    </row>
    <row r="72" spans="2:5" ht="21">
      <c r="B72" s="61"/>
      <c r="C72" s="215"/>
      <c r="D72" s="61"/>
      <c r="E72" s="65"/>
    </row>
    <row r="73" spans="2:5" ht="21">
      <c r="B73" s="61"/>
      <c r="C73" s="215"/>
      <c r="D73" s="61"/>
      <c r="E73" s="65"/>
    </row>
    <row r="74" spans="2:5" ht="21">
      <c r="B74" s="61"/>
      <c r="C74" s="215"/>
      <c r="D74" s="61"/>
      <c r="E74" s="65"/>
    </row>
    <row r="75" spans="2:5" ht="21">
      <c r="B75" s="61"/>
      <c r="C75" s="215"/>
      <c r="D75" s="61"/>
      <c r="E75" s="65"/>
    </row>
    <row r="76" spans="2:5" ht="21">
      <c r="B76" s="61"/>
      <c r="C76" s="215"/>
      <c r="D76" s="61"/>
      <c r="E76" s="65"/>
    </row>
    <row r="77" spans="2:5" ht="21">
      <c r="B77" s="61"/>
      <c r="C77" s="215"/>
      <c r="D77" s="61"/>
      <c r="E77" s="65"/>
    </row>
    <row r="78" spans="2:5" ht="21">
      <c r="B78" s="61"/>
      <c r="C78" s="215"/>
      <c r="D78" s="61"/>
      <c r="E78" s="65"/>
    </row>
    <row r="79" spans="2:5" ht="21">
      <c r="B79" s="61"/>
      <c r="C79" s="215"/>
      <c r="D79" s="61"/>
      <c r="E79" s="65"/>
    </row>
    <row r="80" spans="2:5" ht="21">
      <c r="B80" s="61"/>
      <c r="C80" s="215"/>
      <c r="D80" s="61"/>
      <c r="E80" s="65"/>
    </row>
    <row r="81" spans="2:5" ht="21">
      <c r="B81" s="61"/>
      <c r="C81" s="215"/>
      <c r="D81" s="61"/>
      <c r="E81" s="65"/>
    </row>
    <row r="82" spans="2:5" ht="21">
      <c r="B82" s="61"/>
      <c r="C82" s="215"/>
      <c r="D82" s="61"/>
      <c r="E82" s="65"/>
    </row>
    <row r="83" spans="2:5" ht="21">
      <c r="B83" s="61"/>
      <c r="C83" s="215"/>
      <c r="D83" s="61"/>
      <c r="E83" s="65"/>
    </row>
    <row r="84" spans="2:5" ht="21">
      <c r="B84" s="61"/>
      <c r="C84" s="215"/>
      <c r="D84" s="61"/>
      <c r="E84" s="65"/>
    </row>
    <row r="85" spans="2:5" ht="21">
      <c r="B85" s="61"/>
      <c r="C85" s="215"/>
      <c r="D85" s="61"/>
      <c r="E85" s="65"/>
    </row>
    <row r="86" spans="2:5" ht="21">
      <c r="B86" s="61"/>
      <c r="C86" s="215"/>
      <c r="D86" s="61"/>
      <c r="E86" s="65"/>
    </row>
    <row r="87" spans="2:5" ht="21">
      <c r="B87" s="61"/>
      <c r="C87" s="215"/>
      <c r="D87" s="61"/>
      <c r="E87" s="65"/>
    </row>
    <row r="88" spans="2:5" ht="21">
      <c r="B88" s="61"/>
      <c r="C88" s="215"/>
      <c r="D88" s="61"/>
      <c r="E88" s="65"/>
    </row>
    <row r="89" spans="2:5" ht="21">
      <c r="B89" s="61"/>
      <c r="C89" s="215"/>
      <c r="D89" s="61"/>
      <c r="E89" s="65"/>
    </row>
    <row r="90" spans="2:5" ht="21">
      <c r="B90" s="61"/>
      <c r="C90" s="215"/>
      <c r="D90" s="61"/>
      <c r="E90" s="65"/>
    </row>
    <row r="91" spans="2:5" ht="21">
      <c r="B91" s="61"/>
      <c r="C91" s="215"/>
      <c r="D91" s="61"/>
      <c r="E91" s="65"/>
    </row>
    <row r="92" spans="2:5" ht="21">
      <c r="B92" s="61"/>
      <c r="C92" s="215"/>
      <c r="D92" s="61"/>
      <c r="E92" s="65"/>
    </row>
    <row r="93" spans="2:5" ht="21">
      <c r="B93" s="61"/>
      <c r="C93" s="215"/>
      <c r="D93" s="61"/>
      <c r="E93" s="65"/>
    </row>
    <row r="94" spans="2:5" ht="21">
      <c r="B94" s="61"/>
      <c r="C94" s="215"/>
      <c r="D94" s="61"/>
      <c r="E94" s="65"/>
    </row>
    <row r="95" spans="2:5" ht="21">
      <c r="B95" s="61"/>
      <c r="C95" s="215"/>
      <c r="D95" s="61"/>
      <c r="E95" s="65"/>
    </row>
    <row r="96" spans="2:5" ht="21">
      <c r="B96" s="61"/>
      <c r="C96" s="215"/>
      <c r="D96" s="61"/>
      <c r="E96" s="65"/>
    </row>
    <row r="97" spans="2:5" ht="21">
      <c r="B97" s="61"/>
      <c r="C97" s="215"/>
      <c r="D97" s="61"/>
      <c r="E97" s="65"/>
    </row>
    <row r="98" spans="2:5" ht="21">
      <c r="B98" s="61"/>
      <c r="C98" s="215"/>
      <c r="D98" s="61"/>
      <c r="E98" s="65"/>
    </row>
    <row r="99" spans="2:5" ht="21">
      <c r="B99" s="61"/>
      <c r="C99" s="215"/>
      <c r="D99" s="61"/>
      <c r="E99" s="65"/>
    </row>
    <row r="100" spans="2:5" ht="21">
      <c r="B100" s="61"/>
      <c r="C100" s="215"/>
      <c r="D100" s="61"/>
      <c r="E100" s="65"/>
    </row>
    <row r="101" spans="2:5" ht="21">
      <c r="B101" s="61"/>
      <c r="C101" s="215"/>
      <c r="D101" s="61"/>
      <c r="E101" s="65"/>
    </row>
    <row r="102" spans="2:5" ht="21">
      <c r="B102" s="61"/>
      <c r="C102" s="215"/>
      <c r="D102" s="61"/>
      <c r="E102" s="65"/>
    </row>
    <row r="103" spans="2:5" ht="21">
      <c r="B103" s="61"/>
      <c r="C103" s="215"/>
      <c r="D103" s="61"/>
      <c r="E103" s="65"/>
    </row>
    <row r="104" spans="2:5" ht="21">
      <c r="B104" s="61"/>
      <c r="C104" s="215"/>
      <c r="D104" s="61"/>
      <c r="E104" s="65"/>
    </row>
    <row r="105" spans="2:5" ht="21">
      <c r="B105" s="61"/>
      <c r="C105" s="215"/>
      <c r="D105" s="61"/>
      <c r="E105" s="65"/>
    </row>
    <row r="106" spans="2:5" ht="21">
      <c r="B106" s="61"/>
      <c r="C106" s="215"/>
      <c r="D106" s="61"/>
      <c r="E106" s="65"/>
    </row>
    <row r="107" spans="2:5" ht="21">
      <c r="B107" s="61"/>
      <c r="C107" s="215"/>
      <c r="D107" s="61"/>
      <c r="E107" s="65"/>
    </row>
    <row r="108" spans="2:5" ht="21">
      <c r="B108" s="61"/>
      <c r="C108" s="215"/>
      <c r="D108" s="61"/>
      <c r="E108" s="65"/>
    </row>
    <row r="109" spans="2:5" ht="21">
      <c r="B109" s="61"/>
      <c r="C109" s="215"/>
      <c r="D109" s="61"/>
      <c r="E109" s="65"/>
    </row>
    <row r="110" spans="2:5" ht="21">
      <c r="B110" s="61"/>
      <c r="C110" s="215"/>
      <c r="D110" s="61"/>
      <c r="E110" s="65"/>
    </row>
    <row r="111" spans="2:5" ht="21">
      <c r="B111" s="61"/>
      <c r="C111" s="215"/>
      <c r="D111" s="61"/>
      <c r="E111" s="65"/>
    </row>
    <row r="112" spans="2:5" ht="21">
      <c r="B112" s="61"/>
      <c r="C112" s="215"/>
      <c r="D112" s="61"/>
      <c r="E112" s="65"/>
    </row>
    <row r="113" spans="2:5" ht="21">
      <c r="B113" s="61"/>
      <c r="C113" s="215"/>
      <c r="D113" s="61"/>
      <c r="E113" s="65"/>
    </row>
    <row r="114" spans="2:5" ht="21">
      <c r="B114" s="61"/>
      <c r="C114" s="215"/>
      <c r="D114" s="61"/>
      <c r="E114" s="65"/>
    </row>
    <row r="115" spans="2:5" ht="21">
      <c r="B115" s="61"/>
      <c r="C115" s="215"/>
      <c r="D115" s="61"/>
      <c r="E115" s="65"/>
    </row>
    <row r="116" spans="2:5" ht="21">
      <c r="B116" s="61"/>
      <c r="C116" s="215"/>
      <c r="D116" s="61"/>
      <c r="E116" s="65"/>
    </row>
    <row r="117" spans="2:5" ht="21">
      <c r="B117" s="61"/>
      <c r="C117" s="215"/>
      <c r="D117" s="61"/>
      <c r="E117" s="65"/>
    </row>
    <row r="118" spans="2:5" ht="21">
      <c r="B118" s="61"/>
      <c r="C118" s="215"/>
      <c r="D118" s="61"/>
      <c r="E118" s="65"/>
    </row>
    <row r="119" spans="2:5" ht="21">
      <c r="B119" s="61"/>
      <c r="C119" s="215"/>
      <c r="D119" s="61"/>
      <c r="E119" s="65"/>
    </row>
    <row r="120" spans="2:5" ht="21">
      <c r="B120" s="61"/>
      <c r="C120" s="215"/>
      <c r="D120" s="61"/>
      <c r="E120" s="65"/>
    </row>
    <row r="121" spans="2:5" ht="21">
      <c r="B121" s="61"/>
      <c r="C121" s="215"/>
      <c r="D121" s="61"/>
      <c r="E121" s="65"/>
    </row>
    <row r="122" spans="2:5" ht="21">
      <c r="B122" s="61"/>
      <c r="C122" s="215"/>
      <c r="D122" s="61"/>
      <c r="E122" s="65"/>
    </row>
    <row r="123" spans="2:5" ht="21">
      <c r="B123" s="61"/>
      <c r="C123" s="215"/>
      <c r="D123" s="61"/>
      <c r="E123" s="65"/>
    </row>
    <row r="124" spans="2:5" ht="21">
      <c r="B124" s="61"/>
      <c r="C124" s="215"/>
      <c r="D124" s="61"/>
      <c r="E124" s="65"/>
    </row>
    <row r="125" spans="2:5" ht="21">
      <c r="B125" s="61"/>
      <c r="C125" s="215"/>
      <c r="D125" s="61"/>
      <c r="E125" s="65"/>
    </row>
    <row r="126" spans="2:5" ht="21">
      <c r="B126" s="61"/>
      <c r="C126" s="215"/>
      <c r="D126" s="61"/>
      <c r="E126" s="65"/>
    </row>
    <row r="127" spans="2:5" ht="21">
      <c r="B127" s="61"/>
      <c r="C127" s="215"/>
      <c r="D127" s="61"/>
      <c r="E127" s="65"/>
    </row>
    <row r="128" spans="2:5" ht="21">
      <c r="B128" s="61"/>
      <c r="C128" s="215"/>
      <c r="D128" s="61"/>
      <c r="E128" s="65"/>
    </row>
    <row r="129" spans="2:5" ht="21">
      <c r="B129" s="61"/>
      <c r="C129" s="215"/>
      <c r="D129" s="61"/>
      <c r="E129" s="65"/>
    </row>
    <row r="130" spans="2:5" ht="21">
      <c r="B130" s="61"/>
      <c r="C130" s="215"/>
      <c r="D130" s="61"/>
      <c r="E130" s="65"/>
    </row>
    <row r="131" spans="2:5" ht="21">
      <c r="B131" s="61"/>
      <c r="C131" s="215"/>
      <c r="D131" s="61"/>
      <c r="E131" s="65"/>
    </row>
    <row r="132" spans="2:5" ht="21">
      <c r="B132" s="61"/>
      <c r="C132" s="215"/>
      <c r="D132" s="61"/>
      <c r="E132" s="65"/>
    </row>
    <row r="133" spans="2:5" ht="21">
      <c r="B133" s="61"/>
      <c r="C133" s="215"/>
      <c r="D133" s="61"/>
      <c r="E133" s="65"/>
    </row>
    <row r="134" spans="2:5" ht="21">
      <c r="B134" s="61"/>
      <c r="C134" s="215"/>
      <c r="D134" s="61"/>
      <c r="E134" s="65"/>
    </row>
    <row r="135" spans="2:5" ht="21">
      <c r="B135" s="61"/>
      <c r="C135" s="215"/>
      <c r="D135" s="61"/>
      <c r="E135" s="65"/>
    </row>
    <row r="136" spans="2:5" ht="21">
      <c r="B136" s="61"/>
      <c r="C136" s="215"/>
      <c r="D136" s="61"/>
      <c r="E136" s="65"/>
    </row>
    <row r="137" spans="2:5" ht="21">
      <c r="B137" s="61"/>
      <c r="C137" s="215"/>
      <c r="D137" s="61"/>
      <c r="E137" s="65"/>
    </row>
    <row r="138" spans="2:5" ht="21">
      <c r="B138" s="61"/>
      <c r="C138" s="215"/>
      <c r="D138" s="61"/>
      <c r="E138" s="65"/>
    </row>
    <row r="139" spans="2:5" ht="21">
      <c r="B139" s="61"/>
      <c r="C139" s="215"/>
      <c r="D139" s="61"/>
      <c r="E139" s="65"/>
    </row>
    <row r="140" spans="2:5" ht="21">
      <c r="B140" s="61"/>
      <c r="C140" s="215"/>
      <c r="D140" s="61"/>
      <c r="E140" s="65"/>
    </row>
    <row r="141" spans="2:5" ht="21">
      <c r="B141" s="61"/>
      <c r="C141" s="215"/>
      <c r="D141" s="61"/>
      <c r="E141" s="65"/>
    </row>
    <row r="142" spans="2:5" ht="21">
      <c r="B142" s="61"/>
      <c r="C142" s="215"/>
      <c r="D142" s="61"/>
      <c r="E142" s="65"/>
    </row>
    <row r="143" spans="2:5" ht="21">
      <c r="B143" s="61"/>
      <c r="C143" s="215"/>
      <c r="D143" s="61"/>
      <c r="E143" s="65"/>
    </row>
    <row r="144" spans="2:5" ht="21">
      <c r="B144" s="61"/>
      <c r="C144" s="215"/>
      <c r="D144" s="61"/>
      <c r="E144" s="65"/>
    </row>
    <row r="145" spans="2:5" ht="21">
      <c r="B145" s="61"/>
      <c r="C145" s="215"/>
      <c r="D145" s="61"/>
      <c r="E145" s="65"/>
    </row>
    <row r="146" spans="2:5" ht="21">
      <c r="B146" s="61"/>
      <c r="C146" s="215"/>
      <c r="D146" s="61"/>
      <c r="E146" s="65"/>
    </row>
    <row r="147" spans="2:5" ht="21">
      <c r="B147" s="61"/>
      <c r="C147" s="215"/>
      <c r="D147" s="61"/>
      <c r="E147" s="65"/>
    </row>
    <row r="148" spans="2:5" ht="21">
      <c r="B148" s="61"/>
      <c r="C148" s="215"/>
      <c r="D148" s="61"/>
      <c r="E148" s="65"/>
    </row>
    <row r="149" spans="2:5" ht="21">
      <c r="B149" s="61"/>
      <c r="C149" s="215"/>
      <c r="D149" s="61"/>
      <c r="E149" s="65"/>
    </row>
    <row r="150" spans="2:5" ht="21">
      <c r="B150" s="61"/>
      <c r="C150" s="215"/>
      <c r="D150" s="61"/>
      <c r="E150" s="65"/>
    </row>
    <row r="151" spans="2:5" ht="21">
      <c r="B151" s="61"/>
      <c r="C151" s="215"/>
      <c r="D151" s="61"/>
      <c r="E151" s="65"/>
    </row>
    <row r="152" spans="2:5" ht="21">
      <c r="B152" s="61"/>
      <c r="C152" s="215"/>
      <c r="D152" s="61"/>
      <c r="E152" s="65"/>
    </row>
    <row r="153" spans="2:5" ht="21">
      <c r="B153" s="61"/>
      <c r="C153" s="215"/>
      <c r="D153" s="61"/>
      <c r="E153" s="65"/>
    </row>
    <row r="154" spans="2:5" ht="21">
      <c r="B154" s="61"/>
      <c r="C154" s="215"/>
      <c r="D154" s="61"/>
      <c r="E154" s="65"/>
    </row>
    <row r="155" spans="2:5" ht="21">
      <c r="B155" s="61"/>
      <c r="C155" s="215"/>
      <c r="D155" s="61"/>
      <c r="E155" s="65"/>
    </row>
    <row r="156" spans="2:5" ht="21">
      <c r="B156" s="61"/>
      <c r="C156" s="215"/>
      <c r="D156" s="61"/>
      <c r="E156" s="65"/>
    </row>
    <row r="157" spans="2:5" ht="21">
      <c r="B157" s="61"/>
      <c r="C157" s="215"/>
      <c r="D157" s="61"/>
      <c r="E157" s="65"/>
    </row>
    <row r="158" spans="2:5" ht="21">
      <c r="B158" s="61"/>
      <c r="C158" s="215"/>
      <c r="D158" s="61"/>
      <c r="E158" s="65"/>
    </row>
    <row r="159" spans="2:5" ht="21">
      <c r="B159" s="61"/>
      <c r="C159" s="215"/>
      <c r="D159" s="61"/>
      <c r="E159" s="65"/>
    </row>
    <row r="160" spans="2:5" ht="21">
      <c r="B160" s="61"/>
      <c r="C160" s="215"/>
      <c r="D160" s="61"/>
      <c r="E160" s="65"/>
    </row>
    <row r="161" spans="2:5" ht="21">
      <c r="B161" s="61"/>
      <c r="C161" s="215"/>
      <c r="D161" s="61"/>
      <c r="E161" s="65"/>
    </row>
    <row r="162" spans="2:5" ht="21">
      <c r="B162" s="61"/>
      <c r="C162" s="215"/>
      <c r="D162" s="61"/>
      <c r="E162" s="65"/>
    </row>
    <row r="163" spans="2:5" ht="21">
      <c r="B163" s="61"/>
      <c r="C163" s="215"/>
      <c r="D163" s="61"/>
      <c r="E163" s="65"/>
    </row>
    <row r="164" spans="2:5" ht="21">
      <c r="B164" s="61"/>
      <c r="C164" s="215"/>
      <c r="D164" s="61"/>
      <c r="E164" s="65"/>
    </row>
    <row r="165" spans="2:5" ht="21">
      <c r="B165" s="61"/>
      <c r="C165" s="215"/>
      <c r="D165" s="61"/>
      <c r="E165" s="65"/>
    </row>
    <row r="166" spans="2:5" ht="21">
      <c r="B166" s="61"/>
      <c r="C166" s="215"/>
      <c r="D166" s="61"/>
      <c r="E166" s="65"/>
    </row>
    <row r="167" spans="2:5" ht="21">
      <c r="B167" s="61"/>
      <c r="C167" s="215"/>
      <c r="D167" s="61"/>
      <c r="E167" s="65"/>
    </row>
    <row r="168" spans="2:5" ht="21">
      <c r="B168" s="61"/>
      <c r="C168" s="215"/>
      <c r="D168" s="61"/>
      <c r="E168" s="65"/>
    </row>
    <row r="169" spans="2:5" ht="21">
      <c r="B169" s="61"/>
      <c r="C169" s="215"/>
      <c r="D169" s="61"/>
      <c r="E169" s="65"/>
    </row>
    <row r="170" spans="2:5" ht="21">
      <c r="B170" s="61"/>
      <c r="C170" s="215"/>
      <c r="D170" s="61"/>
      <c r="E170" s="65"/>
    </row>
    <row r="171" spans="2:5" ht="21">
      <c r="B171" s="61"/>
      <c r="C171" s="215"/>
      <c r="D171" s="61"/>
      <c r="E171" s="65"/>
    </row>
    <row r="172" spans="2:5" ht="21">
      <c r="B172" s="61"/>
      <c r="C172" s="215"/>
      <c r="D172" s="61"/>
      <c r="E172" s="65"/>
    </row>
    <row r="173" spans="2:5" ht="21">
      <c r="B173" s="61"/>
      <c r="C173" s="215"/>
      <c r="D173" s="61"/>
      <c r="E173" s="65"/>
    </row>
    <row r="174" spans="2:5" ht="21">
      <c r="B174" s="61"/>
      <c r="C174" s="215"/>
      <c r="D174" s="61"/>
      <c r="E174" s="65"/>
    </row>
    <row r="175" spans="2:5" ht="21">
      <c r="B175" s="61"/>
      <c r="C175" s="215"/>
      <c r="D175" s="61"/>
      <c r="E175" s="65"/>
    </row>
    <row r="176" spans="2:5" ht="21">
      <c r="B176" s="61"/>
      <c r="C176" s="215"/>
      <c r="D176" s="61"/>
      <c r="E176" s="65"/>
    </row>
    <row r="177" spans="2:5" ht="21">
      <c r="B177" s="61"/>
      <c r="C177" s="215"/>
      <c r="D177" s="61"/>
      <c r="E177" s="65"/>
    </row>
    <row r="178" spans="2:5" ht="21">
      <c r="B178" s="61"/>
      <c r="C178" s="215"/>
      <c r="D178" s="61"/>
      <c r="E178" s="65"/>
    </row>
    <row r="179" spans="2:5" ht="21">
      <c r="B179" s="61"/>
      <c r="C179" s="215"/>
      <c r="D179" s="61"/>
      <c r="E179" s="65"/>
    </row>
    <row r="180" spans="2:5" ht="21">
      <c r="B180" s="61"/>
      <c r="C180" s="215"/>
      <c r="D180" s="61"/>
      <c r="E180" s="65"/>
    </row>
    <row r="181" spans="2:5" ht="21">
      <c r="B181" s="61"/>
      <c r="C181" s="215"/>
      <c r="D181" s="61"/>
      <c r="E181" s="65"/>
    </row>
    <row r="182" spans="2:5" ht="21">
      <c r="B182" s="61"/>
      <c r="C182" s="215"/>
      <c r="D182" s="61"/>
      <c r="E182" s="65"/>
    </row>
    <row r="183" spans="2:5" ht="21">
      <c r="B183" s="61"/>
      <c r="C183" s="215"/>
      <c r="D183" s="61"/>
      <c r="E183" s="65"/>
    </row>
    <row r="184" spans="2:5" ht="21">
      <c r="B184" s="61"/>
      <c r="C184" s="215"/>
      <c r="D184" s="61"/>
      <c r="E184" s="65"/>
    </row>
    <row r="185" spans="2:5" ht="21">
      <c r="B185" s="61"/>
      <c r="C185" s="215"/>
      <c r="D185" s="61"/>
      <c r="E185" s="65"/>
    </row>
    <row r="186" spans="2:5" ht="21">
      <c r="B186" s="61"/>
      <c r="C186" s="215"/>
      <c r="D186" s="61"/>
      <c r="E186" s="65"/>
    </row>
    <row r="187" spans="2:5" ht="21">
      <c r="B187" s="61"/>
      <c r="C187" s="215"/>
      <c r="D187" s="61"/>
      <c r="E187" s="65"/>
    </row>
    <row r="188" spans="2:5" ht="21">
      <c r="B188" s="61"/>
      <c r="C188" s="215"/>
      <c r="D188" s="61"/>
      <c r="E188" s="65"/>
    </row>
    <row r="189" spans="2:5" ht="21">
      <c r="B189" s="61"/>
      <c r="C189" s="215"/>
      <c r="D189" s="61"/>
      <c r="E189" s="65"/>
    </row>
    <row r="190" spans="2:5" ht="21">
      <c r="B190" s="61"/>
      <c r="C190" s="215"/>
      <c r="D190" s="61"/>
      <c r="E190" s="65"/>
    </row>
    <row r="191" spans="2:5" ht="21">
      <c r="B191" s="61"/>
      <c r="C191" s="215"/>
      <c r="D191" s="61"/>
      <c r="E191" s="65"/>
    </row>
    <row r="192" spans="2:5" ht="21">
      <c r="B192" s="61"/>
      <c r="C192" s="215"/>
      <c r="D192" s="61"/>
      <c r="E192" s="65"/>
    </row>
    <row r="193" spans="2:5" ht="21">
      <c r="B193" s="61"/>
      <c r="C193" s="215"/>
      <c r="D193" s="61"/>
      <c r="E193" s="65"/>
    </row>
    <row r="194" spans="2:5" ht="21">
      <c r="B194" s="61"/>
      <c r="C194" s="215"/>
      <c r="D194" s="61"/>
      <c r="E194" s="65"/>
    </row>
    <row r="195" spans="2:5" ht="21">
      <c r="B195" s="61"/>
      <c r="C195" s="215"/>
      <c r="D195" s="61"/>
      <c r="E195" s="65"/>
    </row>
    <row r="196" spans="2:5" ht="21">
      <c r="B196" s="61"/>
      <c r="C196" s="215"/>
      <c r="D196" s="61"/>
      <c r="E196" s="65"/>
    </row>
    <row r="197" spans="2:5" ht="21">
      <c r="B197" s="61"/>
      <c r="C197" s="215"/>
      <c r="D197" s="61"/>
      <c r="E197" s="65"/>
    </row>
    <row r="198" spans="2:5" ht="21">
      <c r="B198" s="61"/>
      <c r="C198" s="215"/>
      <c r="D198" s="61"/>
      <c r="E198" s="65"/>
    </row>
    <row r="199" spans="2:5" ht="21">
      <c r="B199" s="61"/>
      <c r="C199" s="215"/>
      <c r="D199" s="61"/>
      <c r="E199" s="65"/>
    </row>
    <row r="200" spans="2:5" ht="21">
      <c r="B200" s="61"/>
      <c r="C200" s="215"/>
      <c r="D200" s="61"/>
      <c r="E200" s="65"/>
    </row>
    <row r="201" spans="2:5" ht="21">
      <c r="B201" s="61"/>
      <c r="C201" s="215"/>
      <c r="D201" s="61"/>
      <c r="E201" s="65"/>
    </row>
    <row r="202" spans="2:5" ht="21">
      <c r="B202" s="61"/>
      <c r="C202" s="215"/>
      <c r="D202" s="61"/>
      <c r="E202" s="65"/>
    </row>
    <row r="203" spans="2:5" ht="21">
      <c r="B203" s="61"/>
      <c r="C203" s="215"/>
      <c r="D203" s="61"/>
      <c r="E203" s="65"/>
    </row>
    <row r="204" spans="2:5" ht="21">
      <c r="B204" s="61"/>
      <c r="C204" s="215"/>
      <c r="D204" s="61"/>
      <c r="E204" s="65"/>
    </row>
    <row r="205" spans="2:5" ht="21">
      <c r="B205" s="61"/>
      <c r="C205" s="215"/>
      <c r="D205" s="61"/>
      <c r="E205" s="65"/>
    </row>
    <row r="206" spans="2:5" ht="21">
      <c r="B206" s="61"/>
      <c r="C206" s="215"/>
      <c r="D206" s="61"/>
      <c r="E206" s="65"/>
    </row>
    <row r="207" spans="2:5" ht="21">
      <c r="B207" s="61"/>
      <c r="C207" s="215"/>
      <c r="D207" s="61"/>
      <c r="E207" s="65"/>
    </row>
    <row r="208" spans="2:5" ht="21">
      <c r="B208" s="61"/>
      <c r="C208" s="215"/>
      <c r="D208" s="61"/>
      <c r="E208" s="65"/>
    </row>
    <row r="209" spans="2:5" ht="21">
      <c r="B209" s="61"/>
      <c r="C209" s="215"/>
      <c r="D209" s="61"/>
      <c r="E209" s="65"/>
    </row>
    <row r="210" spans="2:5" ht="21">
      <c r="B210" s="61"/>
      <c r="C210" s="215"/>
      <c r="D210" s="61"/>
      <c r="E210" s="65"/>
    </row>
    <row r="211" spans="2:5" ht="21">
      <c r="B211" s="61"/>
      <c r="C211" s="215"/>
      <c r="D211" s="61"/>
      <c r="E211" s="65"/>
    </row>
    <row r="212" spans="2:5" ht="21">
      <c r="B212" s="61"/>
      <c r="C212" s="215"/>
      <c r="D212" s="61"/>
      <c r="E212" s="65"/>
    </row>
    <row r="213" spans="2:5" ht="21">
      <c r="B213" s="61"/>
      <c r="C213" s="215"/>
      <c r="D213" s="61"/>
      <c r="E213" s="65"/>
    </row>
    <row r="214" spans="2:5" ht="21">
      <c r="B214" s="61"/>
      <c r="C214" s="215"/>
      <c r="D214" s="61"/>
      <c r="E214" s="65"/>
    </row>
    <row r="215" spans="2:5" ht="21">
      <c r="B215" s="61"/>
      <c r="C215" s="215"/>
      <c r="D215" s="61"/>
      <c r="E215" s="65"/>
    </row>
    <row r="216" spans="2:5" ht="21">
      <c r="B216" s="61"/>
      <c r="C216" s="215"/>
      <c r="D216" s="61"/>
      <c r="E216" s="65"/>
    </row>
    <row r="217" spans="2:5" ht="21">
      <c r="B217" s="61"/>
      <c r="C217" s="215"/>
      <c r="D217" s="61"/>
      <c r="E217" s="65"/>
    </row>
    <row r="218" spans="2:5" ht="21">
      <c r="B218" s="61"/>
      <c r="C218" s="215"/>
      <c r="D218" s="61"/>
      <c r="E218" s="65"/>
    </row>
    <row r="219" spans="2:5" ht="21">
      <c r="B219" s="61"/>
      <c r="C219" s="215"/>
      <c r="D219" s="61"/>
      <c r="E219" s="65"/>
    </row>
    <row r="220" spans="2:5" ht="21">
      <c r="B220" s="61"/>
      <c r="C220" s="215"/>
      <c r="D220" s="61"/>
      <c r="E220" s="65"/>
    </row>
    <row r="221" spans="2:5" ht="21">
      <c r="B221" s="61"/>
      <c r="C221" s="215"/>
      <c r="D221" s="61"/>
      <c r="E221" s="65"/>
    </row>
    <row r="222" spans="2:5" ht="21">
      <c r="B222" s="61"/>
      <c r="C222" s="215"/>
      <c r="D222" s="61"/>
      <c r="E222" s="65"/>
    </row>
    <row r="223" spans="2:5" ht="21">
      <c r="B223" s="61"/>
      <c r="C223" s="215"/>
      <c r="D223" s="61"/>
      <c r="E223" s="65"/>
    </row>
    <row r="224" spans="2:5" ht="21">
      <c r="B224" s="61"/>
      <c r="C224" s="215"/>
      <c r="D224" s="61"/>
      <c r="E224" s="65"/>
    </row>
    <row r="225" spans="2:5" ht="21">
      <c r="B225" s="61"/>
      <c r="C225" s="215"/>
      <c r="D225" s="61"/>
      <c r="E225" s="65"/>
    </row>
    <row r="226" spans="2:5" ht="21">
      <c r="B226" s="61"/>
      <c r="C226" s="215"/>
      <c r="D226" s="61"/>
      <c r="E226" s="65"/>
    </row>
    <row r="227" spans="2:5" ht="21">
      <c r="B227" s="61"/>
      <c r="C227" s="215"/>
      <c r="D227" s="61"/>
      <c r="E227" s="65"/>
    </row>
    <row r="228" spans="2:5" ht="21">
      <c r="B228" s="61"/>
      <c r="C228" s="215"/>
      <c r="D228" s="61"/>
      <c r="E228" s="65"/>
    </row>
    <row r="229" spans="2:5" ht="21">
      <c r="B229" s="61"/>
      <c r="C229" s="215"/>
      <c r="D229" s="61"/>
      <c r="E229" s="65"/>
    </row>
    <row r="230" spans="2:5" ht="21">
      <c r="B230" s="61"/>
      <c r="C230" s="215"/>
      <c r="D230" s="61"/>
      <c r="E230" s="65"/>
    </row>
    <row r="231" spans="2:5" ht="21">
      <c r="B231" s="61"/>
      <c r="C231" s="215"/>
      <c r="D231" s="61"/>
      <c r="E231" s="65"/>
    </row>
    <row r="232" spans="2:5" ht="21">
      <c r="B232" s="61"/>
      <c r="C232" s="215"/>
      <c r="D232" s="61"/>
      <c r="E232" s="65"/>
    </row>
    <row r="233" spans="2:5" ht="21">
      <c r="B233" s="61"/>
      <c r="C233" s="215"/>
      <c r="D233" s="61"/>
      <c r="E233" s="65"/>
    </row>
    <row r="234" spans="2:5" ht="21">
      <c r="B234" s="61"/>
      <c r="C234" s="215"/>
      <c r="D234" s="61"/>
      <c r="E234" s="65"/>
    </row>
    <row r="235" spans="2:5" ht="21">
      <c r="B235" s="61"/>
      <c r="C235" s="215"/>
      <c r="D235" s="61"/>
      <c r="E235" s="65"/>
    </row>
    <row r="236" spans="2:5" ht="21">
      <c r="B236" s="61"/>
      <c r="C236" s="215"/>
      <c r="D236" s="61"/>
      <c r="E236" s="65"/>
    </row>
    <row r="237" spans="2:5" ht="21">
      <c r="B237" s="61"/>
      <c r="C237" s="215"/>
      <c r="D237" s="61"/>
      <c r="E237" s="65"/>
    </row>
    <row r="238" spans="2:5" ht="21">
      <c r="B238" s="61"/>
      <c r="C238" s="215"/>
      <c r="D238" s="61"/>
      <c r="E238" s="65"/>
    </row>
    <row r="239" spans="2:5" ht="21">
      <c r="B239" s="61"/>
      <c r="C239" s="215"/>
      <c r="D239" s="61"/>
      <c r="E239" s="65"/>
    </row>
    <row r="240" spans="2:5" ht="21">
      <c r="B240" s="61"/>
      <c r="C240" s="215"/>
      <c r="D240" s="61"/>
      <c r="E240" s="65"/>
    </row>
    <row r="241" spans="2:5" ht="21">
      <c r="B241" s="61"/>
      <c r="C241" s="215"/>
      <c r="D241" s="61"/>
      <c r="E241" s="65"/>
    </row>
    <row r="242" spans="2:5" ht="21">
      <c r="B242" s="61"/>
      <c r="C242" s="215"/>
      <c r="D242" s="61"/>
      <c r="E242" s="65"/>
    </row>
    <row r="243" spans="2:5" ht="21">
      <c r="B243" s="61"/>
      <c r="C243" s="215"/>
      <c r="D243" s="61"/>
      <c r="E243" s="65"/>
    </row>
    <row r="244" spans="2:5" ht="21">
      <c r="B244" s="61"/>
      <c r="C244" s="215"/>
      <c r="D244" s="61"/>
      <c r="E244" s="65"/>
    </row>
    <row r="245" spans="2:5" ht="21">
      <c r="B245" s="61"/>
      <c r="C245" s="215"/>
      <c r="D245" s="61"/>
      <c r="E245" s="65"/>
    </row>
    <row r="246" spans="2:5" ht="21">
      <c r="B246" s="61"/>
      <c r="C246" s="215"/>
      <c r="D246" s="61"/>
      <c r="E246" s="65"/>
    </row>
    <row r="247" spans="2:5" ht="21">
      <c r="B247" s="61"/>
      <c r="C247" s="215"/>
      <c r="D247" s="61"/>
      <c r="E247" s="65"/>
    </row>
    <row r="248" spans="2:5" ht="21">
      <c r="B248" s="61"/>
      <c r="C248" s="215"/>
      <c r="D248" s="61"/>
      <c r="E248" s="65"/>
    </row>
    <row r="249" spans="2:5" ht="21">
      <c r="B249" s="61"/>
      <c r="C249" s="215"/>
      <c r="D249" s="61"/>
      <c r="E249" s="65"/>
    </row>
    <row r="250" spans="2:5" ht="21">
      <c r="B250" s="61"/>
      <c r="C250" s="215"/>
      <c r="D250" s="61"/>
      <c r="E250" s="65"/>
    </row>
    <row r="251" spans="2:5" ht="21">
      <c r="B251" s="61"/>
      <c r="C251" s="215"/>
      <c r="D251" s="61"/>
      <c r="E251" s="65"/>
    </row>
    <row r="252" spans="2:5" ht="21">
      <c r="B252" s="61"/>
      <c r="C252" s="215"/>
      <c r="D252" s="61"/>
      <c r="E252" s="65"/>
    </row>
    <row r="253" spans="2:5" ht="21">
      <c r="B253" s="61"/>
      <c r="C253" s="215"/>
      <c r="D253" s="61"/>
      <c r="E253" s="65"/>
    </row>
    <row r="254" spans="2:5" ht="21">
      <c r="B254" s="61"/>
      <c r="C254" s="215"/>
      <c r="D254" s="61"/>
      <c r="E254" s="65"/>
    </row>
    <row r="255" spans="2:5" ht="21">
      <c r="B255" s="61"/>
      <c r="C255" s="215"/>
      <c r="D255" s="61"/>
      <c r="E255" s="65"/>
    </row>
    <row r="256" spans="2:5" ht="21">
      <c r="B256" s="61"/>
      <c r="C256" s="215"/>
      <c r="D256" s="61"/>
      <c r="E256" s="65"/>
    </row>
    <row r="257" spans="2:5" ht="21">
      <c r="B257" s="61"/>
      <c r="C257" s="215"/>
      <c r="D257" s="61"/>
      <c r="E257" s="65"/>
    </row>
    <row r="258" spans="2:5" ht="21">
      <c r="B258" s="61"/>
      <c r="C258" s="215"/>
      <c r="D258" s="61"/>
      <c r="E258" s="65"/>
    </row>
    <row r="259" spans="2:5" ht="21">
      <c r="B259" s="61"/>
      <c r="C259" s="215"/>
      <c r="D259" s="61"/>
      <c r="E259" s="65"/>
    </row>
    <row r="260" spans="2:5" ht="21">
      <c r="B260" s="61"/>
      <c r="C260" s="215"/>
      <c r="D260" s="61"/>
      <c r="E260" s="65"/>
    </row>
    <row r="261" spans="2:5" ht="21">
      <c r="B261" s="61"/>
      <c r="C261" s="215"/>
      <c r="D261" s="61"/>
      <c r="E261" s="65"/>
    </row>
    <row r="262" spans="2:5" ht="21">
      <c r="B262" s="61"/>
      <c r="C262" s="215"/>
      <c r="D262" s="61"/>
      <c r="E262" s="65"/>
    </row>
    <row r="263" spans="2:5" ht="21">
      <c r="B263" s="61"/>
      <c r="C263" s="215"/>
      <c r="D263" s="61"/>
      <c r="E263" s="65"/>
    </row>
    <row r="264" spans="2:5" ht="21">
      <c r="B264" s="61"/>
      <c r="C264" s="215"/>
      <c r="D264" s="61"/>
      <c r="E264" s="65"/>
    </row>
    <row r="265" spans="2:5" ht="21">
      <c r="B265" s="61"/>
      <c r="C265" s="215"/>
      <c r="D265" s="61"/>
      <c r="E265" s="65"/>
    </row>
    <row r="266" spans="2:5" ht="21">
      <c r="B266" s="61"/>
      <c r="C266" s="215"/>
      <c r="D266" s="61"/>
      <c r="E266" s="65"/>
    </row>
    <row r="267" spans="2:5" ht="21">
      <c r="B267" s="61"/>
      <c r="C267" s="215"/>
      <c r="D267" s="61"/>
      <c r="E267" s="65"/>
    </row>
    <row r="268" spans="2:5" ht="21">
      <c r="B268" s="61"/>
      <c r="C268" s="215"/>
      <c r="D268" s="61"/>
      <c r="E268" s="65"/>
    </row>
    <row r="269" spans="2:5" ht="21">
      <c r="B269" s="61"/>
      <c r="C269" s="215"/>
      <c r="D269" s="61"/>
      <c r="E269" s="65"/>
    </row>
    <row r="270" spans="2:5" ht="21">
      <c r="B270" s="61"/>
      <c r="C270" s="215"/>
      <c r="D270" s="61"/>
      <c r="E270" s="65"/>
    </row>
    <row r="271" spans="2:5" ht="21">
      <c r="B271" s="61"/>
      <c r="C271" s="215"/>
      <c r="D271" s="61"/>
      <c r="E271" s="65"/>
    </row>
    <row r="272" spans="2:5" ht="21">
      <c r="B272" s="61"/>
      <c r="C272" s="215"/>
      <c r="D272" s="61"/>
      <c r="E272" s="65"/>
    </row>
    <row r="273" spans="2:5" ht="21">
      <c r="B273" s="61"/>
      <c r="C273" s="215"/>
      <c r="D273" s="61"/>
      <c r="E273" s="65"/>
    </row>
    <row r="274" spans="2:5" ht="21">
      <c r="B274" s="61"/>
      <c r="C274" s="215"/>
      <c r="D274" s="61"/>
      <c r="E274" s="65"/>
    </row>
    <row r="275" spans="2:5" ht="21">
      <c r="B275" s="61"/>
      <c r="C275" s="215"/>
      <c r="D275" s="61"/>
      <c r="E275" s="65"/>
    </row>
    <row r="276" spans="2:5" ht="21">
      <c r="B276" s="61"/>
      <c r="C276" s="215"/>
      <c r="D276" s="61"/>
      <c r="E276" s="65"/>
    </row>
    <row r="277" spans="2:5" ht="21">
      <c r="B277" s="61"/>
      <c r="C277" s="215"/>
      <c r="D277" s="61"/>
      <c r="E277" s="65"/>
    </row>
    <row r="278" spans="2:5" ht="21">
      <c r="B278" s="61"/>
      <c r="C278" s="215"/>
      <c r="D278" s="61"/>
      <c r="E278" s="65"/>
    </row>
    <row r="279" spans="2:5" ht="21">
      <c r="B279" s="61"/>
      <c r="C279" s="215"/>
      <c r="D279" s="61"/>
      <c r="E279" s="65"/>
    </row>
    <row r="280" spans="2:5" ht="21">
      <c r="B280" s="61"/>
      <c r="C280" s="215"/>
      <c r="D280" s="61"/>
      <c r="E280" s="65"/>
    </row>
    <row r="281" spans="2:5" ht="21">
      <c r="B281" s="61"/>
      <c r="C281" s="215"/>
      <c r="D281" s="61"/>
      <c r="E281" s="65"/>
    </row>
    <row r="282" spans="2:5" ht="21">
      <c r="B282" s="61"/>
      <c r="C282" s="215"/>
      <c r="D282" s="61"/>
      <c r="E282" s="65"/>
    </row>
    <row r="283" spans="2:5" ht="21">
      <c r="B283" s="61"/>
      <c r="C283" s="215"/>
      <c r="D283" s="61"/>
      <c r="E283" s="65"/>
    </row>
    <row r="284" spans="2:5" ht="21">
      <c r="B284" s="61"/>
      <c r="C284" s="215"/>
      <c r="D284" s="61"/>
      <c r="E284" s="65"/>
    </row>
    <row r="285" spans="2:5" ht="21">
      <c r="B285" s="61"/>
      <c r="C285" s="215"/>
      <c r="D285" s="61"/>
      <c r="E285" s="65"/>
    </row>
    <row r="286" spans="2:5" ht="21">
      <c r="B286" s="61"/>
      <c r="C286" s="215"/>
      <c r="D286" s="61"/>
      <c r="E286" s="65"/>
    </row>
    <row r="287" spans="2:5" ht="21">
      <c r="B287" s="61"/>
      <c r="C287" s="215"/>
      <c r="D287" s="61"/>
      <c r="E287" s="65"/>
    </row>
    <row r="288" spans="2:5" ht="21">
      <c r="B288" s="61"/>
      <c r="C288" s="215"/>
      <c r="D288" s="61"/>
      <c r="E288" s="65"/>
    </row>
    <row r="289" spans="2:5" ht="21">
      <c r="B289" s="61"/>
      <c r="C289" s="215"/>
      <c r="D289" s="61"/>
      <c r="E289" s="65"/>
    </row>
    <row r="290" spans="2:5" ht="21">
      <c r="B290" s="61"/>
      <c r="C290" s="215"/>
      <c r="D290" s="61"/>
      <c r="E290" s="65"/>
    </row>
    <row r="291" spans="2:5" ht="21">
      <c r="B291" s="61"/>
      <c r="C291" s="215"/>
      <c r="D291" s="61"/>
      <c r="E291" s="65"/>
    </row>
    <row r="292" spans="2:5" ht="21">
      <c r="B292" s="61"/>
      <c r="C292" s="215"/>
      <c r="D292" s="61"/>
      <c r="E292" s="65"/>
    </row>
    <row r="293" spans="2:5" ht="21">
      <c r="B293" s="61"/>
      <c r="C293" s="215"/>
      <c r="D293" s="61"/>
      <c r="E293" s="65"/>
    </row>
    <row r="294" spans="2:5" ht="21">
      <c r="B294" s="61"/>
      <c r="C294" s="215"/>
      <c r="D294" s="61"/>
      <c r="E294" s="65"/>
    </row>
    <row r="295" spans="2:5" ht="21">
      <c r="B295" s="61"/>
      <c r="C295" s="215"/>
      <c r="D295" s="61"/>
      <c r="E295" s="65"/>
    </row>
    <row r="296" spans="2:5" ht="21">
      <c r="B296" s="61"/>
      <c r="C296" s="215"/>
      <c r="D296" s="61"/>
      <c r="E296" s="65"/>
    </row>
    <row r="297" spans="2:5" ht="21">
      <c r="B297" s="61"/>
      <c r="C297" s="215"/>
      <c r="D297" s="61"/>
      <c r="E297" s="65"/>
    </row>
    <row r="298" spans="2:5" ht="21">
      <c r="B298" s="61"/>
      <c r="C298" s="215"/>
      <c r="D298" s="61"/>
      <c r="E298" s="65"/>
    </row>
    <row r="299" spans="2:5" ht="21">
      <c r="B299" s="61"/>
      <c r="C299" s="215"/>
      <c r="D299" s="61"/>
      <c r="E299" s="65"/>
    </row>
    <row r="300" spans="2:5" ht="21">
      <c r="B300" s="61"/>
      <c r="C300" s="215"/>
      <c r="D300" s="61"/>
      <c r="E300" s="65"/>
    </row>
    <row r="301" spans="2:5" ht="21">
      <c r="B301" s="61"/>
      <c r="C301" s="215"/>
      <c r="D301" s="61"/>
      <c r="E301" s="65"/>
    </row>
    <row r="302" spans="2:5" ht="21">
      <c r="B302" s="61"/>
      <c r="C302" s="215"/>
      <c r="D302" s="61"/>
      <c r="E302" s="65"/>
    </row>
    <row r="303" spans="2:5" ht="21">
      <c r="B303" s="61"/>
      <c r="C303" s="215"/>
      <c r="D303" s="61"/>
      <c r="E303" s="65"/>
    </row>
    <row r="304" spans="2:5" ht="21">
      <c r="B304" s="61"/>
      <c r="C304" s="215"/>
      <c r="D304" s="61"/>
      <c r="E304" s="65"/>
    </row>
    <row r="305" spans="2:5" ht="21">
      <c r="B305" s="61"/>
      <c r="C305" s="215"/>
      <c r="D305" s="61"/>
      <c r="E305" s="65"/>
    </row>
    <row r="306" spans="2:5" ht="21">
      <c r="B306" s="61"/>
      <c r="C306" s="215"/>
      <c r="D306" s="61"/>
      <c r="E306" s="65"/>
    </row>
    <row r="307" spans="2:5" ht="21">
      <c r="B307" s="61"/>
      <c r="C307" s="215"/>
      <c r="D307" s="61"/>
      <c r="E307" s="65"/>
    </row>
    <row r="308" spans="2:5" ht="21">
      <c r="B308" s="61"/>
      <c r="C308" s="215"/>
      <c r="D308" s="61"/>
      <c r="E308" s="65"/>
    </row>
    <row r="309" spans="2:5" ht="21">
      <c r="B309" s="61"/>
      <c r="C309" s="215"/>
      <c r="D309" s="61"/>
      <c r="E309" s="65"/>
    </row>
    <row r="310" spans="2:5" ht="21">
      <c r="B310" s="61"/>
      <c r="C310" s="215"/>
      <c r="D310" s="61"/>
      <c r="E310" s="65"/>
    </row>
    <row r="311" spans="2:5" ht="21">
      <c r="B311" s="61"/>
      <c r="C311" s="215"/>
      <c r="D311" s="61"/>
      <c r="E311" s="65"/>
    </row>
    <row r="312" spans="2:5" ht="21">
      <c r="B312" s="61"/>
      <c r="C312" s="215"/>
      <c r="D312" s="61"/>
      <c r="E312" s="65"/>
    </row>
    <row r="313" spans="2:5" ht="21">
      <c r="B313" s="61"/>
      <c r="C313" s="215"/>
      <c r="D313" s="61"/>
      <c r="E313" s="65"/>
    </row>
    <row r="314" spans="2:5" ht="21">
      <c r="B314" s="61"/>
      <c r="C314" s="215"/>
      <c r="D314" s="61"/>
      <c r="E314" s="65"/>
    </row>
    <row r="315" spans="2:5" ht="21">
      <c r="B315" s="61"/>
      <c r="C315" s="215"/>
      <c r="D315" s="61"/>
      <c r="E315" s="65"/>
    </row>
    <row r="316" spans="2:5" ht="21">
      <c r="B316" s="61"/>
      <c r="C316" s="215"/>
      <c r="D316" s="61"/>
      <c r="E316" s="65"/>
    </row>
    <row r="317" spans="2:5" ht="21">
      <c r="B317" s="61"/>
      <c r="C317" s="215"/>
      <c r="D317" s="61"/>
      <c r="E317" s="65"/>
    </row>
    <row r="318" spans="2:5" ht="21">
      <c r="B318" s="61"/>
      <c r="C318" s="215"/>
      <c r="D318" s="61"/>
      <c r="E318" s="65"/>
    </row>
    <row r="319" spans="2:5" ht="21">
      <c r="B319" s="61"/>
      <c r="C319" s="215"/>
      <c r="D319" s="61"/>
      <c r="E319" s="65"/>
    </row>
    <row r="320" spans="2:5" ht="21">
      <c r="B320" s="61"/>
      <c r="C320" s="215"/>
      <c r="D320" s="61"/>
      <c r="E320" s="65"/>
    </row>
    <row r="321" spans="2:5" ht="21">
      <c r="B321" s="61"/>
      <c r="C321" s="215"/>
      <c r="D321" s="61"/>
      <c r="E321" s="65"/>
    </row>
    <row r="322" spans="2:5" ht="21">
      <c r="B322" s="61"/>
      <c r="C322" s="215"/>
      <c r="D322" s="61"/>
      <c r="E322" s="65"/>
    </row>
    <row r="323" spans="2:5" ht="21">
      <c r="B323" s="61"/>
      <c r="C323" s="215"/>
      <c r="D323" s="61"/>
      <c r="E323" s="65"/>
    </row>
    <row r="324" spans="2:5" ht="21">
      <c r="B324" s="61"/>
      <c r="C324" s="215"/>
      <c r="D324" s="61"/>
      <c r="E324" s="65"/>
    </row>
    <row r="325" spans="2:5" ht="21">
      <c r="B325" s="61"/>
      <c r="C325" s="215"/>
      <c r="D325" s="61"/>
      <c r="E325" s="65"/>
    </row>
    <row r="326" spans="2:5" ht="21">
      <c r="B326" s="61"/>
      <c r="C326" s="215"/>
      <c r="D326" s="61"/>
      <c r="E326" s="65"/>
    </row>
    <row r="327" spans="2:5" ht="21">
      <c r="B327" s="61"/>
      <c r="C327" s="215"/>
      <c r="D327" s="61"/>
      <c r="E327" s="65"/>
    </row>
    <row r="328" spans="2:5" ht="21">
      <c r="B328" s="61"/>
      <c r="C328" s="215"/>
      <c r="D328" s="61"/>
      <c r="E328" s="65"/>
    </row>
    <row r="329" spans="2:5" ht="21">
      <c r="B329" s="61"/>
      <c r="C329" s="215"/>
      <c r="D329" s="61"/>
      <c r="E329" s="65"/>
    </row>
    <row r="330" spans="2:5" ht="21">
      <c r="B330" s="61"/>
      <c r="C330" s="215"/>
      <c r="D330" s="61"/>
      <c r="E330" s="65"/>
    </row>
    <row r="331" spans="2:5" ht="21">
      <c r="B331" s="61"/>
      <c r="C331" s="215"/>
      <c r="D331" s="61"/>
      <c r="E331" s="65"/>
    </row>
    <row r="332" spans="2:5" ht="21">
      <c r="B332" s="61"/>
      <c r="C332" s="215"/>
      <c r="D332" s="61"/>
      <c r="E332" s="65"/>
    </row>
    <row r="333" spans="2:5" ht="21">
      <c r="B333" s="61"/>
      <c r="C333" s="215"/>
      <c r="D333" s="61"/>
      <c r="E333" s="65"/>
    </row>
    <row r="334" spans="2:5" ht="21">
      <c r="B334" s="61"/>
      <c r="C334" s="215"/>
      <c r="D334" s="61"/>
      <c r="E334" s="65"/>
    </row>
    <row r="335" spans="2:5" ht="21">
      <c r="B335" s="61"/>
      <c r="C335" s="215"/>
      <c r="D335" s="61"/>
      <c r="E335" s="65"/>
    </row>
    <row r="336" spans="2:5" ht="21">
      <c r="B336" s="61"/>
      <c r="C336" s="215"/>
      <c r="D336" s="61"/>
      <c r="E336" s="65"/>
    </row>
    <row r="337" spans="2:5" ht="21">
      <c r="B337" s="61"/>
      <c r="C337" s="215"/>
      <c r="D337" s="61"/>
      <c r="E337" s="65"/>
    </row>
    <row r="338" spans="2:5" ht="21">
      <c r="B338" s="61"/>
      <c r="C338" s="215"/>
      <c r="D338" s="61"/>
      <c r="E338" s="65"/>
    </row>
    <row r="339" spans="2:5" ht="21">
      <c r="B339" s="61"/>
      <c r="C339" s="215"/>
      <c r="D339" s="61"/>
      <c r="E339" s="65"/>
    </row>
    <row r="340" spans="2:5" ht="21">
      <c r="B340" s="61"/>
      <c r="C340" s="215"/>
      <c r="D340" s="61"/>
      <c r="E340" s="65"/>
    </row>
    <row r="341" spans="2:5" ht="21">
      <c r="B341" s="61"/>
      <c r="C341" s="215"/>
      <c r="D341" s="61"/>
      <c r="E341" s="65"/>
    </row>
    <row r="342" spans="2:5" ht="21">
      <c r="B342" s="61"/>
      <c r="C342" s="215"/>
      <c r="D342" s="61"/>
      <c r="E342" s="65"/>
    </row>
    <row r="343" spans="2:5" ht="21">
      <c r="B343" s="61"/>
      <c r="C343" s="215"/>
      <c r="D343" s="61"/>
      <c r="E343" s="65"/>
    </row>
    <row r="344" spans="2:5" ht="21">
      <c r="B344" s="61"/>
      <c r="C344" s="215"/>
      <c r="D344" s="61"/>
      <c r="E344" s="65"/>
    </row>
    <row r="345" spans="2:5" ht="21">
      <c r="B345" s="61"/>
      <c r="C345" s="215"/>
      <c r="D345" s="61"/>
      <c r="E345" s="65"/>
    </row>
    <row r="346" spans="2:5" ht="21">
      <c r="B346" s="61"/>
      <c r="C346" s="215"/>
      <c r="D346" s="61"/>
      <c r="E346" s="65"/>
    </row>
    <row r="347" spans="2:5" ht="21">
      <c r="B347" s="61"/>
      <c r="C347" s="215"/>
      <c r="D347" s="61"/>
      <c r="E347" s="65"/>
    </row>
    <row r="348" spans="2:5" ht="21">
      <c r="B348" s="61"/>
      <c r="C348" s="215"/>
      <c r="D348" s="61"/>
      <c r="E348" s="65"/>
    </row>
    <row r="349" spans="2:5" ht="21">
      <c r="B349" s="61"/>
      <c r="C349" s="215"/>
      <c r="D349" s="61"/>
      <c r="E349" s="65"/>
    </row>
    <row r="350" spans="2:5" ht="21">
      <c r="B350" s="61"/>
      <c r="C350" s="215"/>
      <c r="D350" s="61"/>
      <c r="E350" s="65"/>
    </row>
    <row r="351" spans="2:5" ht="21">
      <c r="B351" s="61"/>
      <c r="C351" s="215"/>
      <c r="D351" s="61"/>
      <c r="E351" s="65"/>
    </row>
    <row r="352" spans="2:5" ht="21">
      <c r="B352" s="61"/>
      <c r="C352" s="215"/>
      <c r="D352" s="61"/>
      <c r="E352" s="65"/>
    </row>
    <row r="353" spans="2:5" ht="21">
      <c r="B353" s="61"/>
      <c r="C353" s="215"/>
      <c r="D353" s="61"/>
      <c r="E353" s="65"/>
    </row>
    <row r="354" spans="2:5" ht="21">
      <c r="B354" s="61"/>
      <c r="C354" s="215"/>
      <c r="D354" s="61"/>
      <c r="E354" s="65"/>
    </row>
    <row r="355" spans="2:5" ht="21">
      <c r="B355" s="61"/>
      <c r="C355" s="215"/>
      <c r="D355" s="61"/>
      <c r="E355" s="65"/>
    </row>
    <row r="356" spans="2:5" ht="21">
      <c r="B356" s="61"/>
      <c r="C356" s="215"/>
      <c r="D356" s="61"/>
      <c r="E356" s="65"/>
    </row>
    <row r="357" spans="2:5" ht="21">
      <c r="B357" s="61"/>
      <c r="C357" s="215"/>
      <c r="D357" s="61"/>
      <c r="E357" s="65"/>
    </row>
    <row r="358" spans="2:5" ht="21">
      <c r="B358" s="61"/>
      <c r="C358" s="215"/>
      <c r="D358" s="61"/>
      <c r="E358" s="65"/>
    </row>
    <row r="359" spans="2:5" ht="21">
      <c r="B359" s="61"/>
      <c r="C359" s="215"/>
      <c r="D359" s="61"/>
      <c r="E359" s="65"/>
    </row>
    <row r="360" spans="2:5" ht="21">
      <c r="B360" s="61"/>
      <c r="C360" s="215"/>
      <c r="D360" s="61"/>
      <c r="E360" s="65"/>
    </row>
    <row r="361" spans="2:5" ht="21">
      <c r="B361" s="61"/>
      <c r="C361" s="215"/>
      <c r="D361" s="61"/>
      <c r="E361" s="65"/>
    </row>
    <row r="362" spans="2:5" ht="21">
      <c r="B362" s="61"/>
      <c r="C362" s="215"/>
      <c r="D362" s="61"/>
      <c r="E362" s="65"/>
    </row>
    <row r="363" spans="2:5" ht="21">
      <c r="B363" s="61"/>
      <c r="C363" s="215"/>
      <c r="D363" s="61"/>
      <c r="E363" s="65"/>
    </row>
    <row r="364" spans="2:5" ht="21">
      <c r="B364" s="61"/>
      <c r="C364" s="215"/>
      <c r="D364" s="61"/>
      <c r="E364" s="65"/>
    </row>
    <row r="365" spans="2:5" ht="21">
      <c r="B365" s="61"/>
      <c r="C365" s="215"/>
      <c r="D365" s="61"/>
      <c r="E365" s="65"/>
    </row>
    <row r="366" spans="2:5" ht="21">
      <c r="B366" s="61"/>
      <c r="C366" s="215"/>
      <c r="D366" s="61"/>
      <c r="E366" s="65"/>
    </row>
    <row r="367" spans="2:5" ht="21">
      <c r="B367" s="61"/>
      <c r="C367" s="215"/>
      <c r="D367" s="61"/>
      <c r="E367" s="65"/>
    </row>
    <row r="368" spans="2:5" ht="21">
      <c r="B368" s="61"/>
      <c r="C368" s="215"/>
      <c r="D368" s="61"/>
      <c r="E368" s="65"/>
    </row>
    <row r="369" spans="2:5" ht="21">
      <c r="B369" s="61"/>
      <c r="C369" s="215"/>
      <c r="D369" s="61"/>
      <c r="E369" s="65"/>
    </row>
    <row r="370" spans="2:5" ht="21">
      <c r="B370" s="61"/>
      <c r="C370" s="215"/>
      <c r="D370" s="61"/>
      <c r="E370" s="65"/>
    </row>
    <row r="371" spans="2:5" ht="21">
      <c r="B371" s="61"/>
      <c r="C371" s="215"/>
      <c r="D371" s="61"/>
      <c r="E371" s="65"/>
    </row>
    <row r="372" spans="2:5" ht="21">
      <c r="B372" s="61"/>
      <c r="C372" s="215"/>
      <c r="D372" s="61"/>
      <c r="E372" s="65"/>
    </row>
    <row r="373" spans="2:5" ht="21">
      <c r="B373" s="61"/>
      <c r="C373" s="215"/>
      <c r="D373" s="61"/>
      <c r="E373" s="65"/>
    </row>
    <row r="374" spans="2:5" ht="21">
      <c r="B374" s="61"/>
      <c r="C374" s="215"/>
      <c r="D374" s="61"/>
      <c r="E374" s="65"/>
    </row>
    <row r="375" spans="2:5" ht="21">
      <c r="B375" s="61"/>
      <c r="C375" s="215"/>
      <c r="D375" s="61"/>
      <c r="E375" s="65"/>
    </row>
    <row r="376" spans="2:5" ht="21">
      <c r="B376" s="61"/>
      <c r="C376" s="215"/>
      <c r="D376" s="61"/>
      <c r="E376" s="65"/>
    </row>
    <row r="377" spans="2:5" ht="21">
      <c r="B377" s="61"/>
      <c r="C377" s="215"/>
      <c r="D377" s="61"/>
      <c r="E377" s="65"/>
    </row>
    <row r="378" spans="2:5" ht="21">
      <c r="B378" s="61"/>
      <c r="C378" s="215"/>
      <c r="D378" s="61"/>
      <c r="E378" s="65"/>
    </row>
    <row r="379" spans="2:5" ht="21">
      <c r="B379" s="61"/>
      <c r="C379" s="215"/>
      <c r="D379" s="61"/>
      <c r="E379" s="65"/>
    </row>
    <row r="380" spans="2:5" ht="21">
      <c r="B380" s="61"/>
      <c r="C380" s="215"/>
      <c r="D380" s="61"/>
      <c r="E380" s="65"/>
    </row>
    <row r="381" spans="2:5" ht="21">
      <c r="B381" s="61"/>
      <c r="C381" s="215"/>
      <c r="D381" s="61"/>
      <c r="E381" s="65"/>
    </row>
    <row r="382" spans="2:5" ht="21">
      <c r="B382" s="61"/>
      <c r="C382" s="215"/>
      <c r="D382" s="61"/>
      <c r="E382" s="65"/>
    </row>
    <row r="383" spans="2:5" ht="21">
      <c r="B383" s="61"/>
      <c r="C383" s="215"/>
      <c r="D383" s="61"/>
      <c r="E383" s="65"/>
    </row>
    <row r="384" spans="2:5" ht="21">
      <c r="B384" s="61"/>
      <c r="C384" s="215"/>
      <c r="D384" s="61"/>
      <c r="E384" s="65"/>
    </row>
    <row r="385" spans="2:5" ht="21">
      <c r="B385" s="61"/>
      <c r="C385" s="215"/>
      <c r="D385" s="61"/>
      <c r="E385" s="65"/>
    </row>
    <row r="386" spans="2:5" ht="21">
      <c r="B386" s="61"/>
      <c r="C386" s="215"/>
      <c r="D386" s="61"/>
      <c r="E386" s="65"/>
    </row>
    <row r="387" spans="2:5" ht="21">
      <c r="B387" s="61"/>
      <c r="C387" s="215"/>
      <c r="D387" s="61"/>
      <c r="E387" s="65"/>
    </row>
    <row r="388" spans="2:5" ht="21">
      <c r="B388" s="61"/>
      <c r="C388" s="215"/>
      <c r="D388" s="61"/>
      <c r="E388" s="65"/>
    </row>
    <row r="389" spans="2:5" ht="21">
      <c r="B389" s="61"/>
      <c r="C389" s="215"/>
      <c r="D389" s="61"/>
      <c r="E389" s="65"/>
    </row>
    <row r="390" spans="2:5" ht="21">
      <c r="B390" s="61"/>
      <c r="C390" s="215"/>
      <c r="D390" s="61"/>
      <c r="E390" s="65"/>
    </row>
    <row r="391" spans="2:5" ht="21">
      <c r="B391" s="61"/>
      <c r="C391" s="215"/>
      <c r="D391" s="61"/>
      <c r="E391" s="65"/>
    </row>
    <row r="392" spans="2:5" ht="21">
      <c r="B392" s="61"/>
      <c r="C392" s="215"/>
      <c r="D392" s="61"/>
      <c r="E392" s="65"/>
    </row>
    <row r="393" spans="2:5" ht="21">
      <c r="B393" s="61"/>
      <c r="C393" s="215"/>
      <c r="D393" s="61"/>
      <c r="E393" s="65"/>
    </row>
    <row r="394" spans="2:5" ht="21">
      <c r="B394" s="61"/>
      <c r="C394" s="215"/>
      <c r="D394" s="61"/>
      <c r="E394" s="65"/>
    </row>
    <row r="395" spans="2:5" ht="21">
      <c r="B395" s="61"/>
      <c r="C395" s="215"/>
      <c r="D395" s="61"/>
      <c r="E395" s="65"/>
    </row>
    <row r="396" spans="2:5" ht="21">
      <c r="B396" s="61"/>
      <c r="C396" s="215"/>
      <c r="D396" s="61"/>
      <c r="E396" s="65"/>
    </row>
    <row r="397" spans="2:5" ht="21">
      <c r="B397" s="61"/>
      <c r="C397" s="215"/>
      <c r="D397" s="61"/>
      <c r="E397" s="65"/>
    </row>
    <row r="398" spans="2:5" ht="21">
      <c r="B398" s="61"/>
      <c r="C398" s="215"/>
      <c r="D398" s="61"/>
      <c r="E398" s="65"/>
    </row>
    <row r="399" spans="2:5" ht="21">
      <c r="B399" s="61"/>
      <c r="C399" s="215"/>
      <c r="D399" s="61"/>
      <c r="E399" s="65"/>
    </row>
    <row r="400" spans="2:5" ht="21">
      <c r="B400" s="61"/>
      <c r="C400" s="215"/>
      <c r="D400" s="61"/>
      <c r="E400" s="65"/>
    </row>
    <row r="401" spans="2:5" ht="21">
      <c r="B401" s="61"/>
      <c r="C401" s="215"/>
      <c r="D401" s="61"/>
      <c r="E401" s="65"/>
    </row>
    <row r="402" spans="2:5" ht="21">
      <c r="B402" s="61"/>
      <c r="C402" s="215"/>
      <c r="D402" s="61"/>
      <c r="E402" s="65"/>
    </row>
    <row r="403" spans="2:5" ht="21">
      <c r="B403" s="61"/>
      <c r="C403" s="215"/>
      <c r="D403" s="61"/>
      <c r="E403" s="65"/>
    </row>
    <row r="404" spans="2:5" ht="21">
      <c r="B404" s="61"/>
      <c r="C404" s="215"/>
      <c r="D404" s="61"/>
      <c r="E404" s="65"/>
    </row>
    <row r="405" spans="2:5" ht="21">
      <c r="B405" s="61"/>
      <c r="C405" s="215"/>
      <c r="D405" s="61"/>
      <c r="E405" s="65"/>
    </row>
    <row r="406" spans="2:5" ht="21">
      <c r="B406" s="61"/>
      <c r="C406" s="215"/>
      <c r="D406" s="61"/>
      <c r="E406" s="65"/>
    </row>
    <row r="407" spans="2:5" ht="21">
      <c r="B407" s="61"/>
      <c r="C407" s="215"/>
      <c r="D407" s="61"/>
      <c r="E407" s="65"/>
    </row>
    <row r="408" spans="2:5" ht="21">
      <c r="B408" s="61"/>
      <c r="C408" s="215"/>
      <c r="D408" s="61"/>
      <c r="E408" s="65"/>
    </row>
    <row r="409" spans="2:5" ht="21">
      <c r="B409" s="61"/>
      <c r="C409" s="215"/>
      <c r="D409" s="61"/>
      <c r="E409" s="65"/>
    </row>
    <row r="410" spans="2:5" ht="21">
      <c r="B410" s="61"/>
      <c r="C410" s="215"/>
      <c r="D410" s="61"/>
      <c r="E410" s="65"/>
    </row>
    <row r="411" spans="2:5" ht="21">
      <c r="B411" s="61"/>
      <c r="C411" s="215"/>
      <c r="D411" s="61"/>
      <c r="E411" s="65"/>
    </row>
    <row r="412" spans="2:5" ht="21">
      <c r="B412" s="61"/>
      <c r="C412" s="215"/>
      <c r="D412" s="61"/>
      <c r="E412" s="65"/>
    </row>
    <row r="413" spans="2:5" ht="21">
      <c r="B413" s="61"/>
      <c r="C413" s="215"/>
      <c r="D413" s="61"/>
      <c r="E413" s="65"/>
    </row>
    <row r="414" spans="2:5" ht="21">
      <c r="B414" s="61"/>
      <c r="C414" s="215"/>
      <c r="D414" s="61"/>
      <c r="E414" s="65"/>
    </row>
    <row r="415" spans="2:5" ht="21">
      <c r="B415" s="61"/>
      <c r="C415" s="215"/>
      <c r="D415" s="61"/>
      <c r="E415" s="65"/>
    </row>
    <row r="416" spans="2:5" ht="21">
      <c r="B416" s="61"/>
      <c r="C416" s="215"/>
      <c r="D416" s="61"/>
      <c r="E416" s="65"/>
    </row>
    <row r="417" spans="2:5" ht="21">
      <c r="B417" s="61"/>
      <c r="C417" s="215"/>
      <c r="D417" s="61"/>
      <c r="E417" s="65"/>
    </row>
    <row r="418" spans="2:5" ht="21">
      <c r="B418" s="61"/>
      <c r="C418" s="215"/>
      <c r="D418" s="61"/>
      <c r="E418" s="65"/>
    </row>
    <row r="419" spans="2:5" ht="21">
      <c r="B419" s="61"/>
      <c r="C419" s="215"/>
      <c r="D419" s="61"/>
      <c r="E419" s="65"/>
    </row>
    <row r="420" spans="2:5" ht="21">
      <c r="B420" s="61"/>
      <c r="C420" s="215"/>
      <c r="D420" s="61"/>
      <c r="E420" s="65"/>
    </row>
    <row r="421" spans="2:5" ht="21">
      <c r="B421" s="61"/>
      <c r="C421" s="215"/>
      <c r="D421" s="61"/>
      <c r="E421" s="65"/>
    </row>
    <row r="422" spans="2:5" ht="21">
      <c r="B422" s="61"/>
      <c r="C422" s="215"/>
      <c r="D422" s="61"/>
      <c r="E422" s="65"/>
    </row>
    <row r="423" spans="2:5" ht="21">
      <c r="B423" s="61"/>
      <c r="C423" s="215"/>
      <c r="D423" s="61"/>
      <c r="E423" s="65"/>
    </row>
    <row r="424" spans="2:5" ht="21">
      <c r="B424" s="61"/>
      <c r="C424" s="215"/>
      <c r="D424" s="61"/>
      <c r="E424" s="65"/>
    </row>
    <row r="425" spans="2:5" ht="21">
      <c r="B425" s="61"/>
      <c r="C425" s="215"/>
      <c r="D425" s="61"/>
      <c r="E425" s="65"/>
    </row>
    <row r="426" spans="2:5" ht="21">
      <c r="B426" s="61"/>
      <c r="C426" s="215"/>
      <c r="D426" s="61"/>
      <c r="E426" s="65"/>
    </row>
    <row r="427" spans="2:5" ht="21">
      <c r="B427" s="61"/>
      <c r="C427" s="215"/>
      <c r="D427" s="61"/>
      <c r="E427" s="65"/>
    </row>
    <row r="428" spans="2:5" ht="21">
      <c r="B428" s="61"/>
      <c r="C428" s="215"/>
      <c r="D428" s="61"/>
      <c r="E428" s="65"/>
    </row>
    <row r="429" spans="2:5" ht="21">
      <c r="B429" s="61"/>
      <c r="C429" s="215"/>
      <c r="D429" s="61"/>
      <c r="E429" s="65"/>
    </row>
    <row r="430" spans="2:5" ht="21">
      <c r="B430" s="61"/>
      <c r="C430" s="215"/>
      <c r="D430" s="61"/>
      <c r="E430" s="65"/>
    </row>
    <row r="431" spans="2:5" ht="21">
      <c r="B431" s="61"/>
      <c r="C431" s="215"/>
      <c r="D431" s="61"/>
      <c r="E431" s="65"/>
    </row>
    <row r="432" spans="2:5" ht="21">
      <c r="B432" s="61"/>
      <c r="C432" s="215"/>
      <c r="D432" s="61"/>
      <c r="E432" s="65"/>
    </row>
    <row r="433" spans="2:5" ht="21">
      <c r="B433" s="61"/>
      <c r="C433" s="215"/>
      <c r="D433" s="61"/>
      <c r="E433" s="65"/>
    </row>
    <row r="434" spans="2:5" ht="21">
      <c r="B434" s="61"/>
      <c r="C434" s="215"/>
      <c r="D434" s="61"/>
      <c r="E434" s="65"/>
    </row>
    <row r="435" spans="2:5" ht="21">
      <c r="B435" s="61"/>
      <c r="C435" s="215"/>
      <c r="D435" s="61"/>
      <c r="E435" s="65"/>
    </row>
    <row r="436" spans="2:5" ht="21">
      <c r="B436" s="61"/>
      <c r="C436" s="215"/>
      <c r="D436" s="61"/>
      <c r="E436" s="65"/>
    </row>
    <row r="437" spans="2:5" ht="21">
      <c r="B437" s="61"/>
      <c r="C437" s="215"/>
      <c r="D437" s="61"/>
      <c r="E437" s="65"/>
    </row>
    <row r="438" spans="2:5" ht="21">
      <c r="B438" s="61"/>
      <c r="C438" s="215"/>
      <c r="D438" s="61"/>
      <c r="E438" s="65"/>
    </row>
    <row r="439" spans="2:5" ht="21">
      <c r="B439" s="61"/>
      <c r="C439" s="215"/>
      <c r="D439" s="61"/>
      <c r="E439" s="65"/>
    </row>
    <row r="440" spans="2:5" ht="21">
      <c r="B440" s="61"/>
      <c r="C440" s="215"/>
      <c r="D440" s="61"/>
      <c r="E440" s="65"/>
    </row>
    <row r="441" spans="2:5" ht="21">
      <c r="B441" s="61"/>
      <c r="C441" s="215"/>
      <c r="D441" s="61"/>
      <c r="E441" s="65"/>
    </row>
    <row r="442" spans="2:5" ht="21">
      <c r="B442" s="61"/>
      <c r="C442" s="215"/>
      <c r="D442" s="61"/>
      <c r="E442" s="65"/>
    </row>
    <row r="443" spans="2:5" ht="21">
      <c r="B443" s="61"/>
      <c r="C443" s="215"/>
      <c r="D443" s="61"/>
      <c r="E443" s="65"/>
    </row>
    <row r="444" spans="2:5" ht="21">
      <c r="B444" s="61"/>
      <c r="C444" s="215"/>
      <c r="D444" s="61"/>
      <c r="E444" s="65"/>
    </row>
    <row r="445" spans="2:5" ht="21">
      <c r="B445" s="61"/>
      <c r="C445" s="215"/>
      <c r="D445" s="61"/>
      <c r="E445" s="65"/>
    </row>
    <row r="446" spans="2:5" ht="21">
      <c r="B446" s="61"/>
      <c r="C446" s="215"/>
      <c r="D446" s="61"/>
      <c r="E446" s="65"/>
    </row>
    <row r="447" spans="2:5" ht="21">
      <c r="B447" s="61"/>
      <c r="C447" s="215"/>
      <c r="D447" s="61"/>
      <c r="E447" s="65"/>
    </row>
    <row r="448" spans="2:5" ht="21">
      <c r="B448" s="61"/>
      <c r="C448" s="215"/>
      <c r="D448" s="61"/>
      <c r="E448" s="65"/>
    </row>
    <row r="449" spans="2:5" ht="21">
      <c r="B449" s="61"/>
      <c r="C449" s="215"/>
      <c r="D449" s="61"/>
      <c r="E449" s="65"/>
    </row>
    <row r="450" spans="2:5" ht="21">
      <c r="B450" s="61"/>
      <c r="C450" s="215"/>
      <c r="D450" s="61"/>
      <c r="E450" s="65"/>
    </row>
    <row r="451" spans="2:5" ht="21">
      <c r="B451" s="61"/>
      <c r="C451" s="215"/>
      <c r="D451" s="61"/>
      <c r="E451" s="65"/>
    </row>
    <row r="452" spans="2:5" ht="21">
      <c r="B452" s="61"/>
      <c r="C452" s="215"/>
      <c r="D452" s="61"/>
      <c r="E452" s="65"/>
    </row>
    <row r="453" spans="2:5" ht="21">
      <c r="B453" s="61"/>
      <c r="C453" s="215"/>
      <c r="D453" s="61"/>
      <c r="E453" s="65"/>
    </row>
    <row r="454" spans="2:5" ht="21">
      <c r="B454" s="61"/>
      <c r="C454" s="215"/>
      <c r="D454" s="61"/>
      <c r="E454" s="65"/>
    </row>
    <row r="455" spans="2:5" ht="21">
      <c r="B455" s="61"/>
      <c r="C455" s="215"/>
      <c r="D455" s="61"/>
      <c r="E455" s="65"/>
    </row>
    <row r="456" spans="2:5" ht="21">
      <c r="B456" s="61"/>
      <c r="C456" s="215"/>
      <c r="D456" s="61"/>
      <c r="E456" s="65"/>
    </row>
    <row r="457" spans="2:5" ht="21">
      <c r="B457" s="61"/>
      <c r="C457" s="215"/>
      <c r="D457" s="61"/>
      <c r="E457" s="65"/>
    </row>
    <row r="458" spans="2:5" ht="21">
      <c r="B458" s="61"/>
      <c r="C458" s="215"/>
      <c r="D458" s="61"/>
      <c r="E458" s="65"/>
    </row>
    <row r="459" spans="2:5" ht="21">
      <c r="B459" s="61"/>
      <c r="C459" s="215"/>
      <c r="D459" s="61"/>
      <c r="E459" s="65"/>
    </row>
    <row r="460" spans="2:5" ht="21">
      <c r="B460" s="61"/>
      <c r="C460" s="215"/>
      <c r="D460" s="61"/>
      <c r="E460" s="65"/>
    </row>
    <row r="461" spans="2:5" ht="21">
      <c r="B461" s="61"/>
      <c r="C461" s="215"/>
      <c r="D461" s="61"/>
      <c r="E461" s="65"/>
    </row>
    <row r="462" spans="2:5" ht="21">
      <c r="B462" s="61"/>
      <c r="C462" s="215"/>
      <c r="D462" s="61"/>
      <c r="E462" s="65"/>
    </row>
    <row r="463" spans="2:5" ht="21">
      <c r="B463" s="61"/>
      <c r="C463" s="215"/>
      <c r="D463" s="61"/>
      <c r="E463" s="65"/>
    </row>
    <row r="464" spans="2:5" ht="21">
      <c r="B464" s="61"/>
      <c r="C464" s="215"/>
      <c r="D464" s="61"/>
      <c r="E464" s="65"/>
    </row>
    <row r="465" spans="2:5" ht="21">
      <c r="B465" s="61"/>
      <c r="C465" s="215"/>
      <c r="D465" s="61"/>
      <c r="E465" s="65"/>
    </row>
    <row r="466" spans="2:5" ht="21">
      <c r="B466" s="61"/>
      <c r="C466" s="215"/>
      <c r="D466" s="61"/>
      <c r="E466" s="65"/>
    </row>
    <row r="467" spans="2:5" ht="21">
      <c r="B467" s="61"/>
      <c r="C467" s="215"/>
      <c r="D467" s="61"/>
      <c r="E467" s="65"/>
    </row>
    <row r="468" spans="2:5" ht="21">
      <c r="B468" s="61"/>
      <c r="C468" s="215"/>
      <c r="D468" s="61"/>
      <c r="E468" s="65"/>
    </row>
    <row r="469" spans="2:5" ht="21">
      <c r="B469" s="61"/>
      <c r="C469" s="215"/>
      <c r="D469" s="61"/>
      <c r="E469" s="65"/>
    </row>
    <row r="470" spans="2:5" ht="21">
      <c r="B470" s="61"/>
      <c r="C470" s="215"/>
      <c r="D470" s="61"/>
      <c r="E470" s="65"/>
    </row>
    <row r="471" spans="2:5" ht="21">
      <c r="B471" s="61"/>
      <c r="C471" s="215"/>
      <c r="D471" s="61"/>
      <c r="E471" s="65"/>
    </row>
    <row r="472" spans="2:5" ht="21">
      <c r="B472" s="61"/>
      <c r="C472" s="215"/>
      <c r="D472" s="61"/>
      <c r="E472" s="65"/>
    </row>
    <row r="473" spans="2:5" ht="21">
      <c r="B473" s="61"/>
      <c r="C473" s="215"/>
      <c r="D473" s="61"/>
      <c r="E473" s="65"/>
    </row>
    <row r="474" spans="2:5" ht="21">
      <c r="B474" s="61"/>
      <c r="C474" s="215"/>
      <c r="D474" s="61"/>
      <c r="E474" s="65"/>
    </row>
    <row r="475" spans="2:5" ht="21">
      <c r="B475" s="61"/>
      <c r="C475" s="215"/>
      <c r="D475" s="61"/>
      <c r="E475" s="65"/>
    </row>
    <row r="476" spans="2:5" ht="21">
      <c r="B476" s="61"/>
      <c r="C476" s="215"/>
      <c r="D476" s="61"/>
      <c r="E476" s="65"/>
    </row>
    <row r="477" spans="2:5" ht="21">
      <c r="B477" s="61"/>
      <c r="C477" s="215"/>
      <c r="D477" s="61"/>
      <c r="E477" s="65"/>
    </row>
    <row r="478" spans="2:5" ht="21">
      <c r="B478" s="61"/>
      <c r="C478" s="215"/>
      <c r="D478" s="61"/>
      <c r="E478" s="65"/>
    </row>
    <row r="479" spans="2:5" ht="21">
      <c r="B479" s="61"/>
      <c r="C479" s="215"/>
      <c r="D479" s="61"/>
      <c r="E479" s="65"/>
    </row>
    <row r="480" spans="2:5" ht="21">
      <c r="B480" s="61"/>
      <c r="C480" s="215"/>
      <c r="D480" s="61"/>
      <c r="E480" s="65"/>
    </row>
    <row r="481" spans="2:5" ht="21">
      <c r="B481" s="61"/>
      <c r="C481" s="215"/>
      <c r="D481" s="61"/>
      <c r="E481" s="65"/>
    </row>
    <row r="482" spans="2:5" ht="21">
      <c r="B482" s="61"/>
      <c r="C482" s="215"/>
      <c r="D482" s="61"/>
      <c r="E482" s="65"/>
    </row>
    <row r="483" spans="2:5" ht="21">
      <c r="B483" s="61"/>
      <c r="C483" s="215"/>
      <c r="D483" s="61"/>
      <c r="E483" s="65"/>
    </row>
    <row r="484" spans="2:5" ht="21">
      <c r="B484" s="61"/>
      <c r="C484" s="215"/>
      <c r="D484" s="61"/>
      <c r="E484" s="65"/>
    </row>
    <row r="485" spans="2:5" ht="21">
      <c r="B485" s="61"/>
      <c r="C485" s="215"/>
      <c r="D485" s="61"/>
      <c r="E485" s="65"/>
    </row>
    <row r="486" spans="2:5" ht="21">
      <c r="B486" s="61"/>
      <c r="C486" s="215"/>
      <c r="D486" s="61"/>
      <c r="E486" s="65"/>
    </row>
    <row r="487" spans="2:5" ht="21">
      <c r="B487" s="61"/>
      <c r="C487" s="215"/>
      <c r="D487" s="61"/>
      <c r="E487" s="65"/>
    </row>
    <row r="488" spans="2:5" ht="21">
      <c r="B488" s="61"/>
      <c r="C488" s="215"/>
      <c r="D488" s="61"/>
      <c r="E488" s="65"/>
    </row>
    <row r="489" spans="2:5" ht="21">
      <c r="B489" s="61"/>
      <c r="C489" s="215"/>
      <c r="D489" s="61"/>
      <c r="E489" s="65"/>
    </row>
    <row r="490" spans="2:5" ht="21">
      <c r="B490" s="61"/>
      <c r="C490" s="215"/>
      <c r="D490" s="61"/>
      <c r="E490" s="65"/>
    </row>
    <row r="491" spans="2:5" ht="21">
      <c r="B491" s="61"/>
      <c r="C491" s="215"/>
      <c r="D491" s="61"/>
      <c r="E491" s="65"/>
    </row>
    <row r="492" spans="2:5" ht="21">
      <c r="B492" s="61"/>
      <c r="C492" s="215"/>
      <c r="D492" s="61"/>
      <c r="E492" s="65"/>
    </row>
    <row r="493" spans="2:5" ht="21">
      <c r="B493" s="61"/>
      <c r="C493" s="215"/>
      <c r="D493" s="61"/>
      <c r="E493" s="65"/>
    </row>
    <row r="494" spans="2:5" ht="21">
      <c r="B494" s="61"/>
      <c r="C494" s="215"/>
      <c r="D494" s="61"/>
      <c r="E494" s="65"/>
    </row>
    <row r="495" spans="2:5" ht="21">
      <c r="B495" s="61"/>
      <c r="C495" s="215"/>
      <c r="D495" s="61"/>
      <c r="E495" s="65"/>
    </row>
    <row r="496" spans="2:5" ht="21">
      <c r="B496" s="61"/>
      <c r="C496" s="215"/>
      <c r="D496" s="61"/>
      <c r="E496" s="65"/>
    </row>
    <row r="497" spans="2:5" ht="21">
      <c r="B497" s="61"/>
      <c r="C497" s="215"/>
      <c r="D497" s="61"/>
      <c r="E497" s="65"/>
    </row>
    <row r="498" spans="2:5" ht="21">
      <c r="B498" s="61"/>
      <c r="C498" s="215"/>
      <c r="D498" s="61"/>
      <c r="E498" s="65"/>
    </row>
    <row r="499" spans="2:5" ht="21">
      <c r="B499" s="61"/>
      <c r="C499" s="215"/>
      <c r="D499" s="61"/>
      <c r="E499" s="65"/>
    </row>
    <row r="500" spans="2:5" ht="21">
      <c r="B500" s="61"/>
      <c r="C500" s="215"/>
      <c r="D500" s="61"/>
      <c r="E500" s="65"/>
    </row>
    <row r="501" spans="2:5" ht="21">
      <c r="B501" s="61"/>
      <c r="C501" s="215"/>
      <c r="D501" s="61"/>
      <c r="E501" s="65"/>
    </row>
    <row r="502" spans="2:5" ht="21">
      <c r="B502" s="61"/>
      <c r="C502" s="215"/>
      <c r="D502" s="61"/>
      <c r="E502" s="65"/>
    </row>
    <row r="503" spans="2:5" ht="21">
      <c r="B503" s="61"/>
      <c r="C503" s="215"/>
      <c r="D503" s="61"/>
      <c r="E503" s="65"/>
    </row>
    <row r="504" spans="2:5" ht="21">
      <c r="B504" s="61"/>
      <c r="C504" s="215"/>
      <c r="D504" s="61"/>
      <c r="E504" s="65"/>
    </row>
    <row r="505" spans="2:5" ht="21">
      <c r="B505" s="61"/>
      <c r="C505" s="215"/>
      <c r="D505" s="61"/>
      <c r="E505" s="65"/>
    </row>
    <row r="506" spans="2:5" ht="21">
      <c r="B506" s="61"/>
      <c r="C506" s="215"/>
      <c r="D506" s="61"/>
      <c r="E506" s="65"/>
    </row>
    <row r="507" spans="2:5" ht="21">
      <c r="B507" s="61"/>
      <c r="C507" s="215"/>
      <c r="D507" s="61"/>
      <c r="E507" s="65"/>
    </row>
    <row r="508" spans="2:5" ht="21">
      <c r="B508" s="61"/>
      <c r="C508" s="215"/>
      <c r="D508" s="61"/>
      <c r="E508" s="65"/>
    </row>
    <row r="509" spans="2:5" ht="21">
      <c r="B509" s="61"/>
      <c r="C509" s="215"/>
      <c r="D509" s="61"/>
      <c r="E509" s="65"/>
    </row>
    <row r="510" spans="2:5" ht="21">
      <c r="B510" s="61"/>
      <c r="C510" s="215"/>
      <c r="D510" s="61"/>
      <c r="E510" s="65"/>
    </row>
    <row r="511" spans="2:5" ht="21">
      <c r="B511" s="61"/>
      <c r="C511" s="215"/>
      <c r="D511" s="61"/>
      <c r="E511" s="65"/>
    </row>
    <row r="512" spans="2:5" ht="21">
      <c r="B512" s="61"/>
      <c r="C512" s="215"/>
      <c r="D512" s="61"/>
      <c r="E512" s="65"/>
    </row>
    <row r="513" spans="2:5" ht="21">
      <c r="B513" s="61"/>
      <c r="C513" s="215"/>
      <c r="D513" s="61"/>
      <c r="E513" s="65"/>
    </row>
    <row r="514" spans="2:5" ht="21">
      <c r="B514" s="61"/>
      <c r="C514" s="215"/>
      <c r="D514" s="61"/>
      <c r="E514" s="65"/>
    </row>
    <row r="515" spans="2:5" ht="21">
      <c r="B515" s="61"/>
      <c r="C515" s="215"/>
      <c r="D515" s="61"/>
      <c r="E515" s="65"/>
    </row>
    <row r="516" spans="2:5" ht="21">
      <c r="B516" s="61"/>
      <c r="C516" s="215"/>
      <c r="D516" s="61"/>
      <c r="E516" s="65"/>
    </row>
    <row r="517" spans="2:5" ht="21">
      <c r="B517" s="61"/>
      <c r="C517" s="215"/>
      <c r="D517" s="61"/>
      <c r="E517" s="65"/>
    </row>
    <row r="518" spans="2:5" ht="21">
      <c r="B518" s="61"/>
      <c r="C518" s="215"/>
      <c r="D518" s="61"/>
      <c r="E518" s="65"/>
    </row>
    <row r="519" spans="2:5" ht="21">
      <c r="B519" s="61"/>
      <c r="C519" s="215"/>
      <c r="D519" s="61"/>
      <c r="E519" s="65"/>
    </row>
    <row r="520" spans="2:5" ht="21">
      <c r="B520" s="61"/>
      <c r="C520" s="215"/>
      <c r="D520" s="61"/>
      <c r="E520" s="65"/>
    </row>
    <row r="521" spans="2:5" ht="21">
      <c r="B521" s="61"/>
      <c r="C521" s="215"/>
      <c r="D521" s="61"/>
      <c r="E521" s="65"/>
    </row>
    <row r="522" spans="2:5" ht="21">
      <c r="B522" s="61"/>
      <c r="C522" s="215"/>
      <c r="D522" s="61"/>
      <c r="E522" s="65"/>
    </row>
    <row r="523" spans="2:5" ht="21">
      <c r="B523" s="61"/>
      <c r="C523" s="215"/>
      <c r="D523" s="61"/>
      <c r="E523" s="65"/>
    </row>
    <row r="524" spans="2:5" ht="21">
      <c r="B524" s="61"/>
      <c r="C524" s="215"/>
      <c r="D524" s="61"/>
      <c r="E524" s="65"/>
    </row>
    <row r="525" spans="2:5" ht="21">
      <c r="B525" s="61"/>
      <c r="C525" s="215"/>
      <c r="D525" s="61"/>
      <c r="E525" s="65"/>
    </row>
    <row r="526" spans="2:5" ht="21">
      <c r="B526" s="61"/>
      <c r="C526" s="215"/>
      <c r="D526" s="61"/>
      <c r="E526" s="65"/>
    </row>
    <row r="527" spans="2:5" ht="21">
      <c r="B527" s="61"/>
      <c r="C527" s="215"/>
      <c r="D527" s="61"/>
      <c r="E527" s="65"/>
    </row>
    <row r="528" spans="2:5" ht="21">
      <c r="B528" s="61"/>
      <c r="C528" s="215"/>
      <c r="D528" s="61"/>
      <c r="E528" s="65"/>
    </row>
    <row r="529" spans="2:5" ht="21">
      <c r="B529" s="61"/>
      <c r="C529" s="215"/>
      <c r="D529" s="61"/>
      <c r="E529" s="65"/>
    </row>
    <row r="530" spans="2:5" ht="21">
      <c r="B530" s="61"/>
      <c r="C530" s="215"/>
      <c r="D530" s="61"/>
      <c r="E530" s="65"/>
    </row>
    <row r="531" spans="2:5" ht="21">
      <c r="B531" s="61"/>
      <c r="C531" s="215"/>
      <c r="D531" s="61"/>
      <c r="E531" s="65"/>
    </row>
    <row r="532" spans="2:5" ht="21">
      <c r="B532" s="61"/>
      <c r="C532" s="215"/>
      <c r="D532" s="61"/>
      <c r="E532" s="65"/>
    </row>
    <row r="533" spans="2:5" ht="21">
      <c r="B533" s="61"/>
      <c r="C533" s="215"/>
      <c r="D533" s="61"/>
      <c r="E533" s="65"/>
    </row>
    <row r="534" spans="2:5" ht="21">
      <c r="B534" s="61"/>
      <c r="C534" s="215"/>
      <c r="D534" s="61"/>
      <c r="E534" s="65"/>
    </row>
    <row r="535" spans="2:5" ht="21">
      <c r="B535" s="61"/>
      <c r="C535" s="215"/>
      <c r="D535" s="61"/>
      <c r="E535" s="65"/>
    </row>
    <row r="536" spans="2:5" ht="21">
      <c r="B536" s="61"/>
      <c r="C536" s="215"/>
      <c r="D536" s="61"/>
      <c r="E536" s="65"/>
    </row>
    <row r="537" spans="2:5" ht="21">
      <c r="B537" s="61"/>
      <c r="C537" s="215"/>
      <c r="D537" s="61"/>
      <c r="E537" s="65"/>
    </row>
    <row r="538" spans="2:5" ht="21">
      <c r="B538" s="61"/>
      <c r="C538" s="215"/>
      <c r="D538" s="61"/>
      <c r="E538" s="65"/>
    </row>
    <row r="539" spans="2:5" ht="21">
      <c r="B539" s="61"/>
      <c r="C539" s="215"/>
      <c r="D539" s="61"/>
      <c r="E539" s="65"/>
    </row>
    <row r="540" spans="2:5" ht="21">
      <c r="B540" s="61"/>
      <c r="C540" s="215"/>
      <c r="D540" s="61"/>
      <c r="E540" s="65"/>
    </row>
    <row r="541" spans="2:5" ht="21">
      <c r="B541" s="61"/>
      <c r="C541" s="215"/>
      <c r="D541" s="61"/>
      <c r="E541" s="65"/>
    </row>
    <row r="542" spans="2:5" ht="21">
      <c r="B542" s="61"/>
      <c r="C542" s="215"/>
      <c r="D542" s="61"/>
      <c r="E542" s="65"/>
    </row>
    <row r="543" spans="2:5" ht="21">
      <c r="B543" s="61"/>
      <c r="C543" s="215"/>
      <c r="D543" s="61"/>
      <c r="E543" s="65"/>
    </row>
    <row r="544" spans="2:5" ht="21">
      <c r="B544" s="61"/>
      <c r="C544" s="215"/>
      <c r="D544" s="61"/>
      <c r="E544" s="65"/>
    </row>
    <row r="545" spans="2:5" ht="21">
      <c r="B545" s="61"/>
      <c r="C545" s="215"/>
      <c r="D545" s="61"/>
      <c r="E545" s="65"/>
    </row>
    <row r="546" spans="2:5" ht="21">
      <c r="B546" s="61"/>
      <c r="C546" s="215"/>
      <c r="D546" s="61"/>
      <c r="E546" s="65"/>
    </row>
    <row r="547" spans="2:5" ht="21">
      <c r="B547" s="61"/>
      <c r="C547" s="215"/>
      <c r="D547" s="61"/>
      <c r="E547" s="65"/>
    </row>
    <row r="548" spans="2:5" ht="21">
      <c r="B548" s="61"/>
      <c r="C548" s="215"/>
      <c r="D548" s="61"/>
      <c r="E548" s="65"/>
    </row>
    <row r="549" spans="2:5" ht="21">
      <c r="B549" s="61"/>
      <c r="C549" s="215"/>
      <c r="D549" s="61"/>
      <c r="E549" s="65"/>
    </row>
    <row r="550" spans="2:5" ht="21">
      <c r="B550" s="61"/>
      <c r="C550" s="215"/>
      <c r="D550" s="61"/>
      <c r="E550" s="65"/>
    </row>
    <row r="551" spans="2:5" ht="21">
      <c r="B551" s="61"/>
      <c r="C551" s="215"/>
      <c r="D551" s="61"/>
      <c r="E551" s="65"/>
    </row>
    <row r="552" spans="2:5" ht="21">
      <c r="B552" s="61"/>
      <c r="C552" s="215"/>
      <c r="D552" s="61"/>
      <c r="E552" s="65"/>
    </row>
    <row r="553" spans="2:5" ht="21">
      <c r="B553" s="61"/>
      <c r="C553" s="215"/>
      <c r="D553" s="61"/>
      <c r="E553" s="65"/>
    </row>
    <row r="554" spans="2:5" ht="21">
      <c r="B554" s="61"/>
      <c r="C554" s="215"/>
      <c r="D554" s="61"/>
      <c r="E554" s="65"/>
    </row>
    <row r="555" spans="2:5" ht="21">
      <c r="B555" s="61"/>
      <c r="C555" s="215"/>
      <c r="D555" s="61"/>
      <c r="E555" s="65"/>
    </row>
    <row r="556" spans="2:5" ht="21">
      <c r="B556" s="61"/>
      <c r="C556" s="215"/>
      <c r="D556" s="61"/>
      <c r="E556" s="65"/>
    </row>
    <row r="557" spans="2:5" ht="21">
      <c r="B557" s="61"/>
      <c r="C557" s="215"/>
      <c r="D557" s="61"/>
      <c r="E557" s="65"/>
    </row>
    <row r="558" spans="2:5" ht="21">
      <c r="B558" s="61"/>
      <c r="C558" s="215"/>
      <c r="D558" s="61"/>
      <c r="E558" s="65"/>
    </row>
    <row r="559" spans="2:5" ht="21">
      <c r="B559" s="61"/>
      <c r="C559" s="215"/>
      <c r="D559" s="61"/>
      <c r="E559" s="65"/>
    </row>
    <row r="560" spans="2:5" ht="21">
      <c r="B560" s="61"/>
      <c r="C560" s="215"/>
      <c r="D560" s="61"/>
      <c r="E560" s="65"/>
    </row>
    <row r="561" spans="2:5" ht="21">
      <c r="B561" s="61"/>
      <c r="C561" s="215"/>
      <c r="D561" s="61"/>
      <c r="E561" s="65"/>
    </row>
    <row r="562" spans="2:5" ht="21">
      <c r="B562" s="61"/>
      <c r="C562" s="215"/>
      <c r="D562" s="61"/>
      <c r="E562" s="65"/>
    </row>
    <row r="563" spans="2:5" ht="21">
      <c r="B563" s="61"/>
      <c r="C563" s="215"/>
      <c r="D563" s="61"/>
      <c r="E563" s="65"/>
    </row>
    <row r="564" spans="2:5" ht="21">
      <c r="B564" s="61"/>
      <c r="C564" s="215"/>
      <c r="D564" s="61"/>
      <c r="E564" s="65"/>
    </row>
    <row r="565" spans="2:5" ht="21">
      <c r="B565" s="61"/>
      <c r="C565" s="215"/>
      <c r="D565" s="61"/>
      <c r="E565" s="65"/>
    </row>
    <row r="566" spans="2:5" ht="21">
      <c r="B566" s="61"/>
      <c r="C566" s="215"/>
      <c r="D566" s="61"/>
      <c r="E566" s="65"/>
    </row>
    <row r="567" spans="2:5" ht="21">
      <c r="B567" s="61"/>
      <c r="C567" s="215"/>
      <c r="D567" s="61"/>
      <c r="E567" s="65"/>
    </row>
    <row r="568" spans="2:5" ht="21">
      <c r="B568" s="61"/>
      <c r="C568" s="215"/>
      <c r="D568" s="61"/>
      <c r="E568" s="65"/>
    </row>
    <row r="569" spans="2:5" ht="21">
      <c r="B569" s="61"/>
      <c r="C569" s="215"/>
      <c r="D569" s="61"/>
      <c r="E569" s="65"/>
    </row>
    <row r="570" spans="2:5" ht="21">
      <c r="B570" s="61"/>
      <c r="C570" s="215"/>
      <c r="D570" s="61"/>
      <c r="E570" s="65"/>
    </row>
    <row r="571" spans="2:5" ht="21">
      <c r="B571" s="61"/>
      <c r="C571" s="215"/>
      <c r="D571" s="61"/>
      <c r="E571" s="65"/>
    </row>
    <row r="572" spans="2:5" ht="21">
      <c r="B572" s="61"/>
      <c r="C572" s="215"/>
      <c r="D572" s="61"/>
      <c r="E572" s="65"/>
    </row>
    <row r="573" spans="2:5" ht="21">
      <c r="B573" s="61"/>
      <c r="C573" s="215"/>
      <c r="D573" s="61"/>
      <c r="E573" s="65"/>
    </row>
    <row r="574" spans="2:5" ht="21">
      <c r="B574" s="61"/>
      <c r="C574" s="215"/>
      <c r="D574" s="61"/>
      <c r="E574" s="65"/>
    </row>
    <row r="575" spans="2:5" ht="21">
      <c r="B575" s="61"/>
      <c r="C575" s="215"/>
      <c r="D575" s="61"/>
      <c r="E575" s="65"/>
    </row>
    <row r="576" spans="2:5" ht="21">
      <c r="B576" s="61"/>
      <c r="C576" s="215"/>
      <c r="D576" s="61"/>
      <c r="E576" s="65"/>
    </row>
    <row r="577" spans="2:5" ht="21">
      <c r="B577" s="61"/>
      <c r="C577" s="215"/>
      <c r="D577" s="61"/>
      <c r="E577" s="65"/>
    </row>
    <row r="578" spans="2:5" ht="21">
      <c r="B578" s="61"/>
      <c r="C578" s="215"/>
      <c r="D578" s="61"/>
      <c r="E578" s="65"/>
    </row>
    <row r="579" spans="2:5" ht="21">
      <c r="B579" s="61"/>
      <c r="C579" s="215"/>
      <c r="D579" s="61"/>
      <c r="E579" s="65"/>
    </row>
    <row r="580" spans="2:5" ht="21">
      <c r="B580" s="61"/>
      <c r="C580" s="215"/>
      <c r="D580" s="61"/>
      <c r="E580" s="65"/>
    </row>
    <row r="581" spans="2:5" ht="21">
      <c r="B581" s="61"/>
      <c r="C581" s="215"/>
      <c r="D581" s="61"/>
      <c r="E581" s="65"/>
    </row>
    <row r="582" spans="2:5" ht="21">
      <c r="B582" s="61"/>
      <c r="C582" s="215"/>
      <c r="D582" s="61"/>
      <c r="E582" s="65"/>
    </row>
    <row r="583" spans="2:5" ht="21">
      <c r="B583" s="61"/>
      <c r="C583" s="215"/>
      <c r="D583" s="61"/>
      <c r="E583" s="65"/>
    </row>
    <row r="584" spans="2:5" ht="21">
      <c r="B584" s="61"/>
      <c r="C584" s="215"/>
      <c r="D584" s="61"/>
      <c r="E584" s="65"/>
    </row>
    <row r="585" spans="2:5" ht="21">
      <c r="B585" s="61"/>
      <c r="C585" s="215"/>
      <c r="D585" s="61"/>
      <c r="E585" s="65"/>
    </row>
    <row r="586" spans="2:5" ht="21">
      <c r="B586" s="61"/>
      <c r="C586" s="215"/>
      <c r="D586" s="61"/>
      <c r="E586" s="65"/>
    </row>
    <row r="587" spans="2:5" ht="21">
      <c r="B587" s="61"/>
      <c r="C587" s="215"/>
      <c r="D587" s="61"/>
      <c r="E587" s="65"/>
    </row>
    <row r="588" spans="2:5" ht="21">
      <c r="B588" s="61"/>
      <c r="C588" s="215"/>
      <c r="D588" s="61"/>
      <c r="E588" s="65"/>
    </row>
    <row r="589" spans="2:5" ht="21">
      <c r="B589" s="61"/>
      <c r="C589" s="215"/>
      <c r="D589" s="61"/>
      <c r="E589" s="65"/>
    </row>
    <row r="590" spans="2:5" ht="21">
      <c r="B590" s="61"/>
      <c r="C590" s="215"/>
      <c r="D590" s="61"/>
      <c r="E590" s="65"/>
    </row>
    <row r="591" spans="2:5" ht="21">
      <c r="B591" s="61"/>
      <c r="C591" s="215"/>
      <c r="D591" s="61"/>
      <c r="E591" s="65"/>
    </row>
    <row r="592" spans="2:5" ht="21">
      <c r="B592" s="61"/>
      <c r="C592" s="215"/>
      <c r="D592" s="61"/>
      <c r="E592" s="65"/>
    </row>
    <row r="593" spans="2:5" ht="21">
      <c r="B593" s="61"/>
      <c r="C593" s="215"/>
      <c r="D593" s="61"/>
      <c r="E593" s="65"/>
    </row>
    <row r="594" spans="2:5" ht="21">
      <c r="B594" s="61"/>
      <c r="C594" s="215"/>
      <c r="D594" s="61"/>
      <c r="E594" s="65"/>
    </row>
    <row r="595" spans="2:5" ht="21">
      <c r="B595" s="61"/>
      <c r="C595" s="215"/>
      <c r="D595" s="61"/>
      <c r="E595" s="65"/>
    </row>
    <row r="596" spans="2:5" ht="21">
      <c r="B596" s="61"/>
      <c r="C596" s="215"/>
      <c r="D596" s="61"/>
      <c r="E596" s="65"/>
    </row>
    <row r="597" spans="2:5" ht="21">
      <c r="B597" s="61"/>
      <c r="C597" s="215"/>
      <c r="D597" s="61"/>
      <c r="E597" s="65"/>
    </row>
    <row r="598" spans="2:5" ht="21">
      <c r="B598" s="61"/>
      <c r="C598" s="215"/>
      <c r="D598" s="61"/>
      <c r="E598" s="65"/>
    </row>
    <row r="599" spans="2:5" ht="21">
      <c r="B599" s="61"/>
      <c r="C599" s="215"/>
      <c r="D599" s="61"/>
      <c r="E599" s="65"/>
    </row>
    <row r="600" spans="2:5" ht="21">
      <c r="B600" s="61"/>
      <c r="C600" s="215"/>
      <c r="D600" s="61"/>
      <c r="E600" s="65"/>
    </row>
    <row r="601" spans="2:5" ht="21">
      <c r="B601" s="61"/>
      <c r="C601" s="215"/>
      <c r="D601" s="61"/>
      <c r="E601" s="65"/>
    </row>
    <row r="602" spans="2:5" ht="21">
      <c r="B602" s="61"/>
      <c r="C602" s="215"/>
      <c r="D602" s="61"/>
      <c r="E602" s="65"/>
    </row>
    <row r="603" spans="2:5" ht="21">
      <c r="B603" s="61"/>
      <c r="C603" s="215"/>
      <c r="D603" s="61"/>
      <c r="E603" s="65"/>
    </row>
    <row r="604" spans="2:5" ht="21">
      <c r="B604" s="61"/>
      <c r="C604" s="215"/>
      <c r="D604" s="61"/>
      <c r="E604" s="65"/>
    </row>
    <row r="605" spans="2:5" ht="21">
      <c r="B605" s="61"/>
      <c r="C605" s="215"/>
      <c r="D605" s="61"/>
      <c r="E605" s="65"/>
    </row>
    <row r="606" spans="2:5" ht="21">
      <c r="B606" s="61"/>
      <c r="C606" s="215"/>
      <c r="D606" s="61"/>
      <c r="E606" s="65"/>
    </row>
    <row r="607" spans="2:5" ht="21">
      <c r="B607" s="61"/>
      <c r="C607" s="215"/>
      <c r="D607" s="61"/>
      <c r="E607" s="65"/>
    </row>
    <row r="608" spans="2:5" ht="21">
      <c r="B608" s="61"/>
      <c r="C608" s="215"/>
      <c r="D608" s="61"/>
      <c r="E608" s="65"/>
    </row>
    <row r="609" spans="2:5" ht="21">
      <c r="B609" s="61"/>
      <c r="C609" s="215"/>
      <c r="D609" s="61"/>
      <c r="E609" s="65"/>
    </row>
    <row r="610" spans="2:5" ht="21">
      <c r="B610" s="61"/>
      <c r="C610" s="215"/>
      <c r="D610" s="61"/>
      <c r="E610" s="65"/>
    </row>
    <row r="611" spans="2:5" ht="21">
      <c r="B611" s="61"/>
      <c r="C611" s="215"/>
      <c r="D611" s="61"/>
      <c r="E611" s="65"/>
    </row>
    <row r="612" spans="2:5" ht="21">
      <c r="B612" s="61"/>
      <c r="C612" s="215"/>
      <c r="D612" s="61"/>
      <c r="E612" s="65"/>
    </row>
    <row r="613" spans="2:5" ht="21">
      <c r="B613" s="61"/>
      <c r="C613" s="215"/>
      <c r="D613" s="61"/>
      <c r="E613" s="65"/>
    </row>
    <row r="614" spans="2:5" ht="21">
      <c r="B614" s="61"/>
      <c r="C614" s="215"/>
      <c r="D614" s="61"/>
      <c r="E614" s="65"/>
    </row>
    <row r="615" spans="2:5" ht="21">
      <c r="B615" s="61"/>
      <c r="C615" s="215"/>
      <c r="D615" s="61"/>
      <c r="E615" s="65"/>
    </row>
    <row r="616" spans="2:5" ht="21">
      <c r="B616" s="61"/>
      <c r="C616" s="215"/>
      <c r="D616" s="61"/>
      <c r="E616" s="65"/>
    </row>
    <row r="617" spans="2:5" ht="21">
      <c r="B617" s="61"/>
      <c r="C617" s="215"/>
      <c r="D617" s="61"/>
      <c r="E617" s="65"/>
    </row>
    <row r="618" spans="2:5" ht="21">
      <c r="B618" s="61"/>
      <c r="C618" s="215"/>
      <c r="D618" s="61"/>
      <c r="E618" s="65"/>
    </row>
    <row r="619" spans="2:5" ht="21">
      <c r="B619" s="61"/>
      <c r="C619" s="215"/>
      <c r="D619" s="61"/>
      <c r="E619" s="65"/>
    </row>
    <row r="620" spans="2:5" ht="21">
      <c r="B620" s="61"/>
      <c r="C620" s="215"/>
      <c r="D620" s="61"/>
      <c r="E620" s="65"/>
    </row>
    <row r="621" spans="2:5" ht="21">
      <c r="B621" s="61"/>
      <c r="C621" s="215"/>
      <c r="D621" s="61"/>
      <c r="E621" s="65"/>
    </row>
    <row r="622" spans="2:5" ht="21">
      <c r="B622" s="61"/>
      <c r="C622" s="215"/>
      <c r="D622" s="61"/>
      <c r="E622" s="65"/>
    </row>
    <row r="623" spans="2:5" ht="21">
      <c r="B623" s="61"/>
      <c r="C623" s="215"/>
      <c r="D623" s="61"/>
      <c r="E623" s="65"/>
    </row>
    <row r="624" spans="2:5" ht="21">
      <c r="B624" s="61"/>
      <c r="C624" s="215"/>
      <c r="D624" s="61"/>
      <c r="E624" s="65"/>
    </row>
    <row r="625" spans="2:5" ht="21">
      <c r="B625" s="61"/>
      <c r="C625" s="215"/>
      <c r="D625" s="61"/>
      <c r="E625" s="65"/>
    </row>
    <row r="626" spans="2:5" ht="21">
      <c r="B626" s="61"/>
      <c r="C626" s="215"/>
      <c r="D626" s="61"/>
      <c r="E626" s="65"/>
    </row>
    <row r="627" spans="2:5" ht="21">
      <c r="B627" s="61"/>
      <c r="C627" s="215"/>
      <c r="D627" s="61"/>
      <c r="E627" s="65"/>
    </row>
    <row r="628" spans="2:5" ht="21">
      <c r="B628" s="61"/>
      <c r="C628" s="215"/>
      <c r="D628" s="61"/>
      <c r="E628" s="65"/>
    </row>
    <row r="629" spans="2:5" ht="21">
      <c r="B629" s="61"/>
      <c r="C629" s="215"/>
      <c r="D629" s="61"/>
      <c r="E629" s="65"/>
    </row>
    <row r="630" spans="2:5" ht="21">
      <c r="B630" s="61"/>
      <c r="C630" s="215"/>
      <c r="D630" s="61"/>
      <c r="E630" s="65"/>
    </row>
    <row r="631" spans="2:5" ht="21">
      <c r="B631" s="61"/>
      <c r="C631" s="215"/>
      <c r="D631" s="61"/>
      <c r="E631" s="65"/>
    </row>
    <row r="632" spans="2:5" ht="21">
      <c r="B632" s="61"/>
      <c r="C632" s="215"/>
      <c r="D632" s="61"/>
      <c r="E632" s="65"/>
    </row>
    <row r="633" spans="2:5" ht="21">
      <c r="B633" s="61"/>
      <c r="C633" s="215"/>
      <c r="D633" s="61"/>
      <c r="E633" s="65"/>
    </row>
    <row r="634" spans="2:5" ht="21">
      <c r="B634" s="61"/>
      <c r="C634" s="215"/>
      <c r="D634" s="61"/>
      <c r="E634" s="65"/>
    </row>
    <row r="635" spans="2:5" ht="21">
      <c r="B635" s="61"/>
      <c r="C635" s="215"/>
      <c r="D635" s="61"/>
      <c r="E635" s="65"/>
    </row>
    <row r="636" spans="2:5" ht="21">
      <c r="B636" s="61"/>
      <c r="C636" s="215"/>
      <c r="D636" s="61"/>
      <c r="E636" s="65"/>
    </row>
    <row r="637" spans="2:5" ht="21">
      <c r="B637" s="61"/>
      <c r="C637" s="215"/>
      <c r="D637" s="61"/>
      <c r="E637" s="65"/>
    </row>
    <row r="638" spans="2:5" ht="21">
      <c r="B638" s="61"/>
      <c r="C638" s="215"/>
      <c r="D638" s="61"/>
      <c r="E638" s="65"/>
    </row>
    <row r="639" spans="2:5" ht="21">
      <c r="B639" s="61"/>
      <c r="C639" s="215"/>
      <c r="D639" s="61"/>
      <c r="E639" s="65"/>
    </row>
    <row r="640" spans="2:5" ht="21">
      <c r="B640" s="61"/>
      <c r="C640" s="215"/>
      <c r="D640" s="61"/>
      <c r="E640" s="65"/>
    </row>
    <row r="641" spans="2:5" ht="21">
      <c r="B641" s="61"/>
      <c r="C641" s="215"/>
      <c r="D641" s="61"/>
      <c r="E641" s="65"/>
    </row>
    <row r="642" spans="2:5" ht="21">
      <c r="B642" s="61"/>
      <c r="C642" s="215"/>
      <c r="D642" s="61"/>
      <c r="E642" s="65"/>
    </row>
    <row r="643" spans="2:5" ht="21">
      <c r="B643" s="61"/>
      <c r="C643" s="215"/>
      <c r="D643" s="61"/>
      <c r="E643" s="65"/>
    </row>
    <row r="644" spans="2:5" ht="21">
      <c r="B644" s="61"/>
      <c r="C644" s="215"/>
      <c r="D644" s="61"/>
      <c r="E644" s="65"/>
    </row>
    <row r="645" spans="2:5" ht="21">
      <c r="B645" s="61"/>
      <c r="C645" s="215"/>
      <c r="D645" s="61"/>
      <c r="E645" s="65"/>
    </row>
    <row r="646" spans="2:5" ht="21">
      <c r="B646" s="61"/>
      <c r="C646" s="215"/>
      <c r="D646" s="61"/>
      <c r="E646" s="65"/>
    </row>
    <row r="647" spans="2:5" ht="21">
      <c r="B647" s="61"/>
      <c r="C647" s="215"/>
      <c r="D647" s="61"/>
      <c r="E647" s="65"/>
    </row>
    <row r="648" spans="2:5" ht="21">
      <c r="B648" s="61"/>
      <c r="C648" s="215"/>
      <c r="D648" s="61"/>
      <c r="E648" s="65"/>
    </row>
    <row r="649" spans="2:5" ht="21">
      <c r="B649" s="61"/>
      <c r="C649" s="215"/>
      <c r="D649" s="61"/>
      <c r="E649" s="65"/>
    </row>
    <row r="650" spans="2:5" ht="21">
      <c r="B650" s="61"/>
      <c r="C650" s="215"/>
      <c r="D650" s="61"/>
      <c r="E650" s="65"/>
    </row>
    <row r="651" spans="2:5" ht="21">
      <c r="B651" s="61"/>
      <c r="C651" s="215"/>
      <c r="D651" s="61"/>
      <c r="E651" s="65"/>
    </row>
    <row r="652" spans="2:5" ht="21">
      <c r="B652" s="61"/>
      <c r="C652" s="215"/>
      <c r="D652" s="61"/>
      <c r="E652" s="65"/>
    </row>
    <row r="653" spans="2:5" ht="21">
      <c r="B653" s="61"/>
      <c r="C653" s="215"/>
      <c r="D653" s="61"/>
      <c r="E653" s="65"/>
    </row>
    <row r="654" spans="2:5" ht="21">
      <c r="B654" s="61"/>
      <c r="C654" s="215"/>
      <c r="D654" s="61"/>
      <c r="E654" s="65"/>
    </row>
    <row r="655" spans="2:5" ht="21">
      <c r="B655" s="61"/>
      <c r="C655" s="215"/>
      <c r="D655" s="61"/>
      <c r="E655" s="65"/>
    </row>
    <row r="656" spans="2:5" ht="21">
      <c r="B656" s="61"/>
      <c r="C656" s="215"/>
      <c r="D656" s="61"/>
      <c r="E656" s="65"/>
    </row>
    <row r="657" spans="2:5" ht="21">
      <c r="B657" s="61"/>
      <c r="C657" s="215"/>
      <c r="D657" s="61"/>
      <c r="E657" s="65"/>
    </row>
    <row r="658" spans="2:5" ht="21">
      <c r="B658" s="61"/>
      <c r="C658" s="215"/>
      <c r="D658" s="61"/>
      <c r="E658" s="65"/>
    </row>
    <row r="659" spans="2:5" ht="21">
      <c r="B659" s="61"/>
      <c r="C659" s="215"/>
      <c r="D659" s="61"/>
      <c r="E659" s="65"/>
    </row>
    <row r="660" spans="2:5" ht="21">
      <c r="B660" s="61"/>
      <c r="C660" s="215"/>
      <c r="D660" s="61"/>
      <c r="E660" s="65"/>
    </row>
    <row r="661" spans="2:5" ht="21">
      <c r="B661" s="61"/>
      <c r="C661" s="215"/>
      <c r="D661" s="61"/>
      <c r="E661" s="65"/>
    </row>
    <row r="662" spans="2:5" ht="21">
      <c r="B662" s="61"/>
      <c r="C662" s="215"/>
      <c r="D662" s="61"/>
      <c r="E662" s="65"/>
    </row>
    <row r="663" spans="2:5" ht="21">
      <c r="B663" s="61"/>
      <c r="C663" s="215"/>
      <c r="D663" s="61"/>
      <c r="E663" s="65"/>
    </row>
    <row r="664" spans="2:5" ht="21">
      <c r="B664" s="61"/>
      <c r="C664" s="215"/>
      <c r="D664" s="61"/>
      <c r="E664" s="65"/>
    </row>
    <row r="665" spans="2:5" ht="21">
      <c r="B665" s="61"/>
      <c r="C665" s="215"/>
      <c r="D665" s="61"/>
      <c r="E665" s="65"/>
    </row>
    <row r="666" spans="2:5" ht="21">
      <c r="B666" s="61"/>
      <c r="C666" s="215"/>
      <c r="D666" s="61"/>
      <c r="E666" s="65"/>
    </row>
    <row r="667" spans="2:5" ht="21">
      <c r="B667" s="61"/>
      <c r="C667" s="215"/>
      <c r="D667" s="61"/>
      <c r="E667" s="65"/>
    </row>
    <row r="668" spans="2:5" ht="21">
      <c r="B668" s="61"/>
      <c r="C668" s="215"/>
      <c r="D668" s="61"/>
      <c r="E668" s="65"/>
    </row>
    <row r="669" spans="2:5" ht="21">
      <c r="B669" s="61"/>
      <c r="C669" s="215"/>
      <c r="D669" s="61"/>
      <c r="E669" s="65"/>
    </row>
    <row r="670" spans="2:5" ht="21">
      <c r="B670" s="61"/>
      <c r="C670" s="215"/>
      <c r="D670" s="61"/>
      <c r="E670" s="65"/>
    </row>
    <row r="671" spans="2:5" ht="21">
      <c r="B671" s="61"/>
      <c r="C671" s="215"/>
      <c r="D671" s="61"/>
      <c r="E671" s="65"/>
    </row>
    <row r="672" spans="2:5" ht="21">
      <c r="B672" s="61"/>
      <c r="C672" s="215"/>
      <c r="D672" s="61"/>
      <c r="E672" s="65"/>
    </row>
    <row r="673" spans="2:5" ht="21">
      <c r="B673" s="61"/>
      <c r="C673" s="215"/>
      <c r="D673" s="61"/>
      <c r="E673" s="65"/>
    </row>
    <row r="674" spans="2:5" ht="21">
      <c r="B674" s="61"/>
      <c r="C674" s="215"/>
      <c r="D674" s="61"/>
      <c r="E674" s="65"/>
    </row>
    <row r="675" spans="2:5" ht="21">
      <c r="B675" s="61"/>
      <c r="C675" s="215"/>
      <c r="D675" s="61"/>
      <c r="E675" s="65"/>
    </row>
    <row r="676" spans="2:5" ht="21">
      <c r="B676" s="61"/>
      <c r="C676" s="215"/>
      <c r="D676" s="61"/>
      <c r="E676" s="65"/>
    </row>
    <row r="677" spans="2:5" ht="21">
      <c r="B677" s="61"/>
      <c r="C677" s="215"/>
      <c r="D677" s="61"/>
      <c r="E677" s="65"/>
    </row>
    <row r="678" spans="2:5" ht="21">
      <c r="B678" s="61"/>
      <c r="C678" s="215"/>
      <c r="D678" s="61"/>
      <c r="E678" s="65"/>
    </row>
    <row r="679" spans="2:5" ht="21">
      <c r="B679" s="61"/>
      <c r="C679" s="215"/>
      <c r="D679" s="61"/>
      <c r="E679" s="65"/>
    </row>
    <row r="680" spans="2:5" ht="21">
      <c r="B680" s="61"/>
      <c r="C680" s="215"/>
      <c r="D680" s="61"/>
      <c r="E680" s="65"/>
    </row>
    <row r="681" spans="2:5" ht="21">
      <c r="B681" s="61"/>
      <c r="C681" s="215"/>
      <c r="D681" s="61"/>
      <c r="E681" s="65"/>
    </row>
    <row r="682" spans="2:5" ht="21">
      <c r="B682" s="61"/>
      <c r="C682" s="215"/>
      <c r="D682" s="61"/>
      <c r="E682" s="65"/>
    </row>
    <row r="683" spans="2:5" ht="21">
      <c r="B683" s="61"/>
      <c r="C683" s="215"/>
      <c r="D683" s="61"/>
      <c r="E683" s="65"/>
    </row>
    <row r="684" spans="2:5" ht="21">
      <c r="B684" s="61"/>
      <c r="C684" s="215"/>
      <c r="D684" s="61"/>
      <c r="E684" s="65"/>
    </row>
    <row r="685" spans="2:5" ht="21">
      <c r="B685" s="61"/>
      <c r="C685" s="215"/>
      <c r="D685" s="61"/>
      <c r="E685" s="65"/>
    </row>
    <row r="686" spans="2:5" ht="21">
      <c r="B686" s="61"/>
      <c r="C686" s="215"/>
      <c r="D686" s="61"/>
      <c r="E686" s="65"/>
    </row>
    <row r="687" spans="2:5" ht="21">
      <c r="B687" s="61"/>
      <c r="C687" s="215"/>
      <c r="D687" s="61"/>
      <c r="E687" s="65"/>
    </row>
    <row r="688" spans="2:5" ht="21">
      <c r="B688" s="61"/>
      <c r="C688" s="215"/>
      <c r="D688" s="61"/>
      <c r="E688" s="65"/>
    </row>
    <row r="689" spans="2:5" ht="21">
      <c r="B689" s="61"/>
      <c r="C689" s="215"/>
      <c r="D689" s="61"/>
      <c r="E689" s="65"/>
    </row>
    <row r="690" spans="2:5" ht="21">
      <c r="B690" s="61"/>
      <c r="C690" s="215"/>
      <c r="D690" s="61"/>
      <c r="E690" s="65"/>
    </row>
    <row r="691" spans="2:5" ht="21">
      <c r="B691" s="61"/>
      <c r="C691" s="215"/>
      <c r="D691" s="61"/>
      <c r="E691" s="65"/>
    </row>
    <row r="692" spans="2:5" ht="21">
      <c r="B692" s="61"/>
      <c r="C692" s="215"/>
      <c r="D692" s="61"/>
      <c r="E692" s="65"/>
    </row>
    <row r="693" spans="2:5" ht="21">
      <c r="B693" s="61"/>
      <c r="C693" s="215"/>
      <c r="D693" s="61"/>
      <c r="E693" s="65"/>
    </row>
    <row r="694" spans="2:5" ht="21">
      <c r="B694" s="61"/>
      <c r="C694" s="215"/>
      <c r="D694" s="61"/>
      <c r="E694" s="65"/>
    </row>
    <row r="695" spans="2:5" ht="21">
      <c r="B695" s="61"/>
      <c r="C695" s="215"/>
      <c r="D695" s="61"/>
      <c r="E695" s="65"/>
    </row>
    <row r="696" spans="2:5" ht="21">
      <c r="B696" s="61"/>
      <c r="C696" s="215"/>
      <c r="D696" s="61"/>
      <c r="E696" s="65"/>
    </row>
    <row r="697" spans="2:5" ht="21">
      <c r="B697" s="61"/>
      <c r="C697" s="215"/>
      <c r="D697" s="61"/>
      <c r="E697" s="65"/>
    </row>
    <row r="698" spans="2:5" ht="21">
      <c r="B698" s="61"/>
      <c r="C698" s="215"/>
      <c r="D698" s="61"/>
      <c r="E698" s="65"/>
    </row>
    <row r="699" spans="2:5" ht="21">
      <c r="B699" s="61"/>
      <c r="C699" s="215"/>
      <c r="D699" s="61"/>
      <c r="E699" s="65"/>
    </row>
    <row r="700" spans="2:5" ht="21">
      <c r="B700" s="61"/>
      <c r="C700" s="215"/>
      <c r="D700" s="61"/>
      <c r="E700" s="65"/>
    </row>
    <row r="701" spans="2:5" ht="21">
      <c r="B701" s="61"/>
      <c r="C701" s="215"/>
      <c r="D701" s="61"/>
      <c r="E701" s="65"/>
    </row>
    <row r="702" spans="2:5" ht="21">
      <c r="B702" s="61"/>
      <c r="C702" s="215"/>
      <c r="D702" s="61"/>
      <c r="E702" s="65"/>
    </row>
    <row r="703" spans="2:5" ht="21">
      <c r="B703" s="61"/>
      <c r="C703" s="215"/>
      <c r="D703" s="61"/>
      <c r="E703" s="65"/>
    </row>
    <row r="704" spans="2:5" ht="21">
      <c r="B704" s="61"/>
      <c r="C704" s="215"/>
      <c r="D704" s="61"/>
      <c r="E704" s="65"/>
    </row>
    <row r="705" spans="2:5" ht="21">
      <c r="B705" s="61"/>
      <c r="C705" s="215"/>
      <c r="D705" s="61"/>
      <c r="E705" s="65"/>
    </row>
    <row r="706" spans="2:5" ht="21">
      <c r="B706" s="61"/>
      <c r="C706" s="215"/>
      <c r="D706" s="61"/>
      <c r="E706" s="65"/>
    </row>
    <row r="707" spans="2:5" ht="21">
      <c r="B707" s="61"/>
      <c r="C707" s="215"/>
      <c r="D707" s="61"/>
      <c r="E707" s="65"/>
    </row>
    <row r="708" spans="2:5" ht="21">
      <c r="B708" s="61"/>
      <c r="C708" s="215"/>
      <c r="D708" s="61"/>
      <c r="E708" s="65"/>
    </row>
    <row r="709" spans="2:5" ht="21">
      <c r="B709" s="61"/>
      <c r="C709" s="215"/>
      <c r="D709" s="61"/>
      <c r="E709" s="65"/>
    </row>
    <row r="710" spans="2:5" ht="21">
      <c r="B710" s="61"/>
      <c r="C710" s="215"/>
      <c r="D710" s="61"/>
      <c r="E710" s="65"/>
    </row>
    <row r="711" spans="2:5" ht="21">
      <c r="B711" s="61"/>
      <c r="C711" s="215"/>
      <c r="D711" s="61"/>
      <c r="E711" s="65"/>
    </row>
    <row r="712" spans="2:5" ht="21">
      <c r="B712" s="61"/>
      <c r="C712" s="215"/>
      <c r="D712" s="61"/>
      <c r="E712" s="65"/>
    </row>
    <row r="713" spans="2:5" ht="21">
      <c r="B713" s="61"/>
      <c r="C713" s="215"/>
      <c r="D713" s="61"/>
      <c r="E713" s="65"/>
    </row>
    <row r="714" spans="2:5" ht="21">
      <c r="B714" s="61"/>
      <c r="C714" s="215"/>
      <c r="D714" s="61"/>
      <c r="E714" s="65"/>
    </row>
    <row r="715" spans="2:5" ht="21">
      <c r="B715" s="61"/>
      <c r="C715" s="215"/>
      <c r="D715" s="61"/>
      <c r="E715" s="65"/>
    </row>
    <row r="716" spans="2:5" ht="21">
      <c r="B716" s="61"/>
      <c r="C716" s="215"/>
      <c r="D716" s="61"/>
      <c r="E716" s="65"/>
    </row>
    <row r="717" spans="2:5" ht="21">
      <c r="B717" s="61"/>
      <c r="C717" s="215"/>
      <c r="D717" s="61"/>
      <c r="E717" s="65"/>
    </row>
    <row r="718" spans="2:5" ht="21">
      <c r="B718" s="61"/>
      <c r="C718" s="215"/>
      <c r="D718" s="61"/>
      <c r="E718" s="65"/>
    </row>
    <row r="719" spans="2:5" ht="21">
      <c r="B719" s="61"/>
      <c r="C719" s="215"/>
      <c r="D719" s="61"/>
      <c r="E719" s="65"/>
    </row>
    <row r="720" spans="2:5" ht="21">
      <c r="B720" s="61"/>
      <c r="C720" s="215"/>
      <c r="D720" s="61"/>
      <c r="E720" s="65"/>
    </row>
    <row r="721" spans="2:5" ht="21">
      <c r="B721" s="61"/>
      <c r="C721" s="215"/>
      <c r="D721" s="61"/>
      <c r="E721" s="65"/>
    </row>
    <row r="722" spans="2:5" ht="21">
      <c r="B722" s="61"/>
      <c r="C722" s="215"/>
      <c r="D722" s="61"/>
      <c r="E722" s="65"/>
    </row>
    <row r="723" spans="2:5" ht="21">
      <c r="B723" s="61"/>
      <c r="C723" s="215"/>
      <c r="D723" s="61"/>
      <c r="E723" s="65"/>
    </row>
    <row r="724" spans="2:5" ht="21">
      <c r="B724" s="61"/>
      <c r="C724" s="215"/>
      <c r="D724" s="61"/>
      <c r="E724" s="65"/>
    </row>
    <row r="725" spans="2:5" ht="21">
      <c r="B725" s="61"/>
      <c r="C725" s="215"/>
      <c r="D725" s="61"/>
      <c r="E725" s="65"/>
    </row>
    <row r="726" spans="2:5" ht="21">
      <c r="B726" s="61"/>
      <c r="C726" s="215"/>
      <c r="D726" s="61"/>
      <c r="E726" s="65"/>
    </row>
    <row r="727" spans="2:5" ht="21">
      <c r="B727" s="61"/>
      <c r="C727" s="215"/>
      <c r="D727" s="61"/>
      <c r="E727" s="65"/>
    </row>
    <row r="728" spans="2:5" ht="21">
      <c r="B728" s="61"/>
      <c r="C728" s="215"/>
      <c r="D728" s="61"/>
      <c r="E728" s="65"/>
    </row>
    <row r="729" spans="2:5" ht="21">
      <c r="B729" s="61"/>
      <c r="C729" s="215"/>
      <c r="D729" s="61"/>
      <c r="E729" s="65"/>
    </row>
    <row r="730" spans="2:5" ht="21">
      <c r="B730" s="61"/>
      <c r="C730" s="215"/>
      <c r="D730" s="61"/>
      <c r="E730" s="65"/>
    </row>
    <row r="731" spans="2:5" ht="21">
      <c r="B731" s="61"/>
      <c r="C731" s="215"/>
      <c r="D731" s="61"/>
      <c r="E731" s="65"/>
    </row>
    <row r="732" spans="2:5" ht="21">
      <c r="B732" s="61"/>
      <c r="C732" s="215"/>
      <c r="D732" s="61"/>
      <c r="E732" s="65"/>
    </row>
    <row r="733" spans="2:5" ht="21">
      <c r="B733" s="61"/>
      <c r="C733" s="215"/>
      <c r="D733" s="61"/>
      <c r="E733" s="65"/>
    </row>
    <row r="734" spans="2:5" ht="21">
      <c r="B734" s="61"/>
      <c r="C734" s="215"/>
      <c r="D734" s="61"/>
      <c r="E734" s="65"/>
    </row>
    <row r="735" spans="2:5" ht="21">
      <c r="B735" s="61"/>
      <c r="C735" s="215"/>
      <c r="D735" s="61"/>
      <c r="E735" s="65"/>
    </row>
    <row r="736" spans="2:5" ht="21">
      <c r="B736" s="61"/>
      <c r="C736" s="215"/>
      <c r="D736" s="61"/>
      <c r="E736" s="65"/>
    </row>
    <row r="737" spans="2:5" ht="21">
      <c r="B737" s="61"/>
      <c r="C737" s="215"/>
      <c r="D737" s="61"/>
      <c r="E737" s="65"/>
    </row>
    <row r="738" spans="2:5" ht="21">
      <c r="B738" s="61"/>
      <c r="C738" s="215"/>
      <c r="D738" s="61"/>
      <c r="E738" s="65"/>
    </row>
    <row r="739" spans="2:5" ht="21">
      <c r="B739" s="61"/>
      <c r="C739" s="215"/>
      <c r="D739" s="61"/>
      <c r="E739" s="65"/>
    </row>
    <row r="740" spans="2:5" ht="21">
      <c r="B740" s="61"/>
      <c r="C740" s="215"/>
      <c r="D740" s="61"/>
      <c r="E740" s="65"/>
    </row>
    <row r="741" spans="2:5" ht="21">
      <c r="B741" s="61"/>
      <c r="C741" s="215"/>
      <c r="D741" s="61"/>
      <c r="E741" s="65"/>
    </row>
    <row r="742" spans="2:5" ht="21">
      <c r="B742" s="61"/>
      <c r="C742" s="215"/>
      <c r="D742" s="61"/>
      <c r="E742" s="65"/>
    </row>
    <row r="743" spans="2:5" ht="21">
      <c r="B743" s="61"/>
      <c r="C743" s="215"/>
      <c r="D743" s="61"/>
      <c r="E743" s="65"/>
    </row>
    <row r="744" spans="2:5" ht="21">
      <c r="B744" s="61"/>
      <c r="C744" s="215"/>
      <c r="D744" s="61"/>
      <c r="E744" s="65"/>
    </row>
    <row r="745" spans="2:5" ht="21">
      <c r="B745" s="61"/>
      <c r="C745" s="215"/>
      <c r="D745" s="61"/>
      <c r="E745" s="65"/>
    </row>
    <row r="746" spans="2:5" ht="21">
      <c r="B746" s="61"/>
      <c r="C746" s="215"/>
      <c r="D746" s="61"/>
      <c r="E746" s="65"/>
    </row>
    <row r="747" spans="2:5" ht="21">
      <c r="B747" s="61"/>
      <c r="C747" s="215"/>
      <c r="D747" s="61"/>
      <c r="E747" s="65"/>
    </row>
    <row r="748" spans="2:5" ht="21">
      <c r="B748" s="61"/>
      <c r="C748" s="215"/>
      <c r="D748" s="61"/>
      <c r="E748" s="65"/>
    </row>
    <row r="749" spans="2:5" ht="21">
      <c r="B749" s="61"/>
      <c r="C749" s="215"/>
      <c r="D749" s="61"/>
      <c r="E749" s="65"/>
    </row>
    <row r="750" spans="2:5" ht="21">
      <c r="B750" s="61"/>
      <c r="C750" s="215"/>
      <c r="D750" s="61"/>
      <c r="E750" s="65"/>
    </row>
    <row r="751" spans="2:5" ht="21">
      <c r="B751" s="61"/>
      <c r="C751" s="215"/>
      <c r="D751" s="61"/>
      <c r="E751" s="65"/>
    </row>
    <row r="752" spans="2:5" ht="21">
      <c r="B752" s="61"/>
      <c r="C752" s="215"/>
      <c r="D752" s="61"/>
      <c r="E752" s="65"/>
    </row>
    <row r="753" spans="2:5" ht="21">
      <c r="B753" s="61"/>
      <c r="C753" s="215"/>
      <c r="D753" s="61"/>
      <c r="E753" s="65"/>
    </row>
    <row r="754" spans="2:5" ht="21">
      <c r="B754" s="61"/>
      <c r="C754" s="215"/>
      <c r="D754" s="61"/>
      <c r="E754" s="65"/>
    </row>
    <row r="755" spans="2:5" ht="21">
      <c r="B755" s="61"/>
      <c r="C755" s="215"/>
      <c r="D755" s="61"/>
      <c r="E755" s="65"/>
    </row>
    <row r="756" spans="2:5" ht="21">
      <c r="B756" s="61"/>
      <c r="C756" s="215"/>
      <c r="D756" s="61"/>
      <c r="E756" s="65"/>
    </row>
    <row r="757" spans="2:5" ht="21">
      <c r="B757" s="61"/>
      <c r="C757" s="215"/>
      <c r="D757" s="61"/>
      <c r="E757" s="65"/>
    </row>
    <row r="758" spans="2:5" ht="21">
      <c r="B758" s="61"/>
      <c r="C758" s="215"/>
      <c r="D758" s="61"/>
      <c r="E758" s="65"/>
    </row>
    <row r="759" spans="2:5" ht="21">
      <c r="B759" s="61"/>
      <c r="C759" s="215"/>
      <c r="D759" s="61"/>
      <c r="E759" s="65"/>
    </row>
    <row r="760" spans="2:5" ht="21">
      <c r="B760" s="61"/>
      <c r="C760" s="215"/>
      <c r="D760" s="61"/>
      <c r="E760" s="65"/>
    </row>
    <row r="761" spans="2:5" ht="21">
      <c r="B761" s="61"/>
      <c r="C761" s="215"/>
      <c r="D761" s="61"/>
      <c r="E761" s="65"/>
    </row>
    <row r="762" spans="2:5" ht="21">
      <c r="B762" s="61"/>
      <c r="C762" s="215"/>
      <c r="D762" s="61"/>
      <c r="E762" s="65"/>
    </row>
    <row r="763" spans="2:5" ht="21">
      <c r="B763" s="61"/>
      <c r="C763" s="215"/>
      <c r="D763" s="61"/>
      <c r="E763" s="65"/>
    </row>
    <row r="764" spans="2:5" ht="21">
      <c r="B764" s="61"/>
      <c r="C764" s="215"/>
      <c r="D764" s="61"/>
      <c r="E764" s="65"/>
    </row>
    <row r="765" spans="2:5" ht="21">
      <c r="B765" s="61"/>
      <c r="C765" s="215"/>
      <c r="D765" s="61"/>
      <c r="E765" s="65"/>
    </row>
    <row r="766" spans="2:5" ht="21">
      <c r="B766" s="61"/>
      <c r="C766" s="215"/>
      <c r="D766" s="61"/>
      <c r="E766" s="65"/>
    </row>
    <row r="767" spans="2:5" ht="21">
      <c r="B767" s="61"/>
      <c r="C767" s="215"/>
      <c r="D767" s="61"/>
      <c r="E767" s="65"/>
    </row>
    <row r="768" spans="2:5" ht="21">
      <c r="B768" s="61"/>
      <c r="C768" s="215"/>
      <c r="D768" s="61"/>
      <c r="E768" s="65"/>
    </row>
    <row r="769" spans="2:5" ht="21">
      <c r="B769" s="61"/>
      <c r="C769" s="215"/>
      <c r="D769" s="61"/>
      <c r="E769" s="65"/>
    </row>
    <row r="770" spans="2:5" ht="21">
      <c r="B770" s="61"/>
      <c r="C770" s="215"/>
      <c r="D770" s="61"/>
      <c r="E770" s="65"/>
    </row>
    <row r="771" spans="2:5" ht="21">
      <c r="B771" s="61"/>
      <c r="C771" s="215"/>
      <c r="D771" s="61"/>
      <c r="E771" s="65"/>
    </row>
    <row r="772" spans="2:5" ht="21">
      <c r="B772" s="61"/>
      <c r="C772" s="215"/>
      <c r="D772" s="61"/>
      <c r="E772" s="65"/>
    </row>
    <row r="773" spans="2:5" ht="21">
      <c r="B773" s="61"/>
      <c r="C773" s="215"/>
      <c r="D773" s="61"/>
      <c r="E773" s="65"/>
    </row>
    <row r="774" spans="2:5" ht="21">
      <c r="B774" s="61"/>
      <c r="C774" s="215"/>
      <c r="D774" s="61"/>
      <c r="E774" s="65"/>
    </row>
    <row r="775" spans="2:5" ht="21">
      <c r="B775" s="61"/>
      <c r="C775" s="215"/>
      <c r="D775" s="61"/>
      <c r="E775" s="65"/>
    </row>
    <row r="776" spans="2:5" ht="21">
      <c r="B776" s="61"/>
      <c r="C776" s="215"/>
      <c r="D776" s="61"/>
      <c r="E776" s="65"/>
    </row>
    <row r="777" spans="2:5" ht="21">
      <c r="B777" s="61"/>
      <c r="C777" s="215"/>
      <c r="D777" s="61"/>
      <c r="E777" s="65"/>
    </row>
    <row r="778" spans="2:5" ht="21">
      <c r="B778" s="61"/>
      <c r="C778" s="215"/>
      <c r="D778" s="61"/>
      <c r="E778" s="65"/>
    </row>
    <row r="779" spans="2:5" ht="21">
      <c r="B779" s="61"/>
      <c r="C779" s="215"/>
      <c r="D779" s="61"/>
      <c r="E779" s="65"/>
    </row>
    <row r="780" spans="2:5" ht="21">
      <c r="B780" s="61"/>
      <c r="C780" s="215"/>
      <c r="D780" s="61"/>
      <c r="E780" s="65"/>
    </row>
    <row r="781" spans="2:5" ht="21">
      <c r="B781" s="61"/>
      <c r="C781" s="215"/>
      <c r="D781" s="61"/>
      <c r="E781" s="65"/>
    </row>
    <row r="782" spans="2:5" ht="21">
      <c r="B782" s="61"/>
      <c r="C782" s="215"/>
      <c r="D782" s="61"/>
      <c r="E782" s="65"/>
    </row>
    <row r="783" spans="2:5" ht="21">
      <c r="B783" s="61"/>
      <c r="C783" s="215"/>
      <c r="D783" s="61"/>
      <c r="E783" s="65"/>
    </row>
    <row r="784" spans="2:5" ht="21">
      <c r="B784" s="61"/>
      <c r="C784" s="215"/>
      <c r="D784" s="61"/>
      <c r="E784" s="65"/>
    </row>
    <row r="785" spans="2:5" ht="21">
      <c r="B785" s="61"/>
      <c r="C785" s="215"/>
      <c r="D785" s="61"/>
      <c r="E785" s="65"/>
    </row>
    <row r="786" spans="2:5" ht="21">
      <c r="B786" s="61"/>
      <c r="C786" s="215"/>
      <c r="D786" s="61"/>
      <c r="E786" s="65"/>
    </row>
    <row r="787" spans="2:5" ht="21">
      <c r="B787" s="61"/>
      <c r="C787" s="215"/>
      <c r="D787" s="61"/>
      <c r="E787" s="65"/>
    </row>
    <row r="788" spans="2:5" ht="21">
      <c r="B788" s="61"/>
      <c r="C788" s="215"/>
      <c r="D788" s="61"/>
      <c r="E788" s="65"/>
    </row>
    <row r="789" spans="2:5" ht="21">
      <c r="B789" s="61"/>
      <c r="C789" s="215"/>
      <c r="D789" s="61"/>
      <c r="E789" s="65"/>
    </row>
    <row r="790" spans="2:5" ht="21">
      <c r="B790" s="61"/>
      <c r="C790" s="215"/>
      <c r="D790" s="61"/>
      <c r="E790" s="65"/>
    </row>
    <row r="791" spans="2:5" ht="21">
      <c r="B791" s="61"/>
      <c r="C791" s="215"/>
      <c r="D791" s="61"/>
      <c r="E791" s="65"/>
    </row>
    <row r="792" spans="2:5" ht="21">
      <c r="B792" s="61"/>
      <c r="C792" s="215"/>
      <c r="D792" s="61"/>
      <c r="E792" s="65"/>
    </row>
    <row r="793" spans="2:5" ht="21">
      <c r="B793" s="61"/>
      <c r="C793" s="215"/>
      <c r="D793" s="61"/>
      <c r="E793" s="65"/>
    </row>
    <row r="794" spans="2:5" ht="21">
      <c r="B794" s="61"/>
      <c r="C794" s="215"/>
      <c r="D794" s="61"/>
      <c r="E794" s="65"/>
    </row>
    <row r="795" spans="2:5" ht="21">
      <c r="B795" s="61"/>
      <c r="C795" s="215"/>
      <c r="D795" s="61"/>
      <c r="E795" s="65"/>
    </row>
    <row r="796" spans="2:5" ht="21">
      <c r="B796" s="61"/>
      <c r="C796" s="215"/>
      <c r="D796" s="61"/>
      <c r="E796" s="65"/>
    </row>
    <row r="797" spans="2:5" ht="21">
      <c r="B797" s="61"/>
      <c r="C797" s="215"/>
      <c r="D797" s="61"/>
      <c r="E797" s="65"/>
    </row>
    <row r="798" spans="2:5" ht="21">
      <c r="B798" s="61"/>
      <c r="C798" s="215"/>
      <c r="D798" s="61"/>
      <c r="E798" s="65"/>
    </row>
    <row r="799" spans="2:5" ht="21">
      <c r="B799" s="61"/>
      <c r="C799" s="215"/>
      <c r="D799" s="61"/>
      <c r="E799" s="65"/>
    </row>
    <row r="800" spans="2:5" ht="21">
      <c r="B800" s="61"/>
      <c r="C800" s="215"/>
      <c r="D800" s="61"/>
      <c r="E800" s="65"/>
    </row>
    <row r="801" spans="2:5" ht="21">
      <c r="B801" s="61"/>
      <c r="C801" s="215"/>
      <c r="D801" s="61"/>
      <c r="E801" s="65"/>
    </row>
    <row r="802" spans="2:5" ht="21">
      <c r="B802" s="61"/>
      <c r="C802" s="215"/>
      <c r="D802" s="61"/>
      <c r="E802" s="65"/>
    </row>
    <row r="803" spans="2:5" ht="21">
      <c r="B803" s="61"/>
      <c r="C803" s="215"/>
      <c r="D803" s="61"/>
      <c r="E803" s="65"/>
    </row>
    <row r="804" spans="2:5" ht="21">
      <c r="B804" s="61"/>
      <c r="C804" s="215"/>
      <c r="D804" s="61"/>
      <c r="E804" s="65"/>
    </row>
    <row r="805" spans="2:5" ht="21">
      <c r="B805" s="61"/>
      <c r="C805" s="215"/>
      <c r="D805" s="61"/>
      <c r="E805" s="65"/>
    </row>
    <row r="806" spans="2:5" ht="21">
      <c r="B806" s="61"/>
      <c r="C806" s="215"/>
      <c r="D806" s="61"/>
      <c r="E806" s="65"/>
    </row>
    <row r="807" spans="2:5" ht="21">
      <c r="B807" s="61"/>
      <c r="C807" s="215"/>
      <c r="D807" s="61"/>
      <c r="E807" s="65"/>
    </row>
    <row r="808" spans="2:5" ht="21">
      <c r="B808" s="61"/>
      <c r="C808" s="215"/>
      <c r="D808" s="61"/>
      <c r="E808" s="65"/>
    </row>
    <row r="809" spans="2:5" ht="21">
      <c r="B809" s="61"/>
      <c r="C809" s="215"/>
      <c r="D809" s="61"/>
      <c r="E809" s="65"/>
    </row>
    <row r="810" spans="2:5" ht="21">
      <c r="B810" s="61"/>
      <c r="C810" s="215"/>
      <c r="D810" s="61"/>
      <c r="E810" s="65"/>
    </row>
    <row r="811" spans="2:5" ht="21">
      <c r="B811" s="61"/>
      <c r="C811" s="215"/>
      <c r="D811" s="61"/>
      <c r="E811" s="65"/>
    </row>
    <row r="812" spans="2:5" ht="21">
      <c r="B812" s="61"/>
      <c r="C812" s="215"/>
      <c r="D812" s="61"/>
      <c r="E812" s="65"/>
    </row>
    <row r="813" spans="2:5" ht="21">
      <c r="B813" s="61"/>
      <c r="C813" s="215"/>
      <c r="D813" s="61"/>
      <c r="E813" s="65"/>
    </row>
    <row r="814" spans="2:5" ht="21">
      <c r="B814" s="61"/>
      <c r="C814" s="215"/>
      <c r="D814" s="61"/>
      <c r="E814" s="65"/>
    </row>
    <row r="815" spans="2:5" ht="21">
      <c r="B815" s="61"/>
      <c r="C815" s="215"/>
      <c r="D815" s="61"/>
      <c r="E815" s="65"/>
    </row>
    <row r="816" spans="2:5" ht="21">
      <c r="B816" s="61"/>
      <c r="C816" s="215"/>
      <c r="D816" s="61"/>
      <c r="E816" s="65"/>
    </row>
    <row r="817" spans="2:5" ht="21">
      <c r="B817" s="61"/>
      <c r="C817" s="215"/>
      <c r="D817" s="61"/>
      <c r="E817" s="65"/>
    </row>
    <row r="818" spans="2:5" ht="21">
      <c r="B818" s="61"/>
      <c r="C818" s="215"/>
      <c r="D818" s="61"/>
      <c r="E818" s="65"/>
    </row>
    <row r="819" spans="2:5" ht="21">
      <c r="B819" s="61"/>
      <c r="C819" s="215"/>
      <c r="D819" s="61"/>
      <c r="E819" s="65"/>
    </row>
    <row r="820" spans="2:5" ht="21">
      <c r="B820" s="61"/>
      <c r="C820" s="215"/>
      <c r="D820" s="61"/>
      <c r="E820" s="65"/>
    </row>
    <row r="821" spans="2:5" ht="21">
      <c r="B821" s="61"/>
      <c r="C821" s="215"/>
      <c r="D821" s="61"/>
      <c r="E821" s="65"/>
    </row>
    <row r="822" spans="2:5" ht="21">
      <c r="B822" s="61"/>
      <c r="C822" s="215"/>
      <c r="D822" s="61"/>
      <c r="E822" s="65"/>
    </row>
    <row r="823" spans="2:5" ht="21">
      <c r="B823" s="61"/>
      <c r="C823" s="215"/>
      <c r="D823" s="61"/>
      <c r="E823" s="65"/>
    </row>
    <row r="824" spans="2:5" ht="21">
      <c r="B824" s="61"/>
      <c r="C824" s="215"/>
      <c r="D824" s="61"/>
      <c r="E824" s="65"/>
    </row>
    <row r="825" spans="2:5" ht="21">
      <c r="B825" s="61"/>
      <c r="C825" s="215"/>
      <c r="D825" s="61"/>
      <c r="E825" s="65"/>
    </row>
    <row r="826" spans="2:5" ht="21">
      <c r="B826" s="61"/>
      <c r="C826" s="215"/>
      <c r="D826" s="61"/>
      <c r="E826" s="65"/>
    </row>
    <row r="827" spans="2:5" ht="21">
      <c r="B827" s="61"/>
      <c r="C827" s="215"/>
      <c r="D827" s="61"/>
      <c r="E827" s="65"/>
    </row>
    <row r="828" spans="2:5" ht="21">
      <c r="B828" s="61"/>
      <c r="C828" s="215"/>
      <c r="D828" s="61"/>
      <c r="E828" s="65"/>
    </row>
    <row r="829" spans="2:5" ht="21">
      <c r="B829" s="61"/>
      <c r="C829" s="215"/>
      <c r="D829" s="61"/>
      <c r="E829" s="65"/>
    </row>
    <row r="830" spans="2:5" ht="21">
      <c r="B830" s="61"/>
      <c r="C830" s="215"/>
      <c r="D830" s="61"/>
      <c r="E830" s="65"/>
    </row>
    <row r="831" spans="2:5" ht="21">
      <c r="B831" s="61"/>
      <c r="C831" s="215"/>
      <c r="D831" s="61"/>
      <c r="E831" s="65"/>
    </row>
    <row r="832" spans="2:5" ht="21">
      <c r="B832" s="61"/>
      <c r="C832" s="215"/>
      <c r="D832" s="61"/>
      <c r="E832" s="65"/>
    </row>
    <row r="833" spans="2:5" ht="21">
      <c r="B833" s="61"/>
      <c r="C833" s="215"/>
      <c r="D833" s="61"/>
      <c r="E833" s="65"/>
    </row>
    <row r="834" spans="2:5" ht="21">
      <c r="B834" s="61"/>
      <c r="C834" s="215"/>
      <c r="D834" s="61"/>
      <c r="E834" s="65"/>
    </row>
    <row r="835" spans="2:5" ht="21">
      <c r="B835" s="61"/>
      <c r="C835" s="215"/>
      <c r="D835" s="61"/>
      <c r="E835" s="65"/>
    </row>
    <row r="836" spans="2:5" ht="21">
      <c r="B836" s="61"/>
      <c r="C836" s="215"/>
      <c r="D836" s="61"/>
      <c r="E836" s="65"/>
    </row>
    <row r="837" spans="2:5" ht="21">
      <c r="B837" s="61"/>
      <c r="C837" s="215"/>
      <c r="D837" s="61"/>
      <c r="E837" s="65"/>
    </row>
    <row r="838" spans="2:5" ht="21">
      <c r="B838" s="61"/>
      <c r="C838" s="215"/>
      <c r="D838" s="61"/>
      <c r="E838" s="65"/>
    </row>
    <row r="839" spans="2:5" ht="21">
      <c r="B839" s="61"/>
      <c r="C839" s="215"/>
      <c r="D839" s="61"/>
      <c r="E839" s="65"/>
    </row>
    <row r="840" spans="2:5" ht="21">
      <c r="B840" s="61"/>
      <c r="C840" s="215"/>
      <c r="D840" s="61"/>
      <c r="E840" s="65"/>
    </row>
    <row r="841" spans="2:5" ht="21">
      <c r="B841" s="61"/>
      <c r="C841" s="215"/>
      <c r="D841" s="61"/>
      <c r="E841" s="65"/>
    </row>
    <row r="842" spans="2:5" ht="21">
      <c r="B842" s="61"/>
      <c r="C842" s="215"/>
      <c r="D842" s="61"/>
      <c r="E842" s="65"/>
    </row>
    <row r="843" spans="2:5" ht="21">
      <c r="B843" s="61"/>
      <c r="C843" s="215"/>
      <c r="D843" s="61"/>
      <c r="E843" s="65"/>
    </row>
    <row r="844" spans="2:5" ht="21">
      <c r="B844" s="61"/>
      <c r="C844" s="215"/>
      <c r="D844" s="61"/>
      <c r="E844" s="65"/>
    </row>
    <row r="845" spans="2:5" ht="21">
      <c r="B845" s="61"/>
      <c r="C845" s="215"/>
      <c r="D845" s="61"/>
      <c r="E845" s="65"/>
    </row>
    <row r="846" spans="2:5" ht="21">
      <c r="B846" s="61"/>
      <c r="C846" s="215"/>
      <c r="D846" s="61"/>
      <c r="E846" s="65"/>
    </row>
    <row r="847" spans="2:5" ht="21">
      <c r="B847" s="61"/>
      <c r="C847" s="215"/>
      <c r="D847" s="61"/>
      <c r="E847" s="65"/>
    </row>
    <row r="848" spans="2:5" ht="21">
      <c r="B848" s="61"/>
      <c r="C848" s="215"/>
      <c r="D848" s="61"/>
      <c r="E848" s="65"/>
    </row>
    <row r="849" spans="2:5" ht="21">
      <c r="B849" s="61"/>
      <c r="C849" s="215"/>
      <c r="D849" s="61"/>
      <c r="E849" s="65"/>
    </row>
    <row r="850" spans="2:5" ht="21">
      <c r="B850" s="61"/>
      <c r="C850" s="215"/>
      <c r="D850" s="61"/>
      <c r="E850" s="65"/>
    </row>
    <row r="851" spans="2:5" ht="21">
      <c r="B851" s="61"/>
      <c r="C851" s="215"/>
      <c r="D851" s="61"/>
      <c r="E851" s="65"/>
    </row>
    <row r="852" spans="2:5" ht="21">
      <c r="B852" s="61"/>
      <c r="C852" s="215"/>
      <c r="D852" s="61"/>
      <c r="E852" s="65"/>
    </row>
    <row r="853" spans="2:5" ht="21">
      <c r="B853" s="61"/>
      <c r="C853" s="215"/>
      <c r="D853" s="61"/>
      <c r="E853" s="65"/>
    </row>
    <row r="854" spans="2:5" ht="21">
      <c r="B854" s="61"/>
      <c r="C854" s="215"/>
      <c r="D854" s="61"/>
      <c r="E854" s="65"/>
    </row>
    <row r="855" spans="2:5" ht="21">
      <c r="B855" s="61"/>
      <c r="C855" s="215"/>
      <c r="D855" s="61"/>
      <c r="E855" s="65"/>
    </row>
    <row r="856" spans="2:5" ht="21">
      <c r="B856" s="61"/>
      <c r="C856" s="215"/>
      <c r="D856" s="61"/>
      <c r="E856" s="65"/>
    </row>
    <row r="857" spans="2:5" ht="21">
      <c r="B857" s="61"/>
      <c r="C857" s="215"/>
      <c r="D857" s="61"/>
      <c r="E857" s="65"/>
    </row>
    <row r="858" spans="2:5" ht="21">
      <c r="B858" s="61"/>
      <c r="C858" s="215"/>
      <c r="D858" s="61"/>
      <c r="E858" s="65"/>
    </row>
    <row r="859" spans="2:5" ht="21">
      <c r="B859" s="61"/>
      <c r="C859" s="215"/>
      <c r="D859" s="61"/>
      <c r="E859" s="65"/>
    </row>
    <row r="860" spans="2:5" ht="21">
      <c r="B860" s="61"/>
      <c r="C860" s="215"/>
      <c r="D860" s="61"/>
      <c r="E860" s="65"/>
    </row>
    <row r="861" spans="2:5" ht="21">
      <c r="B861" s="61"/>
      <c r="C861" s="215"/>
      <c r="D861" s="61"/>
      <c r="E861" s="65"/>
    </row>
    <row r="862" spans="2:5" ht="21">
      <c r="B862" s="61"/>
      <c r="C862" s="215"/>
      <c r="D862" s="61"/>
      <c r="E862" s="65"/>
    </row>
    <row r="863" spans="2:5" ht="21">
      <c r="B863" s="61"/>
      <c r="C863" s="215"/>
      <c r="D863" s="61"/>
      <c r="E863" s="65"/>
    </row>
    <row r="864" spans="2:5" ht="21">
      <c r="B864" s="61"/>
      <c r="C864" s="215"/>
      <c r="D864" s="61"/>
      <c r="E864" s="65"/>
    </row>
    <row r="865" spans="2:5" ht="21">
      <c r="B865" s="61"/>
      <c r="C865" s="215"/>
      <c r="D865" s="61"/>
      <c r="E865" s="65"/>
    </row>
    <row r="866" spans="2:5" ht="21">
      <c r="B866" s="61"/>
      <c r="C866" s="215"/>
      <c r="D866" s="61"/>
      <c r="E866" s="65"/>
    </row>
    <row r="867" spans="2:5" ht="21">
      <c r="B867" s="61"/>
      <c r="C867" s="215"/>
      <c r="D867" s="61"/>
      <c r="E867" s="65"/>
    </row>
    <row r="868" spans="2:5" ht="21">
      <c r="B868" s="61"/>
      <c r="C868" s="215"/>
      <c r="D868" s="61"/>
      <c r="E868" s="65"/>
    </row>
    <row r="869" spans="2:5" ht="21">
      <c r="B869" s="61"/>
      <c r="C869" s="215"/>
      <c r="D869" s="61"/>
      <c r="E869" s="65"/>
    </row>
    <row r="870" spans="2:5" ht="21">
      <c r="B870" s="61"/>
      <c r="C870" s="215"/>
      <c r="D870" s="61"/>
      <c r="E870" s="65"/>
    </row>
    <row r="871" spans="2:5" ht="21">
      <c r="B871" s="61"/>
      <c r="C871" s="215"/>
      <c r="D871" s="61"/>
      <c r="E871" s="65"/>
    </row>
    <row r="872" spans="2:5" ht="21">
      <c r="B872" s="61"/>
      <c r="C872" s="215"/>
      <c r="D872" s="61"/>
      <c r="E872" s="65"/>
    </row>
    <row r="873" spans="2:5" ht="21">
      <c r="B873" s="61"/>
      <c r="C873" s="215"/>
      <c r="D873" s="61"/>
      <c r="E873" s="65"/>
    </row>
    <row r="874" spans="2:5" ht="21">
      <c r="B874" s="61"/>
      <c r="C874" s="215"/>
      <c r="D874" s="61"/>
      <c r="E874" s="65"/>
    </row>
    <row r="875" spans="2:5" ht="21">
      <c r="B875" s="61"/>
      <c r="C875" s="215"/>
      <c r="D875" s="61"/>
      <c r="E875" s="65"/>
    </row>
    <row r="876" spans="2:5" ht="21">
      <c r="B876" s="61"/>
      <c r="C876" s="215"/>
      <c r="D876" s="61"/>
      <c r="E876" s="65"/>
    </row>
    <row r="877" spans="2:5" ht="21">
      <c r="B877" s="61"/>
      <c r="C877" s="215"/>
      <c r="D877" s="61"/>
      <c r="E877" s="65"/>
    </row>
    <row r="878" spans="2:5" ht="21">
      <c r="B878" s="61"/>
      <c r="C878" s="215"/>
      <c r="D878" s="61"/>
      <c r="E878" s="65"/>
    </row>
    <row r="879" spans="2:5" ht="21">
      <c r="B879" s="61"/>
      <c r="C879" s="215"/>
      <c r="D879" s="61"/>
      <c r="E879" s="65"/>
    </row>
    <row r="880" spans="2:5" ht="21">
      <c r="B880" s="61"/>
      <c r="C880" s="215"/>
      <c r="D880" s="61"/>
      <c r="E880" s="65"/>
    </row>
    <row r="881" spans="2:5" ht="21">
      <c r="B881" s="61"/>
      <c r="C881" s="215"/>
      <c r="D881" s="61"/>
      <c r="E881" s="65"/>
    </row>
    <row r="882" spans="2:5" ht="21">
      <c r="B882" s="61"/>
      <c r="C882" s="215"/>
      <c r="D882" s="61"/>
      <c r="E882" s="65"/>
    </row>
    <row r="883" spans="2:5" ht="21">
      <c r="B883" s="61"/>
      <c r="C883" s="215"/>
      <c r="D883" s="61"/>
      <c r="E883" s="65"/>
    </row>
    <row r="884" spans="2:5" ht="21">
      <c r="B884" s="61"/>
      <c r="C884" s="215"/>
      <c r="D884" s="61"/>
      <c r="E884" s="65"/>
    </row>
    <row r="885" spans="2:5" ht="21">
      <c r="B885" s="61"/>
      <c r="C885" s="215"/>
      <c r="D885" s="61"/>
      <c r="E885" s="65"/>
    </row>
    <row r="886" spans="2:5" ht="21">
      <c r="B886" s="61"/>
      <c r="C886" s="215"/>
      <c r="D886" s="61"/>
      <c r="E886" s="65"/>
    </row>
    <row r="887" spans="2:5" ht="21">
      <c r="B887" s="61"/>
      <c r="C887" s="215"/>
      <c r="D887" s="61"/>
      <c r="E887" s="65"/>
    </row>
    <row r="888" spans="2:5" ht="21">
      <c r="B888" s="61"/>
      <c r="C888" s="215"/>
      <c r="D888" s="61"/>
      <c r="E888" s="65"/>
    </row>
    <row r="889" spans="2:5" ht="21">
      <c r="B889" s="61"/>
      <c r="C889" s="215"/>
      <c r="D889" s="61"/>
      <c r="E889" s="65"/>
    </row>
    <row r="890" spans="2:5" ht="21">
      <c r="B890" s="61"/>
      <c r="C890" s="215"/>
      <c r="D890" s="61"/>
      <c r="E890" s="65"/>
    </row>
    <row r="891" spans="2:5" ht="21">
      <c r="B891" s="61"/>
      <c r="C891" s="215"/>
      <c r="D891" s="61"/>
      <c r="E891" s="65"/>
    </row>
    <row r="892" spans="2:5" ht="21">
      <c r="B892" s="61"/>
      <c r="C892" s="215"/>
      <c r="D892" s="61"/>
      <c r="E892" s="65"/>
    </row>
    <row r="893" spans="2:5" ht="21">
      <c r="B893" s="61"/>
      <c r="C893" s="215"/>
      <c r="D893" s="61"/>
      <c r="E893" s="65"/>
    </row>
    <row r="894" spans="2:5" ht="21">
      <c r="B894" s="61"/>
      <c r="C894" s="215"/>
      <c r="D894" s="61"/>
      <c r="E894" s="65"/>
    </row>
    <row r="895" spans="2:5" ht="21">
      <c r="B895" s="61"/>
      <c r="C895" s="215"/>
      <c r="D895" s="61"/>
      <c r="E895" s="65"/>
    </row>
    <row r="896" spans="2:5" ht="21">
      <c r="B896" s="61"/>
      <c r="C896" s="215"/>
      <c r="D896" s="61"/>
      <c r="E896" s="65"/>
    </row>
    <row r="897" spans="2:5" ht="21">
      <c r="B897" s="61"/>
      <c r="C897" s="215"/>
      <c r="D897" s="61"/>
      <c r="E897" s="65"/>
    </row>
    <row r="898" spans="2:5" ht="21">
      <c r="B898" s="61"/>
      <c r="C898" s="215"/>
      <c r="D898" s="61"/>
      <c r="E898" s="65"/>
    </row>
    <row r="899" spans="2:5" ht="21">
      <c r="B899" s="61"/>
      <c r="C899" s="215"/>
      <c r="D899" s="61"/>
      <c r="E899" s="65"/>
    </row>
    <row r="900" spans="2:5" ht="21">
      <c r="B900" s="61"/>
      <c r="C900" s="215"/>
      <c r="D900" s="61"/>
      <c r="E900" s="65"/>
    </row>
    <row r="901" spans="2:5" ht="21">
      <c r="B901" s="61"/>
      <c r="C901" s="215"/>
      <c r="D901" s="61"/>
      <c r="E901" s="65"/>
    </row>
    <row r="902" spans="2:5" ht="21">
      <c r="B902" s="61"/>
      <c r="C902" s="215"/>
      <c r="D902" s="61"/>
      <c r="E902" s="65"/>
    </row>
    <row r="903" spans="2:5" ht="21">
      <c r="B903" s="61"/>
      <c r="C903" s="215"/>
      <c r="D903" s="61"/>
      <c r="E903" s="65"/>
    </row>
    <row r="904" spans="2:5" ht="21">
      <c r="B904" s="61"/>
      <c r="C904" s="215"/>
      <c r="D904" s="61"/>
      <c r="E904" s="65"/>
    </row>
    <row r="905" spans="2:5" ht="21">
      <c r="B905" s="61"/>
      <c r="C905" s="215"/>
      <c r="D905" s="61"/>
      <c r="E905" s="65"/>
    </row>
    <row r="906" spans="2:5" ht="21">
      <c r="B906" s="61"/>
      <c r="C906" s="215"/>
      <c r="D906" s="61"/>
      <c r="E906" s="65"/>
    </row>
    <row r="907" spans="2:5" ht="21">
      <c r="B907" s="61"/>
      <c r="C907" s="215"/>
      <c r="D907" s="61"/>
      <c r="E907" s="65"/>
    </row>
    <row r="908" spans="2:5" ht="21">
      <c r="B908" s="61"/>
      <c r="C908" s="215"/>
      <c r="D908" s="61"/>
      <c r="E908" s="65"/>
    </row>
    <row r="909" spans="2:5" ht="21">
      <c r="B909" s="61"/>
      <c r="C909" s="215"/>
      <c r="D909" s="61"/>
      <c r="E909" s="65"/>
    </row>
    <row r="910" spans="2:5" ht="21">
      <c r="B910" s="61"/>
      <c r="C910" s="215"/>
      <c r="D910" s="61"/>
      <c r="E910" s="65"/>
    </row>
    <row r="911" spans="2:5" ht="21">
      <c r="B911" s="61"/>
      <c r="C911" s="215"/>
      <c r="D911" s="61"/>
      <c r="E911" s="65"/>
    </row>
    <row r="912" spans="2:5" ht="21">
      <c r="B912" s="61"/>
      <c r="C912" s="215"/>
      <c r="D912" s="61"/>
      <c r="E912" s="65"/>
    </row>
    <row r="913" spans="2:5" ht="21">
      <c r="B913" s="61"/>
      <c r="C913" s="215"/>
      <c r="D913" s="61"/>
      <c r="E913" s="65"/>
    </row>
    <row r="914" spans="2:5" ht="21">
      <c r="B914" s="61"/>
      <c r="C914" s="215"/>
      <c r="D914" s="61"/>
      <c r="E914" s="65"/>
    </row>
    <row r="915" spans="2:5" ht="21">
      <c r="B915" s="61"/>
      <c r="C915" s="215"/>
      <c r="D915" s="61"/>
      <c r="E915" s="65"/>
    </row>
    <row r="916" spans="2:5" ht="21">
      <c r="B916" s="61"/>
      <c r="C916" s="215"/>
      <c r="D916" s="61"/>
      <c r="E916" s="65"/>
    </row>
    <row r="917" spans="2:5" ht="21">
      <c r="B917" s="61"/>
      <c r="C917" s="215"/>
      <c r="D917" s="61"/>
      <c r="E917" s="65"/>
    </row>
    <row r="918" spans="2:5" ht="21">
      <c r="B918" s="61"/>
      <c r="C918" s="215"/>
      <c r="D918" s="61"/>
      <c r="E918" s="65"/>
    </row>
    <row r="919" spans="2:5" ht="21">
      <c r="B919" s="61"/>
      <c r="C919" s="215"/>
      <c r="D919" s="61"/>
      <c r="E919" s="65"/>
    </row>
    <row r="920" spans="2:5" ht="21">
      <c r="B920" s="61"/>
      <c r="C920" s="215"/>
      <c r="D920" s="61"/>
      <c r="E920" s="65"/>
    </row>
    <row r="921" spans="2:5" ht="21">
      <c r="B921" s="61"/>
      <c r="C921" s="215"/>
      <c r="D921" s="61"/>
      <c r="E921" s="65"/>
    </row>
    <row r="922" spans="2:5" ht="21">
      <c r="B922" s="61"/>
      <c r="C922" s="215"/>
      <c r="D922" s="61"/>
      <c r="E922" s="65"/>
    </row>
    <row r="923" spans="2:5" ht="21">
      <c r="B923" s="61"/>
      <c r="C923" s="215"/>
      <c r="D923" s="61"/>
      <c r="E923" s="65"/>
    </row>
    <row r="924" spans="2:5" ht="21">
      <c r="B924" s="61"/>
      <c r="C924" s="215"/>
      <c r="D924" s="61"/>
      <c r="E924" s="65"/>
    </row>
    <row r="925" spans="2:5" ht="21">
      <c r="B925" s="61"/>
      <c r="C925" s="215"/>
      <c r="D925" s="61"/>
      <c r="E925" s="65"/>
    </row>
    <row r="926" spans="2:5" ht="21">
      <c r="B926" s="61"/>
      <c r="C926" s="215"/>
      <c r="D926" s="61"/>
      <c r="E926" s="65"/>
    </row>
    <row r="927" spans="2:5" ht="21">
      <c r="B927" s="61"/>
      <c r="C927" s="215"/>
      <c r="D927" s="61"/>
      <c r="E927" s="65"/>
    </row>
    <row r="928" spans="2:5" ht="21">
      <c r="B928" s="61"/>
      <c r="C928" s="215"/>
      <c r="D928" s="61"/>
      <c r="E928" s="65"/>
    </row>
    <row r="929" spans="2:5" ht="21">
      <c r="B929" s="61"/>
      <c r="C929" s="215"/>
      <c r="D929" s="61"/>
      <c r="E929" s="65"/>
    </row>
    <row r="930" spans="2:5" ht="21">
      <c r="B930" s="61"/>
      <c r="C930" s="215"/>
      <c r="D930" s="61"/>
      <c r="E930" s="65"/>
    </row>
    <row r="931" spans="2:5" ht="21">
      <c r="B931" s="61"/>
      <c r="C931" s="215"/>
      <c r="D931" s="61"/>
      <c r="E931" s="65"/>
    </row>
    <row r="932" spans="2:5" ht="21">
      <c r="B932" s="61"/>
      <c r="C932" s="215"/>
      <c r="D932" s="61"/>
      <c r="E932" s="65"/>
    </row>
    <row r="933" spans="2:5" ht="21">
      <c r="B933" s="61"/>
      <c r="C933" s="215"/>
      <c r="D933" s="61"/>
      <c r="E933" s="65"/>
    </row>
    <row r="934" spans="2:5" ht="21">
      <c r="B934" s="61"/>
      <c r="C934" s="215"/>
      <c r="D934" s="61"/>
      <c r="E934" s="65"/>
    </row>
    <row r="935" spans="2:5" ht="21">
      <c r="B935" s="61"/>
      <c r="C935" s="215"/>
      <c r="D935" s="61"/>
      <c r="E935" s="65"/>
    </row>
    <row r="936" spans="2:5" ht="21">
      <c r="B936" s="61"/>
      <c r="C936" s="215"/>
      <c r="D936" s="61"/>
      <c r="E936" s="65"/>
    </row>
    <row r="937" spans="2:5" ht="21">
      <c r="B937" s="61"/>
      <c r="C937" s="215"/>
      <c r="D937" s="61"/>
      <c r="E937" s="65"/>
    </row>
    <row r="938" spans="2:5" ht="21">
      <c r="B938" s="61"/>
      <c r="C938" s="215"/>
      <c r="D938" s="61"/>
      <c r="E938" s="65"/>
    </row>
    <row r="939" spans="2:5" ht="21">
      <c r="B939" s="61"/>
      <c r="C939" s="215"/>
      <c r="D939" s="61"/>
      <c r="E939" s="65"/>
    </row>
    <row r="940" spans="2:5" ht="21">
      <c r="B940" s="61"/>
      <c r="C940" s="215"/>
      <c r="D940" s="61"/>
      <c r="E940" s="65"/>
    </row>
    <row r="941" spans="2:5" ht="21">
      <c r="B941" s="61"/>
      <c r="C941" s="215"/>
      <c r="D941" s="61"/>
      <c r="E941" s="65"/>
    </row>
    <row r="942" spans="2:5" ht="21">
      <c r="B942" s="61"/>
      <c r="C942" s="215"/>
      <c r="D942" s="61"/>
      <c r="E942" s="65"/>
    </row>
    <row r="943" spans="2:5" ht="21">
      <c r="B943" s="61"/>
      <c r="C943" s="215"/>
      <c r="D943" s="61"/>
      <c r="E943" s="65"/>
    </row>
    <row r="944" spans="2:5" ht="21">
      <c r="B944" s="61"/>
      <c r="C944" s="215"/>
      <c r="D944" s="61"/>
      <c r="E944" s="65"/>
    </row>
    <row r="945" spans="2:5" ht="21">
      <c r="B945" s="61"/>
      <c r="C945" s="215"/>
      <c r="D945" s="61"/>
      <c r="E945" s="65"/>
    </row>
    <row r="946" spans="2:5" ht="21">
      <c r="B946" s="61"/>
      <c r="C946" s="215"/>
      <c r="D946" s="61"/>
      <c r="E946" s="65"/>
    </row>
    <row r="947" spans="2:5" ht="21">
      <c r="B947" s="61"/>
      <c r="C947" s="215"/>
      <c r="D947" s="61"/>
      <c r="E947" s="65"/>
    </row>
    <row r="948" spans="2:5" ht="21">
      <c r="B948" s="61"/>
      <c r="C948" s="215"/>
      <c r="D948" s="61"/>
      <c r="E948" s="65"/>
    </row>
    <row r="949" spans="2:5" ht="21">
      <c r="B949" s="61"/>
      <c r="C949" s="215"/>
      <c r="D949" s="61"/>
      <c r="E949" s="65"/>
    </row>
    <row r="950" spans="2:5" ht="21">
      <c r="B950" s="61"/>
      <c r="C950" s="215"/>
      <c r="D950" s="61"/>
      <c r="E950" s="65"/>
    </row>
    <row r="951" spans="2:5" ht="21">
      <c r="B951" s="61"/>
      <c r="C951" s="215"/>
      <c r="D951" s="61"/>
      <c r="E951" s="65"/>
    </row>
    <row r="952" spans="2:5" ht="21">
      <c r="B952" s="61"/>
      <c r="C952" s="215"/>
      <c r="D952" s="61"/>
      <c r="E952" s="65"/>
    </row>
    <row r="953" spans="2:5" ht="21">
      <c r="B953" s="61"/>
      <c r="C953" s="215"/>
      <c r="D953" s="61"/>
      <c r="E953" s="65"/>
    </row>
    <row r="954" spans="2:5" ht="21">
      <c r="B954" s="61"/>
      <c r="C954" s="215"/>
      <c r="D954" s="61"/>
      <c r="E954" s="65"/>
    </row>
    <row r="955" spans="2:5" ht="21">
      <c r="B955" s="61"/>
      <c r="C955" s="215"/>
      <c r="D955" s="61"/>
      <c r="E955" s="65"/>
    </row>
    <row r="956" spans="2:5" ht="21">
      <c r="B956" s="61"/>
      <c r="C956" s="215"/>
      <c r="D956" s="61"/>
      <c r="E956" s="65"/>
    </row>
    <row r="957" spans="2:5" ht="21">
      <c r="B957" s="61"/>
      <c r="C957" s="215"/>
      <c r="D957" s="61"/>
      <c r="E957" s="65"/>
    </row>
    <row r="958" spans="2:5" ht="21">
      <c r="B958" s="61"/>
      <c r="C958" s="215"/>
      <c r="D958" s="61"/>
      <c r="E958" s="65"/>
    </row>
    <row r="959" spans="2:5" ht="21">
      <c r="B959" s="61"/>
      <c r="C959" s="215"/>
      <c r="D959" s="61"/>
      <c r="E959" s="65"/>
    </row>
    <row r="960" spans="2:5" ht="21">
      <c r="B960" s="61"/>
      <c r="C960" s="215"/>
      <c r="D960" s="61"/>
      <c r="E960" s="65"/>
    </row>
    <row r="961" spans="2:5" ht="21">
      <c r="B961" s="61"/>
      <c r="C961" s="215"/>
      <c r="D961" s="61"/>
      <c r="E961" s="65"/>
    </row>
    <row r="962" spans="2:5" ht="21">
      <c r="B962" s="61"/>
      <c r="C962" s="215"/>
      <c r="D962" s="61"/>
      <c r="E962" s="65"/>
    </row>
    <row r="963" spans="2:5" ht="21">
      <c r="B963" s="61"/>
      <c r="C963" s="215"/>
      <c r="D963" s="61"/>
      <c r="E963" s="65"/>
    </row>
    <row r="964" spans="2:5" ht="21">
      <c r="B964" s="61"/>
      <c r="C964" s="215"/>
      <c r="D964" s="61"/>
      <c r="E964" s="65"/>
    </row>
    <row r="965" spans="2:5" ht="21">
      <c r="B965" s="61"/>
      <c r="C965" s="215"/>
      <c r="D965" s="61"/>
      <c r="E965" s="65"/>
    </row>
    <row r="966" spans="2:5" ht="21">
      <c r="B966" s="61"/>
      <c r="C966" s="215"/>
      <c r="D966" s="61"/>
      <c r="E966" s="65"/>
    </row>
    <row r="967" spans="2:5" ht="21">
      <c r="B967" s="61"/>
      <c r="C967" s="215"/>
      <c r="D967" s="61"/>
      <c r="E967" s="65"/>
    </row>
    <row r="968" spans="2:5" ht="21">
      <c r="B968" s="61"/>
      <c r="C968" s="215"/>
      <c r="D968" s="61"/>
      <c r="E968" s="65"/>
    </row>
    <row r="969" spans="2:5" ht="21">
      <c r="B969" s="61"/>
      <c r="C969" s="215"/>
      <c r="D969" s="61"/>
      <c r="E969" s="65"/>
    </row>
    <row r="970" spans="2:5" ht="21">
      <c r="B970" s="61"/>
      <c r="C970" s="215"/>
      <c r="D970" s="61"/>
      <c r="E970" s="65"/>
    </row>
    <row r="971" spans="2:5" ht="21">
      <c r="B971" s="61"/>
      <c r="C971" s="215"/>
      <c r="D971" s="61"/>
      <c r="E971" s="65"/>
    </row>
    <row r="972" spans="2:5" ht="21">
      <c r="B972" s="61"/>
      <c r="C972" s="215"/>
      <c r="D972" s="61"/>
      <c r="E972" s="65"/>
    </row>
    <row r="973" spans="2:5" ht="21">
      <c r="B973" s="61"/>
      <c r="C973" s="215"/>
      <c r="D973" s="61"/>
      <c r="E973" s="65"/>
    </row>
    <row r="974" spans="2:5" ht="21">
      <c r="B974" s="61"/>
      <c r="C974" s="215"/>
      <c r="D974" s="61"/>
      <c r="E974" s="65"/>
    </row>
    <row r="975" spans="2:5" ht="21">
      <c r="B975" s="61"/>
      <c r="C975" s="215"/>
      <c r="D975" s="61"/>
      <c r="E975" s="65"/>
    </row>
    <row r="976" spans="2:5" ht="21">
      <c r="B976" s="61"/>
      <c r="C976" s="215"/>
      <c r="D976" s="61"/>
      <c r="E976" s="65"/>
    </row>
    <row r="977" spans="2:5" ht="21">
      <c r="B977" s="61"/>
      <c r="C977" s="215"/>
      <c r="D977" s="61"/>
      <c r="E977" s="65"/>
    </row>
    <row r="978" spans="2:5" ht="21">
      <c r="B978" s="61"/>
      <c r="C978" s="215"/>
      <c r="D978" s="61"/>
      <c r="E978" s="65"/>
    </row>
    <row r="979" spans="2:5" ht="21">
      <c r="B979" s="61"/>
      <c r="C979" s="215"/>
      <c r="D979" s="61"/>
      <c r="E979" s="65"/>
    </row>
    <row r="980" spans="2:5" ht="21">
      <c r="B980" s="61"/>
      <c r="C980" s="215"/>
      <c r="D980" s="61"/>
      <c r="E980" s="65"/>
    </row>
    <row r="981" spans="2:5" ht="21">
      <c r="B981" s="61"/>
      <c r="C981" s="215"/>
      <c r="D981" s="61"/>
      <c r="E981" s="65"/>
    </row>
    <row r="982" spans="2:5" ht="21">
      <c r="B982" s="61"/>
      <c r="C982" s="215"/>
      <c r="D982" s="61"/>
      <c r="E982" s="65"/>
    </row>
    <row r="983" spans="2:5" ht="21">
      <c r="B983" s="61"/>
      <c r="C983" s="215"/>
      <c r="D983" s="61"/>
      <c r="E983" s="65"/>
    </row>
    <row r="984" spans="2:5" ht="21">
      <c r="B984" s="61"/>
      <c r="C984" s="215"/>
      <c r="D984" s="61"/>
      <c r="E984" s="65"/>
    </row>
    <row r="985" spans="2:5" ht="21">
      <c r="B985" s="61"/>
      <c r="C985" s="215"/>
      <c r="D985" s="61"/>
      <c r="E985" s="65"/>
    </row>
    <row r="986" spans="2:5" ht="21">
      <c r="B986" s="61"/>
      <c r="C986" s="215"/>
      <c r="D986" s="61"/>
      <c r="E986" s="65"/>
    </row>
    <row r="987" spans="2:5" ht="21">
      <c r="B987" s="61"/>
      <c r="C987" s="215"/>
      <c r="D987" s="61"/>
      <c r="E987" s="65"/>
    </row>
    <row r="988" spans="2:5" ht="21">
      <c r="B988" s="61"/>
      <c r="C988" s="215"/>
      <c r="D988" s="61"/>
      <c r="E988" s="65"/>
    </row>
    <row r="989" spans="2:5" ht="21">
      <c r="B989" s="61"/>
      <c r="C989" s="215"/>
      <c r="D989" s="61"/>
      <c r="E989" s="65"/>
    </row>
    <row r="990" spans="2:5" ht="21">
      <c r="B990" s="61"/>
      <c r="C990" s="215"/>
      <c r="D990" s="61"/>
      <c r="E990" s="65"/>
    </row>
    <row r="991" spans="2:5" ht="21">
      <c r="B991" s="61"/>
      <c r="C991" s="215"/>
      <c r="D991" s="61"/>
      <c r="E991" s="65"/>
    </row>
    <row r="992" spans="2:5" ht="21">
      <c r="B992" s="61"/>
      <c r="C992" s="215"/>
      <c r="D992" s="61"/>
      <c r="E992" s="65"/>
    </row>
    <row r="993" spans="2:5" ht="21">
      <c r="B993" s="61"/>
      <c r="C993" s="215"/>
      <c r="D993" s="61"/>
      <c r="E993" s="65"/>
    </row>
    <row r="994" spans="2:5" ht="21">
      <c r="B994" s="61"/>
      <c r="C994" s="215"/>
      <c r="D994" s="61"/>
      <c r="E994" s="65"/>
    </row>
    <row r="995" spans="2:5" ht="21">
      <c r="B995" s="61"/>
      <c r="C995" s="215"/>
      <c r="D995" s="61"/>
      <c r="E995" s="65"/>
    </row>
    <row r="996" spans="2:5" ht="21">
      <c r="B996" s="61"/>
      <c r="C996" s="215"/>
      <c r="D996" s="61"/>
      <c r="E996" s="65"/>
    </row>
    <row r="997" spans="2:5" ht="21">
      <c r="B997" s="61"/>
      <c r="C997" s="215"/>
      <c r="D997" s="61"/>
      <c r="E997" s="65"/>
    </row>
    <row r="998" spans="2:5" ht="21">
      <c r="B998" s="61"/>
      <c r="C998" s="215"/>
      <c r="D998" s="61"/>
      <c r="E998" s="65"/>
    </row>
    <row r="999" spans="2:5" ht="21">
      <c r="B999" s="61"/>
      <c r="C999" s="215"/>
      <c r="D999" s="61"/>
      <c r="E999" s="65"/>
    </row>
    <row r="1000" spans="2:5" ht="21">
      <c r="B1000" s="61"/>
      <c r="C1000" s="215"/>
      <c r="D1000" s="61"/>
      <c r="E1000" s="65"/>
    </row>
    <row r="1001" spans="2:5" ht="15.75" customHeight="1">
      <c r="B1001" s="61"/>
      <c r="C1001" s="215"/>
      <c r="D1001" s="61"/>
      <c r="E1001" s="65"/>
    </row>
  </sheetData>
  <phoneticPr fontId="48" type="noConversion"/>
  <conditionalFormatting sqref="P2:X2 O1:O2 B15:G26 O3:X14 P15:X25 O15:O32 I2:N32 B2:G13">
    <cfRule type="dataBar" priority="26">
      <dataBar>
        <cfvo type="min"/>
        <cfvo type="max"/>
        <color rgb="FF638EC6"/>
      </dataBar>
      <extLst>
        <ext xmlns:x14="http://schemas.microsoft.com/office/spreadsheetml/2009/9/main" uri="{B025F937-C7B1-47D3-B67F-A62EFF666E3E}">
          <x14:id>{B23AFAF1-E8AF-4E4F-8489-3C06D624E656}</x14:id>
        </ext>
      </extLst>
    </cfRule>
  </conditionalFormatting>
  <conditionalFormatting sqref="P2:R2 O1:O2 B15:G26 O3:R14 P15:R25 O15:O32 I2:N32 B2:G13">
    <cfRule type="colorScale" priority="28">
      <colorScale>
        <cfvo type="min"/>
        <cfvo type="percentile" val="50"/>
        <cfvo type="max"/>
        <color rgb="FFF8696B"/>
        <color rgb="FFFFEB84"/>
        <color rgb="FF63BE7B"/>
      </colorScale>
    </cfRule>
    <cfRule type="dataBar" priority="29">
      <dataBar>
        <cfvo type="min"/>
        <cfvo type="max"/>
        <color rgb="FF638EC6"/>
      </dataBar>
      <extLst>
        <ext xmlns:x14="http://schemas.microsoft.com/office/spreadsheetml/2009/9/main" uri="{B025F937-C7B1-47D3-B67F-A62EFF666E3E}">
          <x14:id>{FB1F3DE4-B9B6-4A1D-8113-F78C7463DF9C}</x14:id>
        </ext>
      </extLst>
    </cfRule>
    <cfRule type="dataBar" priority="30">
      <dataBar>
        <cfvo type="min"/>
        <cfvo type="max"/>
        <color rgb="FF638EC6"/>
      </dataBar>
      <extLst>
        <ext xmlns:x14="http://schemas.microsoft.com/office/spreadsheetml/2009/9/main" uri="{B025F937-C7B1-47D3-B67F-A62EFF666E3E}">
          <x14:id>{83D524A7-9830-4757-88B8-818F4E4A1D3C}</x14:id>
        </ext>
      </extLst>
    </cfRule>
  </conditionalFormatting>
  <conditionalFormatting sqref="N33">
    <cfRule type="dataBar" priority="9">
      <dataBar>
        <cfvo type="min"/>
        <cfvo type="max"/>
        <color rgb="FF638EC6"/>
      </dataBar>
      <extLst>
        <ext xmlns:x14="http://schemas.microsoft.com/office/spreadsheetml/2009/9/main" uri="{B025F937-C7B1-47D3-B67F-A62EFF666E3E}">
          <x14:id>{D1056E91-CD39-4EF0-8D79-69CAEE95B1C6}</x14:id>
        </ext>
      </extLst>
    </cfRule>
  </conditionalFormatting>
  <conditionalFormatting sqref="N33">
    <cfRule type="colorScale" priority="10">
      <colorScale>
        <cfvo type="min"/>
        <cfvo type="percentile" val="50"/>
        <cfvo type="max"/>
        <color rgb="FFF8696B"/>
        <color rgb="FFFFEB84"/>
        <color rgb="FF63BE7B"/>
      </colorScale>
    </cfRule>
    <cfRule type="dataBar" priority="11">
      <dataBar>
        <cfvo type="min"/>
        <cfvo type="max"/>
        <color rgb="FF638EC6"/>
      </dataBar>
      <extLst>
        <ext xmlns:x14="http://schemas.microsoft.com/office/spreadsheetml/2009/9/main" uri="{B025F937-C7B1-47D3-B67F-A62EFF666E3E}">
          <x14:id>{54DCAD63-EE05-41C7-8A0E-767164482AA4}</x14:id>
        </ext>
      </extLst>
    </cfRule>
    <cfRule type="dataBar" priority="12">
      <dataBar>
        <cfvo type="min"/>
        <cfvo type="max"/>
        <color rgb="FF638EC6"/>
      </dataBar>
      <extLst>
        <ext xmlns:x14="http://schemas.microsoft.com/office/spreadsheetml/2009/9/main" uri="{B025F937-C7B1-47D3-B67F-A62EFF666E3E}">
          <x14:id>{1384F914-90EE-4315-A246-EEE54A8A0596}</x14:id>
        </ext>
      </extLst>
    </cfRule>
  </conditionalFormatting>
  <conditionalFormatting sqref="N33">
    <cfRule type="iconSet" priority="8">
      <iconSet iconSet="3Arrows">
        <cfvo type="percent" val="0"/>
        <cfvo type="percent" val="33"/>
        <cfvo type="percent" val="67"/>
      </iconSet>
    </cfRule>
  </conditionalFormatting>
  <conditionalFormatting sqref="G14">
    <cfRule type="dataBar" priority="4">
      <dataBar>
        <cfvo type="min"/>
        <cfvo type="max"/>
        <color rgb="FF638EC6"/>
      </dataBar>
      <extLst>
        <ext xmlns:x14="http://schemas.microsoft.com/office/spreadsheetml/2009/9/main" uri="{B025F937-C7B1-47D3-B67F-A62EFF666E3E}">
          <x14:id>{02E43F4E-99E0-42F2-B7EA-1DD770F1A621}</x14:id>
        </ext>
      </extLst>
    </cfRule>
  </conditionalFormatting>
  <conditionalFormatting sqref="G14">
    <cfRule type="colorScale" priority="5">
      <colorScale>
        <cfvo type="min"/>
        <cfvo type="percentile" val="50"/>
        <cfvo type="max"/>
        <color rgb="FFF8696B"/>
        <color rgb="FFFFEB84"/>
        <color rgb="FF63BE7B"/>
      </colorScale>
    </cfRule>
    <cfRule type="dataBar" priority="6">
      <dataBar>
        <cfvo type="min"/>
        <cfvo type="max"/>
        <color rgb="FF638EC6"/>
      </dataBar>
      <extLst>
        <ext xmlns:x14="http://schemas.microsoft.com/office/spreadsheetml/2009/9/main" uri="{B025F937-C7B1-47D3-B67F-A62EFF666E3E}">
          <x14:id>{2CB60108-29A1-4AD7-9CDA-BD8ABCD05A57}</x14:id>
        </ext>
      </extLst>
    </cfRule>
    <cfRule type="dataBar" priority="7">
      <dataBar>
        <cfvo type="min"/>
        <cfvo type="max"/>
        <color rgb="FF638EC6"/>
      </dataBar>
      <extLst>
        <ext xmlns:x14="http://schemas.microsoft.com/office/spreadsheetml/2009/9/main" uri="{B025F937-C7B1-47D3-B67F-A62EFF666E3E}">
          <x14:id>{FBD0634B-F4C0-4226-9DCF-715084ADD93B}</x14:id>
        </ext>
      </extLst>
    </cfRule>
  </conditionalFormatting>
  <conditionalFormatting sqref="G14">
    <cfRule type="iconSet" priority="3">
      <iconSet iconSet="3Arrows">
        <cfvo type="percent" val="0"/>
        <cfvo type="percent" val="33"/>
        <cfvo type="percent" val="67"/>
      </iconSet>
    </cfRule>
  </conditionalFormatting>
  <conditionalFormatting sqref="I2:N32">
    <cfRule type="iconSet" priority="63">
      <iconSet iconSet="3Arrows">
        <cfvo type="percent" val="0"/>
        <cfvo type="percent" val="33"/>
        <cfvo type="percent" val="67"/>
      </iconSet>
    </cfRule>
  </conditionalFormatting>
  <conditionalFormatting sqref="B2:G13">
    <cfRule type="iconSet" priority="100">
      <iconSet iconSet="3Arrows">
        <cfvo type="percent" val="0"/>
        <cfvo type="percent" val="33"/>
        <cfvo type="percent" val="67"/>
      </iconSet>
    </cfRule>
  </conditionalFormatting>
  <conditionalFormatting sqref="B2:G14">
    <cfRule type="iconSet" priority="2">
      <iconSet iconSet="3Arrows">
        <cfvo type="percent" val="0"/>
        <cfvo type="percent" val="33"/>
        <cfvo type="percent" val="67"/>
      </iconSet>
    </cfRule>
  </conditionalFormatting>
  <conditionalFormatting sqref="I2:N33">
    <cfRule type="iconSet" priority="1">
      <iconSet iconSet="3Arrows">
        <cfvo type="percent" val="0"/>
        <cfvo type="percent" val="33"/>
        <cfvo type="percent" val="67"/>
      </iconSet>
    </cfRule>
  </conditionalFormatting>
  <pageMargins left="0.7" right="0.7" top="0.75" bottom="0.75" header="0.3" footer="0.3"/>
  <tableParts count="2">
    <tablePart r:id="rId1"/>
    <tablePart r:id="rId2"/>
  </tableParts>
  <extLst>
    <ext xmlns:x14="http://schemas.microsoft.com/office/spreadsheetml/2009/9/main" uri="{78C0D931-6437-407d-A8EE-F0AAD7539E65}">
      <x14:conditionalFormattings>
        <x14:conditionalFormatting xmlns:xm="http://schemas.microsoft.com/office/excel/2006/main">
          <x14:cfRule type="dataBar" id="{B23AFAF1-E8AF-4E4F-8489-3C06D624E656}">
            <x14:dataBar minLength="0" maxLength="100" border="1" negativeBarBorderColorSameAsPositive="0">
              <x14:cfvo type="autoMin"/>
              <x14:cfvo type="autoMax"/>
              <x14:borderColor rgb="FF638EC6"/>
              <x14:negativeFillColor rgb="FFFF0000"/>
              <x14:negativeBorderColor rgb="FFFF0000"/>
              <x14:axisColor rgb="FF000000"/>
            </x14:dataBar>
          </x14:cfRule>
          <xm:sqref>P2:X2 O1:O2 B15:G26 O3:X14 P15:X25 O15:O32 I2:N32 B2:G13</xm:sqref>
        </x14:conditionalFormatting>
        <x14:conditionalFormatting xmlns:xm="http://schemas.microsoft.com/office/excel/2006/main">
          <x14:cfRule type="dataBar" id="{FB1F3DE4-B9B6-4A1D-8113-F78C7463DF9C}">
            <x14:dataBar minLength="0" maxLength="100" border="1" negativeBarBorderColorSameAsPositive="0">
              <x14:cfvo type="autoMin"/>
              <x14:cfvo type="autoMax"/>
              <x14:borderColor rgb="FF638EC6"/>
              <x14:negativeFillColor rgb="FFFF0000"/>
              <x14:negativeBorderColor rgb="FFFF0000"/>
              <x14:axisColor rgb="FF000000"/>
            </x14:dataBar>
          </x14:cfRule>
          <x14:cfRule type="dataBar" id="{83D524A7-9830-4757-88B8-818F4E4A1D3C}">
            <x14:dataBar minLength="0" maxLength="100" border="1" negativeBarBorderColorSameAsPositive="0">
              <x14:cfvo type="autoMin"/>
              <x14:cfvo type="autoMax"/>
              <x14:borderColor rgb="FF638EC6"/>
              <x14:negativeFillColor rgb="FFFF0000"/>
              <x14:negativeBorderColor rgb="FFFF0000"/>
              <x14:axisColor rgb="FF000000"/>
            </x14:dataBar>
          </x14:cfRule>
          <xm:sqref>P2:R2 O1:O2 B15:G26 O3:R14 P15:R25 O15:O32 I2:N32 B2:G13</xm:sqref>
        </x14:conditionalFormatting>
        <x14:conditionalFormatting xmlns:xm="http://schemas.microsoft.com/office/excel/2006/main">
          <x14:cfRule type="dataBar" id="{D1056E91-CD39-4EF0-8D79-69CAEE95B1C6}">
            <x14:dataBar minLength="0" maxLength="100" border="1" negativeBarBorderColorSameAsPositive="0">
              <x14:cfvo type="autoMin"/>
              <x14:cfvo type="autoMax"/>
              <x14:borderColor rgb="FF638EC6"/>
              <x14:negativeFillColor rgb="FFFF0000"/>
              <x14:negativeBorderColor rgb="FFFF0000"/>
              <x14:axisColor rgb="FF000000"/>
            </x14:dataBar>
          </x14:cfRule>
          <xm:sqref>N33</xm:sqref>
        </x14:conditionalFormatting>
        <x14:conditionalFormatting xmlns:xm="http://schemas.microsoft.com/office/excel/2006/main">
          <x14:cfRule type="dataBar" id="{54DCAD63-EE05-41C7-8A0E-767164482AA4}">
            <x14:dataBar minLength="0" maxLength="100" border="1" negativeBarBorderColorSameAsPositive="0">
              <x14:cfvo type="autoMin"/>
              <x14:cfvo type="autoMax"/>
              <x14:borderColor rgb="FF638EC6"/>
              <x14:negativeFillColor rgb="FFFF0000"/>
              <x14:negativeBorderColor rgb="FFFF0000"/>
              <x14:axisColor rgb="FF000000"/>
            </x14:dataBar>
          </x14:cfRule>
          <x14:cfRule type="dataBar" id="{1384F914-90EE-4315-A246-EEE54A8A0596}">
            <x14:dataBar minLength="0" maxLength="100" border="1" negativeBarBorderColorSameAsPositive="0">
              <x14:cfvo type="autoMin"/>
              <x14:cfvo type="autoMax"/>
              <x14:borderColor rgb="FF638EC6"/>
              <x14:negativeFillColor rgb="FFFF0000"/>
              <x14:negativeBorderColor rgb="FFFF0000"/>
              <x14:axisColor rgb="FF000000"/>
            </x14:dataBar>
          </x14:cfRule>
          <xm:sqref>N33</xm:sqref>
        </x14:conditionalFormatting>
        <x14:conditionalFormatting xmlns:xm="http://schemas.microsoft.com/office/excel/2006/main">
          <x14:cfRule type="dataBar" id="{02E43F4E-99E0-42F2-B7EA-1DD770F1A621}">
            <x14:dataBar minLength="0" maxLength="100" border="1" negativeBarBorderColorSameAsPositive="0">
              <x14:cfvo type="autoMin"/>
              <x14:cfvo type="autoMax"/>
              <x14:borderColor rgb="FF638EC6"/>
              <x14:negativeFillColor rgb="FFFF0000"/>
              <x14:negativeBorderColor rgb="FFFF0000"/>
              <x14:axisColor rgb="FF000000"/>
            </x14:dataBar>
          </x14:cfRule>
          <xm:sqref>G14</xm:sqref>
        </x14:conditionalFormatting>
        <x14:conditionalFormatting xmlns:xm="http://schemas.microsoft.com/office/excel/2006/main">
          <x14:cfRule type="dataBar" id="{2CB60108-29A1-4AD7-9CDA-BD8ABCD05A57}">
            <x14:dataBar minLength="0" maxLength="100" border="1" negativeBarBorderColorSameAsPositive="0">
              <x14:cfvo type="autoMin"/>
              <x14:cfvo type="autoMax"/>
              <x14:borderColor rgb="FF638EC6"/>
              <x14:negativeFillColor rgb="FFFF0000"/>
              <x14:negativeBorderColor rgb="FFFF0000"/>
              <x14:axisColor rgb="FF000000"/>
            </x14:dataBar>
          </x14:cfRule>
          <x14:cfRule type="dataBar" id="{FBD0634B-F4C0-4226-9DCF-715084ADD93B}">
            <x14:dataBar minLength="0" maxLength="100" border="1" negativeBarBorderColorSameAsPositive="0">
              <x14:cfvo type="autoMin"/>
              <x14:cfvo type="autoMax"/>
              <x14:borderColor rgb="FF638EC6"/>
              <x14:negativeFillColor rgb="FFFF0000"/>
              <x14:negativeBorderColor rgb="FFFF0000"/>
              <x14:axisColor rgb="FF000000"/>
            </x14:dataBar>
          </x14:cfRule>
          <xm:sqref>G14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5709B1-B2AE-4E15-A4F1-59662BFB4C92}">
  <sheetPr codeName="Sheet8"/>
  <dimension ref="C7:M11"/>
  <sheetViews>
    <sheetView showGridLines="0" showRowColHeaders="0" workbookViewId="0">
      <selection activeCell="G30" sqref="G30"/>
    </sheetView>
  </sheetViews>
  <sheetFormatPr defaultRowHeight="14.5"/>
  <cols>
    <col min="3" max="3" width="14.1796875" bestFit="1" customWidth="1"/>
    <col min="4" max="4" width="16.1796875" bestFit="1" customWidth="1"/>
    <col min="5" max="5" width="12.1796875" bestFit="1" customWidth="1"/>
    <col min="6" max="6" width="16.1796875" bestFit="1" customWidth="1"/>
    <col min="7" max="7" width="14.54296875" bestFit="1" customWidth="1"/>
    <col min="8" max="9" width="13.1796875" bestFit="1" customWidth="1"/>
    <col min="10" max="10" width="12.7265625" bestFit="1" customWidth="1"/>
    <col min="11" max="11" width="9.54296875" bestFit="1" customWidth="1"/>
    <col min="12" max="12" width="12.7265625" bestFit="1" customWidth="1"/>
    <col min="13" max="13" width="5.1796875" bestFit="1" customWidth="1"/>
    <col min="17" max="17" width="12.7265625" bestFit="1" customWidth="1"/>
    <col min="18" max="18" width="9.54296875" bestFit="1" customWidth="1"/>
    <col min="20" max="20" width="12.7265625" bestFit="1" customWidth="1"/>
    <col min="21" max="21" width="5.1796875" bestFit="1" customWidth="1"/>
  </cols>
  <sheetData>
    <row r="7" spans="3:13">
      <c r="C7" t="s">
        <v>175</v>
      </c>
      <c r="D7" t="s">
        <v>176</v>
      </c>
      <c r="E7" t="s">
        <v>177</v>
      </c>
      <c r="I7" s="214" t="s">
        <v>30</v>
      </c>
      <c r="J7" t="s">
        <v>153</v>
      </c>
      <c r="L7" s="214" t="s">
        <v>30</v>
      </c>
      <c r="M7" t="s">
        <v>152</v>
      </c>
    </row>
    <row r="8" spans="3:13">
      <c r="C8" s="218">
        <v>-9300</v>
      </c>
      <c r="D8" s="235">
        <v>-0.15245901639344261</v>
      </c>
      <c r="E8">
        <v>-18300</v>
      </c>
    </row>
    <row r="9" spans="3:13">
      <c r="I9" s="214" t="s">
        <v>155</v>
      </c>
      <c r="J9" t="s">
        <v>154</v>
      </c>
      <c r="L9" t="s">
        <v>154</v>
      </c>
    </row>
    <row r="10" spans="3:13">
      <c r="I10" s="219" t="s">
        <v>153</v>
      </c>
      <c r="J10" s="218"/>
      <c r="K10" s="218"/>
      <c r="L10" s="218">
        <v>1265</v>
      </c>
    </row>
    <row r="11" spans="3:13">
      <c r="I11" s="219" t="s">
        <v>156</v>
      </c>
      <c r="J11" s="218"/>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D2036B-3FF6-4066-87C3-1AD1B03CAD51}">
  <sheetPr codeName="Sheet2" filterMode="1">
    <pageSetUpPr fitToPage="1"/>
  </sheetPr>
  <dimension ref="A1:AD92"/>
  <sheetViews>
    <sheetView showGridLines="0" topLeftCell="A7" zoomScale="115" zoomScaleNormal="115" workbookViewId="0">
      <selection activeCell="E72" sqref="E72"/>
    </sheetView>
  </sheetViews>
  <sheetFormatPr defaultRowHeight="14.5"/>
  <cols>
    <col min="1" max="1" width="3.453125" customWidth="1"/>
    <col min="2" max="2" width="6.26953125" style="210" customWidth="1"/>
    <col min="3" max="3" width="25.7265625" customWidth="1"/>
    <col min="6" max="6" width="12" customWidth="1"/>
    <col min="7" max="7" width="13.81640625" style="116" customWidth="1"/>
    <col min="8" max="8" width="10.54296875" hidden="1" customWidth="1"/>
    <col min="11" max="11" width="9.1796875" customWidth="1"/>
    <col min="16" max="16" width="17.453125" customWidth="1"/>
  </cols>
  <sheetData>
    <row r="1" spans="1:30" ht="7.5" customHeight="1">
      <c r="A1" s="280" t="s">
        <v>0</v>
      </c>
      <c r="B1" s="297"/>
      <c r="C1" s="280"/>
      <c r="D1" s="282" t="s">
        <v>1</v>
      </c>
      <c r="E1" s="282"/>
      <c r="F1" s="282"/>
      <c r="G1" s="299"/>
      <c r="H1" s="43"/>
    </row>
    <row r="2" spans="1:30">
      <c r="A2" s="280"/>
      <c r="B2" s="297"/>
      <c r="C2" s="280"/>
      <c r="D2" s="282"/>
      <c r="E2" s="282"/>
      <c r="F2" s="282"/>
      <c r="G2" s="299"/>
      <c r="H2" s="43"/>
    </row>
    <row r="3" spans="1:30">
      <c r="A3" s="280"/>
      <c r="B3" s="297"/>
      <c r="C3" s="280"/>
      <c r="D3" s="282"/>
      <c r="E3" s="282"/>
      <c r="F3" s="282"/>
      <c r="G3" s="299"/>
      <c r="H3" s="43"/>
    </row>
    <row r="4" spans="1:30">
      <c r="A4" s="280"/>
      <c r="B4" s="297"/>
      <c r="C4" s="280"/>
      <c r="D4" s="45" t="s">
        <v>2</v>
      </c>
      <c r="E4" s="45"/>
      <c r="F4" s="45"/>
      <c r="G4" s="115"/>
      <c r="H4" s="45"/>
      <c r="O4" t="e" vm="1">
        <v>#VALUE!</v>
      </c>
      <c r="P4" s="127" t="e" cm="1">
        <f t="array" aca="1" ref="P4" ca="1">_FV(O4,"Price")</f>
        <v>#NAME?</v>
      </c>
      <c r="Q4" t="e" cm="1">
        <f t="array" aca="1" ref="Q4" ca="1">_FV(O4,"From currency",TRUE)</f>
        <v>#NAME?</v>
      </c>
      <c r="R4" t="e" cm="1">
        <f t="array" aca="1" ref="R4" ca="1">_FV(O4,"Currency")</f>
        <v>#NAME?</v>
      </c>
    </row>
    <row r="5" spans="1:30" ht="15" customHeight="1">
      <c r="A5" s="280"/>
      <c r="B5" s="297"/>
      <c r="C5" s="280"/>
      <c r="D5" t="s">
        <v>3</v>
      </c>
    </row>
    <row r="6" spans="1:30" ht="15" customHeight="1">
      <c r="A6" s="280"/>
      <c r="B6" s="297"/>
      <c r="C6" s="280"/>
      <c r="D6" s="283">
        <v>300170000030340</v>
      </c>
      <c r="E6" s="283"/>
      <c r="F6" s="283"/>
      <c r="H6" s="44"/>
    </row>
    <row r="7" spans="1:30" ht="15" customHeight="1">
      <c r="A7" s="280"/>
      <c r="B7" s="297"/>
      <c r="C7" s="280"/>
      <c r="D7" t="s">
        <v>4</v>
      </c>
    </row>
    <row r="8" spans="1:30">
      <c r="A8" s="280"/>
      <c r="B8" s="297"/>
      <c r="C8" s="280"/>
      <c r="D8" s="45" t="s">
        <v>5</v>
      </c>
      <c r="E8" s="45"/>
      <c r="F8" s="45"/>
      <c r="G8" s="115"/>
      <c r="H8" s="45"/>
    </row>
    <row r="9" spans="1:30">
      <c r="A9" s="280"/>
      <c r="B9" s="297"/>
      <c r="C9" s="280"/>
      <c r="D9" s="45" t="s">
        <v>6</v>
      </c>
      <c r="E9" s="45"/>
      <c r="F9" s="45"/>
      <c r="G9" s="115"/>
      <c r="H9" s="45"/>
    </row>
    <row r="10" spans="1:30" ht="15" thickBot="1">
      <c r="A10" s="281"/>
      <c r="B10" s="298"/>
      <c r="C10" s="281"/>
      <c r="D10" s="284">
        <v>38946791241</v>
      </c>
      <c r="E10" s="284"/>
      <c r="F10" s="284"/>
      <c r="G10" s="300"/>
      <c r="N10" s="38"/>
      <c r="P10" s="38"/>
      <c r="R10" s="38"/>
      <c r="T10" s="38"/>
      <c r="V10" s="38"/>
      <c r="X10" s="38"/>
      <c r="Z10" s="38"/>
      <c r="AB10" s="38"/>
      <c r="AD10" s="38"/>
    </row>
    <row r="11" spans="1:30" ht="7.5" customHeight="1" thickTop="1" thickBot="1">
      <c r="A11" s="2"/>
      <c r="B11" s="205"/>
      <c r="C11" s="30"/>
      <c r="D11" s="30"/>
      <c r="E11" s="30"/>
      <c r="F11" s="30"/>
      <c r="G11" s="117"/>
      <c r="H11" s="3"/>
      <c r="I11" s="3"/>
    </row>
    <row r="12" spans="1:30" ht="18.75" customHeight="1">
      <c r="A12" s="2"/>
      <c r="B12" s="206"/>
      <c r="C12" s="28"/>
      <c r="D12" s="28"/>
      <c r="E12" s="28"/>
      <c r="F12" s="28"/>
      <c r="G12" s="118"/>
    </row>
    <row r="13" spans="1:30" ht="18" customHeight="1" thickBot="1">
      <c r="A13" s="2"/>
      <c r="B13" s="207" t="s">
        <v>85</v>
      </c>
      <c r="C13" s="71" t="s">
        <v>33</v>
      </c>
      <c r="D13" s="66" t="s">
        <v>34</v>
      </c>
      <c r="E13" s="60" t="s">
        <v>35</v>
      </c>
      <c r="F13" s="70" t="s">
        <v>36</v>
      </c>
      <c r="G13" s="119" t="s">
        <v>37</v>
      </c>
      <c r="H13" s="8" t="s">
        <v>24</v>
      </c>
      <c r="K13" s="8"/>
      <c r="N13" s="8"/>
    </row>
    <row r="14" spans="1:30" s="25" customFormat="1" ht="15" customHeight="1" thickBot="1">
      <c r="A14" s="21"/>
      <c r="B14" s="208">
        <v>8</v>
      </c>
      <c r="C14" s="19" t="s">
        <v>38</v>
      </c>
      <c r="D14" s="23">
        <f>'Shemsi Iljazi'!A36</f>
        <v>0</v>
      </c>
      <c r="E14" s="73">
        <v>150</v>
      </c>
      <c r="F14" s="73">
        <f>'Shemsi Iljazi'!E36</f>
        <v>-55800</v>
      </c>
      <c r="G14" s="126" t="e">
        <f ca="1">F14 * P4</f>
        <v>#NAME?</v>
      </c>
      <c r="H14" s="25">
        <f>IF(LEN(C13)&gt;0,1,0)</f>
        <v>1</v>
      </c>
      <c r="I14" s="25">
        <v>1</v>
      </c>
      <c r="Q14"/>
      <c r="R14"/>
      <c r="S14"/>
    </row>
    <row r="15" spans="1:30" s="25" customFormat="1" ht="15" customHeight="1" thickBot="1">
      <c r="A15" s="21"/>
      <c r="B15" s="208">
        <v>8</v>
      </c>
      <c r="C15" s="19" t="s">
        <v>39</v>
      </c>
      <c r="D15" s="23">
        <f>'Jon Kerluku'!A36</f>
        <v>60.166666666666671</v>
      </c>
      <c r="E15" s="73">
        <v>150</v>
      </c>
      <c r="F15" s="73">
        <f>'Jon Kerluku'!E36</f>
        <v>10025</v>
      </c>
      <c r="G15" s="126" t="e">
        <f ca="1">F15 * P4</f>
        <v>#NAME?</v>
      </c>
      <c r="H15" s="25">
        <f t="shared" ref="H15:H63" si="0">IF(LEN(C14)&gt;0,1,0)</f>
        <v>1</v>
      </c>
      <c r="I15" s="25">
        <v>1</v>
      </c>
      <c r="M15"/>
      <c r="N15"/>
      <c r="O15"/>
      <c r="P15"/>
      <c r="Q15"/>
      <c r="R15"/>
      <c r="S15"/>
    </row>
    <row r="16" spans="1:30" s="25" customFormat="1" ht="15" customHeight="1" thickBot="1">
      <c r="A16" s="21"/>
      <c r="B16" s="208">
        <v>8</v>
      </c>
      <c r="C16" s="19" t="s">
        <v>40</v>
      </c>
      <c r="D16" s="23">
        <f>'Rakip Frangu'!A36</f>
        <v>230.95</v>
      </c>
      <c r="E16" s="73">
        <v>120</v>
      </c>
      <c r="F16" s="73">
        <f>'Rakip Frangu'!E36</f>
        <v>36775.5</v>
      </c>
      <c r="G16" s="126" t="e">
        <f ca="1">F16 * P4</f>
        <v>#NAME?</v>
      </c>
      <c r="H16" s="25">
        <f t="shared" si="0"/>
        <v>1</v>
      </c>
      <c r="I16" s="25">
        <v>1</v>
      </c>
      <c r="M16"/>
      <c r="N16"/>
      <c r="O16"/>
      <c r="P16"/>
      <c r="Q16"/>
      <c r="R16" s="8"/>
      <c r="S16"/>
    </row>
    <row r="17" spans="1:22" s="25" customFormat="1" ht="15" customHeight="1" thickBot="1">
      <c r="A17" s="21"/>
      <c r="B17" s="208">
        <v>8</v>
      </c>
      <c r="C17" s="19" t="s">
        <v>41</v>
      </c>
      <c r="D17" s="23">
        <f>'Harbin Begoneci'!A36</f>
        <v>173.5</v>
      </c>
      <c r="E17" s="73">
        <v>120</v>
      </c>
      <c r="F17" s="73">
        <f>'Harbin Begoneci'!E36</f>
        <v>27265</v>
      </c>
      <c r="G17" s="126" t="e">
        <f ca="1">F17 * P4</f>
        <v>#NAME?</v>
      </c>
      <c r="H17" s="25">
        <f t="shared" si="0"/>
        <v>1</v>
      </c>
      <c r="I17" s="25">
        <v>1</v>
      </c>
      <c r="M17"/>
      <c r="N17"/>
      <c r="O17"/>
      <c r="P17"/>
    </row>
    <row r="18" spans="1:22" s="25" customFormat="1" ht="15" customHeight="1" thickBot="1">
      <c r="A18" s="21"/>
      <c r="B18" s="208">
        <v>8</v>
      </c>
      <c r="C18" s="19" t="s">
        <v>42</v>
      </c>
      <c r="D18" s="23">
        <f>Enes!A36</f>
        <v>223.33333333333334</v>
      </c>
      <c r="E18" s="73">
        <v>70</v>
      </c>
      <c r="F18" s="73">
        <f>Enes!E36</f>
        <v>22043.333333333336</v>
      </c>
      <c r="G18" s="126" t="e">
        <f ca="1">F18 * P4</f>
        <v>#NAME?</v>
      </c>
      <c r="H18" s="25">
        <f t="shared" si="0"/>
        <v>1</v>
      </c>
      <c r="I18" s="25">
        <v>1</v>
      </c>
      <c r="M18"/>
      <c r="N18"/>
      <c r="O18"/>
      <c r="P18"/>
      <c r="Q18"/>
      <c r="R18"/>
      <c r="S18"/>
      <c r="V18"/>
    </row>
    <row r="19" spans="1:22" s="25" customFormat="1" ht="15" customHeight="1" thickBot="1">
      <c r="A19" s="21"/>
      <c r="B19" s="208">
        <v>8</v>
      </c>
      <c r="C19" s="19" t="s">
        <v>43</v>
      </c>
      <c r="D19" s="23">
        <f>'Yusuf Duka'!A36</f>
        <v>31.5</v>
      </c>
      <c r="E19" s="73">
        <v>70</v>
      </c>
      <c r="F19" s="73">
        <f>'Yusuf Duka'!E36</f>
        <v>3305</v>
      </c>
      <c r="G19" s="126" t="e">
        <f ca="1">F19 * P4</f>
        <v>#NAME?</v>
      </c>
      <c r="H19" s="25">
        <f t="shared" si="0"/>
        <v>1</v>
      </c>
      <c r="M19"/>
      <c r="N19"/>
      <c r="O19"/>
      <c r="P19"/>
      <c r="Q19"/>
      <c r="R19"/>
      <c r="S19"/>
      <c r="V19"/>
    </row>
    <row r="20" spans="1:22" s="25" customFormat="1" ht="15" customHeight="1" thickBot="1">
      <c r="A20" s="21"/>
      <c r="B20" s="208">
        <v>8</v>
      </c>
      <c r="C20" s="19" t="s">
        <v>44</v>
      </c>
      <c r="D20" s="23">
        <f>'Altin Sula'!A36</f>
        <v>38.333333333333329</v>
      </c>
      <c r="E20" s="73">
        <v>150</v>
      </c>
      <c r="F20" s="73">
        <f>'Altin Sula'!E36</f>
        <v>7066.6666666666652</v>
      </c>
      <c r="G20" s="126" t="e">
        <f ca="1">F20 * P4</f>
        <v>#NAME?</v>
      </c>
      <c r="H20" s="25">
        <f t="shared" si="0"/>
        <v>1</v>
      </c>
      <c r="I20" s="25">
        <v>1</v>
      </c>
      <c r="M20"/>
      <c r="N20"/>
      <c r="O20"/>
      <c r="P20"/>
      <c r="Q20"/>
      <c r="R20"/>
      <c r="S20"/>
      <c r="V20"/>
    </row>
    <row r="21" spans="1:22" s="25" customFormat="1" ht="15" customHeight="1" thickBot="1">
      <c r="A21" s="21"/>
      <c r="B21" s="208">
        <v>8</v>
      </c>
      <c r="C21" s="19" t="s">
        <v>45</v>
      </c>
      <c r="D21" s="23">
        <f>'Nehar Tale'!A36</f>
        <v>13.9</v>
      </c>
      <c r="E21" s="73">
        <v>60</v>
      </c>
      <c r="F21" s="73">
        <f>'Nehar Tale'!E36</f>
        <v>-22907</v>
      </c>
      <c r="G21" s="126" t="e">
        <f ca="1">F21 * P4</f>
        <v>#NAME?</v>
      </c>
      <c r="H21" s="25">
        <f t="shared" si="0"/>
        <v>1</v>
      </c>
      <c r="I21" s="25">
        <v>1</v>
      </c>
      <c r="M21"/>
      <c r="N21"/>
      <c r="O21"/>
      <c r="P21"/>
      <c r="Q21"/>
      <c r="R21"/>
      <c r="S21"/>
      <c r="V21"/>
    </row>
    <row r="22" spans="1:22" s="25" customFormat="1" ht="15" customHeight="1" thickBot="1">
      <c r="A22" s="21"/>
      <c r="B22" s="208">
        <v>8</v>
      </c>
      <c r="C22" s="19" t="s">
        <v>46</v>
      </c>
      <c r="D22" s="23">
        <f>Fuat!A36</f>
        <v>143.5</v>
      </c>
      <c r="E22" s="73">
        <v>70</v>
      </c>
      <c r="F22" s="73">
        <f>Fuat!E36</f>
        <v>14675</v>
      </c>
      <c r="G22" s="126" t="e">
        <f ca="1">F22 * P4</f>
        <v>#NAME?</v>
      </c>
      <c r="H22" s="25">
        <f t="shared" si="0"/>
        <v>1</v>
      </c>
      <c r="I22" s="25">
        <v>1</v>
      </c>
      <c r="M22"/>
      <c r="N22"/>
      <c r="O22"/>
      <c r="P22"/>
      <c r="Q22"/>
      <c r="R22"/>
      <c r="S22"/>
      <c r="V22"/>
    </row>
    <row r="23" spans="1:22" s="25" customFormat="1" ht="15" customHeight="1" thickBot="1">
      <c r="A23" s="21"/>
      <c r="B23" s="208">
        <v>8</v>
      </c>
      <c r="C23" s="19" t="s">
        <v>187</v>
      </c>
      <c r="D23" s="23">
        <f>'Arlind Mashkulli'!A36</f>
        <v>177</v>
      </c>
      <c r="E23" s="73">
        <v>50</v>
      </c>
      <c r="F23" s="73">
        <f>'Arlind Mashkulli'!E36</f>
        <v>9250</v>
      </c>
      <c r="G23" s="126" t="e">
        <f ca="1">F23 * P4</f>
        <v>#NAME?</v>
      </c>
      <c r="H23" s="25">
        <f t="shared" si="0"/>
        <v>1</v>
      </c>
      <c r="I23" s="25">
        <v>0</v>
      </c>
      <c r="M23"/>
      <c r="N23"/>
      <c r="O23"/>
      <c r="P23"/>
      <c r="Q23"/>
      <c r="R23"/>
      <c r="S23"/>
      <c r="V23"/>
    </row>
    <row r="24" spans="1:22" s="25" customFormat="1" ht="15" customHeight="1" thickBot="1">
      <c r="A24" s="21"/>
      <c r="B24" s="208">
        <v>8</v>
      </c>
      <c r="C24" s="19" t="s">
        <v>120</v>
      </c>
      <c r="D24" s="23"/>
      <c r="E24" s="73">
        <v>100</v>
      </c>
      <c r="F24" s="73"/>
      <c r="G24" s="126"/>
      <c r="H24" s="25">
        <f t="shared" si="0"/>
        <v>1</v>
      </c>
      <c r="M24"/>
      <c r="N24"/>
      <c r="O24"/>
      <c r="P24"/>
      <c r="Q24"/>
      <c r="R24"/>
      <c r="S24"/>
      <c r="V24"/>
    </row>
    <row r="25" spans="1:22" s="25" customFormat="1" ht="15" customHeight="1" thickBot="1">
      <c r="A25" s="21"/>
      <c r="B25" s="208">
        <v>8</v>
      </c>
      <c r="C25" s="19" t="s">
        <v>192</v>
      </c>
      <c r="D25" s="23"/>
      <c r="E25" s="73">
        <v>60</v>
      </c>
      <c r="F25" s="73"/>
      <c r="G25" s="126"/>
      <c r="H25" s="25">
        <f t="shared" si="0"/>
        <v>1</v>
      </c>
      <c r="Q25"/>
      <c r="R25"/>
      <c r="S25"/>
      <c r="V25"/>
    </row>
    <row r="26" spans="1:22" s="25" customFormat="1" ht="15" customHeight="1" thickBot="1">
      <c r="A26" s="21"/>
      <c r="B26" s="72">
        <f t="shared" ref="B26:B63" ca="1" si="1">TODAY()</f>
        <v>45173</v>
      </c>
      <c r="C26" s="19"/>
      <c r="D26" s="23"/>
      <c r="E26" s="73"/>
      <c r="F26" s="73"/>
      <c r="G26" s="126"/>
      <c r="H26" s="25">
        <f t="shared" si="0"/>
        <v>1</v>
      </c>
      <c r="Q26"/>
      <c r="R26"/>
      <c r="S26"/>
    </row>
    <row r="27" spans="1:22" s="25" customFormat="1" ht="15" hidden="1" customHeight="1" thickBot="1">
      <c r="A27" s="21"/>
      <c r="B27" s="72">
        <f t="shared" ca="1" si="1"/>
        <v>45173</v>
      </c>
      <c r="C27" s="19"/>
      <c r="D27" s="23"/>
      <c r="E27" s="73"/>
      <c r="F27" s="73"/>
      <c r="G27" s="126"/>
      <c r="H27" s="25">
        <f t="shared" si="0"/>
        <v>0</v>
      </c>
      <c r="Q27"/>
      <c r="R27"/>
      <c r="S27"/>
    </row>
    <row r="28" spans="1:22" s="25" customFormat="1" ht="15" hidden="1" customHeight="1" thickBot="1">
      <c r="A28" s="21"/>
      <c r="B28" s="72">
        <f t="shared" ca="1" si="1"/>
        <v>45173</v>
      </c>
      <c r="C28" s="19"/>
      <c r="D28" s="23"/>
      <c r="E28" s="73"/>
      <c r="F28" s="73"/>
      <c r="G28" s="126"/>
      <c r="H28" s="25">
        <f t="shared" si="0"/>
        <v>0</v>
      </c>
    </row>
    <row r="29" spans="1:22" s="25" customFormat="1" ht="15" hidden="1" customHeight="1" thickBot="1">
      <c r="A29" s="21"/>
      <c r="B29" s="72">
        <f t="shared" ca="1" si="1"/>
        <v>45173</v>
      </c>
      <c r="C29" s="19"/>
      <c r="D29" s="23"/>
      <c r="E29" s="73"/>
      <c r="F29" s="73"/>
      <c r="G29" s="126"/>
      <c r="H29" s="25">
        <f t="shared" si="0"/>
        <v>0</v>
      </c>
    </row>
    <row r="30" spans="1:22" s="25" customFormat="1" ht="15" hidden="1" customHeight="1" thickBot="1">
      <c r="A30" s="21"/>
      <c r="B30" s="72">
        <f t="shared" ca="1" si="1"/>
        <v>45173</v>
      </c>
      <c r="C30" s="19"/>
      <c r="D30" s="23"/>
      <c r="E30" s="73"/>
      <c r="F30" s="73"/>
      <c r="G30" s="126"/>
      <c r="H30" s="25">
        <f t="shared" si="0"/>
        <v>0</v>
      </c>
    </row>
    <row r="31" spans="1:22" s="25" customFormat="1" ht="15" hidden="1" customHeight="1" thickBot="1">
      <c r="A31" s="21"/>
      <c r="B31" s="72">
        <f t="shared" ca="1" si="1"/>
        <v>45173</v>
      </c>
      <c r="C31" s="19"/>
      <c r="D31" s="23"/>
      <c r="E31" s="73"/>
      <c r="F31" s="73"/>
      <c r="G31" s="126"/>
      <c r="H31" s="25">
        <f t="shared" si="0"/>
        <v>0</v>
      </c>
    </row>
    <row r="32" spans="1:22" s="25" customFormat="1" ht="15" hidden="1" customHeight="1" thickBot="1">
      <c r="A32" s="21"/>
      <c r="B32" s="72">
        <f t="shared" ca="1" si="1"/>
        <v>45173</v>
      </c>
      <c r="C32" s="19"/>
      <c r="D32" s="23"/>
      <c r="E32" s="73"/>
      <c r="F32" s="73"/>
      <c r="G32" s="126"/>
      <c r="H32" s="25">
        <f t="shared" si="0"/>
        <v>0</v>
      </c>
    </row>
    <row r="33" spans="1:8" s="25" customFormat="1" ht="15" hidden="1" customHeight="1" thickBot="1">
      <c r="A33" s="21"/>
      <c r="B33" s="72">
        <f t="shared" ca="1" si="1"/>
        <v>45173</v>
      </c>
      <c r="C33" s="19"/>
      <c r="D33" s="23"/>
      <c r="E33" s="73"/>
      <c r="F33" s="73"/>
      <c r="G33" s="126"/>
      <c r="H33" s="25">
        <f t="shared" si="0"/>
        <v>0</v>
      </c>
    </row>
    <row r="34" spans="1:8" s="25" customFormat="1" ht="15" hidden="1" customHeight="1" thickBot="1">
      <c r="A34" s="21"/>
      <c r="B34" s="72">
        <f t="shared" ca="1" si="1"/>
        <v>45173</v>
      </c>
      <c r="C34" s="19"/>
      <c r="D34" s="23"/>
      <c r="E34" s="73"/>
      <c r="F34" s="73"/>
      <c r="G34" s="126"/>
      <c r="H34" s="25">
        <f t="shared" si="0"/>
        <v>0</v>
      </c>
    </row>
    <row r="35" spans="1:8" s="25" customFormat="1" ht="15" hidden="1" customHeight="1" thickBot="1">
      <c r="A35" s="21"/>
      <c r="B35" s="72">
        <f t="shared" ca="1" si="1"/>
        <v>45173</v>
      </c>
      <c r="C35" s="19"/>
      <c r="D35" s="23"/>
      <c r="E35" s="73"/>
      <c r="F35" s="73"/>
      <c r="G35" s="126"/>
      <c r="H35" s="25">
        <f t="shared" si="0"/>
        <v>0</v>
      </c>
    </row>
    <row r="36" spans="1:8" s="25" customFormat="1" ht="15" hidden="1" customHeight="1" thickBot="1">
      <c r="A36" s="21"/>
      <c r="B36" s="72">
        <f t="shared" ca="1" si="1"/>
        <v>45173</v>
      </c>
      <c r="C36" s="19"/>
      <c r="D36" s="23"/>
      <c r="E36" s="73"/>
      <c r="F36" s="73"/>
      <c r="G36" s="126"/>
      <c r="H36" s="25">
        <f t="shared" si="0"/>
        <v>0</v>
      </c>
    </row>
    <row r="37" spans="1:8" s="25" customFormat="1" ht="15" hidden="1" customHeight="1" thickBot="1">
      <c r="A37" s="21"/>
      <c r="B37" s="72">
        <f t="shared" ca="1" si="1"/>
        <v>45173</v>
      </c>
      <c r="C37" s="19"/>
      <c r="D37" s="23"/>
      <c r="E37" s="73"/>
      <c r="F37" s="73"/>
      <c r="G37" s="126"/>
      <c r="H37" s="25">
        <f t="shared" si="0"/>
        <v>0</v>
      </c>
    </row>
    <row r="38" spans="1:8" s="25" customFormat="1" ht="15" hidden="1" customHeight="1" thickBot="1">
      <c r="A38" s="21"/>
      <c r="B38" s="72">
        <f t="shared" ca="1" si="1"/>
        <v>45173</v>
      </c>
      <c r="C38" s="19"/>
      <c r="D38" s="23"/>
      <c r="E38" s="73"/>
      <c r="F38" s="73"/>
      <c r="G38" s="126"/>
      <c r="H38" s="25">
        <f t="shared" si="0"/>
        <v>0</v>
      </c>
    </row>
    <row r="39" spans="1:8" s="25" customFormat="1" ht="15" hidden="1" customHeight="1" thickBot="1">
      <c r="A39" s="21"/>
      <c r="B39" s="72">
        <f t="shared" ca="1" si="1"/>
        <v>45173</v>
      </c>
      <c r="C39" s="19"/>
      <c r="D39" s="23"/>
      <c r="E39" s="73"/>
      <c r="F39" s="73"/>
      <c r="G39" s="126"/>
      <c r="H39" s="25">
        <f t="shared" si="0"/>
        <v>0</v>
      </c>
    </row>
    <row r="40" spans="1:8" s="25" customFormat="1" ht="15" hidden="1" customHeight="1" thickBot="1">
      <c r="A40" s="21"/>
      <c r="B40" s="72">
        <f t="shared" ca="1" si="1"/>
        <v>45173</v>
      </c>
      <c r="C40" s="19"/>
      <c r="D40" s="23"/>
      <c r="E40" s="73"/>
      <c r="F40" s="73"/>
      <c r="G40" s="126"/>
      <c r="H40" s="25">
        <f t="shared" si="0"/>
        <v>0</v>
      </c>
    </row>
    <row r="41" spans="1:8" s="25" customFormat="1" ht="15" hidden="1" customHeight="1" thickBot="1">
      <c r="A41" s="21"/>
      <c r="B41" s="72">
        <f t="shared" ca="1" si="1"/>
        <v>45173</v>
      </c>
      <c r="C41" s="19"/>
      <c r="D41" s="23"/>
      <c r="E41" s="73"/>
      <c r="F41" s="73"/>
      <c r="G41" s="126"/>
      <c r="H41" s="25">
        <f t="shared" si="0"/>
        <v>0</v>
      </c>
    </row>
    <row r="42" spans="1:8" s="25" customFormat="1" ht="15" hidden="1" customHeight="1" thickBot="1">
      <c r="A42" s="21"/>
      <c r="B42" s="72">
        <f t="shared" ca="1" si="1"/>
        <v>45173</v>
      </c>
      <c r="C42" s="19"/>
      <c r="D42" s="23"/>
      <c r="E42" s="73"/>
      <c r="F42" s="73"/>
      <c r="G42" s="126"/>
      <c r="H42" s="25">
        <f t="shared" si="0"/>
        <v>0</v>
      </c>
    </row>
    <row r="43" spans="1:8" s="25" customFormat="1" ht="15" hidden="1" customHeight="1" thickBot="1">
      <c r="A43" s="21"/>
      <c r="B43" s="72">
        <f t="shared" ca="1" si="1"/>
        <v>45173</v>
      </c>
      <c r="C43" s="19"/>
      <c r="D43" s="23"/>
      <c r="E43" s="73"/>
      <c r="F43" s="73"/>
      <c r="G43" s="126"/>
      <c r="H43" s="25">
        <f t="shared" si="0"/>
        <v>0</v>
      </c>
    </row>
    <row r="44" spans="1:8" s="25" customFormat="1" ht="15" hidden="1" customHeight="1" thickBot="1">
      <c r="A44" s="21"/>
      <c r="B44" s="72">
        <f t="shared" ca="1" si="1"/>
        <v>45173</v>
      </c>
      <c r="C44" s="19"/>
      <c r="D44" s="23"/>
      <c r="E44" s="73"/>
      <c r="F44" s="73"/>
      <c r="G44" s="126"/>
      <c r="H44" s="25">
        <f t="shared" si="0"/>
        <v>0</v>
      </c>
    </row>
    <row r="45" spans="1:8" s="25" customFormat="1" ht="15" hidden="1" customHeight="1" thickBot="1">
      <c r="A45" s="21"/>
      <c r="B45" s="72">
        <f t="shared" ca="1" si="1"/>
        <v>45173</v>
      </c>
      <c r="C45" s="19"/>
      <c r="D45" s="23"/>
      <c r="E45" s="73"/>
      <c r="F45" s="73"/>
      <c r="G45" s="126"/>
      <c r="H45" s="25">
        <f t="shared" si="0"/>
        <v>0</v>
      </c>
    </row>
    <row r="46" spans="1:8" s="25" customFormat="1" ht="15" hidden="1" customHeight="1" thickBot="1">
      <c r="A46" s="21"/>
      <c r="B46" s="72">
        <f t="shared" ca="1" si="1"/>
        <v>45173</v>
      </c>
      <c r="C46" s="19"/>
      <c r="D46" s="23"/>
      <c r="E46" s="73"/>
      <c r="F46" s="73"/>
      <c r="G46" s="126"/>
      <c r="H46" s="25">
        <f t="shared" si="0"/>
        <v>0</v>
      </c>
    </row>
    <row r="47" spans="1:8" s="25" customFormat="1" ht="15" hidden="1" customHeight="1" thickBot="1">
      <c r="A47" s="21"/>
      <c r="B47" s="72">
        <f t="shared" ca="1" si="1"/>
        <v>45173</v>
      </c>
      <c r="C47" s="19"/>
      <c r="D47" s="23"/>
      <c r="E47" s="73"/>
      <c r="F47" s="73"/>
      <c r="G47" s="126"/>
      <c r="H47" s="25">
        <f t="shared" si="0"/>
        <v>0</v>
      </c>
    </row>
    <row r="48" spans="1:8" s="25" customFormat="1" ht="15" hidden="1" customHeight="1" thickBot="1">
      <c r="A48" s="21"/>
      <c r="B48" s="72">
        <f t="shared" ca="1" si="1"/>
        <v>45173</v>
      </c>
      <c r="C48" s="19"/>
      <c r="D48" s="23"/>
      <c r="E48" s="73"/>
      <c r="F48" s="73"/>
      <c r="G48" s="126"/>
      <c r="H48" s="25">
        <f t="shared" si="0"/>
        <v>0</v>
      </c>
    </row>
    <row r="49" spans="1:9" s="25" customFormat="1" ht="15" hidden="1" customHeight="1" thickBot="1">
      <c r="A49" s="21"/>
      <c r="B49" s="72">
        <f t="shared" ca="1" si="1"/>
        <v>45173</v>
      </c>
      <c r="C49" s="19"/>
      <c r="D49" s="23"/>
      <c r="E49" s="73"/>
      <c r="F49" s="73"/>
      <c r="G49" s="126"/>
      <c r="H49" s="25">
        <f t="shared" si="0"/>
        <v>0</v>
      </c>
    </row>
    <row r="50" spans="1:9" s="25" customFormat="1" ht="15" hidden="1" customHeight="1" thickBot="1">
      <c r="A50" s="21"/>
      <c r="B50" s="72">
        <f t="shared" ca="1" si="1"/>
        <v>45173</v>
      </c>
      <c r="C50" s="19"/>
      <c r="D50" s="23"/>
      <c r="E50" s="73"/>
      <c r="F50" s="73"/>
      <c r="G50" s="126"/>
      <c r="H50" s="25">
        <f t="shared" si="0"/>
        <v>0</v>
      </c>
    </row>
    <row r="51" spans="1:9" s="25" customFormat="1" ht="15" hidden="1" customHeight="1" thickBot="1">
      <c r="A51" s="21"/>
      <c r="B51" s="72">
        <f t="shared" ca="1" si="1"/>
        <v>45173</v>
      </c>
      <c r="C51" s="19"/>
      <c r="D51" s="23"/>
      <c r="E51" s="73"/>
      <c r="F51" s="73"/>
      <c r="G51" s="126"/>
      <c r="H51" s="25">
        <f t="shared" si="0"/>
        <v>0</v>
      </c>
    </row>
    <row r="52" spans="1:9" s="25" customFormat="1" ht="15" hidden="1" customHeight="1" thickBot="1">
      <c r="A52" s="21"/>
      <c r="B52" s="72">
        <f t="shared" ca="1" si="1"/>
        <v>45173</v>
      </c>
      <c r="C52" s="19"/>
      <c r="D52" s="23"/>
      <c r="E52" s="73"/>
      <c r="F52" s="73"/>
      <c r="G52" s="126"/>
      <c r="H52" s="25">
        <f t="shared" si="0"/>
        <v>0</v>
      </c>
    </row>
    <row r="53" spans="1:9" s="25" customFormat="1" ht="15" hidden="1" customHeight="1" thickBot="1">
      <c r="A53" s="21"/>
      <c r="B53" s="72">
        <f t="shared" ca="1" si="1"/>
        <v>45173</v>
      </c>
      <c r="C53" s="19"/>
      <c r="D53" s="23"/>
      <c r="E53" s="73"/>
      <c r="F53" s="73"/>
      <c r="G53" s="126"/>
      <c r="H53" s="25">
        <f t="shared" si="0"/>
        <v>0</v>
      </c>
    </row>
    <row r="54" spans="1:9" s="25" customFormat="1" ht="15" hidden="1" customHeight="1" thickBot="1">
      <c r="A54" s="21"/>
      <c r="B54" s="72">
        <f t="shared" ca="1" si="1"/>
        <v>45173</v>
      </c>
      <c r="C54" s="19"/>
      <c r="D54" s="23"/>
      <c r="E54" s="73"/>
      <c r="F54" s="73"/>
      <c r="G54" s="126"/>
      <c r="H54" s="25">
        <f t="shared" si="0"/>
        <v>0</v>
      </c>
    </row>
    <row r="55" spans="1:9" s="25" customFormat="1" ht="15" hidden="1" customHeight="1" thickBot="1">
      <c r="A55" s="21"/>
      <c r="B55" s="72">
        <f t="shared" ca="1" si="1"/>
        <v>45173</v>
      </c>
      <c r="C55" s="19"/>
      <c r="D55" s="23"/>
      <c r="E55" s="73"/>
      <c r="F55" s="73"/>
      <c r="G55" s="126"/>
      <c r="H55" s="25">
        <f t="shared" si="0"/>
        <v>0</v>
      </c>
    </row>
    <row r="56" spans="1:9" s="25" customFormat="1" ht="15" hidden="1" customHeight="1" thickBot="1">
      <c r="A56" s="21"/>
      <c r="B56" s="72">
        <f t="shared" ca="1" si="1"/>
        <v>45173</v>
      </c>
      <c r="C56" s="19"/>
      <c r="D56" s="23"/>
      <c r="E56" s="73"/>
      <c r="F56" s="73"/>
      <c r="G56" s="126"/>
      <c r="H56" s="25">
        <f t="shared" si="0"/>
        <v>0</v>
      </c>
    </row>
    <row r="57" spans="1:9" s="25" customFormat="1" ht="15" hidden="1" customHeight="1" thickBot="1">
      <c r="A57" s="21"/>
      <c r="B57" s="72">
        <f t="shared" ca="1" si="1"/>
        <v>45173</v>
      </c>
      <c r="C57" s="19"/>
      <c r="D57" s="23"/>
      <c r="E57" s="73"/>
      <c r="F57" s="73"/>
      <c r="G57" s="126"/>
      <c r="H57" s="25">
        <f t="shared" si="0"/>
        <v>0</v>
      </c>
    </row>
    <row r="58" spans="1:9" s="25" customFormat="1" ht="15" hidden="1" customHeight="1" thickBot="1">
      <c r="A58" s="21"/>
      <c r="B58" s="72">
        <f t="shared" ca="1" si="1"/>
        <v>45173</v>
      </c>
      <c r="C58" s="19"/>
      <c r="D58" s="23"/>
      <c r="E58" s="73"/>
      <c r="F58" s="73"/>
      <c r="G58" s="126"/>
      <c r="H58" s="25">
        <f t="shared" si="0"/>
        <v>0</v>
      </c>
    </row>
    <row r="59" spans="1:9" s="25" customFormat="1" ht="15" hidden="1" customHeight="1" thickBot="1">
      <c r="A59" s="21"/>
      <c r="B59" s="72">
        <f t="shared" ca="1" si="1"/>
        <v>45173</v>
      </c>
      <c r="C59" s="19"/>
      <c r="D59" s="23"/>
      <c r="E59" s="73"/>
      <c r="F59" s="73"/>
      <c r="G59" s="126"/>
      <c r="H59" s="25">
        <f t="shared" si="0"/>
        <v>0</v>
      </c>
    </row>
    <row r="60" spans="1:9" s="25" customFormat="1" ht="15" hidden="1" customHeight="1" thickBot="1">
      <c r="A60" s="21"/>
      <c r="B60" s="72">
        <f t="shared" ca="1" si="1"/>
        <v>45173</v>
      </c>
      <c r="C60" s="19"/>
      <c r="D60" s="23"/>
      <c r="E60" s="73"/>
      <c r="F60" s="73"/>
      <c r="G60" s="126"/>
      <c r="H60" s="25">
        <f t="shared" si="0"/>
        <v>0</v>
      </c>
    </row>
    <row r="61" spans="1:9" s="25" customFormat="1" ht="15" hidden="1" customHeight="1" thickBot="1">
      <c r="A61" s="21"/>
      <c r="B61" s="72">
        <f t="shared" ca="1" si="1"/>
        <v>45173</v>
      </c>
      <c r="C61" s="19"/>
      <c r="D61" s="23"/>
      <c r="E61" s="73"/>
      <c r="F61" s="73"/>
      <c r="G61" s="126"/>
      <c r="H61" s="25">
        <f t="shared" si="0"/>
        <v>0</v>
      </c>
    </row>
    <row r="62" spans="1:9" s="25" customFormat="1" ht="15" hidden="1" customHeight="1" thickBot="1">
      <c r="A62" s="21"/>
      <c r="B62" s="72">
        <f t="shared" ca="1" si="1"/>
        <v>45173</v>
      </c>
      <c r="C62" s="19"/>
      <c r="D62" s="23"/>
      <c r="E62" s="73"/>
      <c r="F62" s="73"/>
      <c r="G62" s="126"/>
      <c r="H62" s="25">
        <f t="shared" si="0"/>
        <v>0</v>
      </c>
      <c r="I62"/>
    </row>
    <row r="63" spans="1:9" s="25" customFormat="1" ht="15" hidden="1" customHeight="1" thickBot="1">
      <c r="A63" s="21"/>
      <c r="B63" s="72">
        <f t="shared" ca="1" si="1"/>
        <v>45173</v>
      </c>
      <c r="C63" s="19"/>
      <c r="D63" s="23"/>
      <c r="E63" s="73"/>
      <c r="F63" s="73"/>
      <c r="G63" s="126"/>
      <c r="H63" s="25">
        <f t="shared" si="0"/>
        <v>0</v>
      </c>
      <c r="I63"/>
    </row>
    <row r="64" spans="1:9" ht="5.25" customHeight="1" thickBot="1">
      <c r="A64" s="9"/>
      <c r="B64" s="209"/>
      <c r="C64" s="33" t="s">
        <v>25</v>
      </c>
      <c r="D64" s="33"/>
      <c r="E64" s="33"/>
      <c r="F64" s="33"/>
      <c r="G64" s="120"/>
    </row>
    <row r="65" spans="1:19" ht="19.5" customHeight="1">
      <c r="A65" s="10"/>
      <c r="B65" s="128"/>
      <c r="C65" s="20"/>
      <c r="D65" s="11"/>
      <c r="E65" s="289" t="s">
        <v>20</v>
      </c>
      <c r="F65" s="289"/>
      <c r="G65" s="121"/>
      <c r="O65" s="11"/>
      <c r="P65" s="289"/>
      <c r="Q65" s="289"/>
      <c r="R65" s="289"/>
      <c r="S65" s="289"/>
    </row>
    <row r="66" spans="1:19" ht="24" customHeight="1">
      <c r="C66" s="26"/>
      <c r="D66" s="272" t="s">
        <v>21</v>
      </c>
      <c r="E66" s="272"/>
      <c r="F66" s="301" t="e">
        <f ca="1">SUM(G14:G63)</f>
        <v>#NAME?</v>
      </c>
      <c r="G66" s="301"/>
      <c r="O66" s="272"/>
      <c r="P66" s="272"/>
      <c r="Q66" s="271"/>
      <c r="R66" s="271"/>
      <c r="S66" s="271"/>
    </row>
    <row r="67" spans="1:19" ht="24" customHeight="1" thickBot="1">
      <c r="C67" s="26"/>
      <c r="D67" s="275" t="s">
        <v>18</v>
      </c>
      <c r="E67" s="275"/>
      <c r="F67" s="296" t="e">
        <f ca="1">SUM(F66)</f>
        <v>#NAME?</v>
      </c>
      <c r="G67" s="296"/>
      <c r="O67" s="275"/>
      <c r="P67" s="275"/>
      <c r="Q67" s="279"/>
      <c r="R67" s="279"/>
      <c r="S67" s="279"/>
    </row>
    <row r="68" spans="1:19" ht="16.5" customHeight="1" thickTop="1">
      <c r="B68" s="211"/>
      <c r="C68" s="37"/>
    </row>
    <row r="69" spans="1:19" ht="16.5" customHeight="1">
      <c r="B69" s="211"/>
      <c r="C69" s="17"/>
      <c r="D69" s="17"/>
      <c r="E69" s="17"/>
      <c r="F69" s="17"/>
      <c r="G69" s="122"/>
      <c r="H69" s="17"/>
    </row>
    <row r="70" spans="1:19" ht="16.5" customHeight="1">
      <c r="B70" s="211"/>
      <c r="C70" s="17"/>
      <c r="D70" s="17"/>
      <c r="E70" s="17"/>
      <c r="F70" s="17"/>
      <c r="G70" s="122"/>
      <c r="H70" s="17"/>
    </row>
    <row r="71" spans="1:19" ht="16.5" customHeight="1">
      <c r="B71" s="211"/>
      <c r="C71" s="17"/>
      <c r="D71" s="17"/>
      <c r="E71" s="17"/>
      <c r="F71" s="17"/>
      <c r="G71" s="122"/>
      <c r="H71" s="17"/>
    </row>
    <row r="72" spans="1:19" ht="16.5" customHeight="1">
      <c r="B72" s="211"/>
      <c r="C72" s="17"/>
      <c r="D72" s="17"/>
      <c r="E72" s="17"/>
      <c r="F72" s="17"/>
      <c r="G72" s="122"/>
      <c r="H72" s="17"/>
    </row>
    <row r="73" spans="1:19" ht="16.5" customHeight="1">
      <c r="B73" s="211"/>
      <c r="C73" s="17"/>
      <c r="D73" s="17"/>
      <c r="E73" s="17"/>
      <c r="F73" s="17"/>
      <c r="G73" s="122"/>
      <c r="H73" s="17"/>
    </row>
    <row r="74" spans="1:19" ht="16.5" customHeight="1">
      <c r="B74" s="211"/>
      <c r="C74" s="17"/>
      <c r="D74" s="17"/>
      <c r="E74" s="17"/>
      <c r="F74" s="17"/>
      <c r="G74" s="122"/>
      <c r="H74" s="17"/>
    </row>
    <row r="75" spans="1:19" ht="16.5" customHeight="1">
      <c r="B75" s="211"/>
      <c r="C75" s="17"/>
      <c r="D75" s="17"/>
      <c r="E75" s="17"/>
      <c r="F75" s="17"/>
      <c r="G75" s="122"/>
      <c r="H75" s="17"/>
    </row>
    <row r="76" spans="1:19" ht="16.5" customHeight="1">
      <c r="B76" s="211"/>
      <c r="C76" s="17"/>
      <c r="D76" s="17"/>
      <c r="E76" s="17"/>
      <c r="F76" s="17"/>
      <c r="G76" s="122"/>
      <c r="H76" s="17"/>
    </row>
    <row r="77" spans="1:19" ht="16.5" customHeight="1">
      <c r="B77" s="211"/>
      <c r="C77" s="17"/>
      <c r="D77" s="17"/>
      <c r="E77" s="17"/>
      <c r="F77" s="17"/>
      <c r="G77" s="122"/>
      <c r="H77" s="17"/>
      <c r="N77" s="8"/>
    </row>
    <row r="78" spans="1:19" ht="17.25" customHeight="1">
      <c r="B78" s="129"/>
      <c r="C78" s="41"/>
      <c r="D78" s="13"/>
      <c r="E78" s="13"/>
      <c r="F78" s="13"/>
      <c r="G78" s="123"/>
      <c r="H78" s="14"/>
      <c r="M78" s="25"/>
      <c r="N78" s="25"/>
      <c r="O78" s="25"/>
    </row>
    <row r="79" spans="1:19" ht="18">
      <c r="B79" s="294"/>
      <c r="C79" s="273"/>
      <c r="D79" s="13"/>
      <c r="E79" s="13"/>
      <c r="F79" s="42"/>
      <c r="G79" s="124"/>
      <c r="H79" s="42"/>
    </row>
    <row r="80" spans="1:19" ht="22.5" customHeight="1" thickBot="1">
      <c r="A80" s="34"/>
      <c r="B80" s="212"/>
      <c r="C80" s="34"/>
      <c r="D80" s="34"/>
      <c r="E80" s="34"/>
      <c r="F80" s="34"/>
      <c r="G80" s="125"/>
    </row>
    <row r="81" spans="2:8" ht="15" thickTop="1">
      <c r="B81" s="213"/>
      <c r="C81" s="15"/>
      <c r="D81" s="12"/>
      <c r="E81" s="12"/>
    </row>
    <row r="82" spans="2:8">
      <c r="B82" s="213"/>
      <c r="C82" s="15"/>
      <c r="D82" s="12"/>
      <c r="E82" s="12"/>
    </row>
    <row r="83" spans="2:8" ht="16.5" customHeight="1">
      <c r="B83" s="211"/>
      <c r="C83" s="274"/>
      <c r="D83" s="274"/>
      <c r="E83" s="274"/>
      <c r="F83" s="274"/>
      <c r="G83" s="295"/>
      <c r="H83" s="274"/>
    </row>
    <row r="84" spans="2:8" ht="15.75" customHeight="1"/>
    <row r="85" spans="2:8" ht="15.75" customHeight="1"/>
    <row r="86" spans="2:8" ht="15" customHeight="1"/>
    <row r="87" spans="2:8" ht="15.75" customHeight="1"/>
    <row r="88" spans="2:8" ht="15.75" customHeight="1"/>
    <row r="89" spans="2:8" ht="15.75" customHeight="1"/>
    <row r="90" spans="2:8" ht="15.75" customHeight="1"/>
    <row r="91" spans="2:8" ht="15.75" customHeight="1"/>
    <row r="92" spans="2:8" ht="15.75" customHeight="1"/>
  </sheetData>
  <autoFilter ref="B13:H67" xr:uid="{4DD2036B-3FF6-4066-87C3-1AD1B03CAD51}">
    <filterColumn colId="6">
      <filters blank="1">
        <filter val="1"/>
      </filters>
    </filterColumn>
  </autoFilter>
  <mergeCells count="16">
    <mergeCell ref="A1:C10"/>
    <mergeCell ref="D1:G3"/>
    <mergeCell ref="D6:F6"/>
    <mergeCell ref="D10:G10"/>
    <mergeCell ref="Q67:S67"/>
    <mergeCell ref="E65:F65"/>
    <mergeCell ref="P65:S65"/>
    <mergeCell ref="D66:E66"/>
    <mergeCell ref="F66:G66"/>
    <mergeCell ref="O66:P66"/>
    <mergeCell ref="Q66:S66"/>
    <mergeCell ref="B79:C79"/>
    <mergeCell ref="C83:H83"/>
    <mergeCell ref="D67:E67"/>
    <mergeCell ref="F67:G67"/>
    <mergeCell ref="O67:P67"/>
  </mergeCells>
  <dataValidations count="1">
    <dataValidation type="list" allowBlank="1" showInputMessage="1" showErrorMessage="1" sqref="E14:E63" xr:uid="{93056744-E1C7-4F27-8683-47AE9BD66630}">
      <formula1>"150, 140, 130 ,120, 110, 100, 90, 80, 70 ,60 ,50"</formula1>
    </dataValidation>
  </dataValidations>
  <hyperlinks>
    <hyperlink ref="D8" r:id="rId1" xr:uid="{C759A5C0-8B71-4799-932D-4EC2EB087104}"/>
  </hyperlinks>
  <pageMargins left="0" right="0" top="0.3" bottom="0.75" header="0.3" footer="0.3"/>
  <pageSetup paperSize="9" fitToHeight="0" orientation="portrait" verticalDpi="0"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RecordofInvoice">
                <anchor moveWithCells="1" sizeWithCells="1">
                  <from>
                    <xdr:col>9</xdr:col>
                    <xdr:colOff>76200</xdr:colOff>
                    <xdr:row>3</xdr:row>
                    <xdr:rowOff>133350</xdr:rowOff>
                  </from>
                  <to>
                    <xdr:col>11</xdr:col>
                    <xdr:colOff>412750</xdr:colOff>
                    <xdr:row>6</xdr:row>
                    <xdr:rowOff>88900</xdr:rowOff>
                  </to>
                </anchor>
              </controlPr>
            </control>
          </mc:Choice>
        </mc:AlternateContent>
        <mc:AlternateContent xmlns:mc="http://schemas.openxmlformats.org/markup-compatibility/2006">
          <mc:Choice Requires="x14">
            <control shapeId="5122" r:id="rId6" name="Button 2">
              <controlPr defaultSize="0" print="0" autoFill="0" autoPict="0" macro="[0]!CreateNewInvoice">
                <anchor moveWithCells="1" sizeWithCells="1">
                  <from>
                    <xdr:col>9</xdr:col>
                    <xdr:colOff>88900</xdr:colOff>
                    <xdr:row>6</xdr:row>
                    <xdr:rowOff>165100</xdr:rowOff>
                  </from>
                  <to>
                    <xdr:col>11</xdr:col>
                    <xdr:colOff>431800</xdr:colOff>
                    <xdr:row>9</xdr:row>
                    <xdr:rowOff>19050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81BB55-CFC0-4080-84E9-19C5AB534B82}">
  <sheetPr codeName="Sheet9">
    <outlinePr summaryBelow="0" summaryRight="0"/>
  </sheetPr>
  <dimension ref="A1:AA1006"/>
  <sheetViews>
    <sheetView showGridLines="0" workbookViewId="0">
      <pane ySplit="1" topLeftCell="A2" activePane="bottomLeft" state="frozen"/>
      <selection pane="bottomLeft" activeCell="E7" sqref="E7"/>
    </sheetView>
  </sheetViews>
  <sheetFormatPr defaultColWidth="12.54296875" defaultRowHeight="15.75" customHeight="1"/>
  <cols>
    <col min="1" max="1" width="12.54296875" style="62"/>
    <col min="2" max="2" width="23.7265625" style="62" customWidth="1"/>
    <col min="3" max="4" width="12.54296875" style="62"/>
    <col min="5" max="5" width="12.54296875" style="270"/>
    <col min="6" max="12" width="12.54296875" style="62"/>
    <col min="13" max="13" width="12.54296875" style="204"/>
    <col min="14" max="16384" width="12.54296875" style="62"/>
  </cols>
  <sheetData>
    <row r="1" spans="1:27" ht="26.25" customHeight="1">
      <c r="A1" s="74" t="s">
        <v>143</v>
      </c>
      <c r="B1" s="165" t="s">
        <v>47</v>
      </c>
      <c r="C1" s="75" t="s">
        <v>48</v>
      </c>
      <c r="D1" s="74" t="s">
        <v>49</v>
      </c>
      <c r="E1" s="259" t="s">
        <v>50</v>
      </c>
      <c r="F1" s="74" t="s">
        <v>51</v>
      </c>
      <c r="G1" s="74" t="s">
        <v>52</v>
      </c>
      <c r="H1" s="77" t="s">
        <v>53</v>
      </c>
      <c r="I1" s="67"/>
      <c r="J1" s="136"/>
      <c r="K1" s="136"/>
      <c r="L1" s="136"/>
      <c r="M1" s="194"/>
      <c r="N1" s="67"/>
      <c r="O1" s="67"/>
      <c r="P1" s="67"/>
      <c r="Q1" s="67"/>
      <c r="R1" s="67"/>
      <c r="S1" s="67"/>
      <c r="T1" s="67"/>
      <c r="U1" s="67"/>
      <c r="V1" s="67"/>
      <c r="W1" s="67"/>
      <c r="X1" s="67"/>
      <c r="Y1" s="67"/>
      <c r="Z1" s="67"/>
      <c r="AA1" s="67"/>
    </row>
    <row r="2" spans="1:27" ht="22.5" customHeight="1" thickBot="1">
      <c r="A2" s="179">
        <v>45170</v>
      </c>
      <c r="B2" s="180"/>
      <c r="C2" s="181"/>
      <c r="D2" s="180"/>
      <c r="E2" s="260"/>
      <c r="F2" s="182">
        <f t="shared" ref="F2:F31" si="0">(E2-C2) *24-(D2)</f>
        <v>0</v>
      </c>
      <c r="G2" s="81"/>
      <c r="H2" s="82"/>
      <c r="I2" s="61"/>
      <c r="J2" s="69">
        <f>G2*D36</f>
        <v>0</v>
      </c>
      <c r="K2" s="69">
        <f>F2*C36</f>
        <v>0</v>
      </c>
      <c r="L2" s="69">
        <f t="shared" ref="L2:L32" si="1">J2+K2+H2</f>
        <v>0</v>
      </c>
      <c r="M2" s="195" t="e">
        <f ca="1">L2 * P25</f>
        <v>#NAME?</v>
      </c>
      <c r="N2" s="61"/>
      <c r="O2" s="61"/>
      <c r="P2" s="61"/>
      <c r="Q2" s="67"/>
      <c r="R2" s="67"/>
      <c r="S2" s="83"/>
      <c r="T2" s="83"/>
      <c r="U2" s="83"/>
      <c r="V2" s="67"/>
      <c r="W2" s="67"/>
      <c r="X2" s="67"/>
      <c r="Y2" s="67"/>
      <c r="Z2" s="67"/>
      <c r="AA2" s="67"/>
    </row>
    <row r="3" spans="1:27" ht="24.75" customHeight="1" thickTop="1" thickBot="1">
      <c r="A3" s="179">
        <v>45171</v>
      </c>
      <c r="B3" s="180" t="s">
        <v>144</v>
      </c>
      <c r="C3" s="132">
        <v>0.33333333333333331</v>
      </c>
      <c r="D3" s="180"/>
      <c r="E3" s="261">
        <v>0.5</v>
      </c>
      <c r="F3" s="182">
        <f t="shared" si="0"/>
        <v>4</v>
      </c>
      <c r="G3" s="81">
        <f>(F3-S16)</f>
        <v>-4</v>
      </c>
      <c r="H3" s="82"/>
      <c r="I3" s="61"/>
      <c r="J3" s="155">
        <f>G3*D36</f>
        <v>-440</v>
      </c>
      <c r="K3" s="155">
        <f>F3*C36</f>
        <v>240</v>
      </c>
      <c r="L3" s="69">
        <f t="shared" si="1"/>
        <v>-200</v>
      </c>
      <c r="M3" s="195" t="e">
        <f ca="1">L3 * P25</f>
        <v>#NAME?</v>
      </c>
      <c r="N3" s="61"/>
      <c r="O3" s="61"/>
      <c r="P3" s="61"/>
      <c r="Q3" s="67"/>
      <c r="R3" s="67"/>
      <c r="S3" s="83"/>
      <c r="T3" s="83"/>
      <c r="U3" s="83"/>
      <c r="V3" s="67"/>
      <c r="W3" s="67"/>
      <c r="X3" s="67"/>
      <c r="Y3" s="67"/>
      <c r="Z3" s="67"/>
      <c r="AA3" s="67"/>
    </row>
    <row r="4" spans="1:27" ht="24.75" customHeight="1" thickTop="1" thickBot="1">
      <c r="A4" s="179">
        <v>45172</v>
      </c>
      <c r="B4" s="180"/>
      <c r="C4" s="132"/>
      <c r="D4" s="180"/>
      <c r="E4" s="261"/>
      <c r="F4" s="182">
        <f t="shared" si="0"/>
        <v>0</v>
      </c>
      <c r="G4" s="81">
        <f t="shared" ref="G4:G31" si="2">(F4-$S$16)</f>
        <v>-8</v>
      </c>
      <c r="H4" s="82"/>
      <c r="I4" s="61"/>
      <c r="J4" s="69">
        <f>G4*D36</f>
        <v>-880</v>
      </c>
      <c r="K4" s="69">
        <f>F4*C36</f>
        <v>0</v>
      </c>
      <c r="L4" s="69">
        <f t="shared" si="1"/>
        <v>-880</v>
      </c>
      <c r="M4" s="195" t="e">
        <f ca="1">L4 * P25</f>
        <v>#NAME?</v>
      </c>
      <c r="N4" s="61"/>
      <c r="O4" s="61"/>
      <c r="P4" s="61"/>
      <c r="Q4" s="67"/>
      <c r="R4" s="67"/>
      <c r="S4" s="83"/>
      <c r="T4" s="83"/>
      <c r="U4" s="83"/>
      <c r="V4" s="67"/>
      <c r="W4" s="67"/>
      <c r="X4" s="67"/>
      <c r="Y4" s="67"/>
      <c r="Z4" s="67"/>
      <c r="AA4" s="67"/>
    </row>
    <row r="5" spans="1:27" ht="24.75" customHeight="1" thickTop="1" thickBot="1">
      <c r="A5" s="179">
        <v>45173</v>
      </c>
      <c r="B5" s="180" t="s">
        <v>144</v>
      </c>
      <c r="C5" s="132">
        <v>0.33333333333333331</v>
      </c>
      <c r="D5" s="180">
        <v>0.1</v>
      </c>
      <c r="E5" s="261">
        <v>0.75</v>
      </c>
      <c r="F5" s="182">
        <f t="shared" si="0"/>
        <v>9.9</v>
      </c>
      <c r="G5" s="81">
        <f>(F5-S16)</f>
        <v>1.9000000000000004</v>
      </c>
      <c r="H5" s="82">
        <v>250</v>
      </c>
      <c r="I5" s="61"/>
      <c r="J5" s="69">
        <f>G5*D36</f>
        <v>209.00000000000003</v>
      </c>
      <c r="K5" s="69">
        <f>F5*C36</f>
        <v>594</v>
      </c>
      <c r="L5" s="69">
        <f t="shared" si="1"/>
        <v>1053</v>
      </c>
      <c r="M5" s="195" t="e">
        <f ca="1">L5 * P25</f>
        <v>#NAME?</v>
      </c>
      <c r="N5" s="61"/>
      <c r="O5" s="61"/>
      <c r="P5" s="61"/>
      <c r="Q5" s="67"/>
      <c r="R5" s="67"/>
      <c r="S5" s="83"/>
      <c r="T5" s="83"/>
      <c r="U5" s="83"/>
      <c r="V5" s="67"/>
      <c r="W5" s="67"/>
      <c r="X5" s="67"/>
      <c r="Y5" s="67"/>
      <c r="Z5" s="67"/>
      <c r="AA5" s="67"/>
    </row>
    <row r="6" spans="1:27" ht="24.75" customHeight="1" thickTop="1" thickBot="1">
      <c r="A6" s="179">
        <v>45174</v>
      </c>
      <c r="B6" s="180"/>
      <c r="C6" s="132"/>
      <c r="D6" s="180"/>
      <c r="E6" s="261"/>
      <c r="F6" s="182">
        <f t="shared" si="0"/>
        <v>0</v>
      </c>
      <c r="G6" s="81">
        <f t="shared" si="2"/>
        <v>-8</v>
      </c>
      <c r="H6" s="82"/>
      <c r="I6" s="61"/>
      <c r="J6" s="69">
        <f>G6*D36</f>
        <v>-880</v>
      </c>
      <c r="K6" s="69">
        <f>F6*C36</f>
        <v>0</v>
      </c>
      <c r="L6" s="69">
        <f t="shared" si="1"/>
        <v>-880</v>
      </c>
      <c r="M6" s="195" t="e">
        <f ca="1">L6 * P25</f>
        <v>#NAME?</v>
      </c>
      <c r="N6" s="61"/>
      <c r="O6" s="61"/>
      <c r="P6" s="61"/>
      <c r="Q6" s="140"/>
      <c r="R6" s="140"/>
      <c r="S6" s="83"/>
      <c r="T6" s="83"/>
      <c r="U6" s="83"/>
      <c r="V6" s="140"/>
      <c r="W6" s="140"/>
      <c r="X6" s="140"/>
      <c r="Y6" s="140"/>
      <c r="Z6" s="140"/>
      <c r="AA6" s="140"/>
    </row>
    <row r="7" spans="1:27" ht="24.75" customHeight="1" thickTop="1" thickBot="1">
      <c r="A7" s="179">
        <v>45175</v>
      </c>
      <c r="B7" s="180"/>
      <c r="C7" s="132"/>
      <c r="D7" s="180"/>
      <c r="E7" s="261"/>
      <c r="F7" s="182">
        <f t="shared" si="0"/>
        <v>0</v>
      </c>
      <c r="G7" s="81">
        <f t="shared" si="2"/>
        <v>-8</v>
      </c>
      <c r="H7" s="82"/>
      <c r="I7" s="61"/>
      <c r="J7" s="69">
        <f>G7*D36</f>
        <v>-880</v>
      </c>
      <c r="K7" s="69">
        <f>F7*C36</f>
        <v>0</v>
      </c>
      <c r="L7" s="69">
        <f t="shared" si="1"/>
        <v>-880</v>
      </c>
      <c r="M7" s="195" t="e">
        <f ca="1">L7 * P25</f>
        <v>#NAME?</v>
      </c>
      <c r="N7" s="61"/>
      <c r="O7" s="61"/>
      <c r="P7" s="61"/>
      <c r="Q7" s="136"/>
      <c r="R7" s="136"/>
      <c r="S7" s="84"/>
      <c r="T7" s="84"/>
      <c r="U7" s="84"/>
      <c r="V7" s="136"/>
      <c r="W7" s="136"/>
      <c r="X7" s="136"/>
      <c r="Y7" s="136"/>
      <c r="Z7" s="136"/>
      <c r="AA7" s="136"/>
    </row>
    <row r="8" spans="1:27" ht="24.75" customHeight="1" thickTop="1" thickBot="1">
      <c r="A8" s="179">
        <v>45176</v>
      </c>
      <c r="B8" s="180"/>
      <c r="C8" s="132"/>
      <c r="D8" s="180"/>
      <c r="E8" s="261"/>
      <c r="F8" s="182">
        <f t="shared" si="0"/>
        <v>0</v>
      </c>
      <c r="G8" s="81">
        <f t="shared" si="2"/>
        <v>-8</v>
      </c>
      <c r="H8" s="82"/>
      <c r="I8" s="61"/>
      <c r="J8" s="69">
        <f>G8*D36</f>
        <v>-880</v>
      </c>
      <c r="K8" s="69">
        <f>F8*C36</f>
        <v>0</v>
      </c>
      <c r="L8" s="69">
        <f t="shared" si="1"/>
        <v>-880</v>
      </c>
      <c r="M8" s="195" t="e">
        <f ca="1">L8 * P25</f>
        <v>#NAME?</v>
      </c>
      <c r="N8" s="61"/>
      <c r="O8" s="61"/>
      <c r="P8" s="61"/>
      <c r="Q8" s="135"/>
      <c r="R8" s="135"/>
      <c r="S8" s="84"/>
      <c r="T8" s="85"/>
      <c r="U8" s="86" t="s">
        <v>54</v>
      </c>
      <c r="V8" s="135"/>
      <c r="W8" s="135"/>
      <c r="X8" s="135"/>
      <c r="Y8" s="135"/>
      <c r="Z8" s="135"/>
      <c r="AA8" s="135"/>
    </row>
    <row r="9" spans="1:27" ht="24.75" customHeight="1" thickTop="1" thickBot="1">
      <c r="A9" s="179">
        <v>45177</v>
      </c>
      <c r="B9" s="180"/>
      <c r="C9" s="132"/>
      <c r="D9" s="180"/>
      <c r="E9" s="261"/>
      <c r="F9" s="182">
        <f t="shared" si="0"/>
        <v>0</v>
      </c>
      <c r="G9" s="81">
        <f t="shared" si="2"/>
        <v>-8</v>
      </c>
      <c r="H9" s="82"/>
      <c r="I9" s="61"/>
      <c r="J9" s="69">
        <f>G9*D36</f>
        <v>-880</v>
      </c>
      <c r="K9" s="69">
        <f>F9*C36</f>
        <v>0</v>
      </c>
      <c r="L9" s="69">
        <f t="shared" si="1"/>
        <v>-880</v>
      </c>
      <c r="M9" s="195" t="e">
        <f ca="1">L9 * P25</f>
        <v>#NAME?</v>
      </c>
      <c r="N9" s="61"/>
      <c r="O9" s="61"/>
      <c r="P9" s="61"/>
      <c r="Q9" s="136"/>
      <c r="R9" s="136"/>
      <c r="S9" s="84"/>
      <c r="T9" s="84"/>
      <c r="U9" s="84" t="s">
        <v>55</v>
      </c>
      <c r="V9" s="136"/>
      <c r="W9" s="136"/>
      <c r="X9" s="136"/>
      <c r="Y9" s="136"/>
      <c r="Z9" s="136"/>
      <c r="AA9" s="136"/>
    </row>
    <row r="10" spans="1:27" ht="24.75" customHeight="1" thickTop="1" thickBot="1">
      <c r="A10" s="179">
        <v>45178</v>
      </c>
      <c r="B10" s="180"/>
      <c r="C10" s="132"/>
      <c r="D10" s="180"/>
      <c r="E10" s="261"/>
      <c r="F10" s="182">
        <f t="shared" si="0"/>
        <v>0</v>
      </c>
      <c r="G10" s="81">
        <f t="shared" si="2"/>
        <v>-8</v>
      </c>
      <c r="H10" s="82"/>
      <c r="I10" s="61"/>
      <c r="J10" s="69">
        <f>G10*D36</f>
        <v>-880</v>
      </c>
      <c r="K10" s="69">
        <f>F10*C36</f>
        <v>0</v>
      </c>
      <c r="L10" s="69">
        <f t="shared" si="1"/>
        <v>-880</v>
      </c>
      <c r="M10" s="195" t="e">
        <f ca="1">L10 * P25</f>
        <v>#NAME?</v>
      </c>
      <c r="N10" s="61"/>
      <c r="O10" s="61"/>
      <c r="P10" s="61"/>
      <c r="Q10" s="184"/>
      <c r="R10" s="184"/>
      <c r="S10" s="84"/>
      <c r="T10" s="84"/>
      <c r="U10" s="87" t="s">
        <v>56</v>
      </c>
      <c r="V10" s="184"/>
      <c r="W10" s="184"/>
      <c r="X10" s="184"/>
      <c r="Y10" s="184"/>
      <c r="Z10" s="184"/>
      <c r="AA10" s="184"/>
    </row>
    <row r="11" spans="1:27" ht="24.75" customHeight="1" thickTop="1" thickBot="1">
      <c r="A11" s="179">
        <v>45179</v>
      </c>
      <c r="B11" s="180"/>
      <c r="C11" s="132"/>
      <c r="D11" s="180"/>
      <c r="E11" s="261"/>
      <c r="F11" s="182">
        <f t="shared" si="0"/>
        <v>0</v>
      </c>
      <c r="G11" s="81">
        <f t="shared" si="2"/>
        <v>-8</v>
      </c>
      <c r="H11" s="82"/>
      <c r="I11" s="61"/>
      <c r="J11" s="69">
        <f>G11*D36</f>
        <v>-880</v>
      </c>
      <c r="K11" s="69">
        <f>F11*D36</f>
        <v>0</v>
      </c>
      <c r="L11" s="69">
        <f t="shared" si="1"/>
        <v>-880</v>
      </c>
      <c r="M11" s="195" t="e">
        <f ca="1">L11 * P25</f>
        <v>#NAME?</v>
      </c>
      <c r="N11" s="61"/>
      <c r="O11" s="61"/>
      <c r="P11" s="61"/>
      <c r="Q11" s="139"/>
      <c r="R11" s="139"/>
      <c r="S11" s="84"/>
      <c r="T11" s="84"/>
      <c r="U11" s="84"/>
      <c r="V11" s="139"/>
      <c r="W11" s="139"/>
      <c r="X11" s="139"/>
      <c r="Y11" s="139"/>
      <c r="Z11" s="139"/>
      <c r="AA11" s="139"/>
    </row>
    <row r="12" spans="1:27" ht="24.75" customHeight="1" thickTop="1" thickBot="1">
      <c r="A12" s="179">
        <v>45180</v>
      </c>
      <c r="B12" s="180"/>
      <c r="C12" s="132"/>
      <c r="D12" s="180"/>
      <c r="E12" s="261"/>
      <c r="F12" s="182">
        <f t="shared" si="0"/>
        <v>0</v>
      </c>
      <c r="G12" s="81">
        <f t="shared" si="2"/>
        <v>-8</v>
      </c>
      <c r="H12" s="82"/>
      <c r="I12" s="61"/>
      <c r="J12" s="69">
        <f>G12*D36</f>
        <v>-880</v>
      </c>
      <c r="K12" s="69">
        <f>F12*D36</f>
        <v>0</v>
      </c>
      <c r="L12" s="69">
        <f t="shared" si="1"/>
        <v>-880</v>
      </c>
      <c r="M12" s="195" t="e">
        <f ca="1">L12 * P25</f>
        <v>#NAME?</v>
      </c>
      <c r="N12" s="61"/>
      <c r="O12" s="61"/>
      <c r="P12" s="61"/>
      <c r="Q12" s="139"/>
      <c r="R12" s="139"/>
      <c r="S12" s="85"/>
      <c r="T12" s="85"/>
      <c r="U12" s="85" t="s">
        <v>57</v>
      </c>
      <c r="V12" s="139"/>
      <c r="W12" s="139"/>
      <c r="X12" s="139"/>
      <c r="Y12" s="139"/>
      <c r="Z12" s="139"/>
      <c r="AA12" s="139"/>
    </row>
    <row r="13" spans="1:27" ht="24.75" customHeight="1" thickTop="1" thickBot="1">
      <c r="A13" s="179">
        <v>45181</v>
      </c>
      <c r="B13" s="180"/>
      <c r="C13" s="132"/>
      <c r="D13" s="180"/>
      <c r="E13" s="261"/>
      <c r="F13" s="182">
        <f t="shared" si="0"/>
        <v>0</v>
      </c>
      <c r="G13" s="81">
        <f t="shared" si="2"/>
        <v>-8</v>
      </c>
      <c r="H13" s="82"/>
      <c r="I13" s="61"/>
      <c r="J13" s="69">
        <f>G13*D36</f>
        <v>-880</v>
      </c>
      <c r="K13" s="69">
        <f>F13*D36</f>
        <v>0</v>
      </c>
      <c r="L13" s="69">
        <f t="shared" si="1"/>
        <v>-880</v>
      </c>
      <c r="M13" s="195" t="e">
        <f ca="1">L13 * P25</f>
        <v>#NAME?</v>
      </c>
      <c r="N13" s="61"/>
      <c r="O13" s="61"/>
      <c r="P13" s="61"/>
      <c r="Q13" s="139"/>
      <c r="R13" s="139"/>
      <c r="S13" s="84"/>
      <c r="T13" s="84"/>
      <c r="U13" s="84"/>
      <c r="V13" s="139"/>
      <c r="W13" s="139"/>
      <c r="X13" s="139"/>
      <c r="Y13" s="139"/>
      <c r="Z13" s="139"/>
      <c r="AA13" s="139"/>
    </row>
    <row r="14" spans="1:27" ht="24.75" customHeight="1" thickTop="1" thickBot="1">
      <c r="A14" s="179">
        <v>45182</v>
      </c>
      <c r="B14" s="180"/>
      <c r="C14" s="132"/>
      <c r="D14" s="180"/>
      <c r="E14" s="261"/>
      <c r="F14" s="182">
        <f t="shared" si="0"/>
        <v>0</v>
      </c>
      <c r="G14" s="81">
        <f t="shared" si="2"/>
        <v>-8</v>
      </c>
      <c r="H14" s="82"/>
      <c r="I14" s="61"/>
      <c r="J14" s="69">
        <f>G14*D36</f>
        <v>-880</v>
      </c>
      <c r="K14" s="69">
        <f>F14*D36</f>
        <v>0</v>
      </c>
      <c r="L14" s="69">
        <f t="shared" si="1"/>
        <v>-880</v>
      </c>
      <c r="M14" s="195" t="e">
        <f ca="1">L14 * P25</f>
        <v>#NAME?</v>
      </c>
      <c r="N14" s="61"/>
      <c r="O14" s="61"/>
      <c r="P14" s="61"/>
      <c r="Q14" s="67"/>
      <c r="R14" s="67"/>
      <c r="S14" s="83">
        <v>50</v>
      </c>
      <c r="T14" s="90"/>
      <c r="U14" s="84"/>
      <c r="V14" s="67"/>
      <c r="W14" s="67"/>
      <c r="X14" s="67"/>
      <c r="Y14" s="67"/>
      <c r="Z14" s="67"/>
      <c r="AA14" s="67"/>
    </row>
    <row r="15" spans="1:27" ht="24.75" customHeight="1" thickTop="1" thickBot="1">
      <c r="A15" s="179">
        <v>45183</v>
      </c>
      <c r="B15" s="180"/>
      <c r="C15" s="132"/>
      <c r="D15" s="185"/>
      <c r="E15" s="261"/>
      <c r="F15" s="182">
        <f t="shared" si="0"/>
        <v>0</v>
      </c>
      <c r="G15" s="81">
        <f t="shared" si="2"/>
        <v>-8</v>
      </c>
      <c r="H15" s="82"/>
      <c r="I15" s="61"/>
      <c r="J15" s="69">
        <f>G15*D36</f>
        <v>-880</v>
      </c>
      <c r="K15" s="69">
        <f>F15*D36</f>
        <v>0</v>
      </c>
      <c r="L15" s="69">
        <f t="shared" si="1"/>
        <v>-880</v>
      </c>
      <c r="M15" s="195" t="e">
        <f ca="1">L15 * P25</f>
        <v>#NAME?</v>
      </c>
      <c r="N15" s="61"/>
      <c r="O15" s="61"/>
      <c r="P15" s="61"/>
      <c r="Q15" s="139"/>
      <c r="R15" s="139"/>
      <c r="S15" s="91">
        <v>9</v>
      </c>
      <c r="T15" s="90"/>
      <c r="U15" s="85" t="s">
        <v>95</v>
      </c>
      <c r="V15" s="139"/>
      <c r="W15" s="139"/>
      <c r="X15" s="139"/>
      <c r="Y15" s="139"/>
      <c r="Z15" s="139"/>
      <c r="AA15" s="139"/>
    </row>
    <row r="16" spans="1:27" ht="24.75" customHeight="1" thickTop="1" thickBot="1">
      <c r="A16" s="179">
        <v>45184</v>
      </c>
      <c r="B16" s="180"/>
      <c r="C16" s="132"/>
      <c r="D16" s="185"/>
      <c r="E16" s="261"/>
      <c r="F16" s="182">
        <f t="shared" si="0"/>
        <v>0</v>
      </c>
      <c r="G16" s="81">
        <f t="shared" si="2"/>
        <v>-8</v>
      </c>
      <c r="H16" s="82"/>
      <c r="I16" s="61"/>
      <c r="J16" s="69">
        <f>G16*D36</f>
        <v>-880</v>
      </c>
      <c r="K16" s="69">
        <f>F16*D36</f>
        <v>0</v>
      </c>
      <c r="L16" s="69">
        <f t="shared" si="1"/>
        <v>-880</v>
      </c>
      <c r="M16" s="195" t="e">
        <f ca="1">L16 * P25</f>
        <v>#NAME?</v>
      </c>
      <c r="N16" s="61"/>
      <c r="O16" s="61"/>
      <c r="P16" s="61"/>
      <c r="Q16" s="67"/>
      <c r="R16" s="67"/>
      <c r="S16" s="92">
        <v>8</v>
      </c>
      <c r="T16" s="93"/>
      <c r="U16" s="94">
        <f>SUM(E2:E32)</f>
        <v>1.25</v>
      </c>
      <c r="V16" s="67"/>
      <c r="W16" s="67"/>
      <c r="X16" s="67"/>
      <c r="Y16" s="67"/>
      <c r="Z16" s="67"/>
      <c r="AA16" s="67"/>
    </row>
    <row r="17" spans="1:27" ht="24.75" customHeight="1" thickTop="1" thickBot="1">
      <c r="A17" s="179">
        <v>45185</v>
      </c>
      <c r="B17" s="180"/>
      <c r="C17" s="132"/>
      <c r="D17" s="180"/>
      <c r="E17" s="261"/>
      <c r="F17" s="182">
        <f t="shared" si="0"/>
        <v>0</v>
      </c>
      <c r="G17" s="81">
        <f t="shared" si="2"/>
        <v>-8</v>
      </c>
      <c r="H17" s="82"/>
      <c r="I17" s="61"/>
      <c r="J17" s="69">
        <f>G17*D36</f>
        <v>-880</v>
      </c>
      <c r="K17" s="69">
        <f>F17*D36</f>
        <v>0</v>
      </c>
      <c r="L17" s="69">
        <f t="shared" si="1"/>
        <v>-880</v>
      </c>
      <c r="M17" s="195" t="e">
        <f ca="1">L17 * P25</f>
        <v>#NAME?</v>
      </c>
      <c r="N17" s="61"/>
      <c r="O17" s="61"/>
      <c r="P17" s="61"/>
      <c r="Q17" s="67"/>
      <c r="R17" s="67"/>
      <c r="S17" s="93"/>
      <c r="T17" s="93"/>
      <c r="U17" s="92">
        <f>U16*D37</f>
        <v>0</v>
      </c>
      <c r="V17" s="67"/>
      <c r="W17" s="67"/>
      <c r="X17" s="67"/>
      <c r="Y17" s="67"/>
      <c r="Z17" s="67"/>
      <c r="AA17" s="67"/>
    </row>
    <row r="18" spans="1:27" ht="24.75" customHeight="1" thickTop="1" thickBot="1">
      <c r="A18" s="179">
        <v>45186</v>
      </c>
      <c r="B18" s="180"/>
      <c r="C18" s="132"/>
      <c r="D18" s="185"/>
      <c r="E18" s="261"/>
      <c r="F18" s="182">
        <f t="shared" si="0"/>
        <v>0</v>
      </c>
      <c r="G18" s="81">
        <f t="shared" si="2"/>
        <v>-8</v>
      </c>
      <c r="H18" s="82"/>
      <c r="I18" s="61"/>
      <c r="J18" s="69">
        <f>G18*D36</f>
        <v>-880</v>
      </c>
      <c r="K18" s="69">
        <f>F18*D36</f>
        <v>0</v>
      </c>
      <c r="L18" s="69">
        <f t="shared" si="1"/>
        <v>-880</v>
      </c>
      <c r="M18" s="195" t="e">
        <f ca="1">L18 * P25</f>
        <v>#NAME?</v>
      </c>
      <c r="N18" s="61"/>
      <c r="O18" s="61"/>
      <c r="P18" s="61"/>
      <c r="Q18" s="135"/>
      <c r="R18" s="135"/>
      <c r="S18" s="135"/>
      <c r="T18" s="135"/>
      <c r="U18" s="135"/>
      <c r="V18" s="135"/>
      <c r="W18" s="135"/>
      <c r="X18" s="135"/>
      <c r="Y18" s="135"/>
      <c r="Z18" s="135"/>
      <c r="AA18" s="135"/>
    </row>
    <row r="19" spans="1:27" ht="24.75" customHeight="1" thickTop="1" thickBot="1">
      <c r="A19" s="179">
        <v>45187</v>
      </c>
      <c r="B19" s="180"/>
      <c r="C19" s="132"/>
      <c r="D19" s="185"/>
      <c r="E19" s="261"/>
      <c r="F19" s="182">
        <f t="shared" si="0"/>
        <v>0</v>
      </c>
      <c r="G19" s="81">
        <f t="shared" si="2"/>
        <v>-8</v>
      </c>
      <c r="H19" s="82"/>
      <c r="I19" s="61"/>
      <c r="J19" s="69">
        <f>G19*D36</f>
        <v>-880</v>
      </c>
      <c r="K19" s="69">
        <f>F19*D36</f>
        <v>0</v>
      </c>
      <c r="L19" s="69">
        <f t="shared" si="1"/>
        <v>-880</v>
      </c>
      <c r="M19" s="195" t="e">
        <f ca="1">L19 * P25</f>
        <v>#NAME?</v>
      </c>
      <c r="N19" s="61"/>
      <c r="O19" s="61"/>
      <c r="P19" s="61"/>
      <c r="Q19" s="67"/>
      <c r="R19" s="67"/>
      <c r="S19" s="67"/>
      <c r="T19" s="67"/>
      <c r="U19" s="67"/>
      <c r="V19" s="67"/>
      <c r="W19" s="67"/>
      <c r="X19" s="67"/>
      <c r="Y19" s="67"/>
      <c r="Z19" s="67"/>
      <c r="AA19" s="67"/>
    </row>
    <row r="20" spans="1:27" ht="24.75" customHeight="1" thickTop="1" thickBot="1">
      <c r="A20" s="179">
        <v>45188</v>
      </c>
      <c r="B20" s="180"/>
      <c r="C20" s="132"/>
      <c r="D20" s="185"/>
      <c r="E20" s="261"/>
      <c r="F20" s="182">
        <f t="shared" si="0"/>
        <v>0</v>
      </c>
      <c r="G20" s="81">
        <f t="shared" si="2"/>
        <v>-8</v>
      </c>
      <c r="H20" s="82"/>
      <c r="I20" s="61"/>
      <c r="J20" s="69">
        <f>G20*D36</f>
        <v>-880</v>
      </c>
      <c r="K20" s="69">
        <f>F20*C36</f>
        <v>0</v>
      </c>
      <c r="L20" s="69">
        <f t="shared" si="1"/>
        <v>-880</v>
      </c>
      <c r="M20" s="195" t="e">
        <f ca="1">L20 * P25</f>
        <v>#NAME?</v>
      </c>
      <c r="N20" s="61"/>
      <c r="O20" s="61"/>
      <c r="P20" s="61"/>
      <c r="Q20" s="135"/>
      <c r="R20" s="135"/>
      <c r="S20" s="135"/>
      <c r="T20" s="135"/>
      <c r="U20" s="135"/>
      <c r="V20" s="135"/>
      <c r="W20" s="135"/>
      <c r="X20" s="135"/>
      <c r="Y20" s="135"/>
      <c r="Z20" s="135"/>
      <c r="AA20" s="135"/>
    </row>
    <row r="21" spans="1:27" ht="24.75" customHeight="1" thickTop="1" thickBot="1">
      <c r="A21" s="179">
        <v>45189</v>
      </c>
      <c r="B21" s="180"/>
      <c r="C21" s="132"/>
      <c r="D21" s="185"/>
      <c r="E21" s="261"/>
      <c r="F21" s="182">
        <f t="shared" si="0"/>
        <v>0</v>
      </c>
      <c r="G21" s="81">
        <f t="shared" si="2"/>
        <v>-8</v>
      </c>
      <c r="H21" s="82"/>
      <c r="I21" s="61"/>
      <c r="J21" s="69">
        <f>G21*D36</f>
        <v>-880</v>
      </c>
      <c r="K21" s="69">
        <f>F21*C36</f>
        <v>0</v>
      </c>
      <c r="L21" s="69">
        <f t="shared" si="1"/>
        <v>-880</v>
      </c>
      <c r="M21" s="195" t="e">
        <f ca="1">L21 * P25</f>
        <v>#NAME?</v>
      </c>
      <c r="N21" s="61"/>
      <c r="O21" s="61"/>
      <c r="P21" s="61"/>
      <c r="Q21" s="67"/>
      <c r="R21" s="67"/>
      <c r="S21" s="67"/>
      <c r="T21" s="67"/>
      <c r="U21" s="67"/>
      <c r="V21" s="67"/>
      <c r="W21" s="67"/>
      <c r="X21" s="67"/>
      <c r="Y21" s="67"/>
      <c r="Z21" s="67"/>
      <c r="AA21" s="67"/>
    </row>
    <row r="22" spans="1:27" ht="24.75" customHeight="1" thickTop="1" thickBot="1">
      <c r="A22" s="179">
        <v>45190</v>
      </c>
      <c r="B22" s="180"/>
      <c r="C22" s="132"/>
      <c r="D22" s="185"/>
      <c r="E22" s="261"/>
      <c r="F22" s="182">
        <f t="shared" si="0"/>
        <v>0</v>
      </c>
      <c r="G22" s="81">
        <f t="shared" si="2"/>
        <v>-8</v>
      </c>
      <c r="H22" s="82"/>
      <c r="I22" s="61"/>
      <c r="J22" s="69">
        <f>G22*D36</f>
        <v>-880</v>
      </c>
      <c r="K22" s="69">
        <f>F22*C36</f>
        <v>0</v>
      </c>
      <c r="L22" s="69">
        <f t="shared" si="1"/>
        <v>-880</v>
      </c>
      <c r="M22" s="195" t="e">
        <f ca="1">L22 * P25</f>
        <v>#NAME?</v>
      </c>
      <c r="N22" s="61"/>
      <c r="O22" s="61"/>
      <c r="P22" s="61"/>
      <c r="Q22" s="67"/>
      <c r="R22" s="67"/>
      <c r="S22" s="67"/>
      <c r="T22" s="67"/>
      <c r="U22" s="67"/>
      <c r="V22" s="67"/>
      <c r="W22" s="67"/>
      <c r="X22" s="67"/>
      <c r="Y22" s="67"/>
      <c r="Z22" s="67"/>
      <c r="AA22" s="67"/>
    </row>
    <row r="23" spans="1:27" ht="24.75" customHeight="1" thickTop="1" thickBot="1">
      <c r="A23" s="179">
        <v>45191</v>
      </c>
      <c r="B23" s="180"/>
      <c r="C23" s="132"/>
      <c r="D23" s="185"/>
      <c r="E23" s="261"/>
      <c r="F23" s="182">
        <f t="shared" si="0"/>
        <v>0</v>
      </c>
      <c r="G23" s="81">
        <f t="shared" si="2"/>
        <v>-8</v>
      </c>
      <c r="H23" s="82"/>
      <c r="I23" s="61"/>
      <c r="J23" s="69">
        <f>G23*D36</f>
        <v>-880</v>
      </c>
      <c r="K23" s="69">
        <f>F23*C36</f>
        <v>0</v>
      </c>
      <c r="L23" s="69">
        <f t="shared" si="1"/>
        <v>-880</v>
      </c>
      <c r="M23" s="195" t="e">
        <f ca="1">L23 * P25</f>
        <v>#NAME?</v>
      </c>
      <c r="N23" s="61"/>
      <c r="O23" s="61"/>
      <c r="P23" s="61"/>
      <c r="Q23" s="67"/>
      <c r="R23" s="67"/>
      <c r="S23" s="67"/>
      <c r="T23" s="67"/>
      <c r="U23" s="67"/>
      <c r="V23" s="67"/>
      <c r="W23" s="67"/>
      <c r="X23" s="67"/>
      <c r="Y23" s="67"/>
      <c r="Z23" s="67"/>
      <c r="AA23" s="67"/>
    </row>
    <row r="24" spans="1:27" ht="24.75" customHeight="1" thickTop="1" thickBot="1">
      <c r="A24" s="179">
        <v>45192</v>
      </c>
      <c r="B24" s="180"/>
      <c r="C24" s="132"/>
      <c r="D24" s="185"/>
      <c r="E24" s="261"/>
      <c r="F24" s="182">
        <f t="shared" si="0"/>
        <v>0</v>
      </c>
      <c r="G24" s="81">
        <f t="shared" si="2"/>
        <v>-8</v>
      </c>
      <c r="H24" s="82"/>
      <c r="I24" s="61"/>
      <c r="J24" s="69">
        <f>G24*D36</f>
        <v>-880</v>
      </c>
      <c r="K24" s="69">
        <f>F24*C36</f>
        <v>0</v>
      </c>
      <c r="L24" s="69">
        <f t="shared" si="1"/>
        <v>-880</v>
      </c>
      <c r="M24" s="195" t="e">
        <f ca="1">L24 * P25</f>
        <v>#NAME?</v>
      </c>
      <c r="N24" s="61"/>
      <c r="O24" s="61"/>
      <c r="P24" s="61"/>
      <c r="Q24" s="67"/>
      <c r="R24" s="67"/>
      <c r="S24" s="67"/>
      <c r="T24" s="67"/>
      <c r="U24" s="67"/>
      <c r="V24" s="67"/>
      <c r="W24" s="67"/>
      <c r="X24" s="67"/>
      <c r="Y24" s="67"/>
      <c r="Z24" s="67"/>
      <c r="AA24" s="67"/>
    </row>
    <row r="25" spans="1:27" ht="24.75" customHeight="1" thickTop="1" thickBot="1">
      <c r="A25" s="179">
        <v>45193</v>
      </c>
      <c r="B25" s="180"/>
      <c r="C25" s="132"/>
      <c r="D25" s="185"/>
      <c r="E25" s="261"/>
      <c r="F25" s="182">
        <f t="shared" si="0"/>
        <v>0</v>
      </c>
      <c r="G25" s="81">
        <f t="shared" si="2"/>
        <v>-8</v>
      </c>
      <c r="H25" s="82"/>
      <c r="I25" s="61"/>
      <c r="J25" s="69">
        <f>G25*D36</f>
        <v>-880</v>
      </c>
      <c r="K25" s="69">
        <f>F25*C36</f>
        <v>0</v>
      </c>
      <c r="L25" s="69">
        <f t="shared" si="1"/>
        <v>-880</v>
      </c>
      <c r="M25" s="195" t="e">
        <f ca="1">L25 * P25</f>
        <v>#NAME?</v>
      </c>
      <c r="N25" s="61"/>
      <c r="O25" t="e" vm="1">
        <v>#VALUE!</v>
      </c>
      <c r="P25" s="127" t="e" cm="1">
        <f t="array" aca="1" ref="P25" ca="1">_FV(O25,"Price")</f>
        <v>#NAME?</v>
      </c>
      <c r="Q25" t="e" cm="1">
        <f t="array" aca="1" ref="Q25" ca="1">_FV(O25,"From currency",TRUE)</f>
        <v>#NAME?</v>
      </c>
      <c r="R25" t="e" cm="1">
        <f t="array" aca="1" ref="R25" ca="1">_FV(O25,"Currency")</f>
        <v>#NAME?</v>
      </c>
      <c r="S25" s="67"/>
      <c r="T25" s="67"/>
      <c r="U25" s="67"/>
      <c r="V25" s="67"/>
      <c r="W25" s="67"/>
      <c r="X25" s="67"/>
      <c r="Y25" s="67"/>
      <c r="Z25" s="67"/>
      <c r="AA25" s="67"/>
    </row>
    <row r="26" spans="1:27" ht="24.75" customHeight="1" thickTop="1" thickBot="1">
      <c r="A26" s="179">
        <v>45194</v>
      </c>
      <c r="B26" s="180"/>
      <c r="C26" s="132"/>
      <c r="D26" s="185"/>
      <c r="E26" s="261"/>
      <c r="F26" s="182">
        <f t="shared" si="0"/>
        <v>0</v>
      </c>
      <c r="G26" s="81">
        <f t="shared" si="2"/>
        <v>-8</v>
      </c>
      <c r="H26" s="82"/>
      <c r="I26" s="61"/>
      <c r="J26" s="69">
        <f>G26*D36</f>
        <v>-880</v>
      </c>
      <c r="K26" s="69">
        <f>F26*C36</f>
        <v>0</v>
      </c>
      <c r="L26" s="69">
        <f t="shared" si="1"/>
        <v>-880</v>
      </c>
      <c r="M26" s="195" t="e">
        <f ca="1">L26 * P25</f>
        <v>#NAME?</v>
      </c>
      <c r="N26" s="61"/>
      <c r="O26" s="61"/>
      <c r="P26" s="61"/>
      <c r="Q26" s="67"/>
      <c r="R26" s="67"/>
      <c r="S26" s="67"/>
      <c r="T26" s="67"/>
      <c r="U26" s="67"/>
      <c r="V26" s="67"/>
      <c r="W26" s="67"/>
      <c r="X26" s="67"/>
      <c r="Y26" s="67"/>
      <c r="Z26" s="67"/>
      <c r="AA26" s="67"/>
    </row>
    <row r="27" spans="1:27" ht="24.75" customHeight="1" thickTop="1" thickBot="1">
      <c r="A27" s="179">
        <v>45195</v>
      </c>
      <c r="B27" s="180"/>
      <c r="C27" s="132"/>
      <c r="D27" s="180"/>
      <c r="E27" s="261"/>
      <c r="F27" s="182">
        <f t="shared" si="0"/>
        <v>0</v>
      </c>
      <c r="G27" s="81">
        <f t="shared" si="2"/>
        <v>-8</v>
      </c>
      <c r="H27" s="82"/>
      <c r="I27" s="61"/>
      <c r="J27" s="69">
        <f>G27*D36</f>
        <v>-880</v>
      </c>
      <c r="K27" s="69">
        <f>F27*C36</f>
        <v>0</v>
      </c>
      <c r="L27" s="69">
        <f t="shared" si="1"/>
        <v>-880</v>
      </c>
      <c r="M27" s="195" t="e">
        <f ca="1">L27 * P25</f>
        <v>#NAME?</v>
      </c>
      <c r="N27" s="61"/>
      <c r="O27" s="61"/>
      <c r="P27" s="61"/>
      <c r="Q27" s="135"/>
      <c r="R27" s="135"/>
      <c r="S27" s="135"/>
      <c r="T27" s="135"/>
      <c r="U27" s="135"/>
      <c r="V27" s="135"/>
      <c r="W27" s="135"/>
      <c r="X27" s="135"/>
      <c r="Y27" s="135"/>
      <c r="Z27" s="135"/>
      <c r="AA27" s="135"/>
    </row>
    <row r="28" spans="1:27" ht="24.75" customHeight="1" thickTop="1" thickBot="1">
      <c r="A28" s="179">
        <v>45196</v>
      </c>
      <c r="B28" s="180"/>
      <c r="C28" s="132"/>
      <c r="D28" s="185"/>
      <c r="E28" s="261"/>
      <c r="F28" s="182">
        <f t="shared" si="0"/>
        <v>0</v>
      </c>
      <c r="G28" s="81">
        <f t="shared" si="2"/>
        <v>-8</v>
      </c>
      <c r="H28" s="82"/>
      <c r="I28" s="61"/>
      <c r="J28" s="69">
        <f>G28*D36</f>
        <v>-880</v>
      </c>
      <c r="K28" s="69">
        <f>F28*C36</f>
        <v>0</v>
      </c>
      <c r="L28" s="69">
        <f t="shared" si="1"/>
        <v>-880</v>
      </c>
      <c r="M28" s="195" t="e">
        <f ca="1">L28 * P25</f>
        <v>#NAME?</v>
      </c>
      <c r="N28" s="61"/>
      <c r="O28" s="61"/>
      <c r="P28" s="61"/>
      <c r="Q28" s="135"/>
      <c r="R28" s="135"/>
      <c r="S28" s="135"/>
      <c r="T28" s="135"/>
      <c r="U28" s="135"/>
      <c r="V28" s="135"/>
      <c r="W28" s="135"/>
      <c r="X28" s="135"/>
      <c r="Y28" s="135"/>
      <c r="Z28" s="135"/>
      <c r="AA28" s="135"/>
    </row>
    <row r="29" spans="1:27" ht="24.75" customHeight="1" thickTop="1" thickBot="1">
      <c r="A29" s="179">
        <v>45197</v>
      </c>
      <c r="B29" s="180"/>
      <c r="C29" s="132"/>
      <c r="D29" s="185"/>
      <c r="E29" s="261"/>
      <c r="F29" s="182">
        <f t="shared" si="0"/>
        <v>0</v>
      </c>
      <c r="G29" s="81">
        <f t="shared" si="2"/>
        <v>-8</v>
      </c>
      <c r="H29" s="82"/>
      <c r="I29" s="61"/>
      <c r="J29" s="69">
        <f>G29*D36</f>
        <v>-880</v>
      </c>
      <c r="K29" s="69">
        <f>F29*C36</f>
        <v>0</v>
      </c>
      <c r="L29" s="69">
        <f t="shared" si="1"/>
        <v>-880</v>
      </c>
      <c r="M29" s="195" t="e">
        <f ca="1">L29 * P25</f>
        <v>#NAME?</v>
      </c>
      <c r="N29" s="61"/>
      <c r="O29" s="61"/>
      <c r="P29" s="61"/>
      <c r="Q29" s="135"/>
      <c r="R29" s="135"/>
      <c r="S29" s="135"/>
      <c r="T29" s="135"/>
      <c r="U29" s="135"/>
      <c r="V29" s="135"/>
      <c r="W29" s="135"/>
      <c r="X29" s="135"/>
      <c r="Y29" s="135"/>
      <c r="Z29" s="135"/>
      <c r="AA29" s="135"/>
    </row>
    <row r="30" spans="1:27" ht="24.75" customHeight="1" thickTop="1" thickBot="1">
      <c r="A30" s="179">
        <v>45198</v>
      </c>
      <c r="B30" s="180"/>
      <c r="C30" s="132"/>
      <c r="D30" s="185"/>
      <c r="E30" s="261"/>
      <c r="F30" s="182">
        <f t="shared" si="0"/>
        <v>0</v>
      </c>
      <c r="G30" s="81">
        <f t="shared" si="2"/>
        <v>-8</v>
      </c>
      <c r="H30" s="82"/>
      <c r="I30" s="61"/>
      <c r="J30" s="69">
        <f>G30*D36</f>
        <v>-880</v>
      </c>
      <c r="K30" s="69">
        <f>F30*C36</f>
        <v>0</v>
      </c>
      <c r="L30" s="69">
        <f t="shared" si="1"/>
        <v>-880</v>
      </c>
      <c r="M30" s="195" t="e">
        <f ca="1">L30 * P25</f>
        <v>#NAME?</v>
      </c>
      <c r="N30" s="61"/>
      <c r="O30" s="61"/>
      <c r="P30" s="61"/>
      <c r="Q30" s="67"/>
      <c r="R30" s="67"/>
      <c r="S30" s="67"/>
      <c r="T30" s="67"/>
      <c r="U30" s="67"/>
      <c r="V30" s="67"/>
      <c r="W30" s="67"/>
      <c r="X30" s="67"/>
      <c r="Y30" s="67"/>
      <c r="Z30" s="67"/>
      <c r="AA30" s="67"/>
    </row>
    <row r="31" spans="1:27" ht="24.75" customHeight="1" thickTop="1" thickBot="1">
      <c r="A31" s="179">
        <v>45199</v>
      </c>
      <c r="B31" s="180"/>
      <c r="C31" s="132"/>
      <c r="D31" s="185"/>
      <c r="E31" s="261"/>
      <c r="F31" s="182">
        <f t="shared" si="0"/>
        <v>0</v>
      </c>
      <c r="G31" s="81">
        <f t="shared" si="2"/>
        <v>-8</v>
      </c>
      <c r="H31" s="82"/>
      <c r="I31" s="61"/>
      <c r="J31" s="69">
        <f>G31*D36</f>
        <v>-880</v>
      </c>
      <c r="K31" s="69">
        <f>F31*C36</f>
        <v>0</v>
      </c>
      <c r="L31" s="69">
        <f t="shared" si="1"/>
        <v>-880</v>
      </c>
      <c r="M31" s="195" t="e">
        <f ca="1">L31 * P25</f>
        <v>#NAME?</v>
      </c>
      <c r="N31" s="61"/>
      <c r="O31" s="61"/>
      <c r="P31" s="61"/>
      <c r="Q31" s="135"/>
      <c r="R31" s="135"/>
      <c r="S31" s="135"/>
      <c r="T31" s="135"/>
      <c r="U31" s="135"/>
      <c r="V31" s="135"/>
      <c r="W31" s="135"/>
      <c r="X31" s="135"/>
      <c r="Y31" s="135"/>
      <c r="Z31" s="135"/>
      <c r="AA31" s="135"/>
    </row>
    <row r="32" spans="1:27" ht="24.75" customHeight="1" thickTop="1" thickBot="1">
      <c r="A32" s="179"/>
      <c r="B32" s="180"/>
      <c r="C32" s="132"/>
      <c r="D32" s="185"/>
      <c r="E32" s="261"/>
      <c r="F32" s="182"/>
      <c r="G32" s="81"/>
      <c r="H32" s="82"/>
      <c r="I32" s="61"/>
      <c r="J32" s="69">
        <f>G32*D36</f>
        <v>0</v>
      </c>
      <c r="K32" s="69">
        <f>F32*C36</f>
        <v>0</v>
      </c>
      <c r="L32" s="69">
        <f t="shared" si="1"/>
        <v>0</v>
      </c>
      <c r="M32" s="195" t="e">
        <f ca="1">L32 * P25</f>
        <v>#NAME?</v>
      </c>
      <c r="N32" s="61"/>
      <c r="O32" s="61"/>
      <c r="P32" s="61"/>
      <c r="Q32" s="67"/>
      <c r="R32" s="67"/>
      <c r="S32" s="67"/>
      <c r="T32" s="67"/>
      <c r="U32" s="67"/>
      <c r="V32" s="67"/>
      <c r="W32" s="67"/>
      <c r="X32" s="67"/>
      <c r="Y32" s="67"/>
      <c r="Z32" s="67"/>
      <c r="AA32" s="67"/>
    </row>
    <row r="33" spans="1:27" ht="24.75" customHeight="1" thickTop="1">
      <c r="A33" s="98" t="s">
        <v>30</v>
      </c>
      <c r="B33" s="99"/>
      <c r="C33" s="172" t="s">
        <v>92</v>
      </c>
      <c r="D33" s="186" t="s">
        <v>63</v>
      </c>
      <c r="E33" s="262"/>
      <c r="F33" s="302" t="s">
        <v>145</v>
      </c>
      <c r="G33" s="303"/>
      <c r="H33" s="303"/>
      <c r="I33" s="61"/>
      <c r="J33" s="69"/>
      <c r="K33" s="187"/>
      <c r="L33" s="187"/>
      <c r="M33" s="196"/>
      <c r="N33" s="61"/>
      <c r="O33" s="61"/>
      <c r="P33" s="61"/>
      <c r="Q33" s="67"/>
      <c r="R33" s="67"/>
      <c r="S33" s="67"/>
      <c r="T33" s="67"/>
      <c r="U33" s="67"/>
      <c r="V33" s="67"/>
      <c r="W33" s="67"/>
      <c r="X33" s="67"/>
      <c r="Y33" s="67"/>
      <c r="Z33" s="67"/>
      <c r="AA33" s="67"/>
    </row>
    <row r="34" spans="1:27" ht="24.75" customHeight="1" thickBot="1">
      <c r="A34" s="95" t="s">
        <v>65</v>
      </c>
      <c r="B34" s="88">
        <f>SUM(B33)</f>
        <v>0</v>
      </c>
      <c r="C34" s="88">
        <f>SUM(H2:H32)</f>
        <v>250</v>
      </c>
      <c r="D34" s="102">
        <f>B36*D36</f>
        <v>-23991</v>
      </c>
      <c r="E34" s="263"/>
      <c r="F34" s="303"/>
      <c r="G34" s="303"/>
      <c r="H34" s="303"/>
      <c r="I34" s="61"/>
      <c r="J34" s="69"/>
      <c r="K34" s="188"/>
      <c r="L34" s="188"/>
      <c r="M34" s="197"/>
      <c r="N34" s="61"/>
      <c r="O34" s="61"/>
      <c r="P34" s="61"/>
      <c r="Q34" s="67"/>
      <c r="R34" s="67"/>
      <c r="S34" s="67"/>
      <c r="T34" s="67"/>
      <c r="U34" s="67"/>
      <c r="V34" s="67"/>
      <c r="W34" s="67"/>
      <c r="X34" s="67"/>
      <c r="Y34" s="67"/>
      <c r="Z34" s="67"/>
      <c r="AA34" s="67"/>
    </row>
    <row r="35" spans="1:27" ht="24.75" customHeight="1" thickTop="1" thickBot="1">
      <c r="A35" s="104" t="s">
        <v>34</v>
      </c>
      <c r="B35" s="104" t="s">
        <v>52</v>
      </c>
      <c r="C35" s="77" t="s">
        <v>35</v>
      </c>
      <c r="D35" s="77" t="s">
        <v>66</v>
      </c>
      <c r="E35" s="259" t="s">
        <v>36</v>
      </c>
      <c r="F35" s="303"/>
      <c r="G35" s="303"/>
      <c r="H35" s="303"/>
      <c r="I35" s="61"/>
      <c r="J35" s="69"/>
      <c r="K35" s="69"/>
      <c r="L35" s="69"/>
      <c r="M35" s="195"/>
      <c r="N35" s="61"/>
      <c r="O35" s="61"/>
      <c r="P35" s="61"/>
      <c r="Q35" s="67"/>
      <c r="R35" s="67"/>
      <c r="S35" s="67"/>
      <c r="T35" s="67"/>
      <c r="U35" s="67"/>
      <c r="V35" s="67"/>
      <c r="W35" s="67"/>
      <c r="X35" s="67"/>
      <c r="Y35" s="67"/>
      <c r="Z35" s="67"/>
      <c r="AA35" s="67"/>
    </row>
    <row r="36" spans="1:27" ht="17" thickBot="1">
      <c r="A36" s="105">
        <f t="shared" ref="A36" si="3">SUM(F2:F32)</f>
        <v>13.9</v>
      </c>
      <c r="B36" s="105">
        <f>SUM(G2:G32)</f>
        <v>-218.1</v>
      </c>
      <c r="C36" s="82">
        <f>Puntoret!E21</f>
        <v>60</v>
      </c>
      <c r="D36" s="82">
        <f>SUM(C36+S14)</f>
        <v>110</v>
      </c>
      <c r="E36" s="264">
        <f>A36*C36+C34+D34-B34</f>
        <v>-22907</v>
      </c>
      <c r="F36" s="304"/>
      <c r="G36" s="304"/>
      <c r="H36" s="304"/>
      <c r="I36" s="195" t="e">
        <f ca="1">E36* P25</f>
        <v>#NAME?</v>
      </c>
      <c r="J36" s="69"/>
      <c r="K36" s="69"/>
      <c r="L36" s="69"/>
      <c r="M36" s="195"/>
      <c r="N36" s="61"/>
      <c r="O36" s="61"/>
      <c r="P36" s="61"/>
      <c r="Q36" s="67"/>
      <c r="R36" s="67"/>
      <c r="S36" s="67"/>
      <c r="T36" s="67"/>
      <c r="U36" s="67"/>
      <c r="V36" s="67"/>
      <c r="W36" s="67"/>
      <c r="X36" s="67"/>
      <c r="Y36" s="67"/>
      <c r="Z36" s="67"/>
      <c r="AA36" s="67"/>
    </row>
    <row r="37" spans="1:27" ht="19.5" customHeight="1" thickTop="1" thickBot="1">
      <c r="A37" s="61"/>
      <c r="B37" s="61"/>
      <c r="C37" s="131"/>
      <c r="D37" s="137"/>
      <c r="E37" s="265"/>
      <c r="F37" s="61"/>
      <c r="G37" s="61"/>
      <c r="H37" s="67"/>
      <c r="I37" s="67"/>
      <c r="J37" s="136"/>
      <c r="K37" s="136"/>
      <c r="L37" s="136"/>
      <c r="M37" s="194"/>
      <c r="N37" s="67"/>
      <c r="O37" s="67"/>
      <c r="P37" s="67"/>
      <c r="Q37" s="67"/>
      <c r="R37" s="67"/>
      <c r="S37" s="67"/>
      <c r="T37" s="67"/>
      <c r="U37" s="67"/>
      <c r="V37" s="67"/>
      <c r="W37" s="67"/>
      <c r="X37" s="67"/>
      <c r="Y37" s="67"/>
      <c r="Z37" s="67"/>
      <c r="AA37" s="67"/>
    </row>
    <row r="38" spans="1:27" ht="19.5" customHeight="1" thickTop="1">
      <c r="A38" s="61"/>
      <c r="B38" s="61"/>
      <c r="C38" s="131"/>
      <c r="D38" s="137"/>
      <c r="E38" s="265"/>
      <c r="F38" s="61"/>
      <c r="G38" s="61"/>
      <c r="H38" s="61"/>
      <c r="I38" s="131"/>
      <c r="J38" s="136"/>
      <c r="K38" s="186"/>
      <c r="L38" s="101"/>
      <c r="M38" s="198"/>
      <c r="N38" s="186"/>
      <c r="O38" s="101"/>
      <c r="P38" s="67"/>
      <c r="Q38" s="67"/>
      <c r="R38" s="67"/>
      <c r="S38" s="67"/>
      <c r="T38" s="67"/>
      <c r="U38" s="67"/>
      <c r="V38" s="67"/>
      <c r="W38" s="67"/>
      <c r="X38" s="67"/>
      <c r="Y38" s="67"/>
      <c r="Z38" s="67"/>
      <c r="AA38" s="67"/>
    </row>
    <row r="39" spans="1:27" ht="19.5" customHeight="1">
      <c r="A39" s="61"/>
      <c r="B39" s="61"/>
      <c r="C39" s="131"/>
      <c r="D39" s="137"/>
      <c r="E39" s="265"/>
      <c r="F39" s="61"/>
      <c r="G39" s="61"/>
      <c r="H39" s="67"/>
      <c r="I39" s="67"/>
      <c r="J39" s="136"/>
      <c r="K39" s="88"/>
      <c r="L39" s="88"/>
      <c r="M39" s="199"/>
      <c r="N39" s="102"/>
      <c r="O39" s="88"/>
      <c r="P39" s="67"/>
      <c r="Q39" s="67"/>
      <c r="R39" s="67"/>
      <c r="S39" s="67"/>
      <c r="T39" s="67"/>
      <c r="U39" s="67"/>
      <c r="V39" s="67"/>
      <c r="W39" s="67"/>
      <c r="X39" s="67"/>
      <c r="Y39" s="67"/>
      <c r="Z39" s="67"/>
      <c r="AA39" s="67"/>
    </row>
    <row r="40" spans="1:27" ht="19.5" customHeight="1" thickBot="1">
      <c r="A40" s="61"/>
      <c r="B40" s="61"/>
      <c r="C40" s="131"/>
      <c r="D40" s="137"/>
      <c r="E40" s="265"/>
      <c r="F40" s="61"/>
      <c r="G40" s="183"/>
      <c r="H40" s="178"/>
      <c r="I40" s="67"/>
      <c r="J40" s="136"/>
      <c r="K40" s="189"/>
      <c r="L40" s="189"/>
      <c r="M40" s="200"/>
      <c r="N40" s="77"/>
      <c r="O40" s="77"/>
      <c r="P40" s="67"/>
      <c r="Q40" s="67"/>
      <c r="R40" s="67"/>
      <c r="S40" s="67"/>
      <c r="T40" s="67"/>
      <c r="U40" s="67"/>
      <c r="V40" s="67"/>
      <c r="W40" s="67"/>
      <c r="X40" s="67"/>
      <c r="Y40" s="67"/>
      <c r="Z40" s="67"/>
      <c r="AA40" s="67"/>
    </row>
    <row r="41" spans="1:27" ht="19.5" customHeight="1" thickBot="1">
      <c r="A41" s="61"/>
      <c r="B41" s="61"/>
      <c r="C41" s="131"/>
      <c r="D41" s="137"/>
      <c r="E41" s="265"/>
      <c r="F41" s="61"/>
      <c r="G41" s="183"/>
      <c r="H41" s="178"/>
      <c r="I41" s="67"/>
      <c r="J41" s="136" t="s">
        <v>0</v>
      </c>
      <c r="K41" s="190"/>
      <c r="L41" s="190"/>
      <c r="M41" s="201"/>
      <c r="N41" s="82"/>
      <c r="O41" s="82"/>
      <c r="P41" s="67"/>
      <c r="Q41" s="67"/>
      <c r="R41" s="67"/>
      <c r="S41" s="67"/>
      <c r="T41" s="67"/>
      <c r="U41" s="67"/>
      <c r="V41" s="67"/>
      <c r="W41" s="67"/>
      <c r="X41" s="67"/>
      <c r="Y41" s="67"/>
      <c r="Z41" s="67"/>
      <c r="AA41" s="67"/>
    </row>
    <row r="42" spans="1:27" ht="19.5" customHeight="1" thickTop="1">
      <c r="A42" s="61"/>
      <c r="B42" s="61"/>
      <c r="C42" s="61"/>
      <c r="D42" s="67"/>
      <c r="E42" s="305"/>
      <c r="F42" s="303"/>
      <c r="G42" s="183"/>
      <c r="H42" s="178"/>
      <c r="I42" s="67"/>
      <c r="J42" s="136"/>
      <c r="K42" s="136"/>
      <c r="L42" s="136"/>
      <c r="M42" s="194"/>
      <c r="N42" s="67"/>
      <c r="O42" s="67"/>
      <c r="P42" s="67"/>
      <c r="Q42" s="67"/>
      <c r="R42" s="67"/>
      <c r="S42" s="67"/>
      <c r="T42" s="67"/>
      <c r="U42" s="67"/>
      <c r="V42" s="67"/>
      <c r="W42" s="67"/>
      <c r="X42" s="67"/>
      <c r="Y42" s="67"/>
      <c r="Z42" s="67"/>
      <c r="AA42" s="67"/>
    </row>
    <row r="43" spans="1:27" ht="19.5" customHeight="1">
      <c r="A43" s="61"/>
      <c r="B43" s="61"/>
      <c r="C43" s="131"/>
      <c r="D43" s="67"/>
      <c r="E43" s="265"/>
      <c r="F43" s="61"/>
      <c r="G43" s="183"/>
      <c r="H43" s="178"/>
      <c r="I43" s="67"/>
      <c r="J43" s="136"/>
      <c r="K43" s="136"/>
      <c r="L43" s="136"/>
      <c r="M43" s="194"/>
      <c r="N43" s="67"/>
      <c r="O43" s="67"/>
      <c r="P43" s="67"/>
      <c r="Q43" s="67"/>
      <c r="R43" s="67"/>
      <c r="S43" s="67"/>
      <c r="T43" s="67"/>
      <c r="U43" s="67"/>
      <c r="V43" s="67"/>
      <c r="W43" s="67"/>
      <c r="X43" s="67"/>
      <c r="Y43" s="67"/>
      <c r="Z43" s="67"/>
      <c r="AA43" s="67"/>
    </row>
    <row r="44" spans="1:27" ht="19.5" customHeight="1">
      <c r="A44" s="61"/>
      <c r="B44" s="61"/>
      <c r="C44" s="131"/>
      <c r="D44" s="137"/>
      <c r="E44" s="265"/>
      <c r="F44" s="61"/>
      <c r="G44" s="183"/>
      <c r="H44" s="178"/>
      <c r="I44" s="67"/>
      <c r="J44" s="136"/>
      <c r="K44" s="136"/>
      <c r="L44" s="136"/>
      <c r="M44" s="194"/>
      <c r="N44" s="67"/>
      <c r="O44" s="67"/>
      <c r="P44" s="67"/>
      <c r="Q44" s="67"/>
      <c r="R44" s="67"/>
      <c r="S44" s="67"/>
      <c r="T44" s="67"/>
      <c r="U44" s="67"/>
      <c r="V44" s="67"/>
      <c r="W44" s="67"/>
      <c r="X44" s="67"/>
      <c r="Y44" s="67"/>
      <c r="Z44" s="67"/>
      <c r="AA44" s="67"/>
    </row>
    <row r="45" spans="1:27" ht="19.5" customHeight="1">
      <c r="A45" s="61"/>
      <c r="B45" s="61"/>
      <c r="C45" s="131"/>
      <c r="D45" s="137"/>
      <c r="E45" s="265"/>
      <c r="F45" s="61"/>
      <c r="G45" s="183"/>
      <c r="H45" s="178"/>
      <c r="I45" s="67"/>
      <c r="J45" s="136"/>
      <c r="K45" s="136"/>
      <c r="L45" s="136"/>
      <c r="M45" s="194"/>
      <c r="N45" s="67"/>
      <c r="O45" s="67"/>
      <c r="P45" s="67"/>
      <c r="Q45" s="67"/>
      <c r="R45" s="67"/>
      <c r="S45" s="67"/>
      <c r="T45" s="67"/>
      <c r="U45" s="67"/>
      <c r="V45" s="67"/>
      <c r="W45" s="67"/>
      <c r="X45" s="67"/>
      <c r="Y45" s="67"/>
      <c r="Z45" s="67"/>
      <c r="AA45" s="67"/>
    </row>
    <row r="46" spans="1:27" ht="19.5" customHeight="1">
      <c r="A46" s="61"/>
      <c r="B46" s="61"/>
      <c r="C46" s="131"/>
      <c r="D46" s="137"/>
      <c r="E46" s="265"/>
      <c r="F46" s="61"/>
      <c r="G46" s="183"/>
      <c r="H46" s="178"/>
      <c r="I46" s="67"/>
      <c r="J46" s="136"/>
      <c r="K46" s="136"/>
      <c r="L46" s="136"/>
      <c r="M46" s="194"/>
      <c r="N46" s="67"/>
      <c r="O46" s="67"/>
      <c r="P46" s="67"/>
      <c r="Q46" s="67"/>
      <c r="R46" s="67"/>
      <c r="S46" s="67"/>
      <c r="T46" s="67"/>
      <c r="U46" s="67"/>
      <c r="V46" s="67"/>
      <c r="W46" s="67"/>
      <c r="X46" s="67"/>
      <c r="Y46" s="67"/>
      <c r="Z46" s="67"/>
      <c r="AA46" s="67"/>
    </row>
    <row r="47" spans="1:27" ht="19.5" customHeight="1">
      <c r="A47" s="61"/>
      <c r="B47" s="61"/>
      <c r="C47" s="131"/>
      <c r="D47" s="137"/>
      <c r="E47" s="265"/>
      <c r="F47" s="61"/>
      <c r="G47" s="183"/>
      <c r="H47" s="178"/>
      <c r="I47" s="67"/>
      <c r="J47" s="136"/>
      <c r="K47" s="136"/>
      <c r="L47" s="136"/>
      <c r="M47" s="194"/>
      <c r="N47" s="67"/>
      <c r="O47" s="67"/>
      <c r="P47" s="67"/>
      <c r="Q47" s="67"/>
      <c r="R47" s="67"/>
      <c r="S47" s="67"/>
      <c r="T47" s="67"/>
      <c r="U47" s="67"/>
      <c r="V47" s="67"/>
      <c r="W47" s="67"/>
      <c r="X47" s="67"/>
      <c r="Y47" s="67"/>
      <c r="Z47" s="67"/>
      <c r="AA47" s="67"/>
    </row>
    <row r="48" spans="1:27" ht="19.5" customHeight="1">
      <c r="A48" s="61"/>
      <c r="B48" s="61"/>
      <c r="C48" s="131"/>
      <c r="D48" s="137"/>
      <c r="E48" s="265"/>
      <c r="F48" s="61"/>
      <c r="G48" s="183" t="s">
        <v>146</v>
      </c>
      <c r="H48" s="178"/>
      <c r="I48" s="67"/>
      <c r="J48" s="136"/>
      <c r="K48" s="136"/>
      <c r="L48" s="136"/>
      <c r="M48" s="194"/>
      <c r="N48" s="67"/>
      <c r="O48" s="67"/>
      <c r="P48" s="67"/>
      <c r="Q48" s="67"/>
      <c r="R48" s="67"/>
      <c r="S48" s="67"/>
      <c r="T48" s="67"/>
      <c r="U48" s="67"/>
      <c r="V48" s="67"/>
      <c r="W48" s="67"/>
      <c r="X48" s="67"/>
      <c r="Y48" s="67"/>
      <c r="Z48" s="67"/>
      <c r="AA48" s="67"/>
    </row>
    <row r="49" spans="1:27" ht="19.5" customHeight="1">
      <c r="A49" s="61"/>
      <c r="B49" s="61"/>
      <c r="C49" s="131"/>
      <c r="D49" s="137"/>
      <c r="E49" s="265"/>
      <c r="F49" s="61"/>
      <c r="G49" s="183">
        <f>SUM(G42:G47)</f>
        <v>0</v>
      </c>
      <c r="H49" s="178"/>
      <c r="I49" s="67"/>
      <c r="J49" s="136"/>
      <c r="K49" s="136"/>
      <c r="L49" s="136"/>
      <c r="M49" s="194"/>
      <c r="N49" s="67"/>
      <c r="O49" s="67"/>
      <c r="P49" s="67"/>
      <c r="Q49" s="67"/>
      <c r="R49" s="67"/>
      <c r="S49" s="67"/>
      <c r="T49" s="67"/>
      <c r="U49" s="67"/>
      <c r="V49" s="67"/>
      <c r="W49" s="67"/>
      <c r="X49" s="67"/>
      <c r="Y49" s="67"/>
      <c r="Z49" s="67"/>
      <c r="AA49" s="67"/>
    </row>
    <row r="50" spans="1:27" ht="19.5" customHeight="1">
      <c r="A50" s="61"/>
      <c r="B50" s="61"/>
      <c r="C50" s="131"/>
      <c r="D50" s="137"/>
      <c r="E50" s="265"/>
      <c r="F50" s="61"/>
      <c r="G50" s="183" t="e">
        <f ca="1">I36--G49</f>
        <v>#NAME?</v>
      </c>
      <c r="H50" s="178"/>
      <c r="I50" s="67"/>
      <c r="J50" s="136"/>
      <c r="K50" s="136"/>
      <c r="L50" s="136"/>
      <c r="M50" s="194"/>
      <c r="N50" s="67"/>
      <c r="O50" s="67"/>
      <c r="P50" s="67"/>
      <c r="Q50" s="67"/>
      <c r="R50" s="67"/>
      <c r="S50" s="67"/>
      <c r="T50" s="67"/>
      <c r="U50" s="67"/>
      <c r="V50" s="67"/>
      <c r="W50" s="67"/>
      <c r="X50" s="67"/>
      <c r="Y50" s="67"/>
      <c r="Z50" s="67"/>
      <c r="AA50" s="67"/>
    </row>
    <row r="51" spans="1:27" ht="13">
      <c r="A51" s="67"/>
      <c r="B51" s="67"/>
      <c r="C51" s="135"/>
      <c r="D51" s="67"/>
      <c r="E51" s="265"/>
      <c r="F51" s="67"/>
      <c r="G51" s="178"/>
      <c r="H51" s="178"/>
      <c r="I51" s="67"/>
      <c r="J51" s="136"/>
      <c r="K51" s="136"/>
      <c r="L51" s="136"/>
      <c r="M51" s="194"/>
      <c r="N51" s="67"/>
      <c r="O51" s="67"/>
      <c r="P51" s="67"/>
      <c r="Q51" s="67"/>
      <c r="R51" s="67"/>
      <c r="S51" s="67"/>
      <c r="T51" s="67"/>
      <c r="U51" s="67"/>
      <c r="V51" s="67"/>
      <c r="W51" s="67"/>
      <c r="X51" s="67"/>
      <c r="Y51" s="67"/>
      <c r="Z51" s="67"/>
      <c r="AA51" s="67"/>
    </row>
    <row r="52" spans="1:27" ht="13">
      <c r="A52" s="67"/>
      <c r="B52" s="67"/>
      <c r="C52" s="135"/>
      <c r="D52" s="67"/>
      <c r="E52" s="265"/>
      <c r="F52" s="67"/>
      <c r="G52" s="178"/>
      <c r="H52" s="178"/>
      <c r="I52" s="67"/>
      <c r="J52" s="136"/>
      <c r="K52" s="136"/>
      <c r="L52" s="136"/>
      <c r="M52" s="194"/>
      <c r="N52" s="67"/>
      <c r="O52" s="67"/>
      <c r="P52" s="67"/>
      <c r="Q52" s="67"/>
      <c r="R52" s="67"/>
      <c r="S52" s="67"/>
      <c r="T52" s="67"/>
      <c r="U52" s="67"/>
      <c r="V52" s="67"/>
      <c r="W52" s="67"/>
      <c r="X52" s="67"/>
      <c r="Y52" s="67"/>
      <c r="Z52" s="67"/>
      <c r="AA52" s="67"/>
    </row>
    <row r="53" spans="1:27" ht="13">
      <c r="A53" s="67"/>
      <c r="B53" s="67"/>
      <c r="C53" s="135"/>
      <c r="D53" s="67"/>
      <c r="E53" s="265"/>
      <c r="F53" s="67"/>
      <c r="G53" s="178"/>
      <c r="H53" s="178"/>
      <c r="I53" s="67"/>
      <c r="J53" s="136"/>
      <c r="K53" s="136"/>
      <c r="L53" s="136"/>
      <c r="M53" s="194"/>
      <c r="N53" s="67"/>
      <c r="O53" s="67"/>
      <c r="P53" s="67"/>
      <c r="Q53" s="67"/>
      <c r="R53" s="67"/>
      <c r="S53" s="67"/>
      <c r="T53" s="67"/>
      <c r="U53" s="67"/>
      <c r="V53" s="67"/>
      <c r="W53" s="67"/>
      <c r="X53" s="67"/>
      <c r="Y53" s="67"/>
      <c r="Z53" s="67"/>
      <c r="AA53" s="67"/>
    </row>
    <row r="54" spans="1:27" ht="13">
      <c r="A54" s="67"/>
      <c r="B54" s="67"/>
      <c r="C54" s="135"/>
      <c r="D54" s="67"/>
      <c r="E54" s="265"/>
      <c r="F54" s="67"/>
      <c r="G54" s="178"/>
      <c r="H54" s="178"/>
      <c r="I54" s="67"/>
      <c r="J54" s="136"/>
      <c r="K54" s="136"/>
      <c r="L54" s="136"/>
      <c r="M54" s="194"/>
      <c r="N54" s="67"/>
      <c r="O54" s="67"/>
      <c r="P54" s="67"/>
      <c r="Q54" s="67"/>
      <c r="R54" s="67"/>
      <c r="S54" s="67"/>
      <c r="T54" s="67"/>
      <c r="U54" s="67"/>
      <c r="V54" s="67"/>
      <c r="W54" s="67"/>
      <c r="X54" s="67"/>
      <c r="Y54" s="67"/>
      <c r="Z54" s="67"/>
      <c r="AA54" s="67"/>
    </row>
    <row r="55" spans="1:27" ht="13">
      <c r="A55" s="135"/>
      <c r="B55" s="135"/>
      <c r="C55" s="135"/>
      <c r="D55" s="67"/>
      <c r="E55" s="265"/>
      <c r="F55" s="67"/>
      <c r="G55" s="178"/>
      <c r="H55" s="178"/>
      <c r="I55" s="135"/>
      <c r="J55" s="136"/>
      <c r="K55" s="136"/>
      <c r="L55" s="136"/>
      <c r="M55" s="194"/>
      <c r="N55" s="135"/>
      <c r="O55" s="135"/>
      <c r="P55" s="135"/>
      <c r="Q55" s="135"/>
      <c r="R55" s="135"/>
      <c r="S55" s="135"/>
      <c r="T55" s="135"/>
      <c r="U55" s="135"/>
      <c r="V55" s="135"/>
      <c r="W55" s="135"/>
      <c r="X55" s="135"/>
      <c r="Y55" s="135"/>
      <c r="Z55" s="135"/>
      <c r="AA55" s="135"/>
    </row>
    <row r="56" spans="1:27" ht="13">
      <c r="A56" s="135"/>
      <c r="B56" s="135"/>
      <c r="C56" s="135"/>
      <c r="D56" s="67"/>
      <c r="E56" s="265"/>
      <c r="F56" s="67"/>
      <c r="G56" s="178"/>
      <c r="H56" s="178"/>
      <c r="I56" s="135"/>
      <c r="J56" s="136"/>
      <c r="K56" s="136"/>
      <c r="L56" s="136"/>
      <c r="M56" s="194"/>
      <c r="N56" s="135"/>
      <c r="O56" s="135"/>
      <c r="P56" s="135"/>
      <c r="Q56" s="135"/>
      <c r="R56" s="135"/>
      <c r="S56" s="135"/>
      <c r="T56" s="135"/>
      <c r="U56" s="135"/>
      <c r="V56" s="135"/>
      <c r="W56" s="135"/>
      <c r="X56" s="135"/>
      <c r="Y56" s="135"/>
      <c r="Z56" s="135"/>
      <c r="AA56" s="135"/>
    </row>
    <row r="57" spans="1:27" ht="13">
      <c r="A57" s="135"/>
      <c r="B57" s="135"/>
      <c r="C57" s="135"/>
      <c r="D57" s="67"/>
      <c r="E57" s="265"/>
      <c r="F57" s="67"/>
      <c r="G57" s="135"/>
      <c r="H57" s="135"/>
      <c r="I57" s="135"/>
      <c r="J57" s="136"/>
      <c r="K57" s="136"/>
      <c r="L57" s="136"/>
      <c r="M57" s="194"/>
      <c r="N57" s="135"/>
      <c r="O57" s="135"/>
      <c r="P57" s="135"/>
      <c r="Q57" s="135"/>
      <c r="R57" s="135"/>
      <c r="S57" s="135"/>
      <c r="T57" s="135"/>
      <c r="U57" s="135"/>
      <c r="V57" s="135"/>
      <c r="W57" s="135"/>
      <c r="X57" s="135"/>
      <c r="Y57" s="135"/>
      <c r="Z57" s="135"/>
      <c r="AA57" s="135"/>
    </row>
    <row r="58" spans="1:27" ht="13">
      <c r="A58" s="135"/>
      <c r="B58" s="135"/>
      <c r="C58" s="135"/>
      <c r="D58" s="67"/>
      <c r="E58" s="265"/>
      <c r="F58" s="67"/>
      <c r="G58" s="135"/>
      <c r="H58" s="135"/>
      <c r="I58" s="135"/>
      <c r="J58" s="136"/>
      <c r="K58" s="136"/>
      <c r="L58" s="136"/>
      <c r="M58" s="194"/>
      <c r="N58" s="135"/>
      <c r="O58" s="135"/>
      <c r="P58" s="135"/>
      <c r="Q58" s="135"/>
      <c r="R58" s="135"/>
      <c r="S58" s="135"/>
      <c r="T58" s="135"/>
      <c r="U58" s="135"/>
      <c r="V58" s="135"/>
      <c r="W58" s="135"/>
      <c r="X58" s="135"/>
      <c r="Y58" s="135"/>
      <c r="Z58" s="135"/>
      <c r="AA58" s="135"/>
    </row>
    <row r="59" spans="1:27" ht="13">
      <c r="A59" s="135"/>
      <c r="B59" s="135"/>
      <c r="C59" s="135"/>
      <c r="D59" s="67"/>
      <c r="E59" s="265"/>
      <c r="F59" s="67"/>
      <c r="G59" s="135"/>
      <c r="H59" s="135"/>
      <c r="I59" s="135"/>
      <c r="J59" s="136"/>
      <c r="K59" s="136"/>
      <c r="L59" s="136"/>
      <c r="M59" s="194"/>
      <c r="N59" s="135"/>
      <c r="O59" s="135"/>
      <c r="P59" s="135"/>
      <c r="Q59" s="135"/>
      <c r="R59" s="135"/>
      <c r="S59" s="135"/>
      <c r="T59" s="135"/>
      <c r="U59" s="135"/>
      <c r="V59" s="135"/>
      <c r="W59" s="135"/>
      <c r="X59" s="135"/>
      <c r="Y59" s="135"/>
      <c r="Z59" s="135"/>
      <c r="AA59" s="135"/>
    </row>
    <row r="60" spans="1:27" ht="13">
      <c r="A60" s="139"/>
      <c r="B60" s="139"/>
      <c r="C60" s="139"/>
      <c r="D60" s="67"/>
      <c r="E60" s="266"/>
      <c r="F60" s="67"/>
      <c r="G60" s="139"/>
      <c r="H60" s="139"/>
      <c r="I60" s="139"/>
      <c r="J60" s="146"/>
      <c r="K60" s="146"/>
      <c r="L60" s="136"/>
      <c r="M60" s="194"/>
      <c r="N60" s="135"/>
      <c r="O60" s="135"/>
      <c r="P60" s="135"/>
      <c r="Q60" s="135"/>
      <c r="R60" s="135"/>
      <c r="S60" s="135"/>
      <c r="T60" s="135"/>
      <c r="U60" s="135"/>
      <c r="V60" s="135"/>
      <c r="W60" s="135"/>
      <c r="X60" s="135"/>
      <c r="Y60" s="135"/>
      <c r="Z60" s="135"/>
      <c r="AA60" s="135"/>
    </row>
    <row r="61" spans="1:27" ht="13">
      <c r="A61" s="135"/>
      <c r="B61" s="135"/>
      <c r="C61" s="135"/>
      <c r="D61" s="67"/>
      <c r="E61" s="265"/>
      <c r="F61" s="67"/>
      <c r="G61" s="135"/>
      <c r="H61" s="135"/>
      <c r="I61" s="135"/>
      <c r="J61" s="136"/>
      <c r="K61" s="136"/>
      <c r="L61" s="136"/>
      <c r="M61" s="194"/>
      <c r="N61" s="135"/>
      <c r="O61" s="135"/>
      <c r="P61" s="135"/>
      <c r="Q61" s="135"/>
      <c r="R61" s="135"/>
      <c r="S61" s="135"/>
      <c r="T61" s="135"/>
      <c r="U61" s="135"/>
      <c r="V61" s="135"/>
      <c r="W61" s="135"/>
      <c r="X61" s="135"/>
      <c r="Y61" s="135"/>
      <c r="Z61" s="135"/>
      <c r="AA61" s="135"/>
    </row>
    <row r="62" spans="1:27" ht="13">
      <c r="A62" s="135"/>
      <c r="B62" s="135"/>
      <c r="C62" s="135"/>
      <c r="D62" s="67"/>
      <c r="E62" s="265"/>
      <c r="F62" s="67"/>
      <c r="G62" s="135"/>
      <c r="H62" s="135"/>
      <c r="I62" s="135"/>
      <c r="J62" s="136"/>
      <c r="K62" s="136"/>
      <c r="L62" s="136"/>
      <c r="M62" s="194"/>
      <c r="N62" s="135"/>
      <c r="O62" s="135"/>
      <c r="P62" s="135"/>
      <c r="Q62" s="135"/>
      <c r="R62" s="135"/>
      <c r="S62" s="135"/>
      <c r="T62" s="135"/>
      <c r="U62" s="135"/>
      <c r="V62" s="135"/>
      <c r="W62" s="135"/>
      <c r="X62" s="135"/>
      <c r="Y62" s="135"/>
      <c r="Z62" s="135"/>
      <c r="AA62" s="135"/>
    </row>
    <row r="63" spans="1:27" ht="13">
      <c r="A63" s="135"/>
      <c r="B63" s="135"/>
      <c r="C63" s="135"/>
      <c r="D63" s="67"/>
      <c r="E63" s="265"/>
      <c r="F63" s="67"/>
      <c r="G63" s="135"/>
      <c r="H63" s="135"/>
      <c r="I63" s="135"/>
      <c r="J63" s="136"/>
      <c r="K63" s="136"/>
      <c r="L63" s="136"/>
      <c r="M63" s="194"/>
      <c r="N63" s="135"/>
      <c r="O63" s="135"/>
      <c r="P63" s="135"/>
      <c r="Q63" s="135"/>
      <c r="R63" s="135"/>
      <c r="S63" s="135"/>
      <c r="T63" s="135"/>
      <c r="U63" s="135"/>
      <c r="V63" s="135"/>
      <c r="W63" s="135"/>
      <c r="X63" s="135"/>
      <c r="Y63" s="135"/>
      <c r="Z63" s="135"/>
      <c r="AA63" s="135"/>
    </row>
    <row r="64" spans="1:27" ht="13">
      <c r="A64" s="135"/>
      <c r="B64" s="135"/>
      <c r="C64" s="135"/>
      <c r="D64" s="67"/>
      <c r="E64" s="265"/>
      <c r="F64" s="67"/>
      <c r="G64" s="135"/>
      <c r="H64" s="135"/>
      <c r="I64" s="135"/>
      <c r="J64" s="136"/>
      <c r="K64" s="136"/>
      <c r="L64" s="136"/>
      <c r="M64" s="194"/>
      <c r="N64" s="135"/>
      <c r="O64" s="135"/>
      <c r="P64" s="135"/>
      <c r="Q64" s="135"/>
      <c r="R64" s="135"/>
      <c r="S64" s="135"/>
      <c r="T64" s="135"/>
      <c r="U64" s="135"/>
      <c r="V64" s="135"/>
      <c r="W64" s="135"/>
      <c r="X64" s="135"/>
      <c r="Y64" s="135"/>
      <c r="Z64" s="135"/>
      <c r="AA64" s="135"/>
    </row>
    <row r="65" spans="1:27" ht="13">
      <c r="A65" s="135"/>
      <c r="B65" s="135"/>
      <c r="C65" s="135"/>
      <c r="D65" s="67"/>
      <c r="E65" s="265"/>
      <c r="F65" s="67"/>
      <c r="G65" s="135"/>
      <c r="H65" s="135"/>
      <c r="I65" s="135"/>
      <c r="J65" s="136"/>
      <c r="K65" s="136"/>
      <c r="L65" s="146"/>
      <c r="M65" s="202"/>
      <c r="N65" s="139"/>
      <c r="O65" s="139"/>
      <c r="P65" s="139"/>
      <c r="Q65" s="139"/>
      <c r="R65" s="139"/>
      <c r="S65" s="139"/>
      <c r="T65" s="139"/>
      <c r="U65" s="139"/>
      <c r="V65" s="139"/>
      <c r="W65" s="139"/>
      <c r="X65" s="139"/>
      <c r="Y65" s="139"/>
      <c r="Z65" s="139"/>
      <c r="AA65" s="139"/>
    </row>
    <row r="66" spans="1:27" ht="13">
      <c r="A66" s="135"/>
      <c r="B66" s="135"/>
      <c r="C66" s="135"/>
      <c r="D66" s="67"/>
      <c r="E66" s="265"/>
      <c r="F66" s="67"/>
      <c r="G66" s="135"/>
      <c r="H66" s="135"/>
      <c r="I66" s="135"/>
      <c r="J66" s="136"/>
      <c r="K66" s="136"/>
      <c r="L66" s="136"/>
      <c r="M66" s="194"/>
      <c r="N66" s="135"/>
      <c r="O66" s="135"/>
      <c r="P66" s="135"/>
      <c r="Q66" s="135"/>
      <c r="R66" s="135"/>
      <c r="S66" s="135"/>
      <c r="T66" s="135"/>
      <c r="U66" s="135"/>
      <c r="V66" s="135"/>
      <c r="W66" s="135"/>
      <c r="X66" s="135"/>
      <c r="Y66" s="135"/>
      <c r="Z66" s="135"/>
      <c r="AA66" s="135"/>
    </row>
    <row r="67" spans="1:27" ht="13">
      <c r="A67" s="135"/>
      <c r="B67" s="135"/>
      <c r="C67" s="135"/>
      <c r="D67" s="67"/>
      <c r="E67" s="265"/>
      <c r="F67" s="67"/>
      <c r="G67" s="135"/>
      <c r="H67" s="135"/>
      <c r="I67" s="135"/>
      <c r="J67" s="136"/>
      <c r="K67" s="136"/>
      <c r="L67" s="136"/>
      <c r="M67" s="194"/>
      <c r="N67" s="135"/>
      <c r="O67" s="135"/>
      <c r="P67" s="135"/>
      <c r="Q67" s="135"/>
      <c r="R67" s="135"/>
      <c r="S67" s="135"/>
      <c r="T67" s="135"/>
      <c r="U67" s="135"/>
      <c r="V67" s="135"/>
      <c r="W67" s="135"/>
      <c r="X67" s="135"/>
      <c r="Y67" s="135"/>
      <c r="Z67" s="135"/>
      <c r="AA67" s="135"/>
    </row>
    <row r="68" spans="1:27" ht="13">
      <c r="A68" s="135"/>
      <c r="B68" s="135"/>
      <c r="C68" s="135"/>
      <c r="D68" s="67"/>
      <c r="E68" s="265"/>
      <c r="F68" s="67"/>
      <c r="G68" s="135"/>
      <c r="H68" s="135"/>
      <c r="I68" s="135"/>
      <c r="J68" s="136"/>
      <c r="K68" s="136"/>
      <c r="L68" s="136"/>
      <c r="M68" s="194"/>
      <c r="N68" s="135"/>
      <c r="O68" s="135"/>
      <c r="P68" s="135"/>
      <c r="Q68" s="135"/>
      <c r="R68" s="135"/>
      <c r="S68" s="135"/>
      <c r="T68" s="135"/>
      <c r="U68" s="135"/>
      <c r="V68" s="135"/>
      <c r="W68" s="135"/>
      <c r="X68" s="135"/>
      <c r="Y68" s="135"/>
      <c r="Z68" s="135"/>
      <c r="AA68" s="135"/>
    </row>
    <row r="69" spans="1:27" ht="13">
      <c r="A69" s="135"/>
      <c r="B69" s="135"/>
      <c r="C69" s="135"/>
      <c r="D69" s="67"/>
      <c r="E69" s="265"/>
      <c r="F69" s="67"/>
      <c r="G69" s="135"/>
      <c r="H69" s="135"/>
      <c r="I69" s="135"/>
      <c r="J69" s="136"/>
      <c r="K69" s="136"/>
      <c r="L69" s="136"/>
      <c r="M69" s="194"/>
      <c r="N69" s="135"/>
      <c r="O69" s="135"/>
      <c r="P69" s="135"/>
      <c r="Q69" s="135"/>
      <c r="R69" s="135"/>
      <c r="S69" s="135"/>
      <c r="T69" s="135"/>
      <c r="U69" s="135"/>
      <c r="V69" s="135"/>
      <c r="W69" s="135"/>
      <c r="X69" s="135"/>
      <c r="Y69" s="135"/>
      <c r="Z69" s="135"/>
      <c r="AA69" s="135"/>
    </row>
    <row r="70" spans="1:27" ht="13">
      <c r="A70" s="135"/>
      <c r="B70" s="135"/>
      <c r="C70" s="135"/>
      <c r="D70" s="67"/>
      <c r="E70" s="265"/>
      <c r="F70" s="67"/>
      <c r="G70" s="135"/>
      <c r="H70" s="135"/>
      <c r="I70" s="135"/>
      <c r="J70" s="136"/>
      <c r="K70" s="136"/>
      <c r="L70" s="136"/>
      <c r="M70" s="194"/>
      <c r="N70" s="135"/>
      <c r="O70" s="135"/>
      <c r="P70" s="135"/>
      <c r="Q70" s="135"/>
      <c r="R70" s="135"/>
      <c r="S70" s="135"/>
      <c r="T70" s="135"/>
      <c r="U70" s="135"/>
      <c r="V70" s="135"/>
      <c r="W70" s="135"/>
      <c r="X70" s="135"/>
      <c r="Y70" s="135"/>
      <c r="Z70" s="135"/>
      <c r="AA70" s="135"/>
    </row>
    <row r="71" spans="1:27" ht="13">
      <c r="A71" s="135"/>
      <c r="B71" s="135"/>
      <c r="C71" s="135"/>
      <c r="D71" s="67"/>
      <c r="E71" s="265"/>
      <c r="F71" s="67"/>
      <c r="G71" s="135"/>
      <c r="H71" s="135"/>
      <c r="I71" s="135"/>
      <c r="J71" s="136"/>
      <c r="K71" s="136"/>
      <c r="L71" s="136"/>
      <c r="M71" s="194"/>
      <c r="N71" s="135"/>
      <c r="O71" s="135"/>
      <c r="P71" s="135"/>
      <c r="Q71" s="135"/>
      <c r="R71" s="135"/>
      <c r="S71" s="135"/>
      <c r="T71" s="135"/>
      <c r="U71" s="135"/>
      <c r="V71" s="135"/>
      <c r="W71" s="135"/>
      <c r="X71" s="135"/>
      <c r="Y71" s="135"/>
      <c r="Z71" s="135"/>
      <c r="AA71" s="135"/>
    </row>
    <row r="72" spans="1:27" ht="13">
      <c r="A72" s="135"/>
      <c r="B72" s="135"/>
      <c r="C72" s="135"/>
      <c r="D72" s="67"/>
      <c r="E72" s="265"/>
      <c r="F72" s="67"/>
      <c r="G72" s="135"/>
      <c r="H72" s="135"/>
      <c r="I72" s="135"/>
      <c r="J72" s="136"/>
      <c r="K72" s="136"/>
      <c r="L72" s="136"/>
      <c r="M72" s="194"/>
      <c r="N72" s="135"/>
      <c r="O72" s="135"/>
      <c r="P72" s="135"/>
      <c r="Q72" s="135"/>
      <c r="R72" s="135"/>
      <c r="S72" s="135"/>
      <c r="T72" s="135"/>
      <c r="U72" s="135"/>
      <c r="V72" s="135"/>
      <c r="W72" s="135"/>
      <c r="X72" s="135"/>
      <c r="Y72" s="135"/>
      <c r="Z72" s="135"/>
      <c r="AA72" s="135"/>
    </row>
    <row r="73" spans="1:27" ht="13">
      <c r="A73" s="135"/>
      <c r="B73" s="135"/>
      <c r="C73" s="135"/>
      <c r="D73" s="67"/>
      <c r="E73" s="265"/>
      <c r="F73" s="67"/>
      <c r="G73" s="135"/>
      <c r="H73" s="135"/>
      <c r="I73" s="135"/>
      <c r="J73" s="136"/>
      <c r="K73" s="136"/>
      <c r="L73" s="136"/>
      <c r="M73" s="194"/>
      <c r="N73" s="135"/>
      <c r="O73" s="135"/>
      <c r="P73" s="135"/>
      <c r="Q73" s="135"/>
      <c r="R73" s="135"/>
      <c r="S73" s="135"/>
      <c r="T73" s="135"/>
      <c r="U73" s="135"/>
      <c r="V73" s="135"/>
      <c r="W73" s="135"/>
      <c r="X73" s="135"/>
      <c r="Y73" s="135"/>
      <c r="Z73" s="135"/>
      <c r="AA73" s="135"/>
    </row>
    <row r="74" spans="1:27" ht="13">
      <c r="A74" s="135"/>
      <c r="B74" s="135"/>
      <c r="C74" s="135"/>
      <c r="D74" s="67"/>
      <c r="E74" s="265"/>
      <c r="F74" s="67"/>
      <c r="G74" s="135"/>
      <c r="H74" s="135"/>
      <c r="I74" s="135"/>
      <c r="J74" s="136"/>
      <c r="K74" s="136"/>
      <c r="L74" s="136"/>
      <c r="M74" s="194"/>
      <c r="N74" s="135"/>
      <c r="O74" s="135"/>
      <c r="P74" s="135"/>
      <c r="Q74" s="135"/>
      <c r="R74" s="135"/>
      <c r="S74" s="135"/>
      <c r="T74" s="135"/>
      <c r="U74" s="135"/>
      <c r="V74" s="135"/>
      <c r="W74" s="135"/>
      <c r="X74" s="135"/>
      <c r="Y74" s="135"/>
      <c r="Z74" s="135"/>
      <c r="AA74" s="135"/>
    </row>
    <row r="75" spans="1:27" ht="13">
      <c r="A75" s="135"/>
      <c r="B75" s="135"/>
      <c r="C75" s="135"/>
      <c r="D75" s="67"/>
      <c r="E75" s="265"/>
      <c r="F75" s="67"/>
      <c r="G75" s="135"/>
      <c r="H75" s="135"/>
      <c r="I75" s="135"/>
      <c r="J75" s="136"/>
      <c r="K75" s="136"/>
      <c r="L75" s="136"/>
      <c r="M75" s="194"/>
      <c r="N75" s="135"/>
      <c r="O75" s="135"/>
      <c r="P75" s="135"/>
      <c r="Q75" s="135"/>
      <c r="R75" s="135"/>
      <c r="S75" s="135"/>
      <c r="T75" s="135"/>
      <c r="U75" s="135"/>
      <c r="V75" s="135"/>
      <c r="W75" s="135"/>
      <c r="X75" s="135"/>
      <c r="Y75" s="135"/>
      <c r="Z75" s="135"/>
      <c r="AA75" s="135"/>
    </row>
    <row r="76" spans="1:27" ht="13">
      <c r="A76" s="135"/>
      <c r="B76" s="135"/>
      <c r="C76" s="135"/>
      <c r="D76" s="67"/>
      <c r="E76" s="265"/>
      <c r="F76" s="67"/>
      <c r="G76" s="135"/>
      <c r="H76" s="135"/>
      <c r="I76" s="135"/>
      <c r="J76" s="136"/>
      <c r="K76" s="136"/>
      <c r="L76" s="136"/>
      <c r="M76" s="194"/>
      <c r="N76" s="135"/>
      <c r="O76" s="135"/>
      <c r="P76" s="135"/>
      <c r="Q76" s="135"/>
      <c r="R76" s="135"/>
      <c r="S76" s="135"/>
      <c r="T76" s="135"/>
      <c r="U76" s="135"/>
      <c r="V76" s="135"/>
      <c r="W76" s="135"/>
      <c r="X76" s="135"/>
      <c r="Y76" s="135"/>
      <c r="Z76" s="135"/>
      <c r="AA76" s="135"/>
    </row>
    <row r="77" spans="1:27" ht="13">
      <c r="A77" s="135"/>
      <c r="B77" s="135"/>
      <c r="C77" s="135"/>
      <c r="D77" s="67"/>
      <c r="E77" s="265"/>
      <c r="F77" s="67"/>
      <c r="G77" s="135"/>
      <c r="H77" s="135"/>
      <c r="I77" s="135"/>
      <c r="J77" s="136"/>
      <c r="K77" s="136"/>
      <c r="L77" s="136"/>
      <c r="M77" s="194"/>
      <c r="N77" s="135"/>
      <c r="O77" s="135"/>
      <c r="P77" s="135"/>
      <c r="Q77" s="135"/>
      <c r="R77" s="135"/>
      <c r="S77" s="135"/>
      <c r="T77" s="135"/>
      <c r="U77" s="135"/>
      <c r="V77" s="135"/>
      <c r="W77" s="135"/>
      <c r="X77" s="135"/>
      <c r="Y77" s="135"/>
      <c r="Z77" s="135"/>
      <c r="AA77" s="135"/>
    </row>
    <row r="78" spans="1:27" ht="13">
      <c r="A78" s="135"/>
      <c r="B78" s="135"/>
      <c r="C78" s="135"/>
      <c r="D78" s="67"/>
      <c r="E78" s="265"/>
      <c r="F78" s="67"/>
      <c r="G78" s="135"/>
      <c r="H78" s="135"/>
      <c r="I78" s="135"/>
      <c r="J78" s="136"/>
      <c r="K78" s="136"/>
      <c r="L78" s="136"/>
      <c r="M78" s="194"/>
      <c r="N78" s="135"/>
      <c r="O78" s="135"/>
      <c r="P78" s="135"/>
      <c r="Q78" s="135"/>
      <c r="R78" s="135"/>
      <c r="S78" s="135"/>
      <c r="T78" s="135"/>
      <c r="U78" s="135"/>
      <c r="V78" s="135"/>
      <c r="W78" s="135"/>
      <c r="X78" s="135"/>
      <c r="Y78" s="135"/>
      <c r="Z78" s="135"/>
      <c r="AA78" s="135"/>
    </row>
    <row r="79" spans="1:27" ht="13">
      <c r="A79" s="135"/>
      <c r="B79" s="135"/>
      <c r="C79" s="135"/>
      <c r="D79" s="67"/>
      <c r="E79" s="265"/>
      <c r="F79" s="67"/>
      <c r="G79" s="135"/>
      <c r="H79" s="135"/>
      <c r="I79" s="135"/>
      <c r="J79" s="136"/>
      <c r="K79" s="136"/>
      <c r="L79" s="136"/>
      <c r="M79" s="194"/>
      <c r="N79" s="135"/>
      <c r="O79" s="135"/>
      <c r="P79" s="135"/>
      <c r="Q79" s="135"/>
      <c r="R79" s="135"/>
      <c r="S79" s="135"/>
      <c r="T79" s="135"/>
      <c r="U79" s="135"/>
      <c r="V79" s="135"/>
      <c r="W79" s="135"/>
      <c r="X79" s="135"/>
      <c r="Y79" s="135"/>
      <c r="Z79" s="135"/>
      <c r="AA79" s="135"/>
    </row>
    <row r="80" spans="1:27" ht="13">
      <c r="A80" s="135"/>
      <c r="B80" s="135"/>
      <c r="C80" s="135"/>
      <c r="D80" s="67"/>
      <c r="E80" s="265"/>
      <c r="F80" s="67"/>
      <c r="G80" s="135"/>
      <c r="H80" s="135"/>
      <c r="I80" s="135"/>
      <c r="J80" s="136"/>
      <c r="K80" s="136"/>
      <c r="L80" s="136"/>
      <c r="M80" s="194"/>
      <c r="N80" s="135"/>
      <c r="O80" s="135"/>
      <c r="P80" s="135"/>
      <c r="Q80" s="135"/>
      <c r="R80" s="135"/>
      <c r="S80" s="135"/>
      <c r="T80" s="135"/>
      <c r="U80" s="135"/>
      <c r="V80" s="135"/>
      <c r="W80" s="135"/>
      <c r="X80" s="135"/>
      <c r="Y80" s="135"/>
      <c r="Z80" s="135"/>
      <c r="AA80" s="135"/>
    </row>
    <row r="81" spans="1:27" ht="13">
      <c r="A81" s="135"/>
      <c r="B81" s="135"/>
      <c r="C81" s="135"/>
      <c r="D81" s="67"/>
      <c r="E81" s="265"/>
      <c r="F81" s="67"/>
      <c r="G81" s="135"/>
      <c r="H81" s="135"/>
      <c r="I81" s="135"/>
      <c r="J81" s="136"/>
      <c r="K81" s="136"/>
      <c r="L81" s="136"/>
      <c r="M81" s="194"/>
      <c r="N81" s="135"/>
      <c r="O81" s="135"/>
      <c r="P81" s="135"/>
      <c r="Q81" s="135"/>
      <c r="R81" s="135"/>
      <c r="S81" s="135"/>
      <c r="T81" s="135"/>
      <c r="U81" s="135"/>
      <c r="V81" s="135"/>
      <c r="W81" s="135"/>
      <c r="X81" s="135"/>
      <c r="Y81" s="135"/>
      <c r="Z81" s="135"/>
      <c r="AA81" s="135"/>
    </row>
    <row r="82" spans="1:27" ht="13">
      <c r="A82" s="135"/>
      <c r="B82" s="135"/>
      <c r="C82" s="135"/>
      <c r="D82" s="67"/>
      <c r="E82" s="265"/>
      <c r="F82" s="67"/>
      <c r="G82" s="135"/>
      <c r="H82" s="135"/>
      <c r="I82" s="135"/>
      <c r="J82" s="136"/>
      <c r="K82" s="136"/>
      <c r="L82" s="136"/>
      <c r="M82" s="194"/>
      <c r="N82" s="135"/>
      <c r="O82" s="135"/>
      <c r="P82" s="135"/>
      <c r="Q82" s="135"/>
      <c r="R82" s="135"/>
      <c r="S82" s="135"/>
      <c r="T82" s="135"/>
      <c r="U82" s="135"/>
      <c r="V82" s="135"/>
      <c r="W82" s="135"/>
      <c r="X82" s="135"/>
      <c r="Y82" s="135"/>
      <c r="Z82" s="135"/>
      <c r="AA82" s="135"/>
    </row>
    <row r="83" spans="1:27" ht="13">
      <c r="A83" s="67"/>
      <c r="B83" s="67"/>
      <c r="C83" s="135"/>
      <c r="D83" s="67"/>
      <c r="E83" s="265"/>
      <c r="F83" s="67"/>
      <c r="G83" s="67"/>
      <c r="H83" s="67"/>
      <c r="I83" s="67"/>
      <c r="J83" s="136"/>
      <c r="K83" s="136"/>
      <c r="L83" s="136"/>
      <c r="M83" s="194"/>
      <c r="N83" s="67"/>
      <c r="O83" s="67"/>
      <c r="P83" s="67"/>
      <c r="Q83" s="67"/>
      <c r="R83" s="67"/>
      <c r="S83" s="67"/>
      <c r="T83" s="67"/>
      <c r="U83" s="67"/>
      <c r="V83" s="67"/>
      <c r="W83" s="67"/>
      <c r="X83" s="67"/>
      <c r="Y83" s="67"/>
      <c r="Z83" s="67"/>
      <c r="AA83" s="67"/>
    </row>
    <row r="84" spans="1:27" ht="13">
      <c r="A84" s="67"/>
      <c r="B84" s="67"/>
      <c r="C84" s="135"/>
      <c r="D84" s="67"/>
      <c r="E84" s="265"/>
      <c r="F84" s="67"/>
      <c r="G84" s="67"/>
      <c r="H84" s="67"/>
      <c r="I84" s="67"/>
      <c r="J84" s="136"/>
      <c r="K84" s="136"/>
      <c r="L84" s="136"/>
      <c r="M84" s="194"/>
      <c r="N84" s="67"/>
      <c r="O84" s="67"/>
      <c r="P84" s="67"/>
      <c r="Q84" s="67"/>
      <c r="R84" s="67"/>
      <c r="S84" s="67"/>
      <c r="T84" s="67"/>
      <c r="U84" s="67"/>
      <c r="V84" s="67"/>
      <c r="W84" s="67"/>
      <c r="X84" s="67"/>
      <c r="Y84" s="67"/>
      <c r="Z84" s="67"/>
      <c r="AA84" s="67"/>
    </row>
    <row r="85" spans="1:27" ht="6" customHeight="1">
      <c r="A85" s="137"/>
      <c r="B85" s="144"/>
      <c r="C85" s="145"/>
      <c r="D85" s="144"/>
      <c r="E85" s="265"/>
      <c r="F85" s="137"/>
      <c r="G85" s="137"/>
      <c r="H85" s="137"/>
      <c r="I85" s="137"/>
      <c r="J85" s="136"/>
      <c r="K85" s="136"/>
      <c r="L85" s="136"/>
      <c r="M85" s="194"/>
      <c r="N85" s="137"/>
      <c r="O85" s="137"/>
      <c r="P85" s="137"/>
      <c r="Q85" s="137"/>
      <c r="R85" s="137"/>
      <c r="S85" s="137"/>
      <c r="T85" s="137"/>
      <c r="U85" s="137"/>
      <c r="V85" s="137"/>
      <c r="W85" s="137"/>
      <c r="X85" s="137"/>
      <c r="Y85" s="137"/>
      <c r="Z85" s="137"/>
      <c r="AA85" s="137"/>
    </row>
    <row r="86" spans="1:27" ht="13">
      <c r="A86" s="67"/>
      <c r="B86" s="67"/>
      <c r="C86" s="135"/>
      <c r="D86" s="67"/>
      <c r="E86" s="265"/>
      <c r="F86" s="67"/>
      <c r="G86" s="67"/>
      <c r="H86" s="67"/>
      <c r="I86" s="67"/>
      <c r="J86" s="136"/>
      <c r="K86" s="136"/>
      <c r="L86" s="136"/>
      <c r="M86" s="194"/>
      <c r="N86" s="67"/>
      <c r="O86" s="67"/>
      <c r="P86" s="67"/>
      <c r="Q86" s="67"/>
      <c r="R86" s="67"/>
      <c r="S86" s="67"/>
      <c r="T86" s="67"/>
      <c r="U86" s="67"/>
      <c r="V86" s="67"/>
      <c r="W86" s="67"/>
      <c r="X86" s="67"/>
      <c r="Y86" s="67"/>
      <c r="Z86" s="67"/>
      <c r="AA86" s="67"/>
    </row>
    <row r="87" spans="1:27" ht="13">
      <c r="A87" s="67"/>
      <c r="B87" s="67"/>
      <c r="C87" s="135"/>
      <c r="D87" s="67"/>
      <c r="E87" s="265"/>
      <c r="F87" s="67"/>
      <c r="G87" s="67"/>
      <c r="H87" s="67"/>
      <c r="I87" s="67"/>
      <c r="J87" s="136"/>
      <c r="K87" s="136"/>
      <c r="L87" s="136"/>
      <c r="M87" s="194"/>
      <c r="N87" s="67"/>
      <c r="O87" s="67"/>
      <c r="P87" s="67"/>
      <c r="Q87" s="67"/>
      <c r="R87" s="67"/>
      <c r="S87" s="67"/>
      <c r="T87" s="67"/>
      <c r="U87" s="67"/>
      <c r="V87" s="67"/>
      <c r="W87" s="67"/>
      <c r="X87" s="67"/>
      <c r="Y87" s="67"/>
      <c r="Z87" s="67"/>
      <c r="AA87" s="67"/>
    </row>
    <row r="88" spans="1:27" ht="13">
      <c r="A88" s="67"/>
      <c r="B88" s="67"/>
      <c r="C88" s="135"/>
      <c r="D88" s="67"/>
      <c r="E88" s="265"/>
      <c r="F88" s="67"/>
      <c r="G88" s="67"/>
      <c r="H88" s="67"/>
      <c r="I88" s="67"/>
      <c r="J88" s="136"/>
      <c r="K88" s="136"/>
      <c r="L88" s="136"/>
      <c r="M88" s="194"/>
      <c r="N88" s="67"/>
      <c r="O88" s="67"/>
      <c r="P88" s="67"/>
      <c r="Q88" s="67"/>
      <c r="R88" s="67"/>
      <c r="S88" s="67"/>
      <c r="T88" s="67"/>
      <c r="U88" s="67"/>
      <c r="V88" s="67"/>
      <c r="W88" s="67"/>
      <c r="X88" s="67"/>
      <c r="Y88" s="67"/>
      <c r="Z88" s="67"/>
      <c r="AA88" s="67"/>
    </row>
    <row r="89" spans="1:27" ht="13">
      <c r="A89" s="67"/>
      <c r="B89" s="67"/>
      <c r="C89" s="135"/>
      <c r="D89" s="67"/>
      <c r="E89" s="265"/>
      <c r="F89" s="67"/>
      <c r="G89" s="67"/>
      <c r="H89" s="67"/>
      <c r="I89" s="67"/>
      <c r="J89" s="136"/>
      <c r="K89" s="136"/>
      <c r="L89" s="136"/>
      <c r="M89" s="194"/>
      <c r="N89" s="67"/>
      <c r="O89" s="67"/>
      <c r="P89" s="67"/>
      <c r="Q89" s="67"/>
      <c r="R89" s="67"/>
      <c r="S89" s="67"/>
      <c r="T89" s="67"/>
      <c r="U89" s="67"/>
      <c r="V89" s="67"/>
      <c r="W89" s="67"/>
      <c r="X89" s="67"/>
      <c r="Y89" s="67"/>
      <c r="Z89" s="67"/>
      <c r="AA89" s="67"/>
    </row>
    <row r="90" spans="1:27" ht="13">
      <c r="A90" s="67"/>
      <c r="B90" s="67"/>
      <c r="C90" s="135"/>
      <c r="D90" s="67"/>
      <c r="E90" s="265"/>
      <c r="F90" s="67"/>
      <c r="G90" s="67"/>
      <c r="H90" s="67"/>
      <c r="I90" s="67"/>
      <c r="J90" s="136"/>
      <c r="K90" s="136"/>
      <c r="L90" s="136"/>
      <c r="M90" s="194"/>
      <c r="N90" s="67"/>
      <c r="O90" s="67"/>
      <c r="P90" s="67"/>
      <c r="Q90" s="67"/>
      <c r="R90" s="67"/>
      <c r="S90" s="67"/>
      <c r="T90" s="67"/>
      <c r="U90" s="67"/>
      <c r="V90" s="67"/>
      <c r="W90" s="67"/>
      <c r="X90" s="67"/>
      <c r="Y90" s="67"/>
      <c r="Z90" s="67"/>
      <c r="AA90" s="67"/>
    </row>
    <row r="91" spans="1:27" ht="13">
      <c r="A91" s="67"/>
      <c r="B91" s="67"/>
      <c r="C91" s="135"/>
      <c r="D91" s="67"/>
      <c r="E91" s="265"/>
      <c r="F91" s="67"/>
      <c r="G91" s="67"/>
      <c r="H91" s="67"/>
      <c r="I91" s="67"/>
      <c r="J91" s="136"/>
      <c r="K91" s="136"/>
      <c r="L91" s="136"/>
      <c r="M91" s="194"/>
      <c r="N91" s="67"/>
      <c r="O91" s="67"/>
      <c r="P91" s="67"/>
      <c r="Q91" s="67"/>
      <c r="R91" s="67"/>
      <c r="S91" s="67"/>
      <c r="T91" s="67"/>
      <c r="U91" s="67"/>
      <c r="V91" s="67"/>
      <c r="W91" s="67"/>
      <c r="X91" s="67"/>
      <c r="Y91" s="67"/>
      <c r="Z91" s="67"/>
      <c r="AA91" s="67"/>
    </row>
    <row r="92" spans="1:27" ht="13">
      <c r="A92" s="67"/>
      <c r="B92" s="67"/>
      <c r="C92" s="135"/>
      <c r="D92" s="67"/>
      <c r="E92" s="265"/>
      <c r="F92" s="67"/>
      <c r="G92" s="67"/>
      <c r="H92" s="67"/>
      <c r="I92" s="67"/>
      <c r="J92" s="136"/>
      <c r="K92" s="136"/>
      <c r="L92" s="136"/>
      <c r="M92" s="194"/>
      <c r="N92" s="67"/>
      <c r="O92" s="67"/>
      <c r="P92" s="67"/>
      <c r="Q92" s="67"/>
      <c r="R92" s="67"/>
      <c r="S92" s="67"/>
      <c r="T92" s="67"/>
      <c r="U92" s="67"/>
      <c r="V92" s="67"/>
      <c r="W92" s="67"/>
      <c r="X92" s="67"/>
      <c r="Y92" s="67"/>
      <c r="Z92" s="67"/>
      <c r="AA92" s="67"/>
    </row>
    <row r="93" spans="1:27" ht="13">
      <c r="A93" s="67"/>
      <c r="B93" s="67"/>
      <c r="C93" s="135"/>
      <c r="D93" s="67"/>
      <c r="E93" s="265"/>
      <c r="F93" s="67"/>
      <c r="G93" s="67"/>
      <c r="H93" s="67"/>
      <c r="I93" s="67"/>
      <c r="J93" s="136"/>
      <c r="K93" s="136"/>
      <c r="L93" s="136"/>
      <c r="M93" s="194"/>
      <c r="N93" s="67"/>
      <c r="O93" s="67"/>
      <c r="P93" s="67"/>
      <c r="Q93" s="67"/>
      <c r="R93" s="67"/>
      <c r="S93" s="67"/>
      <c r="T93" s="67"/>
      <c r="U93" s="67"/>
      <c r="V93" s="67"/>
      <c r="W93" s="67"/>
      <c r="X93" s="67"/>
      <c r="Y93" s="67"/>
      <c r="Z93" s="67"/>
      <c r="AA93" s="67"/>
    </row>
    <row r="94" spans="1:27" ht="13">
      <c r="A94" s="67"/>
      <c r="B94" s="67"/>
      <c r="C94" s="135"/>
      <c r="D94" s="67"/>
      <c r="E94" s="265"/>
      <c r="F94" s="67"/>
      <c r="G94" s="67"/>
      <c r="H94" s="67"/>
      <c r="I94" s="67"/>
      <c r="J94" s="136"/>
      <c r="K94" s="136"/>
      <c r="L94" s="136"/>
      <c r="M94" s="194"/>
      <c r="N94" s="67"/>
      <c r="O94" s="67"/>
      <c r="P94" s="67"/>
      <c r="Q94" s="67"/>
      <c r="R94" s="67"/>
      <c r="S94" s="67"/>
      <c r="T94" s="67"/>
      <c r="U94" s="67"/>
      <c r="V94" s="67"/>
      <c r="W94" s="67"/>
      <c r="X94" s="67"/>
      <c r="Y94" s="67"/>
      <c r="Z94" s="67"/>
      <c r="AA94" s="67"/>
    </row>
    <row r="95" spans="1:27" ht="13">
      <c r="A95" s="67"/>
      <c r="B95" s="67"/>
      <c r="C95" s="135"/>
      <c r="D95" s="67"/>
      <c r="E95" s="265"/>
      <c r="F95" s="67"/>
      <c r="G95" s="67"/>
      <c r="H95" s="67"/>
      <c r="I95" s="67"/>
      <c r="J95" s="136"/>
      <c r="K95" s="136"/>
      <c r="L95" s="136"/>
      <c r="M95" s="194"/>
      <c r="N95" s="67"/>
      <c r="O95" s="67"/>
      <c r="P95" s="67"/>
      <c r="Q95" s="67"/>
      <c r="R95" s="67"/>
      <c r="S95" s="67"/>
      <c r="T95" s="67"/>
      <c r="U95" s="67"/>
      <c r="V95" s="67"/>
      <c r="W95" s="67"/>
      <c r="X95" s="67"/>
      <c r="Y95" s="67"/>
      <c r="Z95" s="67"/>
      <c r="AA95" s="67"/>
    </row>
    <row r="96" spans="1:27" ht="13">
      <c r="A96" s="67"/>
      <c r="B96" s="67"/>
      <c r="C96" s="135"/>
      <c r="D96" s="67"/>
      <c r="E96" s="265"/>
      <c r="F96" s="67"/>
      <c r="G96" s="67"/>
      <c r="H96" s="67"/>
      <c r="I96" s="67"/>
      <c r="J96" s="136"/>
      <c r="K96" s="136"/>
      <c r="L96" s="136"/>
      <c r="M96" s="194"/>
      <c r="N96" s="67"/>
      <c r="O96" s="67"/>
      <c r="P96" s="67"/>
      <c r="Q96" s="67"/>
      <c r="R96" s="67"/>
      <c r="S96" s="67"/>
      <c r="T96" s="67"/>
      <c r="U96" s="67"/>
      <c r="V96" s="67"/>
      <c r="W96" s="67"/>
      <c r="X96" s="67"/>
      <c r="Y96" s="67"/>
      <c r="Z96" s="67"/>
      <c r="AA96" s="67"/>
    </row>
    <row r="97" spans="1:27" ht="13">
      <c r="A97" s="67"/>
      <c r="B97" s="67"/>
      <c r="C97" s="135"/>
      <c r="D97" s="67"/>
      <c r="E97" s="265"/>
      <c r="F97" s="67"/>
      <c r="G97" s="67"/>
      <c r="H97" s="67"/>
      <c r="I97" s="67"/>
      <c r="J97" s="136"/>
      <c r="K97" s="136"/>
      <c r="L97" s="136"/>
      <c r="M97" s="194"/>
      <c r="N97" s="67"/>
      <c r="O97" s="67"/>
      <c r="P97" s="67"/>
      <c r="Q97" s="67"/>
      <c r="R97" s="67"/>
      <c r="S97" s="67"/>
      <c r="T97" s="67"/>
      <c r="U97" s="67"/>
      <c r="V97" s="67"/>
      <c r="W97" s="67"/>
      <c r="X97" s="67"/>
      <c r="Y97" s="67"/>
      <c r="Z97" s="67"/>
      <c r="AA97" s="67"/>
    </row>
    <row r="98" spans="1:27" ht="13">
      <c r="A98" s="67"/>
      <c r="B98" s="67"/>
      <c r="C98" s="135"/>
      <c r="D98" s="67"/>
      <c r="E98" s="265"/>
      <c r="F98" s="67"/>
      <c r="G98" s="67"/>
      <c r="H98" s="67"/>
      <c r="I98" s="67"/>
      <c r="J98" s="136"/>
      <c r="K98" s="136"/>
      <c r="L98" s="136"/>
      <c r="M98" s="194"/>
      <c r="N98" s="67"/>
      <c r="O98" s="67"/>
      <c r="P98" s="67"/>
      <c r="Q98" s="67"/>
      <c r="R98" s="67"/>
      <c r="S98" s="67"/>
      <c r="T98" s="67"/>
      <c r="U98" s="67"/>
      <c r="V98" s="67"/>
      <c r="W98" s="67"/>
      <c r="X98" s="67"/>
      <c r="Y98" s="67"/>
      <c r="Z98" s="67"/>
      <c r="AA98" s="67"/>
    </row>
    <row r="99" spans="1:27" ht="13">
      <c r="A99" s="67"/>
      <c r="B99" s="67"/>
      <c r="C99" s="135"/>
      <c r="D99" s="67"/>
      <c r="E99" s="265"/>
      <c r="F99" s="67"/>
      <c r="G99" s="67"/>
      <c r="H99" s="67"/>
      <c r="I99" s="67"/>
      <c r="J99" s="136"/>
      <c r="K99" s="136"/>
      <c r="L99" s="136"/>
      <c r="M99" s="194"/>
      <c r="N99" s="67"/>
      <c r="O99" s="67"/>
      <c r="P99" s="67"/>
      <c r="Q99" s="67"/>
      <c r="R99" s="67"/>
      <c r="S99" s="67"/>
      <c r="T99" s="67"/>
      <c r="U99" s="67"/>
      <c r="V99" s="67"/>
      <c r="W99" s="67"/>
      <c r="X99" s="67"/>
      <c r="Y99" s="67"/>
      <c r="Z99" s="67"/>
      <c r="AA99" s="67"/>
    </row>
    <row r="100" spans="1:27" ht="13">
      <c r="A100" s="67"/>
      <c r="B100" s="67"/>
      <c r="C100" s="135"/>
      <c r="D100" s="67"/>
      <c r="E100" s="265"/>
      <c r="F100" s="67"/>
      <c r="G100" s="67"/>
      <c r="H100" s="67"/>
      <c r="I100" s="67"/>
      <c r="J100" s="136"/>
      <c r="K100" s="136"/>
      <c r="L100" s="136"/>
      <c r="M100" s="194"/>
      <c r="N100" s="67"/>
      <c r="O100" s="67"/>
      <c r="P100" s="67"/>
      <c r="Q100" s="67"/>
      <c r="R100" s="67"/>
      <c r="S100" s="67"/>
      <c r="T100" s="67"/>
      <c r="U100" s="67"/>
      <c r="V100" s="67"/>
      <c r="W100" s="67"/>
      <c r="X100" s="67"/>
      <c r="Y100" s="67"/>
      <c r="Z100" s="67"/>
      <c r="AA100" s="67"/>
    </row>
    <row r="101" spans="1:27" ht="13">
      <c r="A101" s="67"/>
      <c r="B101" s="67"/>
      <c r="C101" s="135"/>
      <c r="D101" s="67"/>
      <c r="E101" s="265"/>
      <c r="F101" s="67"/>
      <c r="G101" s="67"/>
      <c r="H101" s="67"/>
      <c r="I101" s="67"/>
      <c r="J101" s="136"/>
      <c r="K101" s="136"/>
      <c r="L101" s="136"/>
      <c r="M101" s="194"/>
      <c r="N101" s="67"/>
      <c r="O101" s="67"/>
      <c r="P101" s="67"/>
      <c r="Q101" s="67"/>
      <c r="R101" s="67"/>
      <c r="S101" s="67"/>
      <c r="T101" s="67"/>
      <c r="U101" s="67"/>
      <c r="V101" s="67"/>
      <c r="W101" s="67"/>
      <c r="X101" s="67"/>
      <c r="Y101" s="67"/>
      <c r="Z101" s="67"/>
      <c r="AA101" s="67"/>
    </row>
    <row r="102" spans="1:27" ht="13">
      <c r="A102" s="67"/>
      <c r="B102" s="67"/>
      <c r="C102" s="135"/>
      <c r="D102" s="67"/>
      <c r="E102" s="265"/>
      <c r="F102" s="67"/>
      <c r="G102" s="67"/>
      <c r="H102" s="67"/>
      <c r="I102" s="67"/>
      <c r="J102" s="136"/>
      <c r="K102" s="136"/>
      <c r="L102" s="136"/>
      <c r="M102" s="194"/>
      <c r="N102" s="67"/>
      <c r="O102" s="67"/>
      <c r="P102" s="67"/>
      <c r="Q102" s="67"/>
      <c r="R102" s="67"/>
      <c r="S102" s="67"/>
      <c r="T102" s="67"/>
      <c r="U102" s="67"/>
      <c r="V102" s="67"/>
      <c r="W102" s="67"/>
      <c r="X102" s="67"/>
      <c r="Y102" s="67"/>
      <c r="Z102" s="67"/>
      <c r="AA102" s="67"/>
    </row>
    <row r="103" spans="1:27" ht="13">
      <c r="A103" s="67"/>
      <c r="B103" s="67"/>
      <c r="C103" s="135"/>
      <c r="D103" s="67"/>
      <c r="E103" s="265"/>
      <c r="F103" s="67"/>
      <c r="G103" s="67"/>
      <c r="H103" s="67"/>
      <c r="I103" s="67"/>
      <c r="J103" s="136"/>
      <c r="K103" s="136"/>
      <c r="L103" s="136"/>
      <c r="M103" s="194"/>
      <c r="N103" s="67"/>
      <c r="O103" s="67"/>
      <c r="P103" s="67"/>
      <c r="Q103" s="67"/>
      <c r="R103" s="67"/>
      <c r="S103" s="67"/>
      <c r="T103" s="67"/>
      <c r="U103" s="67"/>
      <c r="V103" s="67"/>
      <c r="W103" s="67"/>
      <c r="X103" s="67"/>
      <c r="Y103" s="67"/>
      <c r="Z103" s="67"/>
      <c r="AA103" s="67"/>
    </row>
    <row r="104" spans="1:27" ht="13">
      <c r="A104" s="67"/>
      <c r="B104" s="67"/>
      <c r="C104" s="135"/>
      <c r="D104" s="67"/>
      <c r="E104" s="265"/>
      <c r="F104" s="67"/>
      <c r="G104" s="67"/>
      <c r="H104" s="67"/>
      <c r="I104" s="67"/>
      <c r="J104" s="136"/>
      <c r="K104" s="136"/>
      <c r="L104" s="136"/>
      <c r="M104" s="194"/>
      <c r="N104" s="67"/>
      <c r="O104" s="67"/>
      <c r="P104" s="67"/>
      <c r="Q104" s="67"/>
      <c r="R104" s="67"/>
      <c r="S104" s="67"/>
      <c r="T104" s="67"/>
      <c r="U104" s="67"/>
      <c r="V104" s="67"/>
      <c r="W104" s="67"/>
      <c r="X104" s="67"/>
      <c r="Y104" s="67"/>
      <c r="Z104" s="67"/>
      <c r="AA104" s="67"/>
    </row>
    <row r="105" spans="1:27" ht="13">
      <c r="A105" s="67"/>
      <c r="B105" s="67"/>
      <c r="C105" s="135"/>
      <c r="D105" s="67"/>
      <c r="E105" s="265"/>
      <c r="F105" s="67"/>
      <c r="G105" s="67"/>
      <c r="H105" s="67"/>
      <c r="I105" s="67"/>
      <c r="J105" s="136"/>
      <c r="K105" s="136"/>
      <c r="L105" s="136"/>
      <c r="M105" s="194"/>
      <c r="N105" s="67"/>
      <c r="O105" s="67"/>
      <c r="P105" s="67"/>
      <c r="Q105" s="67"/>
      <c r="R105" s="67"/>
      <c r="S105" s="67"/>
      <c r="T105" s="67"/>
      <c r="U105" s="67"/>
      <c r="V105" s="67"/>
      <c r="W105" s="67"/>
      <c r="X105" s="67"/>
      <c r="Y105" s="67"/>
      <c r="Z105" s="67"/>
      <c r="AA105" s="67"/>
    </row>
    <row r="106" spans="1:27" ht="13">
      <c r="A106" s="67"/>
      <c r="B106" s="67"/>
      <c r="C106" s="135"/>
      <c r="D106" s="67"/>
      <c r="E106" s="265"/>
      <c r="F106" s="67"/>
      <c r="G106" s="67"/>
      <c r="H106" s="67"/>
      <c r="I106" s="67"/>
      <c r="J106" s="136"/>
      <c r="K106" s="136"/>
      <c r="L106" s="136"/>
      <c r="M106" s="194"/>
      <c r="N106" s="67"/>
      <c r="O106" s="67"/>
      <c r="P106" s="67"/>
      <c r="Q106" s="67"/>
      <c r="R106" s="67"/>
      <c r="S106" s="67"/>
      <c r="T106" s="67"/>
      <c r="U106" s="67"/>
      <c r="V106" s="67"/>
      <c r="W106" s="67"/>
      <c r="X106" s="67"/>
      <c r="Y106" s="67"/>
      <c r="Z106" s="67"/>
      <c r="AA106" s="67"/>
    </row>
    <row r="107" spans="1:27" ht="13">
      <c r="A107" s="67"/>
      <c r="B107" s="67"/>
      <c r="C107" s="135"/>
      <c r="D107" s="67"/>
      <c r="E107" s="265"/>
      <c r="F107" s="67"/>
      <c r="G107" s="67"/>
      <c r="H107" s="67"/>
      <c r="I107" s="67"/>
      <c r="J107" s="136"/>
      <c r="K107" s="136"/>
      <c r="L107" s="136"/>
      <c r="M107" s="194"/>
      <c r="N107" s="67"/>
      <c r="O107" s="67"/>
      <c r="P107" s="67"/>
      <c r="Q107" s="67"/>
      <c r="R107" s="67"/>
      <c r="S107" s="67"/>
      <c r="T107" s="67"/>
      <c r="U107" s="67"/>
      <c r="V107" s="67"/>
      <c r="W107" s="67"/>
      <c r="X107" s="67"/>
      <c r="Y107" s="67"/>
      <c r="Z107" s="67"/>
      <c r="AA107" s="67"/>
    </row>
    <row r="108" spans="1:27" ht="13">
      <c r="A108" s="67"/>
      <c r="B108" s="67"/>
      <c r="C108" s="135"/>
      <c r="D108" s="67"/>
      <c r="E108" s="265"/>
      <c r="F108" s="67"/>
      <c r="G108" s="67"/>
      <c r="H108" s="67"/>
      <c r="I108" s="67"/>
      <c r="J108" s="136"/>
      <c r="K108" s="136"/>
      <c r="L108" s="136"/>
      <c r="M108" s="194"/>
      <c r="N108" s="67"/>
      <c r="O108" s="67"/>
      <c r="P108" s="67"/>
      <c r="Q108" s="67"/>
      <c r="R108" s="67"/>
      <c r="S108" s="67"/>
      <c r="T108" s="67"/>
      <c r="U108" s="67"/>
      <c r="V108" s="67"/>
      <c r="W108" s="67"/>
      <c r="X108" s="67"/>
      <c r="Y108" s="67"/>
      <c r="Z108" s="67"/>
      <c r="AA108" s="67"/>
    </row>
    <row r="109" spans="1:27" ht="13">
      <c r="A109" s="67"/>
      <c r="B109" s="67"/>
      <c r="C109" s="135"/>
      <c r="D109" s="67"/>
      <c r="E109" s="265"/>
      <c r="F109" s="67"/>
      <c r="G109" s="67"/>
      <c r="H109" s="67"/>
      <c r="I109" s="67"/>
      <c r="J109" s="136"/>
      <c r="K109" s="136"/>
      <c r="L109" s="136"/>
      <c r="M109" s="194"/>
      <c r="N109" s="67"/>
      <c r="O109" s="67"/>
      <c r="P109" s="67"/>
      <c r="Q109" s="67"/>
      <c r="R109" s="67"/>
      <c r="S109" s="67"/>
      <c r="T109" s="67"/>
      <c r="U109" s="67"/>
      <c r="V109" s="67"/>
      <c r="W109" s="67"/>
      <c r="X109" s="67"/>
      <c r="Y109" s="67"/>
      <c r="Z109" s="67"/>
      <c r="AA109" s="67"/>
    </row>
    <row r="110" spans="1:27" ht="13">
      <c r="A110" s="67"/>
      <c r="B110" s="67"/>
      <c r="C110" s="135"/>
      <c r="D110" s="67"/>
      <c r="E110" s="265"/>
      <c r="F110" s="67"/>
      <c r="G110" s="67"/>
      <c r="H110" s="67"/>
      <c r="I110" s="67"/>
      <c r="J110" s="136"/>
      <c r="K110" s="136"/>
      <c r="L110" s="136"/>
      <c r="M110" s="194"/>
      <c r="N110" s="67"/>
      <c r="O110" s="67"/>
      <c r="P110" s="67"/>
      <c r="Q110" s="67"/>
      <c r="R110" s="67"/>
      <c r="S110" s="67"/>
      <c r="T110" s="67"/>
      <c r="U110" s="67"/>
      <c r="V110" s="67"/>
      <c r="W110" s="67"/>
      <c r="X110" s="67"/>
      <c r="Y110" s="67"/>
      <c r="Z110" s="67"/>
      <c r="AA110" s="67"/>
    </row>
    <row r="111" spans="1:27" ht="13">
      <c r="A111" s="67"/>
      <c r="B111" s="67"/>
      <c r="C111" s="135"/>
      <c r="D111" s="67"/>
      <c r="E111" s="265"/>
      <c r="F111" s="67"/>
      <c r="G111" s="67"/>
      <c r="H111" s="67"/>
      <c r="I111" s="67"/>
      <c r="J111" s="136"/>
      <c r="K111" s="136"/>
      <c r="L111" s="136"/>
      <c r="M111" s="194"/>
      <c r="N111" s="67"/>
      <c r="O111" s="67"/>
      <c r="P111" s="67"/>
      <c r="Q111" s="67"/>
      <c r="R111" s="67"/>
      <c r="S111" s="67"/>
      <c r="T111" s="67"/>
      <c r="U111" s="67"/>
      <c r="V111" s="67"/>
      <c r="W111" s="67"/>
      <c r="X111" s="67"/>
      <c r="Y111" s="67"/>
      <c r="Z111" s="67"/>
      <c r="AA111" s="67"/>
    </row>
    <row r="112" spans="1:27" ht="13">
      <c r="A112" s="67"/>
      <c r="B112" s="67"/>
      <c r="C112" s="135"/>
      <c r="D112" s="67"/>
      <c r="E112" s="265"/>
      <c r="F112" s="67"/>
      <c r="G112" s="67"/>
      <c r="H112" s="67"/>
      <c r="I112" s="67"/>
      <c r="J112" s="136"/>
      <c r="K112" s="136"/>
      <c r="L112" s="136"/>
      <c r="M112" s="194"/>
      <c r="N112" s="67"/>
      <c r="O112" s="67"/>
      <c r="P112" s="67"/>
      <c r="Q112" s="67"/>
      <c r="R112" s="67"/>
      <c r="S112" s="67"/>
      <c r="T112" s="67"/>
      <c r="U112" s="67"/>
      <c r="V112" s="67"/>
      <c r="W112" s="67"/>
      <c r="X112" s="67"/>
      <c r="Y112" s="67"/>
      <c r="Z112" s="67"/>
      <c r="AA112" s="67"/>
    </row>
    <row r="113" spans="1:27" ht="13">
      <c r="A113" s="67"/>
      <c r="B113" s="67"/>
      <c r="C113" s="135"/>
      <c r="D113" s="67"/>
      <c r="E113" s="265"/>
      <c r="F113" s="67"/>
      <c r="G113" s="67"/>
      <c r="H113" s="67"/>
      <c r="I113" s="67"/>
      <c r="J113" s="136"/>
      <c r="K113" s="136"/>
      <c r="L113" s="136"/>
      <c r="M113" s="194"/>
      <c r="N113" s="67"/>
      <c r="O113" s="67"/>
      <c r="P113" s="67"/>
      <c r="Q113" s="67"/>
      <c r="R113" s="67"/>
      <c r="S113" s="67"/>
      <c r="T113" s="67"/>
      <c r="U113" s="67"/>
      <c r="V113" s="67"/>
      <c r="W113" s="67"/>
      <c r="X113" s="67"/>
      <c r="Y113" s="67"/>
      <c r="Z113" s="67"/>
      <c r="AA113" s="67"/>
    </row>
    <row r="114" spans="1:27" ht="13">
      <c r="A114" s="67"/>
      <c r="B114" s="67"/>
      <c r="C114" s="135"/>
      <c r="D114" s="67"/>
      <c r="E114" s="265"/>
      <c r="F114" s="67"/>
      <c r="G114" s="67"/>
      <c r="H114" s="67"/>
      <c r="I114" s="67"/>
      <c r="J114" s="136"/>
      <c r="K114" s="136"/>
      <c r="L114" s="136"/>
      <c r="M114" s="194"/>
      <c r="N114" s="67"/>
      <c r="O114" s="67"/>
      <c r="P114" s="67"/>
      <c r="Q114" s="67"/>
      <c r="R114" s="67"/>
      <c r="S114" s="67"/>
      <c r="T114" s="67"/>
      <c r="U114" s="67"/>
      <c r="V114" s="67"/>
      <c r="W114" s="67"/>
      <c r="X114" s="67"/>
      <c r="Y114" s="67"/>
      <c r="Z114" s="67"/>
      <c r="AA114" s="67"/>
    </row>
    <row r="115" spans="1:27" ht="13">
      <c r="A115" s="67"/>
      <c r="B115" s="67"/>
      <c r="C115" s="135"/>
      <c r="D115" s="67"/>
      <c r="E115" s="265"/>
      <c r="F115" s="67"/>
      <c r="G115" s="67"/>
      <c r="H115" s="67"/>
      <c r="I115" s="67"/>
      <c r="J115" s="136"/>
      <c r="K115" s="136"/>
      <c r="L115" s="136"/>
      <c r="M115" s="194"/>
      <c r="N115" s="67"/>
      <c r="O115" s="67"/>
      <c r="P115" s="67"/>
      <c r="Q115" s="67"/>
      <c r="R115" s="67"/>
      <c r="S115" s="67"/>
      <c r="T115" s="67"/>
      <c r="U115" s="67"/>
      <c r="V115" s="67"/>
      <c r="W115" s="67"/>
      <c r="X115" s="67"/>
      <c r="Y115" s="67"/>
      <c r="Z115" s="67"/>
      <c r="AA115" s="67"/>
    </row>
    <row r="116" spans="1:27" ht="13">
      <c r="A116" s="67"/>
      <c r="B116" s="67"/>
      <c r="C116" s="135"/>
      <c r="D116" s="67"/>
      <c r="E116" s="265"/>
      <c r="F116" s="67"/>
      <c r="G116" s="67"/>
      <c r="H116" s="67"/>
      <c r="I116" s="67"/>
      <c r="J116" s="136"/>
      <c r="K116" s="136"/>
      <c r="L116" s="136"/>
      <c r="M116" s="194"/>
      <c r="N116" s="67"/>
      <c r="O116" s="67"/>
      <c r="P116" s="67"/>
      <c r="Q116" s="67"/>
      <c r="R116" s="67"/>
      <c r="S116" s="67"/>
      <c r="T116" s="67"/>
      <c r="U116" s="67"/>
      <c r="V116" s="67"/>
      <c r="W116" s="67"/>
      <c r="X116" s="67"/>
      <c r="Y116" s="67"/>
      <c r="Z116" s="67"/>
      <c r="AA116" s="67"/>
    </row>
    <row r="117" spans="1:27" ht="13">
      <c r="A117" s="67"/>
      <c r="B117" s="67"/>
      <c r="C117" s="135"/>
      <c r="D117" s="67"/>
      <c r="E117" s="265"/>
      <c r="F117" s="67"/>
      <c r="G117" s="67"/>
      <c r="H117" s="67"/>
      <c r="I117" s="67"/>
      <c r="J117" s="136"/>
      <c r="K117" s="136"/>
      <c r="L117" s="136"/>
      <c r="M117" s="194"/>
      <c r="N117" s="67"/>
      <c r="O117" s="67"/>
      <c r="P117" s="67"/>
      <c r="Q117" s="67"/>
      <c r="R117" s="67"/>
      <c r="S117" s="67"/>
      <c r="T117" s="67"/>
      <c r="U117" s="67"/>
      <c r="V117" s="67"/>
      <c r="W117" s="67"/>
      <c r="X117" s="67"/>
      <c r="Y117" s="67"/>
      <c r="Z117" s="67"/>
      <c r="AA117" s="67"/>
    </row>
    <row r="118" spans="1:27" ht="13">
      <c r="A118" s="67"/>
      <c r="B118" s="67"/>
      <c r="C118" s="135"/>
      <c r="D118" s="67"/>
      <c r="E118" s="265"/>
      <c r="F118" s="67"/>
      <c r="G118" s="67"/>
      <c r="H118" s="67"/>
      <c r="I118" s="67"/>
      <c r="J118" s="136"/>
      <c r="K118" s="136"/>
      <c r="L118" s="136"/>
      <c r="M118" s="194"/>
      <c r="N118" s="67"/>
      <c r="O118" s="67"/>
      <c r="P118" s="67"/>
      <c r="Q118" s="67"/>
      <c r="R118" s="67"/>
      <c r="S118" s="67"/>
      <c r="T118" s="67"/>
      <c r="U118" s="67"/>
      <c r="V118" s="67"/>
      <c r="W118" s="67"/>
      <c r="X118" s="67"/>
      <c r="Y118" s="67"/>
      <c r="Z118" s="67"/>
      <c r="AA118" s="67"/>
    </row>
    <row r="119" spans="1:27" ht="13">
      <c r="A119" s="67"/>
      <c r="B119" s="67"/>
      <c r="C119" s="135"/>
      <c r="D119" s="67"/>
      <c r="E119" s="265"/>
      <c r="F119" s="67"/>
      <c r="G119" s="67"/>
      <c r="H119" s="67"/>
      <c r="I119" s="67"/>
      <c r="J119" s="136"/>
      <c r="K119" s="136"/>
      <c r="L119" s="136"/>
      <c r="M119" s="194"/>
      <c r="N119" s="67"/>
      <c r="O119" s="67"/>
      <c r="P119" s="67"/>
      <c r="Q119" s="67"/>
      <c r="R119" s="67"/>
      <c r="S119" s="67"/>
      <c r="T119" s="67"/>
      <c r="U119" s="67"/>
      <c r="V119" s="67"/>
      <c r="W119" s="67"/>
      <c r="X119" s="67"/>
      <c r="Y119" s="67"/>
      <c r="Z119" s="67"/>
      <c r="AA119" s="67"/>
    </row>
    <row r="120" spans="1:27" ht="13">
      <c r="A120" s="67"/>
      <c r="B120" s="67"/>
      <c r="C120" s="135"/>
      <c r="D120" s="67"/>
      <c r="E120" s="265"/>
      <c r="F120" s="67"/>
      <c r="G120" s="67"/>
      <c r="H120" s="67"/>
      <c r="I120" s="67"/>
      <c r="J120" s="136"/>
      <c r="K120" s="136"/>
      <c r="L120" s="136"/>
      <c r="M120" s="194"/>
      <c r="N120" s="67"/>
      <c r="O120" s="67"/>
      <c r="P120" s="67"/>
      <c r="Q120" s="67"/>
      <c r="R120" s="67"/>
      <c r="S120" s="67"/>
      <c r="T120" s="67"/>
      <c r="U120" s="67"/>
      <c r="V120" s="67"/>
      <c r="W120" s="67"/>
      <c r="X120" s="67"/>
      <c r="Y120" s="67"/>
      <c r="Z120" s="67"/>
      <c r="AA120" s="67"/>
    </row>
    <row r="121" spans="1:27" ht="13">
      <c r="A121" s="67"/>
      <c r="B121" s="67"/>
      <c r="C121" s="135"/>
      <c r="D121" s="67"/>
      <c r="E121" s="265"/>
      <c r="F121" s="67"/>
      <c r="G121" s="67"/>
      <c r="H121" s="67"/>
      <c r="I121" s="67"/>
      <c r="J121" s="136"/>
      <c r="K121" s="136"/>
      <c r="L121" s="136"/>
      <c r="M121" s="194"/>
      <c r="N121" s="67"/>
      <c r="O121" s="67"/>
      <c r="P121" s="67"/>
      <c r="Q121" s="67"/>
      <c r="R121" s="67"/>
      <c r="S121" s="67"/>
      <c r="T121" s="67"/>
      <c r="U121" s="67"/>
      <c r="V121" s="67"/>
      <c r="W121" s="67"/>
      <c r="X121" s="67"/>
      <c r="Y121" s="67"/>
      <c r="Z121" s="67"/>
      <c r="AA121" s="67"/>
    </row>
    <row r="122" spans="1:27" ht="13">
      <c r="A122" s="67"/>
      <c r="B122" s="67"/>
      <c r="C122" s="135"/>
      <c r="D122" s="67"/>
      <c r="E122" s="265"/>
      <c r="F122" s="67"/>
      <c r="G122" s="67"/>
      <c r="H122" s="67"/>
      <c r="I122" s="67"/>
      <c r="J122" s="136"/>
      <c r="K122" s="136"/>
      <c r="L122" s="136"/>
      <c r="M122" s="194"/>
      <c r="N122" s="67"/>
      <c r="O122" s="67"/>
      <c r="P122" s="67"/>
      <c r="Q122" s="67"/>
      <c r="R122" s="67"/>
      <c r="S122" s="67"/>
      <c r="T122" s="67"/>
      <c r="U122" s="67"/>
      <c r="V122" s="67"/>
      <c r="W122" s="67"/>
      <c r="X122" s="67"/>
      <c r="Y122" s="67"/>
      <c r="Z122" s="67"/>
      <c r="AA122" s="67"/>
    </row>
    <row r="123" spans="1:27" ht="13">
      <c r="A123" s="67"/>
      <c r="B123" s="67"/>
      <c r="C123" s="135"/>
      <c r="D123" s="67"/>
      <c r="E123" s="265"/>
      <c r="F123" s="67"/>
      <c r="G123" s="67"/>
      <c r="H123" s="67"/>
      <c r="I123" s="67"/>
      <c r="J123" s="136"/>
      <c r="K123" s="136"/>
      <c r="L123" s="136"/>
      <c r="M123" s="194"/>
      <c r="N123" s="67"/>
      <c r="O123" s="67"/>
      <c r="P123" s="67"/>
      <c r="Q123" s="67"/>
      <c r="R123" s="67"/>
      <c r="S123" s="67"/>
      <c r="T123" s="67"/>
      <c r="U123" s="67"/>
      <c r="V123" s="67"/>
      <c r="W123" s="67"/>
      <c r="X123" s="67"/>
      <c r="Y123" s="67"/>
      <c r="Z123" s="67"/>
      <c r="AA123" s="67"/>
    </row>
    <row r="124" spans="1:27" ht="13">
      <c r="A124" s="67"/>
      <c r="B124" s="67"/>
      <c r="C124" s="135"/>
      <c r="D124" s="67"/>
      <c r="E124" s="265"/>
      <c r="F124" s="67"/>
      <c r="G124" s="67"/>
      <c r="H124" s="67"/>
      <c r="I124" s="67"/>
      <c r="J124" s="136"/>
      <c r="K124" s="136"/>
      <c r="L124" s="136"/>
      <c r="M124" s="194"/>
      <c r="N124" s="67"/>
      <c r="O124" s="67"/>
      <c r="P124" s="67"/>
      <c r="Q124" s="67"/>
      <c r="R124" s="67"/>
      <c r="S124" s="67"/>
      <c r="T124" s="67"/>
      <c r="U124" s="67"/>
      <c r="V124" s="67"/>
      <c r="W124" s="67"/>
      <c r="X124" s="67"/>
      <c r="Y124" s="67"/>
      <c r="Z124" s="67"/>
      <c r="AA124" s="67"/>
    </row>
    <row r="125" spans="1:27" ht="13">
      <c r="A125" s="67"/>
      <c r="B125" s="67"/>
      <c r="C125" s="135"/>
      <c r="D125" s="67"/>
      <c r="E125" s="265"/>
      <c r="F125" s="67"/>
      <c r="G125" s="67"/>
      <c r="H125" s="67"/>
      <c r="I125" s="67"/>
      <c r="J125" s="136"/>
      <c r="K125" s="136"/>
      <c r="L125" s="136"/>
      <c r="M125" s="194"/>
      <c r="N125" s="67"/>
      <c r="O125" s="67"/>
      <c r="P125" s="67"/>
      <c r="Q125" s="67"/>
      <c r="R125" s="67"/>
      <c r="S125" s="67"/>
      <c r="T125" s="67"/>
      <c r="U125" s="67"/>
      <c r="V125" s="67"/>
      <c r="W125" s="67"/>
      <c r="X125" s="67"/>
      <c r="Y125" s="67"/>
      <c r="Z125" s="67"/>
      <c r="AA125" s="67"/>
    </row>
    <row r="126" spans="1:27" ht="13">
      <c r="A126" s="67"/>
      <c r="B126" s="67"/>
      <c r="C126" s="135"/>
      <c r="D126" s="67"/>
      <c r="E126" s="265"/>
      <c r="F126" s="67"/>
      <c r="G126" s="67"/>
      <c r="H126" s="67"/>
      <c r="I126" s="67"/>
      <c r="J126" s="136"/>
      <c r="K126" s="136"/>
      <c r="L126" s="136"/>
      <c r="M126" s="194"/>
      <c r="N126" s="67"/>
      <c r="O126" s="67"/>
      <c r="P126" s="67"/>
      <c r="Q126" s="67"/>
      <c r="R126" s="67"/>
      <c r="S126" s="67"/>
      <c r="T126" s="67"/>
      <c r="U126" s="67"/>
      <c r="V126" s="67"/>
      <c r="W126" s="67"/>
      <c r="X126" s="67"/>
      <c r="Y126" s="67"/>
      <c r="Z126" s="67"/>
      <c r="AA126" s="67"/>
    </row>
    <row r="127" spans="1:27" ht="13">
      <c r="A127" s="67"/>
      <c r="B127" s="67"/>
      <c r="C127" s="135"/>
      <c r="D127" s="67"/>
      <c r="E127" s="265"/>
      <c r="F127" s="67"/>
      <c r="G127" s="67"/>
      <c r="H127" s="67"/>
      <c r="I127" s="67"/>
      <c r="J127" s="136"/>
      <c r="K127" s="136"/>
      <c r="L127" s="136"/>
      <c r="M127" s="194"/>
      <c r="N127" s="67"/>
      <c r="O127" s="67"/>
      <c r="P127" s="67"/>
      <c r="Q127" s="67"/>
      <c r="R127" s="67"/>
      <c r="S127" s="67"/>
      <c r="T127" s="67"/>
      <c r="U127" s="67"/>
      <c r="V127" s="67"/>
      <c r="W127" s="67"/>
      <c r="X127" s="67"/>
      <c r="Y127" s="67"/>
      <c r="Z127" s="67"/>
      <c r="AA127" s="67"/>
    </row>
    <row r="128" spans="1:27" ht="13">
      <c r="A128" s="67"/>
      <c r="B128" s="67"/>
      <c r="C128" s="135"/>
      <c r="D128" s="67"/>
      <c r="E128" s="265"/>
      <c r="F128" s="67"/>
      <c r="G128" s="67"/>
      <c r="H128" s="67"/>
      <c r="I128" s="67"/>
      <c r="J128" s="136"/>
      <c r="K128" s="136"/>
      <c r="L128" s="136"/>
      <c r="M128" s="194"/>
      <c r="N128" s="67"/>
      <c r="O128" s="67"/>
      <c r="P128" s="67"/>
      <c r="Q128" s="67"/>
      <c r="R128" s="67"/>
      <c r="S128" s="67"/>
      <c r="T128" s="67"/>
      <c r="U128" s="67"/>
      <c r="V128" s="67"/>
      <c r="W128" s="67"/>
      <c r="X128" s="67"/>
      <c r="Y128" s="67"/>
      <c r="Z128" s="67"/>
      <c r="AA128" s="67"/>
    </row>
    <row r="129" spans="1:27" ht="13">
      <c r="A129" s="67"/>
      <c r="B129" s="67"/>
      <c r="C129" s="135"/>
      <c r="D129" s="67"/>
      <c r="E129" s="265"/>
      <c r="F129" s="67"/>
      <c r="G129" s="67"/>
      <c r="H129" s="67"/>
      <c r="I129" s="67"/>
      <c r="J129" s="136"/>
      <c r="K129" s="136"/>
      <c r="L129" s="136"/>
      <c r="M129" s="194"/>
      <c r="N129" s="67"/>
      <c r="O129" s="67"/>
      <c r="P129" s="67"/>
      <c r="Q129" s="67"/>
      <c r="R129" s="67"/>
      <c r="S129" s="67"/>
      <c r="T129" s="67"/>
      <c r="U129" s="67"/>
      <c r="V129" s="67"/>
      <c r="W129" s="67"/>
      <c r="X129" s="67"/>
      <c r="Y129" s="67"/>
      <c r="Z129" s="67"/>
      <c r="AA129" s="67"/>
    </row>
    <row r="130" spans="1:27" ht="13">
      <c r="A130" s="67"/>
      <c r="B130" s="67"/>
      <c r="C130" s="135"/>
      <c r="D130" s="67"/>
      <c r="E130" s="265"/>
      <c r="F130" s="67"/>
      <c r="G130" s="67"/>
      <c r="H130" s="67"/>
      <c r="I130" s="67"/>
      <c r="J130" s="136"/>
      <c r="K130" s="136"/>
      <c r="L130" s="136"/>
      <c r="M130" s="194"/>
      <c r="N130" s="67"/>
      <c r="O130" s="67"/>
      <c r="P130" s="67"/>
      <c r="Q130" s="67"/>
      <c r="R130" s="67"/>
      <c r="S130" s="67"/>
      <c r="T130" s="67"/>
      <c r="U130" s="67"/>
      <c r="V130" s="67"/>
      <c r="W130" s="67"/>
      <c r="X130" s="67"/>
      <c r="Y130" s="67"/>
      <c r="Z130" s="67"/>
      <c r="AA130" s="67"/>
    </row>
    <row r="131" spans="1:27" ht="13">
      <c r="A131" s="67"/>
      <c r="B131" s="67"/>
      <c r="C131" s="135"/>
      <c r="D131" s="67"/>
      <c r="E131" s="265"/>
      <c r="F131" s="67"/>
      <c r="G131" s="67"/>
      <c r="H131" s="67"/>
      <c r="I131" s="67"/>
      <c r="J131" s="136"/>
      <c r="K131" s="136"/>
      <c r="L131" s="136"/>
      <c r="M131" s="194"/>
      <c r="N131" s="67"/>
      <c r="O131" s="67"/>
      <c r="P131" s="67"/>
      <c r="Q131" s="67"/>
      <c r="R131" s="67"/>
      <c r="S131" s="67"/>
      <c r="T131" s="67"/>
      <c r="U131" s="67"/>
      <c r="V131" s="67"/>
      <c r="W131" s="67"/>
      <c r="X131" s="67"/>
      <c r="Y131" s="67"/>
      <c r="Z131" s="67"/>
      <c r="AA131" s="67"/>
    </row>
    <row r="132" spans="1:27" ht="13">
      <c r="A132" s="67"/>
      <c r="B132" s="67"/>
      <c r="C132" s="135"/>
      <c r="D132" s="67"/>
      <c r="E132" s="265"/>
      <c r="F132" s="67"/>
      <c r="G132" s="67"/>
      <c r="H132" s="67"/>
      <c r="I132" s="67"/>
      <c r="J132" s="136"/>
      <c r="K132" s="136"/>
      <c r="L132" s="136"/>
      <c r="M132" s="194"/>
      <c r="N132" s="67"/>
      <c r="O132" s="67"/>
      <c r="P132" s="67"/>
      <c r="Q132" s="67"/>
      <c r="R132" s="67"/>
      <c r="S132" s="67"/>
      <c r="T132" s="67"/>
      <c r="U132" s="67"/>
      <c r="V132" s="67"/>
      <c r="W132" s="67"/>
      <c r="X132" s="67"/>
      <c r="Y132" s="67"/>
      <c r="Z132" s="67"/>
      <c r="AA132" s="67"/>
    </row>
    <row r="133" spans="1:27" ht="13">
      <c r="A133" s="67"/>
      <c r="B133" s="67"/>
      <c r="C133" s="135"/>
      <c r="D133" s="67"/>
      <c r="E133" s="265"/>
      <c r="F133" s="67"/>
      <c r="G133" s="67"/>
      <c r="H133" s="67"/>
      <c r="I133" s="67"/>
      <c r="J133" s="136"/>
      <c r="K133" s="136"/>
      <c r="L133" s="136"/>
      <c r="M133" s="194"/>
      <c r="N133" s="67"/>
      <c r="O133" s="67"/>
      <c r="P133" s="67"/>
      <c r="Q133" s="67"/>
      <c r="R133" s="67"/>
      <c r="S133" s="67"/>
      <c r="T133" s="67"/>
      <c r="U133" s="67"/>
      <c r="V133" s="67"/>
      <c r="W133" s="67"/>
      <c r="X133" s="67"/>
      <c r="Y133" s="67"/>
      <c r="Z133" s="67"/>
      <c r="AA133" s="67"/>
    </row>
    <row r="134" spans="1:27" ht="13">
      <c r="A134" s="67"/>
      <c r="B134" s="67"/>
      <c r="C134" s="135"/>
      <c r="D134" s="67"/>
      <c r="E134" s="265"/>
      <c r="F134" s="67"/>
      <c r="G134" s="67"/>
      <c r="H134" s="67"/>
      <c r="I134" s="67"/>
      <c r="J134" s="136"/>
      <c r="K134" s="136"/>
      <c r="L134" s="136"/>
      <c r="M134" s="194"/>
      <c r="N134" s="67"/>
      <c r="O134" s="67"/>
      <c r="P134" s="67"/>
      <c r="Q134" s="67"/>
      <c r="R134" s="67"/>
      <c r="S134" s="67"/>
      <c r="T134" s="67"/>
      <c r="U134" s="67"/>
      <c r="V134" s="67"/>
      <c r="W134" s="67"/>
      <c r="X134" s="67"/>
      <c r="Y134" s="67"/>
      <c r="Z134" s="67"/>
      <c r="AA134" s="67"/>
    </row>
    <row r="135" spans="1:27" ht="13">
      <c r="A135" s="67"/>
      <c r="B135" s="67"/>
      <c r="C135" s="135"/>
      <c r="D135" s="67"/>
      <c r="E135" s="265"/>
      <c r="F135" s="67"/>
      <c r="G135" s="67"/>
      <c r="H135" s="67"/>
      <c r="I135" s="67"/>
      <c r="J135" s="136"/>
      <c r="K135" s="136"/>
      <c r="L135" s="136"/>
      <c r="M135" s="194"/>
      <c r="N135" s="67"/>
      <c r="O135" s="67"/>
      <c r="P135" s="67"/>
      <c r="Q135" s="67"/>
      <c r="R135" s="67"/>
      <c r="S135" s="67"/>
      <c r="T135" s="67"/>
      <c r="U135" s="67"/>
      <c r="V135" s="67"/>
      <c r="W135" s="67"/>
      <c r="X135" s="67"/>
      <c r="Y135" s="67"/>
      <c r="Z135" s="67"/>
      <c r="AA135" s="67"/>
    </row>
    <row r="136" spans="1:27" ht="13">
      <c r="A136" s="67"/>
      <c r="B136" s="67"/>
      <c r="C136" s="135"/>
      <c r="D136" s="67"/>
      <c r="E136" s="265"/>
      <c r="F136" s="67"/>
      <c r="G136" s="67"/>
      <c r="H136" s="67"/>
      <c r="I136" s="67"/>
      <c r="J136" s="136"/>
      <c r="K136" s="136"/>
      <c r="L136" s="136"/>
      <c r="M136" s="194"/>
      <c r="N136" s="67"/>
      <c r="O136" s="67"/>
      <c r="P136" s="67"/>
      <c r="Q136" s="67"/>
      <c r="R136" s="67"/>
      <c r="S136" s="67"/>
      <c r="T136" s="67"/>
      <c r="U136" s="67"/>
      <c r="V136" s="67"/>
      <c r="W136" s="67"/>
      <c r="X136" s="67"/>
      <c r="Y136" s="67"/>
      <c r="Z136" s="67"/>
      <c r="AA136" s="67"/>
    </row>
    <row r="137" spans="1:27" ht="13">
      <c r="A137" s="67"/>
      <c r="B137" s="67"/>
      <c r="C137" s="135"/>
      <c r="D137" s="67"/>
      <c r="E137" s="265"/>
      <c r="F137" s="67"/>
      <c r="G137" s="67"/>
      <c r="H137" s="67"/>
      <c r="I137" s="67"/>
      <c r="J137" s="136"/>
      <c r="K137" s="136"/>
      <c r="L137" s="136"/>
      <c r="M137" s="194"/>
      <c r="N137" s="67"/>
      <c r="O137" s="67"/>
      <c r="P137" s="67"/>
      <c r="Q137" s="67"/>
      <c r="R137" s="67"/>
      <c r="S137" s="67"/>
      <c r="T137" s="67"/>
      <c r="U137" s="67"/>
      <c r="V137" s="67"/>
      <c r="W137" s="67"/>
      <c r="X137" s="67"/>
      <c r="Y137" s="67"/>
      <c r="Z137" s="67"/>
      <c r="AA137" s="67"/>
    </row>
    <row r="138" spans="1:27" ht="13">
      <c r="A138" s="67"/>
      <c r="B138" s="67"/>
      <c r="C138" s="135"/>
      <c r="D138" s="67"/>
      <c r="E138" s="265"/>
      <c r="F138" s="67"/>
      <c r="G138" s="67"/>
      <c r="H138" s="67"/>
      <c r="I138" s="67"/>
      <c r="J138" s="136"/>
      <c r="K138" s="136"/>
      <c r="L138" s="136"/>
      <c r="M138" s="194"/>
      <c r="N138" s="67"/>
      <c r="O138" s="67"/>
      <c r="P138" s="67"/>
      <c r="Q138" s="67"/>
      <c r="R138" s="67"/>
      <c r="S138" s="67"/>
      <c r="T138" s="67"/>
      <c r="U138" s="67"/>
      <c r="V138" s="67"/>
      <c r="W138" s="67"/>
      <c r="X138" s="67"/>
      <c r="Y138" s="67"/>
      <c r="Z138" s="67"/>
      <c r="AA138" s="67"/>
    </row>
    <row r="139" spans="1:27" ht="13">
      <c r="A139" s="67"/>
      <c r="B139" s="67"/>
      <c r="C139" s="135"/>
      <c r="D139" s="67"/>
      <c r="E139" s="265"/>
      <c r="F139" s="67"/>
      <c r="G139" s="67"/>
      <c r="H139" s="67"/>
      <c r="I139" s="67"/>
      <c r="J139" s="136"/>
      <c r="K139" s="136"/>
      <c r="L139" s="136"/>
      <c r="M139" s="194"/>
      <c r="N139" s="67"/>
      <c r="O139" s="67"/>
      <c r="P139" s="67"/>
      <c r="Q139" s="67"/>
      <c r="R139" s="67"/>
      <c r="S139" s="67"/>
      <c r="T139" s="67"/>
      <c r="U139" s="67"/>
      <c r="V139" s="67"/>
      <c r="W139" s="67"/>
      <c r="X139" s="67"/>
      <c r="Y139" s="67"/>
      <c r="Z139" s="67"/>
      <c r="AA139" s="67"/>
    </row>
    <row r="140" spans="1:27" ht="13">
      <c r="A140" s="67"/>
      <c r="B140" s="67"/>
      <c r="C140" s="135"/>
      <c r="D140" s="67"/>
      <c r="E140" s="265"/>
      <c r="F140" s="67"/>
      <c r="G140" s="67"/>
      <c r="H140" s="67"/>
      <c r="I140" s="67"/>
      <c r="J140" s="136"/>
      <c r="K140" s="136"/>
      <c r="L140" s="136"/>
      <c r="M140" s="194"/>
      <c r="N140" s="67"/>
      <c r="O140" s="67"/>
      <c r="P140" s="67"/>
      <c r="Q140" s="67"/>
      <c r="R140" s="67"/>
      <c r="S140" s="67"/>
      <c r="T140" s="67"/>
      <c r="U140" s="67"/>
      <c r="V140" s="67"/>
      <c r="W140" s="67"/>
      <c r="X140" s="67"/>
      <c r="Y140" s="67"/>
      <c r="Z140" s="67"/>
      <c r="AA140" s="67"/>
    </row>
    <row r="141" spans="1:27" ht="13">
      <c r="A141" s="67"/>
      <c r="B141" s="67"/>
      <c r="C141" s="135"/>
      <c r="D141" s="67"/>
      <c r="E141" s="265"/>
      <c r="F141" s="67"/>
      <c r="G141" s="67"/>
      <c r="H141" s="67"/>
      <c r="I141" s="67"/>
      <c r="J141" s="136"/>
      <c r="K141" s="136"/>
      <c r="L141" s="136"/>
      <c r="M141" s="194"/>
      <c r="N141" s="67"/>
      <c r="O141" s="67"/>
      <c r="P141" s="67"/>
      <c r="Q141" s="67"/>
      <c r="R141" s="67"/>
      <c r="S141" s="67"/>
      <c r="T141" s="67"/>
      <c r="U141" s="67"/>
      <c r="V141" s="67"/>
      <c r="W141" s="67"/>
      <c r="X141" s="67"/>
      <c r="Y141" s="67"/>
      <c r="Z141" s="67"/>
      <c r="AA141" s="67"/>
    </row>
    <row r="142" spans="1:27" ht="13">
      <c r="A142" s="67"/>
      <c r="B142" s="67"/>
      <c r="C142" s="135"/>
      <c r="D142" s="67"/>
      <c r="E142" s="265"/>
      <c r="F142" s="67"/>
      <c r="G142" s="67"/>
      <c r="H142" s="67"/>
      <c r="I142" s="67"/>
      <c r="J142" s="136"/>
      <c r="K142" s="136"/>
      <c r="L142" s="136"/>
      <c r="M142" s="194"/>
      <c r="N142" s="67"/>
      <c r="O142" s="67"/>
      <c r="P142" s="67"/>
      <c r="Q142" s="67"/>
      <c r="R142" s="67"/>
      <c r="S142" s="67"/>
      <c r="T142" s="67"/>
      <c r="U142" s="67"/>
      <c r="V142" s="67"/>
      <c r="W142" s="67"/>
      <c r="X142" s="67"/>
      <c r="Y142" s="67"/>
      <c r="Z142" s="67"/>
      <c r="AA142" s="67"/>
    </row>
    <row r="143" spans="1:27" ht="13">
      <c r="A143" s="67"/>
      <c r="B143" s="67"/>
      <c r="C143" s="135"/>
      <c r="D143" s="67"/>
      <c r="E143" s="265"/>
      <c r="F143" s="67"/>
      <c r="G143" s="67"/>
      <c r="H143" s="67"/>
      <c r="I143" s="67"/>
      <c r="J143" s="136"/>
      <c r="K143" s="136"/>
      <c r="L143" s="136"/>
      <c r="M143" s="194"/>
      <c r="N143" s="67"/>
      <c r="O143" s="67"/>
      <c r="P143" s="67"/>
      <c r="Q143" s="67"/>
      <c r="R143" s="67"/>
      <c r="S143" s="67"/>
      <c r="T143" s="67"/>
      <c r="U143" s="67"/>
      <c r="V143" s="67"/>
      <c r="W143" s="67"/>
      <c r="X143" s="67"/>
      <c r="Y143" s="67"/>
      <c r="Z143" s="67"/>
      <c r="AA143" s="67"/>
    </row>
    <row r="144" spans="1:27" ht="13">
      <c r="A144" s="67"/>
      <c r="B144" s="67"/>
      <c r="C144" s="135"/>
      <c r="D144" s="67"/>
      <c r="E144" s="265"/>
      <c r="F144" s="67"/>
      <c r="G144" s="67"/>
      <c r="H144" s="67"/>
      <c r="I144" s="67"/>
      <c r="J144" s="136"/>
      <c r="K144" s="136"/>
      <c r="L144" s="136"/>
      <c r="M144" s="194"/>
      <c r="N144" s="67"/>
      <c r="O144" s="67"/>
      <c r="P144" s="67"/>
      <c r="Q144" s="67"/>
      <c r="R144" s="67"/>
      <c r="S144" s="67"/>
      <c r="T144" s="67"/>
      <c r="U144" s="67"/>
      <c r="V144" s="67"/>
      <c r="W144" s="67"/>
      <c r="X144" s="67"/>
      <c r="Y144" s="67"/>
      <c r="Z144" s="67"/>
      <c r="AA144" s="67"/>
    </row>
    <row r="145" spans="1:27" ht="13">
      <c r="A145" s="67"/>
      <c r="B145" s="67"/>
      <c r="C145" s="135"/>
      <c r="D145" s="67"/>
      <c r="E145" s="265"/>
      <c r="F145" s="67"/>
      <c r="G145" s="67"/>
      <c r="H145" s="67"/>
      <c r="I145" s="67"/>
      <c r="J145" s="136"/>
      <c r="K145" s="136"/>
      <c r="L145" s="136"/>
      <c r="M145" s="194"/>
      <c r="N145" s="67"/>
      <c r="O145" s="67"/>
      <c r="P145" s="67"/>
      <c r="Q145" s="67"/>
      <c r="R145" s="67"/>
      <c r="S145" s="67"/>
      <c r="T145" s="67"/>
      <c r="U145" s="67"/>
      <c r="V145" s="67"/>
      <c r="W145" s="67"/>
      <c r="X145" s="67"/>
      <c r="Y145" s="67"/>
      <c r="Z145" s="67"/>
      <c r="AA145" s="67"/>
    </row>
    <row r="146" spans="1:27" ht="13">
      <c r="A146" s="67"/>
      <c r="B146" s="67"/>
      <c r="C146" s="135"/>
      <c r="D146" s="67"/>
      <c r="E146" s="265"/>
      <c r="F146" s="67"/>
      <c r="G146" s="67"/>
      <c r="H146" s="67"/>
      <c r="I146" s="67"/>
      <c r="J146" s="136"/>
      <c r="K146" s="136"/>
      <c r="L146" s="136"/>
      <c r="M146" s="194"/>
      <c r="N146" s="67"/>
      <c r="O146" s="67"/>
      <c r="P146" s="67"/>
      <c r="Q146" s="67"/>
      <c r="R146" s="67"/>
      <c r="S146" s="67"/>
      <c r="T146" s="67"/>
      <c r="U146" s="67"/>
      <c r="V146" s="67"/>
      <c r="W146" s="67"/>
      <c r="X146" s="67"/>
      <c r="Y146" s="67"/>
      <c r="Z146" s="67"/>
      <c r="AA146" s="67"/>
    </row>
    <row r="147" spans="1:27" ht="13">
      <c r="A147" s="67"/>
      <c r="B147" s="67"/>
      <c r="C147" s="135"/>
      <c r="D147" s="67"/>
      <c r="E147" s="265"/>
      <c r="F147" s="67"/>
      <c r="G147" s="67"/>
      <c r="H147" s="67"/>
      <c r="I147" s="67"/>
      <c r="J147" s="136"/>
      <c r="K147" s="136"/>
      <c r="L147" s="136"/>
      <c r="M147" s="194"/>
      <c r="N147" s="67"/>
      <c r="O147" s="67"/>
      <c r="P147" s="67"/>
      <c r="Q147" s="67"/>
      <c r="R147" s="67"/>
      <c r="S147" s="67"/>
      <c r="T147" s="67"/>
      <c r="U147" s="67"/>
      <c r="V147" s="67"/>
      <c r="W147" s="67"/>
      <c r="X147" s="67"/>
      <c r="Y147" s="67"/>
      <c r="Z147" s="67"/>
      <c r="AA147" s="67"/>
    </row>
    <row r="148" spans="1:27" ht="13">
      <c r="A148" s="67"/>
      <c r="B148" s="67"/>
      <c r="C148" s="135"/>
      <c r="D148" s="67"/>
      <c r="E148" s="265"/>
      <c r="F148" s="67"/>
      <c r="G148" s="67"/>
      <c r="H148" s="67"/>
      <c r="I148" s="67"/>
      <c r="J148" s="136"/>
      <c r="K148" s="136"/>
      <c r="L148" s="136"/>
      <c r="M148" s="194"/>
      <c r="N148" s="67"/>
      <c r="O148" s="67"/>
      <c r="P148" s="67"/>
      <c r="Q148" s="67"/>
      <c r="R148" s="67"/>
      <c r="S148" s="67"/>
      <c r="T148" s="67"/>
      <c r="U148" s="67"/>
      <c r="V148" s="67"/>
      <c r="W148" s="67"/>
      <c r="X148" s="67"/>
      <c r="Y148" s="67"/>
      <c r="Z148" s="67"/>
      <c r="AA148" s="67"/>
    </row>
    <row r="149" spans="1:27" ht="13">
      <c r="A149" s="67"/>
      <c r="B149" s="67"/>
      <c r="C149" s="135"/>
      <c r="D149" s="67"/>
      <c r="E149" s="265"/>
      <c r="F149" s="67"/>
      <c r="G149" s="67"/>
      <c r="H149" s="67"/>
      <c r="I149" s="67"/>
      <c r="J149" s="136"/>
      <c r="K149" s="136"/>
      <c r="L149" s="136"/>
      <c r="M149" s="194"/>
      <c r="N149" s="67"/>
      <c r="O149" s="67"/>
      <c r="P149" s="67"/>
      <c r="Q149" s="67"/>
      <c r="R149" s="67"/>
      <c r="S149" s="67"/>
      <c r="T149" s="67"/>
      <c r="U149" s="67"/>
      <c r="V149" s="67"/>
      <c r="W149" s="67"/>
      <c r="X149" s="67"/>
      <c r="Y149" s="67"/>
      <c r="Z149" s="67"/>
      <c r="AA149" s="67"/>
    </row>
    <row r="150" spans="1:27" ht="13">
      <c r="A150" s="67"/>
      <c r="B150" s="67"/>
      <c r="C150" s="135"/>
      <c r="D150" s="67"/>
      <c r="E150" s="265"/>
      <c r="F150" s="67"/>
      <c r="G150" s="67"/>
      <c r="H150" s="67"/>
      <c r="I150" s="67"/>
      <c r="J150" s="136"/>
      <c r="K150" s="136"/>
      <c r="L150" s="136"/>
      <c r="M150" s="194"/>
      <c r="N150" s="67"/>
      <c r="O150" s="67"/>
      <c r="P150" s="67"/>
      <c r="Q150" s="67"/>
      <c r="R150" s="67"/>
      <c r="S150" s="67"/>
      <c r="T150" s="67"/>
      <c r="U150" s="67"/>
      <c r="V150" s="67"/>
      <c r="W150" s="67"/>
      <c r="X150" s="67"/>
      <c r="Y150" s="67"/>
      <c r="Z150" s="67"/>
      <c r="AA150" s="67"/>
    </row>
    <row r="151" spans="1:27" ht="13">
      <c r="A151" s="67"/>
      <c r="B151" s="67"/>
      <c r="C151" s="135"/>
      <c r="D151" s="67"/>
      <c r="E151" s="265"/>
      <c r="F151" s="67"/>
      <c r="G151" s="67"/>
      <c r="H151" s="67"/>
      <c r="I151" s="67"/>
      <c r="J151" s="136"/>
      <c r="K151" s="136"/>
      <c r="L151" s="136"/>
      <c r="M151" s="194"/>
      <c r="N151" s="67"/>
      <c r="O151" s="67"/>
      <c r="P151" s="67"/>
      <c r="Q151" s="67"/>
      <c r="R151" s="67"/>
      <c r="S151" s="67"/>
      <c r="T151" s="67"/>
      <c r="U151" s="67"/>
      <c r="V151" s="67"/>
      <c r="W151" s="67"/>
      <c r="X151" s="67"/>
      <c r="Y151" s="67"/>
      <c r="Z151" s="67"/>
      <c r="AA151" s="67"/>
    </row>
    <row r="152" spans="1:27" ht="13">
      <c r="A152" s="67"/>
      <c r="B152" s="67"/>
      <c r="C152" s="135"/>
      <c r="D152" s="67"/>
      <c r="E152" s="265"/>
      <c r="F152" s="67"/>
      <c r="G152" s="67"/>
      <c r="H152" s="67"/>
      <c r="I152" s="67"/>
      <c r="J152" s="136"/>
      <c r="K152" s="136"/>
      <c r="L152" s="136"/>
      <c r="M152" s="194"/>
      <c r="N152" s="67"/>
      <c r="O152" s="67"/>
      <c r="P152" s="67"/>
      <c r="Q152" s="67"/>
      <c r="R152" s="67"/>
      <c r="S152" s="67"/>
      <c r="T152" s="67"/>
      <c r="U152" s="67"/>
      <c r="V152" s="67"/>
      <c r="W152" s="67"/>
      <c r="X152" s="67"/>
      <c r="Y152" s="67"/>
      <c r="Z152" s="67"/>
      <c r="AA152" s="67"/>
    </row>
    <row r="153" spans="1:27" ht="13">
      <c r="A153" s="67"/>
      <c r="B153" s="67"/>
      <c r="C153" s="135"/>
      <c r="D153" s="67"/>
      <c r="E153" s="265"/>
      <c r="F153" s="67"/>
      <c r="G153" s="67"/>
      <c r="H153" s="67"/>
      <c r="I153" s="67"/>
      <c r="J153" s="136"/>
      <c r="K153" s="136"/>
      <c r="L153" s="136"/>
      <c r="M153" s="194"/>
      <c r="N153" s="67"/>
      <c r="O153" s="67"/>
      <c r="P153" s="67"/>
      <c r="Q153" s="67"/>
      <c r="R153" s="67"/>
      <c r="S153" s="67"/>
      <c r="T153" s="67"/>
      <c r="U153" s="67"/>
      <c r="V153" s="67"/>
      <c r="W153" s="67"/>
      <c r="X153" s="67"/>
      <c r="Y153" s="67"/>
      <c r="Z153" s="67"/>
      <c r="AA153" s="67"/>
    </row>
    <row r="154" spans="1:27" ht="13">
      <c r="A154" s="67"/>
      <c r="B154" s="67"/>
      <c r="C154" s="135"/>
      <c r="D154" s="67"/>
      <c r="E154" s="265"/>
      <c r="F154" s="67"/>
      <c r="G154" s="67"/>
      <c r="H154" s="67"/>
      <c r="I154" s="67"/>
      <c r="J154" s="136"/>
      <c r="K154" s="136"/>
      <c r="L154" s="136"/>
      <c r="M154" s="194"/>
      <c r="N154" s="67"/>
      <c r="O154" s="67"/>
      <c r="P154" s="67"/>
      <c r="Q154" s="67"/>
      <c r="R154" s="67"/>
      <c r="S154" s="67"/>
      <c r="T154" s="67"/>
      <c r="U154" s="67"/>
      <c r="V154" s="67"/>
      <c r="W154" s="67"/>
      <c r="X154" s="67"/>
      <c r="Y154" s="67"/>
      <c r="Z154" s="67"/>
      <c r="AA154" s="67"/>
    </row>
    <row r="155" spans="1:27" ht="13">
      <c r="A155" s="67"/>
      <c r="B155" s="67"/>
      <c r="C155" s="135"/>
      <c r="D155" s="67"/>
      <c r="E155" s="265"/>
      <c r="F155" s="67"/>
      <c r="G155" s="67"/>
      <c r="H155" s="67"/>
      <c r="I155" s="67"/>
      <c r="J155" s="136"/>
      <c r="K155" s="136"/>
      <c r="L155" s="136"/>
      <c r="M155" s="194"/>
      <c r="N155" s="67"/>
      <c r="O155" s="67"/>
      <c r="P155" s="67"/>
      <c r="Q155" s="67"/>
      <c r="R155" s="67"/>
      <c r="S155" s="67"/>
      <c r="T155" s="67"/>
      <c r="U155" s="67"/>
      <c r="V155" s="67"/>
      <c r="W155" s="67"/>
      <c r="X155" s="67"/>
      <c r="Y155" s="67"/>
      <c r="Z155" s="67"/>
      <c r="AA155" s="67"/>
    </row>
    <row r="156" spans="1:27" ht="13">
      <c r="A156" s="67"/>
      <c r="B156" s="67"/>
      <c r="C156" s="135"/>
      <c r="D156" s="67"/>
      <c r="E156" s="265"/>
      <c r="F156" s="67"/>
      <c r="G156" s="67"/>
      <c r="H156" s="67"/>
      <c r="I156" s="67"/>
      <c r="J156" s="136"/>
      <c r="K156" s="136"/>
      <c r="L156" s="136"/>
      <c r="M156" s="194"/>
      <c r="N156" s="67"/>
      <c r="O156" s="67"/>
      <c r="P156" s="67"/>
      <c r="Q156" s="67"/>
      <c r="R156" s="67"/>
      <c r="S156" s="67"/>
      <c r="T156" s="67"/>
      <c r="U156" s="67"/>
      <c r="V156" s="67"/>
      <c r="W156" s="67"/>
      <c r="X156" s="67"/>
      <c r="Y156" s="67"/>
      <c r="Z156" s="67"/>
      <c r="AA156" s="67"/>
    </row>
    <row r="157" spans="1:27" ht="13">
      <c r="A157" s="67"/>
      <c r="B157" s="67"/>
      <c r="C157" s="135"/>
      <c r="D157" s="67"/>
      <c r="E157" s="265"/>
      <c r="F157" s="67"/>
      <c r="G157" s="67"/>
      <c r="H157" s="67"/>
      <c r="I157" s="67"/>
      <c r="J157" s="136"/>
      <c r="K157" s="136"/>
      <c r="L157" s="136"/>
      <c r="M157" s="194"/>
      <c r="N157" s="67"/>
      <c r="O157" s="67"/>
      <c r="P157" s="67"/>
      <c r="Q157" s="67"/>
      <c r="R157" s="67"/>
      <c r="S157" s="67"/>
      <c r="T157" s="67"/>
      <c r="U157" s="67"/>
      <c r="V157" s="67"/>
      <c r="W157" s="67"/>
      <c r="X157" s="67"/>
      <c r="Y157" s="67"/>
      <c r="Z157" s="67"/>
      <c r="AA157" s="67"/>
    </row>
    <row r="158" spans="1:27" ht="13">
      <c r="A158" s="67"/>
      <c r="B158" s="67"/>
      <c r="C158" s="135"/>
      <c r="D158" s="67"/>
      <c r="E158" s="265"/>
      <c r="F158" s="67"/>
      <c r="G158" s="67"/>
      <c r="H158" s="67"/>
      <c r="I158" s="67"/>
      <c r="J158" s="136"/>
      <c r="K158" s="136"/>
      <c r="L158" s="136"/>
      <c r="M158" s="194"/>
      <c r="N158" s="67"/>
      <c r="O158" s="67"/>
      <c r="P158" s="67"/>
      <c r="Q158" s="67"/>
      <c r="R158" s="67"/>
      <c r="S158" s="67"/>
      <c r="T158" s="67"/>
      <c r="U158" s="67"/>
      <c r="V158" s="67"/>
      <c r="W158" s="67"/>
      <c r="X158" s="67"/>
      <c r="Y158" s="67"/>
      <c r="Z158" s="67"/>
      <c r="AA158" s="67"/>
    </row>
    <row r="159" spans="1:27" ht="13">
      <c r="A159" s="67"/>
      <c r="B159" s="67"/>
      <c r="C159" s="135"/>
      <c r="D159" s="67"/>
      <c r="E159" s="265"/>
      <c r="F159" s="67"/>
      <c r="G159" s="67"/>
      <c r="H159" s="67"/>
      <c r="I159" s="67"/>
      <c r="J159" s="136"/>
      <c r="K159" s="136"/>
      <c r="L159" s="136"/>
      <c r="M159" s="194"/>
      <c r="N159" s="67"/>
      <c r="O159" s="67"/>
      <c r="P159" s="67"/>
      <c r="Q159" s="67"/>
      <c r="R159" s="67"/>
      <c r="S159" s="67"/>
      <c r="T159" s="67"/>
      <c r="U159" s="67"/>
      <c r="V159" s="67"/>
      <c r="W159" s="67"/>
      <c r="X159" s="67"/>
      <c r="Y159" s="67"/>
      <c r="Z159" s="67"/>
      <c r="AA159" s="67"/>
    </row>
    <row r="160" spans="1:27" ht="13">
      <c r="A160" s="67"/>
      <c r="B160" s="67"/>
      <c r="C160" s="135"/>
      <c r="D160" s="67"/>
      <c r="E160" s="265"/>
      <c r="F160" s="67"/>
      <c r="G160" s="67"/>
      <c r="H160" s="67"/>
      <c r="I160" s="67"/>
      <c r="J160" s="136"/>
      <c r="K160" s="136"/>
      <c r="L160" s="136"/>
      <c r="M160" s="194"/>
      <c r="N160" s="67"/>
      <c r="O160" s="67"/>
      <c r="P160" s="67"/>
      <c r="Q160" s="67"/>
      <c r="R160" s="67"/>
      <c r="S160" s="67"/>
      <c r="T160" s="67"/>
      <c r="U160" s="67"/>
      <c r="V160" s="67"/>
      <c r="W160" s="67"/>
      <c r="X160" s="67"/>
      <c r="Y160" s="67"/>
      <c r="Z160" s="67"/>
      <c r="AA160" s="67"/>
    </row>
    <row r="161" spans="1:27" ht="13">
      <c r="A161" s="67"/>
      <c r="B161" s="67"/>
      <c r="C161" s="135"/>
      <c r="D161" s="67"/>
      <c r="E161" s="265"/>
      <c r="F161" s="67"/>
      <c r="G161" s="67"/>
      <c r="H161" s="67"/>
      <c r="I161" s="67"/>
      <c r="J161" s="136"/>
      <c r="K161" s="136"/>
      <c r="L161" s="136"/>
      <c r="M161" s="194"/>
      <c r="N161" s="67"/>
      <c r="O161" s="67"/>
      <c r="P161" s="67"/>
      <c r="Q161" s="67"/>
      <c r="R161" s="67"/>
      <c r="S161" s="67"/>
      <c r="T161" s="67"/>
      <c r="U161" s="67"/>
      <c r="V161" s="67"/>
      <c r="W161" s="67"/>
      <c r="X161" s="67"/>
      <c r="Y161" s="67"/>
      <c r="Z161" s="67"/>
      <c r="AA161" s="67"/>
    </row>
    <row r="162" spans="1:27" ht="13">
      <c r="A162" s="67"/>
      <c r="B162" s="67"/>
      <c r="C162" s="135"/>
      <c r="D162" s="67"/>
      <c r="E162" s="265"/>
      <c r="F162" s="67"/>
      <c r="G162" s="67"/>
      <c r="H162" s="67"/>
      <c r="I162" s="67"/>
      <c r="J162" s="136"/>
      <c r="K162" s="136"/>
      <c r="L162" s="136"/>
      <c r="M162" s="194"/>
      <c r="N162" s="67"/>
      <c r="O162" s="67"/>
      <c r="P162" s="67"/>
      <c r="Q162" s="67"/>
      <c r="R162" s="67"/>
      <c r="S162" s="67"/>
      <c r="T162" s="67"/>
      <c r="U162" s="67"/>
      <c r="V162" s="67"/>
      <c r="W162" s="67"/>
      <c r="X162" s="67"/>
      <c r="Y162" s="67"/>
      <c r="Z162" s="67"/>
      <c r="AA162" s="67"/>
    </row>
    <row r="163" spans="1:27" ht="13">
      <c r="A163" s="67"/>
      <c r="B163" s="67"/>
      <c r="C163" s="135"/>
      <c r="D163" s="67"/>
      <c r="E163" s="265"/>
      <c r="F163" s="67"/>
      <c r="G163" s="67"/>
      <c r="H163" s="67"/>
      <c r="I163" s="67"/>
      <c r="J163" s="136"/>
      <c r="K163" s="136"/>
      <c r="L163" s="136"/>
      <c r="M163" s="194"/>
      <c r="N163" s="67"/>
      <c r="O163" s="67"/>
      <c r="P163" s="67"/>
      <c r="Q163" s="67"/>
      <c r="R163" s="67"/>
      <c r="S163" s="67"/>
      <c r="T163" s="67"/>
      <c r="U163" s="67"/>
      <c r="V163" s="67"/>
      <c r="W163" s="67"/>
      <c r="X163" s="67"/>
      <c r="Y163" s="67"/>
      <c r="Z163" s="67"/>
      <c r="AA163" s="67"/>
    </row>
    <row r="164" spans="1:27" ht="13">
      <c r="A164" s="67"/>
      <c r="B164" s="67"/>
      <c r="C164" s="135"/>
      <c r="D164" s="67"/>
      <c r="E164" s="265"/>
      <c r="F164" s="67"/>
      <c r="G164" s="67"/>
      <c r="H164" s="67"/>
      <c r="I164" s="67"/>
      <c r="J164" s="136"/>
      <c r="K164" s="136"/>
      <c r="L164" s="136"/>
      <c r="M164" s="194"/>
      <c r="N164" s="67"/>
      <c r="O164" s="67"/>
      <c r="P164" s="67"/>
      <c r="Q164" s="67"/>
      <c r="R164" s="67"/>
      <c r="S164" s="67"/>
      <c r="T164" s="67"/>
      <c r="U164" s="67"/>
      <c r="V164" s="67"/>
      <c r="W164" s="67"/>
      <c r="X164" s="67"/>
      <c r="Y164" s="67"/>
      <c r="Z164" s="67"/>
      <c r="AA164" s="67"/>
    </row>
    <row r="165" spans="1:27" ht="13">
      <c r="A165" s="67"/>
      <c r="B165" s="67"/>
      <c r="C165" s="135"/>
      <c r="D165" s="67"/>
      <c r="E165" s="265"/>
      <c r="F165" s="67"/>
      <c r="G165" s="67"/>
      <c r="H165" s="67"/>
      <c r="I165" s="67"/>
      <c r="J165" s="136"/>
      <c r="K165" s="136"/>
      <c r="L165" s="136"/>
      <c r="M165" s="194"/>
      <c r="N165" s="67"/>
      <c r="O165" s="67"/>
      <c r="P165" s="67"/>
      <c r="Q165" s="67"/>
      <c r="R165" s="67"/>
      <c r="S165" s="67"/>
      <c r="T165" s="67"/>
      <c r="U165" s="67"/>
      <c r="V165" s="67"/>
      <c r="W165" s="67"/>
      <c r="X165" s="67"/>
      <c r="Y165" s="67"/>
      <c r="Z165" s="67"/>
      <c r="AA165" s="67"/>
    </row>
    <row r="166" spans="1:27" ht="13">
      <c r="A166" s="67"/>
      <c r="B166" s="67"/>
      <c r="C166" s="135"/>
      <c r="D166" s="67"/>
      <c r="E166" s="265"/>
      <c r="F166" s="67"/>
      <c r="G166" s="67"/>
      <c r="H166" s="67"/>
      <c r="I166" s="67"/>
      <c r="J166" s="136"/>
      <c r="K166" s="136"/>
      <c r="L166" s="136"/>
      <c r="M166" s="194"/>
      <c r="N166" s="67"/>
      <c r="O166" s="67"/>
      <c r="P166" s="67"/>
      <c r="Q166" s="67"/>
      <c r="R166" s="67"/>
      <c r="S166" s="67"/>
      <c r="T166" s="67"/>
      <c r="U166" s="67"/>
      <c r="V166" s="67"/>
      <c r="W166" s="67"/>
      <c r="X166" s="67"/>
      <c r="Y166" s="67"/>
      <c r="Z166" s="67"/>
      <c r="AA166" s="67"/>
    </row>
    <row r="167" spans="1:27" ht="13">
      <c r="A167" s="67"/>
      <c r="B167" s="67"/>
      <c r="C167" s="135"/>
      <c r="D167" s="67"/>
      <c r="E167" s="265"/>
      <c r="F167" s="67"/>
      <c r="G167" s="67"/>
      <c r="H167" s="67"/>
      <c r="I167" s="67"/>
      <c r="J167" s="136"/>
      <c r="K167" s="136"/>
      <c r="L167" s="136"/>
      <c r="M167" s="194"/>
      <c r="N167" s="67"/>
      <c r="O167" s="67"/>
      <c r="P167" s="67"/>
      <c r="Q167" s="67"/>
      <c r="R167" s="67"/>
      <c r="S167" s="67"/>
      <c r="T167" s="67"/>
      <c r="U167" s="67"/>
      <c r="V167" s="67"/>
      <c r="W167" s="67"/>
      <c r="X167" s="67"/>
      <c r="Y167" s="67"/>
      <c r="Z167" s="67"/>
      <c r="AA167" s="67"/>
    </row>
    <row r="168" spans="1:27" ht="13">
      <c r="A168" s="67"/>
      <c r="B168" s="67"/>
      <c r="C168" s="135"/>
      <c r="D168" s="67"/>
      <c r="E168" s="265"/>
      <c r="F168" s="67"/>
      <c r="G168" s="67"/>
      <c r="H168" s="67"/>
      <c r="I168" s="67"/>
      <c r="J168" s="136"/>
      <c r="K168" s="136"/>
      <c r="L168" s="136"/>
      <c r="M168" s="194"/>
      <c r="N168" s="67"/>
      <c r="O168" s="67"/>
      <c r="P168" s="67"/>
      <c r="Q168" s="67"/>
      <c r="R168" s="67"/>
      <c r="S168" s="67"/>
      <c r="T168" s="67"/>
      <c r="U168" s="67"/>
      <c r="V168" s="67"/>
      <c r="W168" s="67"/>
      <c r="X168" s="67"/>
      <c r="Y168" s="67"/>
      <c r="Z168" s="67"/>
      <c r="AA168" s="67"/>
    </row>
    <row r="169" spans="1:27" ht="13">
      <c r="A169" s="67"/>
      <c r="B169" s="67"/>
      <c r="C169" s="135"/>
      <c r="D169" s="67"/>
      <c r="E169" s="265"/>
      <c r="F169" s="67"/>
      <c r="G169" s="67"/>
      <c r="H169" s="67"/>
      <c r="I169" s="67"/>
      <c r="J169" s="136"/>
      <c r="K169" s="136"/>
      <c r="L169" s="136"/>
      <c r="M169" s="194"/>
      <c r="N169" s="67"/>
      <c r="O169" s="67"/>
      <c r="P169" s="67"/>
      <c r="Q169" s="67"/>
      <c r="R169" s="67"/>
      <c r="S169" s="67"/>
      <c r="T169" s="67"/>
      <c r="U169" s="67"/>
      <c r="V169" s="67"/>
      <c r="W169" s="67"/>
      <c r="X169" s="67"/>
      <c r="Y169" s="67"/>
      <c r="Z169" s="67"/>
      <c r="AA169" s="67"/>
    </row>
    <row r="170" spans="1:27" ht="13">
      <c r="A170" s="67"/>
      <c r="B170" s="67"/>
      <c r="C170" s="135"/>
      <c r="D170" s="67"/>
      <c r="E170" s="265"/>
      <c r="F170" s="67"/>
      <c r="G170" s="67"/>
      <c r="H170" s="67"/>
      <c r="I170" s="67"/>
      <c r="J170" s="136"/>
      <c r="K170" s="136"/>
      <c r="L170" s="136"/>
      <c r="M170" s="194"/>
      <c r="N170" s="67"/>
      <c r="O170" s="67"/>
      <c r="P170" s="67"/>
      <c r="Q170" s="67"/>
      <c r="R170" s="67"/>
      <c r="S170" s="67"/>
      <c r="T170" s="67"/>
      <c r="U170" s="67"/>
      <c r="V170" s="67"/>
      <c r="W170" s="67"/>
      <c r="X170" s="67"/>
      <c r="Y170" s="67"/>
      <c r="Z170" s="67"/>
      <c r="AA170" s="67"/>
    </row>
    <row r="171" spans="1:27" ht="13">
      <c r="A171" s="67"/>
      <c r="B171" s="67"/>
      <c r="C171" s="135"/>
      <c r="D171" s="67"/>
      <c r="E171" s="265"/>
      <c r="F171" s="67"/>
      <c r="G171" s="67"/>
      <c r="H171" s="67"/>
      <c r="I171" s="67"/>
      <c r="J171" s="136"/>
      <c r="K171" s="136"/>
      <c r="L171" s="136"/>
      <c r="M171" s="194"/>
      <c r="N171" s="67"/>
      <c r="O171" s="67"/>
      <c r="P171" s="67"/>
      <c r="Q171" s="67"/>
      <c r="R171" s="67"/>
      <c r="S171" s="67"/>
      <c r="T171" s="67"/>
      <c r="U171" s="67"/>
      <c r="V171" s="67"/>
      <c r="W171" s="67"/>
      <c r="X171" s="67"/>
      <c r="Y171" s="67"/>
      <c r="Z171" s="67"/>
      <c r="AA171" s="67"/>
    </row>
    <row r="172" spans="1:27" ht="13">
      <c r="A172" s="67"/>
      <c r="B172" s="67"/>
      <c r="C172" s="135"/>
      <c r="D172" s="67"/>
      <c r="E172" s="265"/>
      <c r="F172" s="67"/>
      <c r="G172" s="67"/>
      <c r="H172" s="67"/>
      <c r="I172" s="67"/>
      <c r="J172" s="136"/>
      <c r="K172" s="136"/>
      <c r="L172" s="136"/>
      <c r="M172" s="194"/>
      <c r="N172" s="67"/>
      <c r="O172" s="67"/>
      <c r="P172" s="67"/>
      <c r="Q172" s="67"/>
      <c r="R172" s="67"/>
      <c r="S172" s="67"/>
      <c r="T172" s="67"/>
      <c r="U172" s="67"/>
      <c r="V172" s="67"/>
      <c r="W172" s="67"/>
      <c r="X172" s="67"/>
      <c r="Y172" s="67"/>
      <c r="Z172" s="67"/>
      <c r="AA172" s="67"/>
    </row>
    <row r="173" spans="1:27" ht="13">
      <c r="A173" s="67"/>
      <c r="B173" s="67"/>
      <c r="C173" s="135"/>
      <c r="D173" s="67"/>
      <c r="E173" s="265"/>
      <c r="F173" s="67"/>
      <c r="G173" s="67"/>
      <c r="H173" s="67"/>
      <c r="I173" s="67"/>
      <c r="J173" s="136"/>
      <c r="K173" s="136"/>
      <c r="L173" s="136"/>
      <c r="M173" s="194"/>
      <c r="N173" s="67"/>
      <c r="O173" s="67"/>
      <c r="P173" s="67"/>
      <c r="Q173" s="67"/>
      <c r="R173" s="67"/>
      <c r="S173" s="67"/>
      <c r="T173" s="67"/>
      <c r="U173" s="67"/>
      <c r="V173" s="67"/>
      <c r="W173" s="67"/>
      <c r="X173" s="67"/>
      <c r="Y173" s="67"/>
      <c r="Z173" s="67"/>
      <c r="AA173" s="67"/>
    </row>
    <row r="174" spans="1:27" ht="13">
      <c r="A174" s="67"/>
      <c r="B174" s="67"/>
      <c r="C174" s="135"/>
      <c r="D174" s="67"/>
      <c r="E174" s="265"/>
      <c r="F174" s="67"/>
      <c r="G174" s="67"/>
      <c r="H174" s="67"/>
      <c r="I174" s="67"/>
      <c r="J174" s="136"/>
      <c r="K174" s="136"/>
      <c r="L174" s="136"/>
      <c r="M174" s="194"/>
      <c r="N174" s="67"/>
      <c r="O174" s="67"/>
      <c r="P174" s="67"/>
      <c r="Q174" s="67"/>
      <c r="R174" s="67"/>
      <c r="S174" s="67"/>
      <c r="T174" s="67"/>
      <c r="U174" s="67"/>
      <c r="V174" s="67"/>
      <c r="W174" s="67"/>
      <c r="X174" s="67"/>
      <c r="Y174" s="67"/>
      <c r="Z174" s="67"/>
      <c r="AA174" s="67"/>
    </row>
    <row r="175" spans="1:27" ht="13">
      <c r="A175" s="67"/>
      <c r="B175" s="67"/>
      <c r="C175" s="135"/>
      <c r="D175" s="67"/>
      <c r="E175" s="265"/>
      <c r="F175" s="67"/>
      <c r="G175" s="67"/>
      <c r="H175" s="67"/>
      <c r="I175" s="67"/>
      <c r="J175" s="136"/>
      <c r="K175" s="136"/>
      <c r="L175" s="136"/>
      <c r="M175" s="194"/>
      <c r="N175" s="67"/>
      <c r="O175" s="67"/>
      <c r="P175" s="67"/>
      <c r="Q175" s="67"/>
      <c r="R175" s="67"/>
      <c r="S175" s="67"/>
      <c r="T175" s="67"/>
      <c r="U175" s="67"/>
      <c r="V175" s="67"/>
      <c r="W175" s="67"/>
      <c r="X175" s="67"/>
      <c r="Y175" s="67"/>
      <c r="Z175" s="67"/>
      <c r="AA175" s="67"/>
    </row>
    <row r="176" spans="1:27" ht="13">
      <c r="A176" s="67"/>
      <c r="B176" s="67"/>
      <c r="C176" s="135"/>
      <c r="D176" s="67"/>
      <c r="E176" s="265"/>
      <c r="F176" s="67"/>
      <c r="G176" s="67"/>
      <c r="H176" s="67"/>
      <c r="I176" s="67"/>
      <c r="J176" s="136"/>
      <c r="K176" s="136"/>
      <c r="L176" s="136"/>
      <c r="M176" s="194"/>
      <c r="N176" s="67"/>
      <c r="O176" s="67"/>
      <c r="P176" s="67"/>
      <c r="Q176" s="67"/>
      <c r="R176" s="67"/>
      <c r="S176" s="67"/>
      <c r="T176" s="67"/>
      <c r="U176" s="67"/>
      <c r="V176" s="67"/>
      <c r="W176" s="67"/>
      <c r="X176" s="67"/>
      <c r="Y176" s="67"/>
      <c r="Z176" s="67"/>
      <c r="AA176" s="67"/>
    </row>
    <row r="177" spans="1:27" ht="13">
      <c r="A177" s="67"/>
      <c r="B177" s="67"/>
      <c r="C177" s="135"/>
      <c r="D177" s="67"/>
      <c r="E177" s="265"/>
      <c r="F177" s="67"/>
      <c r="G177" s="67"/>
      <c r="H177" s="67"/>
      <c r="I177" s="67"/>
      <c r="J177" s="136"/>
      <c r="K177" s="136"/>
      <c r="L177" s="136"/>
      <c r="M177" s="194"/>
      <c r="N177" s="67"/>
      <c r="O177" s="67"/>
      <c r="P177" s="67"/>
      <c r="Q177" s="67"/>
      <c r="R177" s="67"/>
      <c r="S177" s="67"/>
      <c r="T177" s="67"/>
      <c r="U177" s="67"/>
      <c r="V177" s="67"/>
      <c r="W177" s="67"/>
      <c r="X177" s="67"/>
      <c r="Y177" s="67"/>
      <c r="Z177" s="67"/>
      <c r="AA177" s="67"/>
    </row>
    <row r="178" spans="1:27" ht="13">
      <c r="A178" s="67"/>
      <c r="B178" s="67"/>
      <c r="C178" s="135"/>
      <c r="D178" s="67"/>
      <c r="E178" s="265"/>
      <c r="F178" s="67"/>
      <c r="G178" s="67"/>
      <c r="H178" s="67"/>
      <c r="I178" s="67"/>
      <c r="J178" s="136"/>
      <c r="K178" s="136"/>
      <c r="L178" s="136"/>
      <c r="M178" s="194"/>
      <c r="N178" s="67"/>
      <c r="O178" s="67"/>
      <c r="P178" s="67"/>
      <c r="Q178" s="67"/>
      <c r="R178" s="67"/>
      <c r="S178" s="67"/>
      <c r="T178" s="67"/>
      <c r="U178" s="67"/>
      <c r="V178" s="67"/>
      <c r="W178" s="67"/>
      <c r="X178" s="67"/>
      <c r="Y178" s="67"/>
      <c r="Z178" s="67"/>
      <c r="AA178" s="67"/>
    </row>
    <row r="179" spans="1:27" ht="13">
      <c r="A179" s="67"/>
      <c r="B179" s="67"/>
      <c r="C179" s="135"/>
      <c r="D179" s="67"/>
      <c r="E179" s="265"/>
      <c r="F179" s="67"/>
      <c r="G179" s="67"/>
      <c r="H179" s="67"/>
      <c r="I179" s="67"/>
      <c r="J179" s="136"/>
      <c r="K179" s="136"/>
      <c r="L179" s="136"/>
      <c r="M179" s="194"/>
      <c r="N179" s="67"/>
      <c r="O179" s="67"/>
      <c r="P179" s="67"/>
      <c r="Q179" s="67"/>
      <c r="R179" s="67"/>
      <c r="S179" s="67"/>
      <c r="T179" s="67"/>
      <c r="U179" s="67"/>
      <c r="V179" s="67"/>
      <c r="W179" s="67"/>
      <c r="X179" s="67"/>
      <c r="Y179" s="67"/>
      <c r="Z179" s="67"/>
      <c r="AA179" s="67"/>
    </row>
    <row r="180" spans="1:27" ht="13">
      <c r="A180" s="67"/>
      <c r="B180" s="67"/>
      <c r="C180" s="135"/>
      <c r="D180" s="67"/>
      <c r="E180" s="265"/>
      <c r="F180" s="67"/>
      <c r="G180" s="67"/>
      <c r="H180" s="67"/>
      <c r="I180" s="67"/>
      <c r="J180" s="136"/>
      <c r="K180" s="136"/>
      <c r="L180" s="136"/>
      <c r="M180" s="194"/>
      <c r="N180" s="67"/>
      <c r="O180" s="67"/>
      <c r="P180" s="67"/>
      <c r="Q180" s="67"/>
      <c r="R180" s="67"/>
      <c r="S180" s="67"/>
      <c r="T180" s="67"/>
      <c r="U180" s="67"/>
      <c r="V180" s="67"/>
      <c r="W180" s="67"/>
      <c r="X180" s="67"/>
      <c r="Y180" s="67"/>
      <c r="Z180" s="67"/>
      <c r="AA180" s="67"/>
    </row>
    <row r="181" spans="1:27" ht="13">
      <c r="A181" s="67"/>
      <c r="B181" s="67"/>
      <c r="C181" s="135"/>
      <c r="D181" s="67"/>
      <c r="E181" s="265"/>
      <c r="F181" s="67"/>
      <c r="G181" s="67"/>
      <c r="H181" s="67"/>
      <c r="I181" s="67"/>
      <c r="J181" s="136"/>
      <c r="K181" s="136"/>
      <c r="L181" s="136"/>
      <c r="M181" s="194"/>
      <c r="N181" s="67"/>
      <c r="O181" s="67"/>
      <c r="P181" s="67"/>
      <c r="Q181" s="67"/>
      <c r="R181" s="67"/>
      <c r="S181" s="67"/>
      <c r="T181" s="67"/>
      <c r="U181" s="67"/>
      <c r="V181" s="67"/>
      <c r="W181" s="67"/>
      <c r="X181" s="67"/>
      <c r="Y181" s="67"/>
      <c r="Z181" s="67"/>
      <c r="AA181" s="67"/>
    </row>
    <row r="182" spans="1:27" ht="13">
      <c r="A182" s="67"/>
      <c r="B182" s="67"/>
      <c r="C182" s="135"/>
      <c r="D182" s="67"/>
      <c r="E182" s="265"/>
      <c r="F182" s="67"/>
      <c r="G182" s="67"/>
      <c r="H182" s="67"/>
      <c r="I182" s="67"/>
      <c r="J182" s="136"/>
      <c r="K182" s="136"/>
      <c r="L182" s="136"/>
      <c r="M182" s="194"/>
      <c r="N182" s="67"/>
      <c r="O182" s="67"/>
      <c r="P182" s="67"/>
      <c r="Q182" s="67"/>
      <c r="R182" s="67"/>
      <c r="S182" s="67"/>
      <c r="T182" s="67"/>
      <c r="U182" s="67"/>
      <c r="V182" s="67"/>
      <c r="W182" s="67"/>
      <c r="X182" s="67"/>
      <c r="Y182" s="67"/>
      <c r="Z182" s="67"/>
      <c r="AA182" s="67"/>
    </row>
    <row r="183" spans="1:27" ht="13">
      <c r="A183" s="67"/>
      <c r="B183" s="67"/>
      <c r="C183" s="135"/>
      <c r="D183" s="67"/>
      <c r="E183" s="265"/>
      <c r="F183" s="67"/>
      <c r="G183" s="67"/>
      <c r="H183" s="67"/>
      <c r="I183" s="67"/>
      <c r="J183" s="136"/>
      <c r="K183" s="136"/>
      <c r="L183" s="136"/>
      <c r="M183" s="194"/>
      <c r="N183" s="67"/>
      <c r="O183" s="67"/>
      <c r="P183" s="67"/>
      <c r="Q183" s="67"/>
      <c r="R183" s="67"/>
      <c r="S183" s="67"/>
      <c r="T183" s="67"/>
      <c r="U183" s="67"/>
      <c r="V183" s="67"/>
      <c r="W183" s="67"/>
      <c r="X183" s="67"/>
      <c r="Y183" s="67"/>
      <c r="Z183" s="67"/>
      <c r="AA183" s="67"/>
    </row>
    <row r="184" spans="1:27" ht="13">
      <c r="A184" s="67"/>
      <c r="B184" s="67"/>
      <c r="C184" s="135"/>
      <c r="D184" s="67"/>
      <c r="E184" s="265"/>
      <c r="F184" s="67"/>
      <c r="G184" s="67"/>
      <c r="H184" s="67"/>
      <c r="I184" s="67"/>
      <c r="J184" s="136"/>
      <c r="K184" s="136"/>
      <c r="L184" s="136"/>
      <c r="M184" s="194"/>
      <c r="N184" s="67"/>
      <c r="O184" s="67"/>
      <c r="P184" s="67"/>
      <c r="Q184" s="67"/>
      <c r="R184" s="67"/>
      <c r="S184" s="67"/>
      <c r="T184" s="67"/>
      <c r="U184" s="67"/>
      <c r="V184" s="67"/>
      <c r="W184" s="67"/>
      <c r="X184" s="67"/>
      <c r="Y184" s="67"/>
      <c r="Z184" s="67"/>
      <c r="AA184" s="67"/>
    </row>
    <row r="185" spans="1:27" ht="13">
      <c r="A185" s="67"/>
      <c r="B185" s="67"/>
      <c r="C185" s="135"/>
      <c r="D185" s="67"/>
      <c r="E185" s="265"/>
      <c r="F185" s="67"/>
      <c r="G185" s="67"/>
      <c r="H185" s="67"/>
      <c r="I185" s="67"/>
      <c r="J185" s="136"/>
      <c r="K185" s="136"/>
      <c r="L185" s="136"/>
      <c r="M185" s="194"/>
      <c r="N185" s="67"/>
      <c r="O185" s="67"/>
      <c r="P185" s="67"/>
      <c r="Q185" s="67"/>
      <c r="R185" s="67"/>
      <c r="S185" s="67"/>
      <c r="T185" s="67"/>
      <c r="U185" s="67"/>
      <c r="V185" s="67"/>
      <c r="W185" s="67"/>
      <c r="X185" s="67"/>
      <c r="Y185" s="67"/>
      <c r="Z185" s="67"/>
      <c r="AA185" s="67"/>
    </row>
    <row r="186" spans="1:27" ht="14.25" customHeight="1">
      <c r="A186" s="67"/>
      <c r="B186" s="67"/>
      <c r="C186" s="135"/>
      <c r="D186" s="67"/>
      <c r="E186" s="265"/>
      <c r="F186" s="67"/>
      <c r="G186" s="67"/>
      <c r="H186" s="67"/>
      <c r="I186" s="67"/>
      <c r="J186" s="136"/>
      <c r="K186" s="136"/>
      <c r="L186" s="136"/>
      <c r="M186" s="194"/>
      <c r="N186" s="67"/>
      <c r="O186" s="67"/>
      <c r="P186" s="67"/>
      <c r="Q186" s="67"/>
      <c r="R186" s="67"/>
      <c r="S186" s="67"/>
      <c r="T186" s="67"/>
      <c r="U186" s="67"/>
      <c r="V186" s="67"/>
      <c r="W186" s="67"/>
      <c r="X186" s="67"/>
      <c r="Y186" s="67"/>
      <c r="Z186" s="67"/>
      <c r="AA186" s="67"/>
    </row>
    <row r="187" spans="1:27" ht="13">
      <c r="A187" s="67"/>
      <c r="B187" s="67"/>
      <c r="C187" s="135"/>
      <c r="D187" s="67"/>
      <c r="E187" s="265"/>
      <c r="F187" s="67"/>
      <c r="G187" s="67"/>
      <c r="H187" s="67"/>
      <c r="I187" s="67"/>
      <c r="J187" s="136"/>
      <c r="K187" s="136"/>
      <c r="L187" s="136"/>
      <c r="M187" s="194"/>
      <c r="N187" s="67"/>
      <c r="O187" s="67"/>
      <c r="P187" s="67"/>
      <c r="Q187" s="67"/>
      <c r="R187" s="67"/>
      <c r="S187" s="67"/>
      <c r="T187" s="67"/>
      <c r="U187" s="67"/>
      <c r="V187" s="67"/>
      <c r="W187" s="67"/>
      <c r="X187" s="67"/>
      <c r="Y187" s="67"/>
      <c r="Z187" s="67"/>
      <c r="AA187" s="67"/>
    </row>
    <row r="188" spans="1:27" ht="13">
      <c r="A188" s="67"/>
      <c r="B188" s="67"/>
      <c r="C188" s="135"/>
      <c r="D188" s="67"/>
      <c r="E188" s="265"/>
      <c r="F188" s="67"/>
      <c r="G188" s="67"/>
      <c r="H188" s="67"/>
      <c r="I188" s="67"/>
      <c r="J188" s="136"/>
      <c r="K188" s="136"/>
      <c r="L188" s="136"/>
      <c r="M188" s="194"/>
      <c r="N188" s="67"/>
      <c r="O188" s="67"/>
      <c r="P188" s="67"/>
      <c r="Q188" s="67"/>
      <c r="R188" s="67"/>
      <c r="S188" s="67"/>
      <c r="T188" s="67"/>
      <c r="U188" s="67"/>
      <c r="V188" s="67"/>
      <c r="W188" s="67"/>
      <c r="X188" s="67"/>
      <c r="Y188" s="67"/>
      <c r="Z188" s="67"/>
      <c r="AA188" s="67"/>
    </row>
    <row r="189" spans="1:27" ht="13">
      <c r="A189" s="67"/>
      <c r="B189" s="67"/>
      <c r="C189" s="135"/>
      <c r="D189" s="67"/>
      <c r="E189" s="265"/>
      <c r="F189" s="67"/>
      <c r="G189" s="67"/>
      <c r="H189" s="67"/>
      <c r="I189" s="67"/>
      <c r="J189" s="136"/>
      <c r="K189" s="136"/>
      <c r="L189" s="136"/>
      <c r="M189" s="194"/>
      <c r="N189" s="67"/>
      <c r="O189" s="67"/>
      <c r="P189" s="67"/>
      <c r="Q189" s="67"/>
      <c r="R189" s="67"/>
      <c r="S189" s="67"/>
      <c r="T189" s="67"/>
      <c r="U189" s="67"/>
      <c r="V189" s="67"/>
      <c r="W189" s="67"/>
      <c r="X189" s="67"/>
      <c r="Y189" s="67"/>
      <c r="Z189" s="67"/>
      <c r="AA189" s="67"/>
    </row>
    <row r="190" spans="1:27" ht="13">
      <c r="A190" s="67"/>
      <c r="B190" s="67"/>
      <c r="C190" s="135"/>
      <c r="D190" s="67"/>
      <c r="E190" s="265"/>
      <c r="F190" s="67"/>
      <c r="G190" s="67"/>
      <c r="H190" s="67"/>
      <c r="I190" s="67"/>
      <c r="J190" s="136"/>
      <c r="K190" s="136"/>
      <c r="L190" s="136"/>
      <c r="M190" s="194"/>
      <c r="N190" s="67"/>
      <c r="O190" s="67"/>
      <c r="P190" s="67"/>
      <c r="Q190" s="67"/>
      <c r="R190" s="67"/>
      <c r="S190" s="67"/>
      <c r="T190" s="67"/>
      <c r="U190" s="67"/>
      <c r="V190" s="67"/>
      <c r="W190" s="67"/>
      <c r="X190" s="67"/>
      <c r="Y190" s="67"/>
      <c r="Z190" s="67"/>
      <c r="AA190" s="67"/>
    </row>
    <row r="191" spans="1:27" ht="13">
      <c r="A191" s="67"/>
      <c r="B191" s="67"/>
      <c r="C191" s="135"/>
      <c r="D191" s="67"/>
      <c r="E191" s="265"/>
      <c r="F191" s="67"/>
      <c r="G191" s="67"/>
      <c r="H191" s="67"/>
      <c r="I191" s="67"/>
      <c r="J191" s="136"/>
      <c r="K191" s="136"/>
      <c r="L191" s="136"/>
      <c r="M191" s="194"/>
      <c r="N191" s="67"/>
      <c r="O191" s="67"/>
      <c r="P191" s="67"/>
      <c r="Q191" s="67"/>
      <c r="R191" s="67"/>
      <c r="S191" s="67"/>
      <c r="T191" s="67"/>
      <c r="U191" s="67"/>
      <c r="V191" s="67"/>
      <c r="W191" s="67"/>
      <c r="X191" s="67"/>
      <c r="Y191" s="67"/>
      <c r="Z191" s="67"/>
      <c r="AA191" s="67"/>
    </row>
    <row r="192" spans="1:27" ht="13">
      <c r="A192" s="67"/>
      <c r="B192" s="67"/>
      <c r="C192" s="135"/>
      <c r="D192" s="67"/>
      <c r="E192" s="265"/>
      <c r="F192" s="67"/>
      <c r="G192" s="67"/>
      <c r="H192" s="67"/>
      <c r="I192" s="67"/>
      <c r="J192" s="136"/>
      <c r="K192" s="136"/>
      <c r="L192" s="136"/>
      <c r="M192" s="194"/>
      <c r="N192" s="67"/>
      <c r="O192" s="67"/>
      <c r="P192" s="67"/>
      <c r="Q192" s="67"/>
      <c r="R192" s="67"/>
      <c r="S192" s="67"/>
      <c r="T192" s="67"/>
      <c r="U192" s="67"/>
      <c r="V192" s="67"/>
      <c r="W192" s="67"/>
      <c r="X192" s="67"/>
      <c r="Y192" s="67"/>
      <c r="Z192" s="67"/>
      <c r="AA192" s="67"/>
    </row>
    <row r="193" spans="1:27" ht="13">
      <c r="A193" s="67"/>
      <c r="B193" s="67"/>
      <c r="C193" s="135"/>
      <c r="D193" s="67"/>
      <c r="E193" s="265"/>
      <c r="F193" s="67"/>
      <c r="G193" s="67"/>
      <c r="H193" s="67"/>
      <c r="I193" s="67"/>
      <c r="J193" s="136"/>
      <c r="K193" s="136"/>
      <c r="L193" s="136"/>
      <c r="M193" s="194"/>
      <c r="N193" s="67"/>
      <c r="O193" s="67"/>
      <c r="P193" s="67"/>
      <c r="Q193" s="67"/>
      <c r="R193" s="67"/>
      <c r="S193" s="67"/>
      <c r="T193" s="67"/>
      <c r="U193" s="67"/>
      <c r="V193" s="67"/>
      <c r="W193" s="67"/>
      <c r="X193" s="67"/>
      <c r="Y193" s="67"/>
      <c r="Z193" s="67"/>
      <c r="AA193" s="67"/>
    </row>
    <row r="194" spans="1:27" ht="13">
      <c r="A194" s="67"/>
      <c r="B194" s="67"/>
      <c r="C194" s="135"/>
      <c r="D194" s="67"/>
      <c r="E194" s="265"/>
      <c r="F194" s="67"/>
      <c r="G194" s="67"/>
      <c r="H194" s="67"/>
      <c r="I194" s="67"/>
      <c r="J194" s="136"/>
      <c r="K194" s="136"/>
      <c r="L194" s="136"/>
      <c r="M194" s="194"/>
      <c r="N194" s="67"/>
      <c r="O194" s="67"/>
      <c r="P194" s="67"/>
      <c r="Q194" s="67"/>
      <c r="R194" s="67"/>
      <c r="S194" s="67"/>
      <c r="T194" s="67"/>
      <c r="U194" s="67"/>
      <c r="V194" s="67"/>
      <c r="W194" s="67"/>
      <c r="X194" s="67"/>
      <c r="Y194" s="67"/>
      <c r="Z194" s="67"/>
      <c r="AA194" s="67"/>
    </row>
    <row r="195" spans="1:27" ht="13">
      <c r="A195" s="67"/>
      <c r="B195" s="67"/>
      <c r="C195" s="135"/>
      <c r="D195" s="67"/>
      <c r="E195" s="265"/>
      <c r="F195" s="67"/>
      <c r="G195" s="67"/>
      <c r="H195" s="67"/>
      <c r="I195" s="67"/>
      <c r="J195" s="136"/>
      <c r="K195" s="136"/>
      <c r="L195" s="136"/>
      <c r="M195" s="194"/>
      <c r="N195" s="67"/>
      <c r="O195" s="67"/>
      <c r="P195" s="67"/>
      <c r="Q195" s="67"/>
      <c r="R195" s="67"/>
      <c r="S195" s="67"/>
      <c r="T195" s="67"/>
      <c r="U195" s="67"/>
      <c r="V195" s="67"/>
      <c r="W195" s="67"/>
      <c r="X195" s="67"/>
      <c r="Y195" s="67"/>
      <c r="Z195" s="67"/>
      <c r="AA195" s="67"/>
    </row>
    <row r="196" spans="1:27" ht="13">
      <c r="A196" s="67"/>
      <c r="B196" s="67"/>
      <c r="C196" s="135"/>
      <c r="D196" s="67"/>
      <c r="E196" s="265"/>
      <c r="F196" s="67"/>
      <c r="G196" s="67"/>
      <c r="H196" s="67"/>
      <c r="I196" s="67"/>
      <c r="J196" s="136"/>
      <c r="K196" s="136"/>
      <c r="L196" s="136"/>
      <c r="M196" s="194"/>
      <c r="N196" s="67"/>
      <c r="O196" s="67"/>
      <c r="P196" s="67"/>
      <c r="Q196" s="67"/>
      <c r="R196" s="67"/>
      <c r="S196" s="67"/>
      <c r="T196" s="67"/>
      <c r="U196" s="67"/>
      <c r="V196" s="67"/>
      <c r="W196" s="67"/>
      <c r="X196" s="67"/>
      <c r="Y196" s="67"/>
      <c r="Z196" s="67"/>
      <c r="AA196" s="67"/>
    </row>
    <row r="197" spans="1:27" ht="13">
      <c r="A197" s="67"/>
      <c r="B197" s="67"/>
      <c r="C197" s="135"/>
      <c r="D197" s="67"/>
      <c r="E197" s="265"/>
      <c r="F197" s="67"/>
      <c r="G197" s="67"/>
      <c r="H197" s="67"/>
      <c r="I197" s="67"/>
      <c r="J197" s="136"/>
      <c r="K197" s="136"/>
      <c r="L197" s="136"/>
      <c r="M197" s="194"/>
      <c r="N197" s="67"/>
      <c r="O197" s="67"/>
      <c r="P197" s="67"/>
      <c r="Q197" s="67"/>
      <c r="R197" s="67"/>
      <c r="S197" s="67"/>
      <c r="T197" s="67"/>
      <c r="U197" s="67"/>
      <c r="V197" s="67"/>
      <c r="W197" s="67"/>
      <c r="X197" s="67"/>
      <c r="Y197" s="67"/>
      <c r="Z197" s="67"/>
      <c r="AA197" s="67"/>
    </row>
    <row r="198" spans="1:27" ht="13">
      <c r="A198" s="67"/>
      <c r="B198" s="67"/>
      <c r="C198" s="135"/>
      <c r="D198" s="67"/>
      <c r="E198" s="265"/>
      <c r="F198" s="67"/>
      <c r="G198" s="67"/>
      <c r="H198" s="67"/>
      <c r="I198" s="67"/>
      <c r="J198" s="136"/>
      <c r="K198" s="136"/>
      <c r="L198" s="136"/>
      <c r="M198" s="194"/>
      <c r="N198" s="67"/>
      <c r="O198" s="67"/>
      <c r="P198" s="67"/>
      <c r="Q198" s="67"/>
      <c r="R198" s="67"/>
      <c r="S198" s="67"/>
      <c r="T198" s="67"/>
      <c r="U198" s="67"/>
      <c r="V198" s="67"/>
      <c r="W198" s="67"/>
      <c r="X198" s="67"/>
      <c r="Y198" s="67"/>
      <c r="Z198" s="67"/>
      <c r="AA198" s="67"/>
    </row>
    <row r="199" spans="1:27" ht="13">
      <c r="A199" s="67"/>
      <c r="B199" s="67"/>
      <c r="C199" s="135"/>
      <c r="D199" s="67"/>
      <c r="E199" s="265"/>
      <c r="F199" s="67"/>
      <c r="G199" s="67"/>
      <c r="H199" s="67"/>
      <c r="I199" s="67"/>
      <c r="J199" s="136"/>
      <c r="K199" s="136"/>
      <c r="L199" s="136"/>
      <c r="M199" s="194"/>
      <c r="N199" s="67"/>
      <c r="O199" s="67"/>
      <c r="P199" s="67"/>
      <c r="Q199" s="67"/>
      <c r="R199" s="67"/>
      <c r="S199" s="67"/>
      <c r="T199" s="67"/>
      <c r="U199" s="67"/>
      <c r="V199" s="67"/>
      <c r="W199" s="67"/>
      <c r="X199" s="67"/>
      <c r="Y199" s="67"/>
      <c r="Z199" s="67"/>
      <c r="AA199" s="67"/>
    </row>
    <row r="200" spans="1:27" ht="13">
      <c r="A200" s="67"/>
      <c r="B200" s="67"/>
      <c r="C200" s="135"/>
      <c r="D200" s="67"/>
      <c r="E200" s="265"/>
      <c r="F200" s="67"/>
      <c r="G200" s="67"/>
      <c r="H200" s="67"/>
      <c r="I200" s="67"/>
      <c r="J200" s="136"/>
      <c r="K200" s="136"/>
      <c r="L200" s="136"/>
      <c r="M200" s="194"/>
      <c r="N200" s="67"/>
      <c r="O200" s="67"/>
      <c r="P200" s="67"/>
      <c r="Q200" s="67"/>
      <c r="R200" s="67"/>
      <c r="S200" s="67"/>
      <c r="T200" s="67"/>
      <c r="U200" s="67"/>
      <c r="V200" s="67"/>
      <c r="W200" s="67"/>
      <c r="X200" s="67"/>
      <c r="Y200" s="67"/>
      <c r="Z200" s="67"/>
      <c r="AA200" s="67"/>
    </row>
    <row r="201" spans="1:27" ht="13">
      <c r="A201" s="67"/>
      <c r="B201" s="67"/>
      <c r="C201" s="135"/>
      <c r="D201" s="67"/>
      <c r="E201" s="265"/>
      <c r="F201" s="67"/>
      <c r="G201" s="67"/>
      <c r="H201" s="67"/>
      <c r="I201" s="67"/>
      <c r="J201" s="136"/>
      <c r="K201" s="136"/>
      <c r="L201" s="136"/>
      <c r="M201" s="194"/>
      <c r="N201" s="67"/>
      <c r="O201" s="67"/>
      <c r="P201" s="67"/>
      <c r="Q201" s="67"/>
      <c r="R201" s="67"/>
      <c r="S201" s="67"/>
      <c r="T201" s="67"/>
      <c r="U201" s="67"/>
      <c r="V201" s="67"/>
      <c r="W201" s="67"/>
      <c r="X201" s="67"/>
      <c r="Y201" s="67"/>
      <c r="Z201" s="67"/>
      <c r="AA201" s="67"/>
    </row>
    <row r="202" spans="1:27" ht="13">
      <c r="A202" s="67"/>
      <c r="B202" s="67"/>
      <c r="C202" s="135"/>
      <c r="D202" s="67"/>
      <c r="E202" s="265"/>
      <c r="F202" s="67"/>
      <c r="G202" s="67"/>
      <c r="H202" s="67"/>
      <c r="I202" s="67"/>
      <c r="J202" s="136"/>
      <c r="K202" s="136"/>
      <c r="L202" s="136"/>
      <c r="M202" s="194"/>
      <c r="N202" s="67"/>
      <c r="O202" s="67"/>
      <c r="P202" s="67"/>
      <c r="Q202" s="67"/>
      <c r="R202" s="67"/>
      <c r="S202" s="67"/>
      <c r="T202" s="67"/>
      <c r="U202" s="67"/>
      <c r="V202" s="67"/>
      <c r="W202" s="67"/>
      <c r="X202" s="67"/>
      <c r="Y202" s="67"/>
      <c r="Z202" s="67"/>
      <c r="AA202" s="67"/>
    </row>
    <row r="203" spans="1:27" ht="13">
      <c r="A203" s="67"/>
      <c r="B203" s="67"/>
      <c r="C203" s="135"/>
      <c r="D203" s="67"/>
      <c r="E203" s="265"/>
      <c r="F203" s="67"/>
      <c r="G203" s="67"/>
      <c r="H203" s="67"/>
      <c r="I203" s="67"/>
      <c r="J203" s="136"/>
      <c r="K203" s="136"/>
      <c r="L203" s="136"/>
      <c r="M203" s="194"/>
      <c r="N203" s="67"/>
      <c r="O203" s="67"/>
      <c r="P203" s="67"/>
      <c r="Q203" s="67"/>
      <c r="R203" s="67"/>
      <c r="S203" s="67"/>
      <c r="T203" s="67"/>
      <c r="U203" s="67"/>
      <c r="V203" s="67"/>
      <c r="W203" s="67"/>
      <c r="X203" s="67"/>
      <c r="Y203" s="67"/>
      <c r="Z203" s="67"/>
      <c r="AA203" s="67"/>
    </row>
    <row r="204" spans="1:27" ht="13">
      <c r="A204" s="67"/>
      <c r="B204" s="67"/>
      <c r="C204" s="135"/>
      <c r="D204" s="67"/>
      <c r="E204" s="265"/>
      <c r="F204" s="67"/>
      <c r="G204" s="67"/>
      <c r="H204" s="67"/>
      <c r="I204" s="67"/>
      <c r="J204" s="136"/>
      <c r="K204" s="136"/>
      <c r="L204" s="136"/>
      <c r="M204" s="194"/>
      <c r="N204" s="67"/>
      <c r="O204" s="67"/>
      <c r="P204" s="67"/>
      <c r="Q204" s="67"/>
      <c r="R204" s="67"/>
      <c r="S204" s="67"/>
      <c r="T204" s="67"/>
      <c r="U204" s="67"/>
      <c r="V204" s="67"/>
      <c r="W204" s="67"/>
      <c r="X204" s="67"/>
      <c r="Y204" s="67"/>
      <c r="Z204" s="67"/>
      <c r="AA204" s="67"/>
    </row>
    <row r="205" spans="1:27" ht="13">
      <c r="A205" s="67"/>
      <c r="B205" s="67"/>
      <c r="C205" s="135"/>
      <c r="D205" s="67"/>
      <c r="E205" s="265"/>
      <c r="F205" s="67"/>
      <c r="G205" s="67"/>
      <c r="H205" s="67"/>
      <c r="I205" s="67"/>
      <c r="J205" s="136"/>
      <c r="K205" s="136"/>
      <c r="L205" s="136"/>
      <c r="M205" s="194"/>
      <c r="N205" s="67"/>
      <c r="O205" s="67"/>
      <c r="P205" s="67"/>
      <c r="Q205" s="67"/>
      <c r="R205" s="67"/>
      <c r="S205" s="67"/>
      <c r="T205" s="67"/>
      <c r="U205" s="67"/>
      <c r="V205" s="67"/>
      <c r="W205" s="67"/>
      <c r="X205" s="67"/>
      <c r="Y205" s="67"/>
      <c r="Z205" s="67"/>
      <c r="AA205" s="67"/>
    </row>
    <row r="206" spans="1:27" ht="13">
      <c r="A206" s="67"/>
      <c r="B206" s="67"/>
      <c r="C206" s="135"/>
      <c r="D206" s="67"/>
      <c r="E206" s="265"/>
      <c r="F206" s="67"/>
      <c r="G206" s="67"/>
      <c r="H206" s="67"/>
      <c r="I206" s="67"/>
      <c r="J206" s="136"/>
      <c r="K206" s="136"/>
      <c r="L206" s="136"/>
      <c r="M206" s="194"/>
      <c r="N206" s="67"/>
      <c r="O206" s="67"/>
      <c r="P206" s="67"/>
      <c r="Q206" s="67"/>
      <c r="R206" s="67"/>
      <c r="S206" s="67"/>
      <c r="T206" s="67"/>
      <c r="U206" s="67"/>
      <c r="V206" s="67"/>
      <c r="W206" s="67"/>
      <c r="X206" s="67"/>
      <c r="Y206" s="67"/>
      <c r="Z206" s="67"/>
      <c r="AA206" s="67"/>
    </row>
    <row r="207" spans="1:27" ht="13">
      <c r="A207" s="67"/>
      <c r="B207" s="67"/>
      <c r="C207" s="135"/>
      <c r="D207" s="67"/>
      <c r="E207" s="265"/>
      <c r="F207" s="67"/>
      <c r="G207" s="67"/>
      <c r="H207" s="67"/>
      <c r="I207" s="67"/>
      <c r="J207" s="136"/>
      <c r="K207" s="136"/>
      <c r="L207" s="136"/>
      <c r="M207" s="194"/>
      <c r="N207" s="67"/>
      <c r="O207" s="67"/>
      <c r="P207" s="67"/>
      <c r="Q207" s="67"/>
      <c r="R207" s="67"/>
      <c r="S207" s="67"/>
      <c r="T207" s="67"/>
      <c r="U207" s="67"/>
      <c r="V207" s="67"/>
      <c r="W207" s="67"/>
      <c r="X207" s="67"/>
      <c r="Y207" s="67"/>
      <c r="Z207" s="67"/>
      <c r="AA207" s="67"/>
    </row>
    <row r="208" spans="1:27" ht="13">
      <c r="A208" s="67"/>
      <c r="B208" s="67"/>
      <c r="C208" s="135"/>
      <c r="D208" s="67"/>
      <c r="E208" s="265"/>
      <c r="F208" s="67"/>
      <c r="G208" s="67"/>
      <c r="H208" s="67"/>
      <c r="I208" s="67"/>
      <c r="J208" s="136"/>
      <c r="K208" s="136"/>
      <c r="L208" s="136"/>
      <c r="M208" s="194"/>
      <c r="N208" s="67"/>
      <c r="O208" s="67"/>
      <c r="P208" s="67"/>
      <c r="Q208" s="67"/>
      <c r="R208" s="67"/>
      <c r="S208" s="67"/>
      <c r="T208" s="67"/>
      <c r="U208" s="67"/>
      <c r="V208" s="67"/>
      <c r="W208" s="67"/>
      <c r="X208" s="67"/>
      <c r="Y208" s="67"/>
      <c r="Z208" s="67"/>
      <c r="AA208" s="67"/>
    </row>
    <row r="209" spans="1:27" ht="13">
      <c r="A209" s="67"/>
      <c r="B209" s="67"/>
      <c r="C209" s="135"/>
      <c r="D209" s="67"/>
      <c r="E209" s="265"/>
      <c r="F209" s="67"/>
      <c r="G209" s="67"/>
      <c r="H209" s="67"/>
      <c r="I209" s="67"/>
      <c r="J209" s="136"/>
      <c r="K209" s="136"/>
      <c r="L209" s="136"/>
      <c r="M209" s="194"/>
      <c r="N209" s="67"/>
      <c r="O209" s="67"/>
      <c r="P209" s="67"/>
      <c r="Q209" s="67"/>
      <c r="R209" s="67"/>
      <c r="S209" s="67"/>
      <c r="T209" s="67"/>
      <c r="U209" s="67"/>
      <c r="V209" s="67"/>
      <c r="W209" s="67"/>
      <c r="X209" s="67"/>
      <c r="Y209" s="67"/>
      <c r="Z209" s="67"/>
      <c r="AA209" s="67"/>
    </row>
    <row r="210" spans="1:27" ht="13">
      <c r="A210" s="67"/>
      <c r="B210" s="67"/>
      <c r="C210" s="135"/>
      <c r="D210" s="67"/>
      <c r="E210" s="265"/>
      <c r="F210" s="67"/>
      <c r="G210" s="67"/>
      <c r="H210" s="67"/>
      <c r="I210" s="67"/>
      <c r="J210" s="136"/>
      <c r="K210" s="136"/>
      <c r="L210" s="136"/>
      <c r="M210" s="194"/>
      <c r="N210" s="67"/>
      <c r="O210" s="67"/>
      <c r="P210" s="67"/>
      <c r="Q210" s="67"/>
      <c r="R210" s="67"/>
      <c r="S210" s="67"/>
      <c r="T210" s="67"/>
      <c r="U210" s="67"/>
      <c r="V210" s="67"/>
      <c r="W210" s="67"/>
      <c r="X210" s="67"/>
      <c r="Y210" s="67"/>
      <c r="Z210" s="67"/>
      <c r="AA210" s="67"/>
    </row>
    <row r="211" spans="1:27" ht="13">
      <c r="A211" s="67"/>
      <c r="B211" s="67"/>
      <c r="C211" s="135"/>
      <c r="D211" s="67"/>
      <c r="E211" s="265"/>
      <c r="F211" s="67"/>
      <c r="G211" s="67"/>
      <c r="H211" s="67"/>
      <c r="I211" s="67"/>
      <c r="J211" s="136"/>
      <c r="K211" s="136"/>
      <c r="L211" s="136"/>
      <c r="M211" s="194"/>
      <c r="N211" s="67"/>
      <c r="O211" s="67"/>
      <c r="P211" s="67"/>
      <c r="Q211" s="67"/>
      <c r="R211" s="67"/>
      <c r="S211" s="67"/>
      <c r="T211" s="67"/>
      <c r="U211" s="67"/>
      <c r="V211" s="67"/>
      <c r="W211" s="67"/>
      <c r="X211" s="67"/>
      <c r="Y211" s="67"/>
      <c r="Z211" s="67"/>
      <c r="AA211" s="67"/>
    </row>
    <row r="212" spans="1:27" ht="13">
      <c r="A212" s="67"/>
      <c r="B212" s="67"/>
      <c r="C212" s="135"/>
      <c r="D212" s="67"/>
      <c r="E212" s="265"/>
      <c r="F212" s="67"/>
      <c r="G212" s="67"/>
      <c r="H212" s="67"/>
      <c r="I212" s="67"/>
      <c r="J212" s="136"/>
      <c r="K212" s="136"/>
      <c r="L212" s="136"/>
      <c r="M212" s="194"/>
      <c r="N212" s="67"/>
      <c r="O212" s="67"/>
      <c r="P212" s="67"/>
      <c r="Q212" s="67"/>
      <c r="R212" s="67"/>
      <c r="S212" s="67"/>
      <c r="T212" s="67"/>
      <c r="U212" s="67"/>
      <c r="V212" s="67"/>
      <c r="W212" s="67"/>
      <c r="X212" s="67"/>
      <c r="Y212" s="67"/>
      <c r="Z212" s="67"/>
      <c r="AA212" s="67"/>
    </row>
    <row r="213" spans="1:27" ht="13">
      <c r="A213" s="67"/>
      <c r="B213" s="67"/>
      <c r="C213" s="135"/>
      <c r="D213" s="67"/>
      <c r="E213" s="265"/>
      <c r="F213" s="67"/>
      <c r="G213" s="67"/>
      <c r="H213" s="67"/>
      <c r="I213" s="67"/>
      <c r="J213" s="136"/>
      <c r="K213" s="136"/>
      <c r="L213" s="136"/>
      <c r="M213" s="194"/>
      <c r="N213" s="67"/>
      <c r="O213" s="67"/>
      <c r="P213" s="67"/>
      <c r="Q213" s="67"/>
      <c r="R213" s="67"/>
      <c r="S213" s="67"/>
      <c r="T213" s="67"/>
      <c r="U213" s="67"/>
      <c r="V213" s="67"/>
      <c r="W213" s="67"/>
      <c r="X213" s="67"/>
      <c r="Y213" s="67"/>
      <c r="Z213" s="67"/>
      <c r="AA213" s="67"/>
    </row>
    <row r="214" spans="1:27" ht="13">
      <c r="A214" s="67"/>
      <c r="B214" s="67"/>
      <c r="C214" s="135"/>
      <c r="D214" s="67"/>
      <c r="E214" s="265"/>
      <c r="F214" s="67"/>
      <c r="G214" s="67"/>
      <c r="H214" s="67"/>
      <c r="I214" s="67"/>
      <c r="J214" s="136"/>
      <c r="K214" s="136"/>
      <c r="L214" s="136"/>
      <c r="M214" s="194"/>
      <c r="N214" s="67"/>
      <c r="O214" s="67"/>
      <c r="P214" s="67"/>
      <c r="Q214" s="67"/>
      <c r="R214" s="67"/>
      <c r="S214" s="67"/>
      <c r="T214" s="67"/>
      <c r="U214" s="67"/>
      <c r="V214" s="67"/>
      <c r="W214" s="67"/>
      <c r="X214" s="67"/>
      <c r="Y214" s="67"/>
      <c r="Z214" s="67"/>
      <c r="AA214" s="67"/>
    </row>
    <row r="215" spans="1:27" ht="13">
      <c r="A215" s="67"/>
      <c r="B215" s="67"/>
      <c r="C215" s="135"/>
      <c r="D215" s="67"/>
      <c r="E215" s="265"/>
      <c r="F215" s="67"/>
      <c r="G215" s="67"/>
      <c r="H215" s="67"/>
      <c r="I215" s="67"/>
      <c r="J215" s="136"/>
      <c r="K215" s="136"/>
      <c r="L215" s="136"/>
      <c r="M215" s="194"/>
      <c r="N215" s="67"/>
      <c r="O215" s="67"/>
      <c r="P215" s="67"/>
      <c r="Q215" s="67"/>
      <c r="R215" s="67"/>
      <c r="S215" s="67"/>
      <c r="T215" s="67"/>
      <c r="U215" s="67"/>
      <c r="V215" s="67"/>
      <c r="W215" s="67"/>
      <c r="X215" s="67"/>
      <c r="Y215" s="67"/>
      <c r="Z215" s="67"/>
      <c r="AA215" s="67"/>
    </row>
    <row r="216" spans="1:27" ht="13">
      <c r="A216" s="67"/>
      <c r="B216" s="67"/>
      <c r="C216" s="135"/>
      <c r="D216" s="67"/>
      <c r="E216" s="265"/>
      <c r="F216" s="67"/>
      <c r="G216" s="67"/>
      <c r="H216" s="67"/>
      <c r="I216" s="67"/>
      <c r="J216" s="136"/>
      <c r="K216" s="136"/>
      <c r="L216" s="136"/>
      <c r="M216" s="194"/>
      <c r="N216" s="67"/>
      <c r="O216" s="67"/>
      <c r="P216" s="67"/>
      <c r="Q216" s="67"/>
      <c r="R216" s="67"/>
      <c r="S216" s="67"/>
      <c r="T216" s="67"/>
      <c r="U216" s="67"/>
      <c r="V216" s="67"/>
      <c r="W216" s="67"/>
      <c r="X216" s="67"/>
      <c r="Y216" s="67"/>
      <c r="Z216" s="67"/>
      <c r="AA216" s="67"/>
    </row>
    <row r="217" spans="1:27" ht="13">
      <c r="A217" s="67"/>
      <c r="B217" s="67"/>
      <c r="C217" s="135"/>
      <c r="D217" s="67"/>
      <c r="E217" s="265"/>
      <c r="F217" s="67"/>
      <c r="G217" s="67"/>
      <c r="H217" s="67"/>
      <c r="I217" s="67"/>
      <c r="J217" s="136"/>
      <c r="K217" s="136"/>
      <c r="L217" s="136"/>
      <c r="M217" s="194"/>
      <c r="N217" s="67"/>
      <c r="O217" s="67"/>
      <c r="P217" s="67"/>
      <c r="Q217" s="67"/>
      <c r="R217" s="67"/>
      <c r="S217" s="67"/>
      <c r="T217" s="67"/>
      <c r="U217" s="67"/>
      <c r="V217" s="67"/>
      <c r="W217" s="67"/>
      <c r="X217" s="67"/>
      <c r="Y217" s="67"/>
      <c r="Z217" s="67"/>
      <c r="AA217" s="67"/>
    </row>
    <row r="218" spans="1:27" ht="13">
      <c r="A218" s="67"/>
      <c r="B218" s="67"/>
      <c r="C218" s="135"/>
      <c r="D218" s="67"/>
      <c r="E218" s="265"/>
      <c r="F218" s="67"/>
      <c r="G218" s="67"/>
      <c r="H218" s="67"/>
      <c r="I218" s="67"/>
      <c r="J218" s="136"/>
      <c r="K218" s="136"/>
      <c r="L218" s="136"/>
      <c r="M218" s="194"/>
      <c r="N218" s="67"/>
      <c r="O218" s="67"/>
      <c r="P218" s="67"/>
      <c r="Q218" s="67"/>
      <c r="R218" s="67"/>
      <c r="S218" s="67"/>
      <c r="T218" s="67"/>
      <c r="U218" s="67"/>
      <c r="V218" s="67"/>
      <c r="W218" s="67"/>
      <c r="X218" s="67"/>
      <c r="Y218" s="67"/>
      <c r="Z218" s="67"/>
      <c r="AA218" s="67"/>
    </row>
    <row r="219" spans="1:27" ht="13">
      <c r="A219" s="67"/>
      <c r="B219" s="67"/>
      <c r="C219" s="135"/>
      <c r="D219" s="67"/>
      <c r="E219" s="265"/>
      <c r="F219" s="67"/>
      <c r="G219" s="67"/>
      <c r="H219" s="67"/>
      <c r="I219" s="67"/>
      <c r="J219" s="136"/>
      <c r="K219" s="136"/>
      <c r="L219" s="136"/>
      <c r="M219" s="194"/>
      <c r="N219" s="67"/>
      <c r="O219" s="67"/>
      <c r="P219" s="67"/>
      <c r="Q219" s="67"/>
      <c r="R219" s="67"/>
      <c r="S219" s="67"/>
      <c r="T219" s="67"/>
      <c r="U219" s="67"/>
      <c r="V219" s="67"/>
      <c r="W219" s="67"/>
      <c r="X219" s="67"/>
      <c r="Y219" s="67"/>
      <c r="Z219" s="67"/>
      <c r="AA219" s="67"/>
    </row>
    <row r="220" spans="1:27" ht="13">
      <c r="A220" s="67"/>
      <c r="B220" s="67"/>
      <c r="C220" s="135"/>
      <c r="D220" s="67"/>
      <c r="E220" s="265"/>
      <c r="F220" s="67"/>
      <c r="G220" s="67"/>
      <c r="H220" s="67"/>
      <c r="I220" s="67"/>
      <c r="J220" s="136"/>
      <c r="K220" s="136"/>
      <c r="L220" s="136"/>
      <c r="M220" s="194"/>
      <c r="N220" s="67"/>
      <c r="O220" s="67"/>
      <c r="P220" s="67"/>
      <c r="Q220" s="67"/>
      <c r="R220" s="67"/>
      <c r="S220" s="67"/>
      <c r="T220" s="67"/>
      <c r="U220" s="67"/>
      <c r="V220" s="67"/>
      <c r="W220" s="67"/>
      <c r="X220" s="67"/>
      <c r="Y220" s="67"/>
      <c r="Z220" s="67"/>
      <c r="AA220" s="67"/>
    </row>
    <row r="221" spans="1:27" ht="13">
      <c r="A221" s="67"/>
      <c r="B221" s="67"/>
      <c r="C221" s="135"/>
      <c r="D221" s="67"/>
      <c r="E221" s="265"/>
      <c r="F221" s="67"/>
      <c r="G221" s="67"/>
      <c r="H221" s="67"/>
      <c r="I221" s="67"/>
      <c r="J221" s="136"/>
      <c r="K221" s="136"/>
      <c r="L221" s="136"/>
      <c r="M221" s="194"/>
      <c r="N221" s="67"/>
      <c r="O221" s="67"/>
      <c r="P221" s="67"/>
      <c r="Q221" s="67"/>
      <c r="R221" s="67"/>
      <c r="S221" s="67"/>
      <c r="T221" s="67"/>
      <c r="U221" s="67"/>
      <c r="V221" s="67"/>
      <c r="W221" s="67"/>
      <c r="X221" s="67"/>
      <c r="Y221" s="67"/>
      <c r="Z221" s="67"/>
      <c r="AA221" s="67"/>
    </row>
    <row r="222" spans="1:27" ht="13">
      <c r="A222" s="67"/>
      <c r="B222" s="67"/>
      <c r="C222" s="135"/>
      <c r="D222" s="67"/>
      <c r="E222" s="265"/>
      <c r="F222" s="67"/>
      <c r="G222" s="67"/>
      <c r="H222" s="67"/>
      <c r="I222" s="67"/>
      <c r="J222" s="136"/>
      <c r="K222" s="136"/>
      <c r="L222" s="136"/>
      <c r="M222" s="194"/>
      <c r="N222" s="67"/>
      <c r="O222" s="67"/>
      <c r="P222" s="67"/>
      <c r="Q222" s="67"/>
      <c r="R222" s="67"/>
      <c r="S222" s="67"/>
      <c r="T222" s="67"/>
      <c r="U222" s="67"/>
      <c r="V222" s="67"/>
      <c r="W222" s="67"/>
      <c r="X222" s="67"/>
      <c r="Y222" s="67"/>
      <c r="Z222" s="67"/>
      <c r="AA222" s="67"/>
    </row>
    <row r="223" spans="1:27" ht="13">
      <c r="A223" s="67"/>
      <c r="B223" s="67"/>
      <c r="C223" s="135"/>
      <c r="D223" s="67"/>
      <c r="E223" s="265"/>
      <c r="F223" s="67"/>
      <c r="G223" s="67"/>
      <c r="H223" s="67"/>
      <c r="I223" s="67"/>
      <c r="J223" s="136"/>
      <c r="K223" s="136"/>
      <c r="L223" s="136"/>
      <c r="M223" s="194"/>
      <c r="N223" s="67"/>
      <c r="O223" s="67"/>
      <c r="P223" s="67"/>
      <c r="Q223" s="67"/>
      <c r="R223" s="67"/>
      <c r="S223" s="67"/>
      <c r="T223" s="67"/>
      <c r="U223" s="67"/>
      <c r="V223" s="67"/>
      <c r="W223" s="67"/>
      <c r="X223" s="67"/>
      <c r="Y223" s="67"/>
      <c r="Z223" s="67"/>
      <c r="AA223" s="67"/>
    </row>
    <row r="224" spans="1:27" ht="13">
      <c r="A224" s="67"/>
      <c r="B224" s="67"/>
      <c r="C224" s="135"/>
      <c r="D224" s="67"/>
      <c r="E224" s="265"/>
      <c r="F224" s="67"/>
      <c r="G224" s="67"/>
      <c r="H224" s="67"/>
      <c r="I224" s="67"/>
      <c r="J224" s="136"/>
      <c r="K224" s="136"/>
      <c r="L224" s="136"/>
      <c r="M224" s="194"/>
      <c r="N224" s="67"/>
      <c r="O224" s="67"/>
      <c r="P224" s="67"/>
      <c r="Q224" s="67"/>
      <c r="R224" s="67"/>
      <c r="S224" s="67"/>
      <c r="T224" s="67"/>
      <c r="U224" s="67"/>
      <c r="V224" s="67"/>
      <c r="W224" s="67"/>
      <c r="X224" s="67"/>
      <c r="Y224" s="67"/>
      <c r="Z224" s="67"/>
      <c r="AA224" s="67"/>
    </row>
    <row r="225" spans="1:27" ht="13">
      <c r="A225" s="67"/>
      <c r="B225" s="67"/>
      <c r="C225" s="135"/>
      <c r="D225" s="67"/>
      <c r="E225" s="265"/>
      <c r="F225" s="67"/>
      <c r="G225" s="67"/>
      <c r="H225" s="67"/>
      <c r="I225" s="67"/>
      <c r="J225" s="136"/>
      <c r="K225" s="136"/>
      <c r="L225" s="136"/>
      <c r="M225" s="194"/>
      <c r="N225" s="67"/>
      <c r="O225" s="67"/>
      <c r="P225" s="67"/>
      <c r="Q225" s="67"/>
      <c r="R225" s="67"/>
      <c r="S225" s="67"/>
      <c r="T225" s="67"/>
      <c r="U225" s="67"/>
      <c r="V225" s="67"/>
      <c r="W225" s="67"/>
      <c r="X225" s="67"/>
      <c r="Y225" s="67"/>
      <c r="Z225" s="67"/>
      <c r="AA225" s="67"/>
    </row>
    <row r="226" spans="1:27" ht="13">
      <c r="A226" s="67"/>
      <c r="B226" s="67"/>
      <c r="C226" s="135"/>
      <c r="D226" s="67"/>
      <c r="E226" s="265"/>
      <c r="F226" s="67"/>
      <c r="G226" s="67"/>
      <c r="H226" s="67"/>
      <c r="I226" s="67"/>
      <c r="J226" s="136"/>
      <c r="K226" s="136"/>
      <c r="L226" s="136"/>
      <c r="M226" s="194"/>
      <c r="N226" s="67"/>
      <c r="O226" s="67"/>
      <c r="P226" s="67"/>
      <c r="Q226" s="67"/>
      <c r="R226" s="67"/>
      <c r="S226" s="67"/>
      <c r="T226" s="67"/>
      <c r="U226" s="67"/>
      <c r="V226" s="67"/>
      <c r="W226" s="67"/>
      <c r="X226" s="67"/>
      <c r="Y226" s="67"/>
      <c r="Z226" s="67"/>
      <c r="AA226" s="67"/>
    </row>
    <row r="227" spans="1:27" ht="13">
      <c r="A227" s="67"/>
      <c r="B227" s="67"/>
      <c r="C227" s="135"/>
      <c r="D227" s="67"/>
      <c r="E227" s="265"/>
      <c r="F227" s="67"/>
      <c r="G227" s="67"/>
      <c r="H227" s="67"/>
      <c r="I227" s="67"/>
      <c r="J227" s="136"/>
      <c r="K227" s="136"/>
      <c r="L227" s="136"/>
      <c r="M227" s="194"/>
      <c r="N227" s="67"/>
      <c r="O227" s="67"/>
      <c r="P227" s="67"/>
      <c r="Q227" s="67"/>
      <c r="R227" s="67"/>
      <c r="S227" s="67"/>
      <c r="T227" s="67"/>
      <c r="U227" s="67"/>
      <c r="V227" s="67"/>
      <c r="W227" s="67"/>
      <c r="X227" s="67"/>
      <c r="Y227" s="67"/>
      <c r="Z227" s="67"/>
      <c r="AA227" s="67"/>
    </row>
    <row r="228" spans="1:27" ht="13">
      <c r="A228" s="67"/>
      <c r="B228" s="67"/>
      <c r="C228" s="135"/>
      <c r="D228" s="67"/>
      <c r="E228" s="265"/>
      <c r="F228" s="67"/>
      <c r="G228" s="67"/>
      <c r="H228" s="67"/>
      <c r="I228" s="67"/>
      <c r="J228" s="136"/>
      <c r="K228" s="136"/>
      <c r="L228" s="136"/>
      <c r="M228" s="194"/>
      <c r="N228" s="67"/>
      <c r="O228" s="67"/>
      <c r="P228" s="67"/>
      <c r="Q228" s="67"/>
      <c r="R228" s="67"/>
      <c r="S228" s="67"/>
      <c r="T228" s="67"/>
      <c r="U228" s="67"/>
      <c r="V228" s="67"/>
      <c r="W228" s="67"/>
      <c r="X228" s="67"/>
      <c r="Y228" s="67"/>
      <c r="Z228" s="67"/>
      <c r="AA228" s="67"/>
    </row>
    <row r="229" spans="1:27" ht="13">
      <c r="A229" s="67"/>
      <c r="B229" s="67"/>
      <c r="C229" s="135"/>
      <c r="D229" s="67"/>
      <c r="E229" s="265"/>
      <c r="F229" s="67"/>
      <c r="G229" s="67"/>
      <c r="H229" s="67"/>
      <c r="I229" s="67"/>
      <c r="J229" s="136"/>
      <c r="K229" s="136"/>
      <c r="L229" s="136"/>
      <c r="M229" s="194"/>
      <c r="N229" s="67"/>
      <c r="O229" s="67"/>
      <c r="P229" s="67"/>
      <c r="Q229" s="67"/>
      <c r="R229" s="67"/>
      <c r="S229" s="67"/>
      <c r="T229" s="67"/>
      <c r="U229" s="67"/>
      <c r="V229" s="67"/>
      <c r="W229" s="67"/>
      <c r="X229" s="67"/>
      <c r="Y229" s="67"/>
      <c r="Z229" s="67"/>
      <c r="AA229" s="67"/>
    </row>
    <row r="230" spans="1:27" ht="13">
      <c r="A230" s="67"/>
      <c r="B230" s="67"/>
      <c r="C230" s="135"/>
      <c r="D230" s="67"/>
      <c r="E230" s="265"/>
      <c r="F230" s="67"/>
      <c r="G230" s="67"/>
      <c r="H230" s="67"/>
      <c r="I230" s="67"/>
      <c r="J230" s="136"/>
      <c r="K230" s="136"/>
      <c r="L230" s="136"/>
      <c r="M230" s="194"/>
      <c r="N230" s="67"/>
      <c r="O230" s="67"/>
      <c r="P230" s="67"/>
      <c r="Q230" s="67"/>
      <c r="R230" s="67"/>
      <c r="S230" s="67"/>
      <c r="T230" s="67"/>
      <c r="U230" s="67"/>
      <c r="V230" s="67"/>
      <c r="W230" s="67"/>
      <c r="X230" s="67"/>
      <c r="Y230" s="67"/>
      <c r="Z230" s="67"/>
      <c r="AA230" s="67"/>
    </row>
    <row r="231" spans="1:27" ht="13">
      <c r="A231" s="67"/>
      <c r="B231" s="67"/>
      <c r="C231" s="135"/>
      <c r="D231" s="67"/>
      <c r="E231" s="265"/>
      <c r="F231" s="67"/>
      <c r="G231" s="67"/>
      <c r="H231" s="67"/>
      <c r="I231" s="67"/>
      <c r="J231" s="136"/>
      <c r="K231" s="136"/>
      <c r="L231" s="136"/>
      <c r="M231" s="194"/>
      <c r="N231" s="67"/>
      <c r="O231" s="67"/>
      <c r="P231" s="67"/>
      <c r="Q231" s="67"/>
      <c r="R231" s="67"/>
      <c r="S231" s="67"/>
      <c r="T231" s="67"/>
      <c r="U231" s="67"/>
      <c r="V231" s="67"/>
      <c r="W231" s="67"/>
      <c r="X231" s="67"/>
      <c r="Y231" s="67"/>
      <c r="Z231" s="67"/>
      <c r="AA231" s="67"/>
    </row>
    <row r="232" spans="1:27" ht="13">
      <c r="A232" s="67"/>
      <c r="B232" s="67"/>
      <c r="C232" s="135"/>
      <c r="D232" s="67"/>
      <c r="E232" s="265"/>
      <c r="F232" s="67"/>
      <c r="G232" s="67"/>
      <c r="H232" s="67"/>
      <c r="I232" s="67"/>
      <c r="J232" s="136"/>
      <c r="K232" s="136"/>
      <c r="L232" s="136"/>
      <c r="M232" s="194"/>
      <c r="N232" s="67"/>
      <c r="O232" s="67"/>
      <c r="P232" s="67"/>
      <c r="Q232" s="67"/>
      <c r="R232" s="67"/>
      <c r="S232" s="67"/>
      <c r="T232" s="67"/>
      <c r="U232" s="67"/>
      <c r="V232" s="67"/>
      <c r="W232" s="67"/>
      <c r="X232" s="67"/>
      <c r="Y232" s="67"/>
      <c r="Z232" s="67"/>
      <c r="AA232" s="67"/>
    </row>
    <row r="233" spans="1:27" ht="13">
      <c r="A233" s="67"/>
      <c r="B233" s="67"/>
      <c r="C233" s="135"/>
      <c r="D233" s="67"/>
      <c r="E233" s="265"/>
      <c r="F233" s="67"/>
      <c r="G233" s="67"/>
      <c r="H233" s="67"/>
      <c r="I233" s="67"/>
      <c r="J233" s="136"/>
      <c r="K233" s="136"/>
      <c r="L233" s="136"/>
      <c r="M233" s="194"/>
      <c r="N233" s="67"/>
      <c r="O233" s="67"/>
      <c r="P233" s="67"/>
      <c r="Q233" s="67"/>
      <c r="R233" s="67"/>
      <c r="S233" s="67"/>
      <c r="T233" s="67"/>
      <c r="U233" s="67"/>
      <c r="V233" s="67"/>
      <c r="W233" s="67"/>
      <c r="X233" s="67"/>
      <c r="Y233" s="67"/>
      <c r="Z233" s="67"/>
      <c r="AA233" s="67"/>
    </row>
    <row r="234" spans="1:27" ht="13">
      <c r="A234" s="67"/>
      <c r="B234" s="67"/>
      <c r="C234" s="135"/>
      <c r="D234" s="67"/>
      <c r="E234" s="265"/>
      <c r="F234" s="67"/>
      <c r="G234" s="67"/>
      <c r="H234" s="67"/>
      <c r="I234" s="67"/>
      <c r="J234" s="136"/>
      <c r="K234" s="136"/>
      <c r="L234" s="136"/>
      <c r="M234" s="194"/>
      <c r="N234" s="67"/>
      <c r="O234" s="67"/>
      <c r="P234" s="67"/>
      <c r="Q234" s="67"/>
      <c r="R234" s="67"/>
      <c r="S234" s="67"/>
      <c r="T234" s="67"/>
      <c r="U234" s="67"/>
      <c r="V234" s="67"/>
      <c r="W234" s="67"/>
      <c r="X234" s="67"/>
      <c r="Y234" s="67"/>
      <c r="Z234" s="67"/>
      <c r="AA234" s="67"/>
    </row>
    <row r="235" spans="1:27" ht="13">
      <c r="A235" s="67"/>
      <c r="B235" s="67"/>
      <c r="C235" s="135"/>
      <c r="D235" s="67"/>
      <c r="E235" s="265"/>
      <c r="F235" s="67"/>
      <c r="G235" s="67"/>
      <c r="H235" s="67"/>
      <c r="I235" s="67"/>
      <c r="J235" s="136"/>
      <c r="K235" s="136"/>
      <c r="L235" s="136"/>
      <c r="M235" s="194"/>
      <c r="N235" s="67"/>
      <c r="O235" s="67"/>
      <c r="P235" s="67"/>
      <c r="Q235" s="67"/>
      <c r="R235" s="67"/>
      <c r="S235" s="67"/>
      <c r="T235" s="67"/>
      <c r="U235" s="67"/>
      <c r="V235" s="67"/>
      <c r="W235" s="67"/>
      <c r="X235" s="67"/>
      <c r="Y235" s="67"/>
      <c r="Z235" s="67"/>
      <c r="AA235" s="67"/>
    </row>
    <row r="236" spans="1:27" ht="13">
      <c r="A236" s="67"/>
      <c r="B236" s="67"/>
      <c r="C236" s="135"/>
      <c r="D236" s="67"/>
      <c r="E236" s="265"/>
      <c r="F236" s="67"/>
      <c r="G236" s="67"/>
      <c r="H236" s="67"/>
      <c r="I236" s="67"/>
      <c r="J236" s="136"/>
      <c r="K236" s="136"/>
      <c r="L236" s="136"/>
      <c r="M236" s="194"/>
      <c r="N236" s="67"/>
      <c r="O236" s="67"/>
      <c r="P236" s="67"/>
      <c r="Q236" s="67"/>
      <c r="R236" s="67"/>
      <c r="S236" s="67"/>
      <c r="T236" s="67"/>
      <c r="U236" s="67"/>
      <c r="V236" s="67"/>
      <c r="W236" s="67"/>
      <c r="X236" s="67"/>
      <c r="Y236" s="67"/>
      <c r="Z236" s="67"/>
      <c r="AA236" s="67"/>
    </row>
    <row r="237" spans="1:27" ht="13">
      <c r="A237" s="67"/>
      <c r="B237" s="67"/>
      <c r="C237" s="135"/>
      <c r="D237" s="67"/>
      <c r="E237" s="265"/>
      <c r="F237" s="67"/>
      <c r="G237" s="67"/>
      <c r="H237" s="67"/>
      <c r="I237" s="67"/>
      <c r="J237" s="136"/>
      <c r="K237" s="136"/>
      <c r="L237" s="136"/>
      <c r="M237" s="194"/>
      <c r="N237" s="67"/>
      <c r="O237" s="67"/>
      <c r="P237" s="67"/>
      <c r="Q237" s="67"/>
      <c r="R237" s="67"/>
      <c r="S237" s="67"/>
      <c r="T237" s="67"/>
      <c r="U237" s="67"/>
      <c r="V237" s="67"/>
      <c r="W237" s="67"/>
      <c r="X237" s="67"/>
      <c r="Y237" s="67"/>
      <c r="Z237" s="67"/>
      <c r="AA237" s="67"/>
    </row>
    <row r="238" spans="1:27" ht="13">
      <c r="A238" s="67"/>
      <c r="B238" s="67"/>
      <c r="C238" s="135"/>
      <c r="D238" s="67"/>
      <c r="E238" s="265"/>
      <c r="F238" s="67"/>
      <c r="G238" s="67"/>
      <c r="H238" s="67"/>
      <c r="I238" s="67"/>
      <c r="J238" s="136"/>
      <c r="K238" s="136"/>
      <c r="L238" s="136"/>
      <c r="M238" s="194"/>
      <c r="N238" s="67"/>
      <c r="O238" s="67"/>
      <c r="P238" s="67"/>
      <c r="Q238" s="67"/>
      <c r="R238" s="67"/>
      <c r="S238" s="67"/>
      <c r="T238" s="67"/>
      <c r="U238" s="67"/>
      <c r="V238" s="67"/>
      <c r="W238" s="67"/>
      <c r="X238" s="67"/>
      <c r="Y238" s="67"/>
      <c r="Z238" s="67"/>
      <c r="AA238" s="67"/>
    </row>
    <row r="239" spans="1:27" ht="13">
      <c r="A239" s="67"/>
      <c r="B239" s="67"/>
      <c r="C239" s="135"/>
      <c r="D239" s="67"/>
      <c r="E239" s="265"/>
      <c r="F239" s="67"/>
      <c r="G239" s="67"/>
      <c r="H239" s="67"/>
      <c r="I239" s="67"/>
      <c r="J239" s="136"/>
      <c r="K239" s="136"/>
      <c r="L239" s="136"/>
      <c r="M239" s="194"/>
      <c r="N239" s="67"/>
      <c r="O239" s="67"/>
      <c r="P239" s="67"/>
      <c r="Q239" s="67"/>
      <c r="R239" s="67"/>
      <c r="S239" s="67"/>
      <c r="T239" s="67"/>
      <c r="U239" s="67"/>
      <c r="V239" s="67"/>
      <c r="W239" s="67"/>
      <c r="X239" s="67"/>
      <c r="Y239" s="67"/>
      <c r="Z239" s="67"/>
      <c r="AA239" s="67"/>
    </row>
    <row r="240" spans="1:27" ht="13">
      <c r="A240" s="67"/>
      <c r="B240" s="67"/>
      <c r="C240" s="135"/>
      <c r="D240" s="67"/>
      <c r="E240" s="265"/>
      <c r="F240" s="67"/>
      <c r="G240" s="67"/>
      <c r="H240" s="67"/>
      <c r="I240" s="67"/>
      <c r="J240" s="136"/>
      <c r="K240" s="136"/>
      <c r="L240" s="136"/>
      <c r="M240" s="194"/>
      <c r="N240" s="67"/>
      <c r="O240" s="67"/>
      <c r="P240" s="67"/>
      <c r="Q240" s="67"/>
      <c r="R240" s="67"/>
      <c r="S240" s="67"/>
      <c r="T240" s="67"/>
      <c r="U240" s="67"/>
      <c r="V240" s="67"/>
      <c r="W240" s="67"/>
      <c r="X240" s="67"/>
      <c r="Y240" s="67"/>
      <c r="Z240" s="67"/>
      <c r="AA240" s="67"/>
    </row>
    <row r="241" spans="1:27" ht="13">
      <c r="A241" s="67"/>
      <c r="B241" s="67"/>
      <c r="C241" s="135"/>
      <c r="D241" s="67"/>
      <c r="E241" s="265"/>
      <c r="F241" s="67"/>
      <c r="G241" s="67"/>
      <c r="H241" s="67"/>
      <c r="I241" s="67"/>
      <c r="J241" s="136"/>
      <c r="K241" s="136"/>
      <c r="L241" s="136"/>
      <c r="M241" s="194"/>
      <c r="N241" s="67"/>
      <c r="O241" s="67"/>
      <c r="P241" s="67"/>
      <c r="Q241" s="67"/>
      <c r="R241" s="67"/>
      <c r="S241" s="67"/>
      <c r="T241" s="67"/>
      <c r="U241" s="67"/>
      <c r="V241" s="67"/>
      <c r="W241" s="67"/>
      <c r="X241" s="67"/>
      <c r="Y241" s="67"/>
      <c r="Z241" s="67"/>
      <c r="AA241" s="67"/>
    </row>
    <row r="242" spans="1:27" ht="13">
      <c r="A242" s="67"/>
      <c r="B242" s="67"/>
      <c r="C242" s="135"/>
      <c r="D242" s="67"/>
      <c r="E242" s="265"/>
      <c r="F242" s="67"/>
      <c r="G242" s="67"/>
      <c r="H242" s="67"/>
      <c r="I242" s="67"/>
      <c r="J242" s="136"/>
      <c r="K242" s="136"/>
      <c r="L242" s="136"/>
      <c r="M242" s="194"/>
      <c r="N242" s="67"/>
      <c r="O242" s="67"/>
      <c r="P242" s="67"/>
      <c r="Q242" s="67"/>
      <c r="R242" s="67"/>
      <c r="S242" s="67"/>
      <c r="T242" s="67"/>
      <c r="U242" s="67"/>
      <c r="V242" s="67"/>
      <c r="W242" s="67"/>
      <c r="X242" s="67"/>
      <c r="Y242" s="67"/>
      <c r="Z242" s="67"/>
      <c r="AA242" s="67"/>
    </row>
    <row r="243" spans="1:27" ht="13">
      <c r="A243" s="67"/>
      <c r="B243" s="67"/>
      <c r="C243" s="135"/>
      <c r="D243" s="67"/>
      <c r="E243" s="265"/>
      <c r="F243" s="67"/>
      <c r="G243" s="67"/>
      <c r="H243" s="67"/>
      <c r="I243" s="67"/>
      <c r="J243" s="136"/>
      <c r="K243" s="136"/>
      <c r="L243" s="136"/>
      <c r="M243" s="194"/>
      <c r="N243" s="67"/>
      <c r="O243" s="67"/>
      <c r="P243" s="67"/>
      <c r="Q243" s="67"/>
      <c r="R243" s="67"/>
      <c r="S243" s="67"/>
      <c r="T243" s="67"/>
      <c r="U243" s="67"/>
      <c r="V243" s="67"/>
      <c r="W243" s="67"/>
      <c r="X243" s="67"/>
      <c r="Y243" s="67"/>
      <c r="Z243" s="67"/>
      <c r="AA243" s="67"/>
    </row>
    <row r="244" spans="1:27" ht="13">
      <c r="A244" s="67"/>
      <c r="B244" s="67"/>
      <c r="C244" s="135"/>
      <c r="D244" s="67"/>
      <c r="E244" s="265"/>
      <c r="F244" s="67"/>
      <c r="G244" s="67"/>
      <c r="H244" s="67"/>
      <c r="I244" s="67"/>
      <c r="J244" s="136"/>
      <c r="K244" s="136"/>
      <c r="L244" s="136"/>
      <c r="M244" s="194"/>
      <c r="N244" s="67"/>
      <c r="O244" s="67"/>
      <c r="P244" s="67"/>
      <c r="Q244" s="67"/>
      <c r="R244" s="67"/>
      <c r="S244" s="67"/>
      <c r="T244" s="67"/>
      <c r="U244" s="67"/>
      <c r="V244" s="67"/>
      <c r="W244" s="67"/>
      <c r="X244" s="67"/>
      <c r="Y244" s="67"/>
      <c r="Z244" s="67"/>
      <c r="AA244" s="67"/>
    </row>
    <row r="245" spans="1:27" ht="13">
      <c r="A245" s="67"/>
      <c r="B245" s="67"/>
      <c r="C245" s="135"/>
      <c r="D245" s="67"/>
      <c r="E245" s="265"/>
      <c r="F245" s="67"/>
      <c r="G245" s="67"/>
      <c r="H245" s="67"/>
      <c r="I245" s="67"/>
      <c r="J245" s="136"/>
      <c r="K245" s="136"/>
      <c r="L245" s="136"/>
      <c r="M245" s="194"/>
      <c r="N245" s="67"/>
      <c r="O245" s="67"/>
      <c r="P245" s="67"/>
      <c r="Q245" s="67"/>
      <c r="R245" s="67"/>
      <c r="S245" s="67"/>
      <c r="T245" s="67"/>
      <c r="U245" s="67"/>
      <c r="V245" s="67"/>
      <c r="W245" s="67"/>
      <c r="X245" s="67"/>
      <c r="Y245" s="67"/>
      <c r="Z245" s="67"/>
      <c r="AA245" s="67"/>
    </row>
    <row r="246" spans="1:27" ht="13">
      <c r="A246" s="67"/>
      <c r="B246" s="67"/>
      <c r="C246" s="135"/>
      <c r="D246" s="67"/>
      <c r="E246" s="265"/>
      <c r="F246" s="67"/>
      <c r="G246" s="67"/>
      <c r="H246" s="67"/>
      <c r="I246" s="67"/>
      <c r="J246" s="136"/>
      <c r="K246" s="136"/>
      <c r="L246" s="136"/>
      <c r="M246" s="194"/>
      <c r="N246" s="67"/>
      <c r="O246" s="67"/>
      <c r="P246" s="67"/>
      <c r="Q246" s="67"/>
      <c r="R246" s="67"/>
      <c r="S246" s="67"/>
      <c r="T246" s="67"/>
      <c r="U246" s="67"/>
      <c r="V246" s="67"/>
      <c r="W246" s="67"/>
      <c r="X246" s="67"/>
      <c r="Y246" s="67"/>
      <c r="Z246" s="67"/>
      <c r="AA246" s="67"/>
    </row>
    <row r="247" spans="1:27" ht="13">
      <c r="A247" s="67"/>
      <c r="B247" s="67"/>
      <c r="C247" s="135"/>
      <c r="D247" s="67"/>
      <c r="E247" s="265"/>
      <c r="F247" s="67"/>
      <c r="G247" s="67"/>
      <c r="H247" s="67"/>
      <c r="I247" s="67"/>
      <c r="J247" s="136"/>
      <c r="K247" s="136"/>
      <c r="L247" s="136"/>
      <c r="M247" s="194"/>
      <c r="N247" s="67"/>
      <c r="O247" s="67"/>
      <c r="P247" s="67"/>
      <c r="Q247" s="67"/>
      <c r="R247" s="67"/>
      <c r="S247" s="67"/>
      <c r="T247" s="67"/>
      <c r="U247" s="67"/>
      <c r="V247" s="67"/>
      <c r="W247" s="67"/>
      <c r="X247" s="67"/>
      <c r="Y247" s="67"/>
      <c r="Z247" s="67"/>
      <c r="AA247" s="67"/>
    </row>
    <row r="248" spans="1:27" ht="13">
      <c r="A248" s="67"/>
      <c r="B248" s="67"/>
      <c r="C248" s="135"/>
      <c r="D248" s="67"/>
      <c r="E248" s="265"/>
      <c r="F248" s="67"/>
      <c r="G248" s="67"/>
      <c r="H248" s="67"/>
      <c r="I248" s="67"/>
      <c r="J248" s="136"/>
      <c r="K248" s="136"/>
      <c r="L248" s="136"/>
      <c r="M248" s="194"/>
      <c r="N248" s="67"/>
      <c r="O248" s="67"/>
      <c r="P248" s="67"/>
      <c r="Q248" s="67"/>
      <c r="R248" s="67"/>
      <c r="S248" s="67"/>
      <c r="T248" s="67"/>
      <c r="U248" s="67"/>
      <c r="V248" s="67"/>
      <c r="W248" s="67"/>
      <c r="X248" s="67"/>
      <c r="Y248" s="67"/>
      <c r="Z248" s="67"/>
      <c r="AA248" s="67"/>
    </row>
    <row r="249" spans="1:27" ht="13">
      <c r="A249" s="67"/>
      <c r="B249" s="67"/>
      <c r="C249" s="135"/>
      <c r="D249" s="67"/>
      <c r="E249" s="265"/>
      <c r="F249" s="67"/>
      <c r="G249" s="67"/>
      <c r="H249" s="67"/>
      <c r="I249" s="67"/>
      <c r="J249" s="136"/>
      <c r="K249" s="136"/>
      <c r="L249" s="136"/>
      <c r="M249" s="194"/>
      <c r="N249" s="67"/>
      <c r="O249" s="67"/>
      <c r="P249" s="67"/>
      <c r="Q249" s="67"/>
      <c r="R249" s="67"/>
      <c r="S249" s="67"/>
      <c r="T249" s="67"/>
      <c r="U249" s="67"/>
      <c r="V249" s="67"/>
      <c r="W249" s="67"/>
      <c r="X249" s="67"/>
      <c r="Y249" s="67"/>
      <c r="Z249" s="67"/>
      <c r="AA249" s="67"/>
    </row>
    <row r="250" spans="1:27" ht="13">
      <c r="A250" s="67"/>
      <c r="B250" s="67"/>
      <c r="C250" s="135"/>
      <c r="D250" s="67"/>
      <c r="E250" s="265"/>
      <c r="F250" s="67"/>
      <c r="G250" s="67"/>
      <c r="H250" s="67"/>
      <c r="I250" s="67"/>
      <c r="J250" s="136"/>
      <c r="K250" s="136"/>
      <c r="L250" s="136"/>
      <c r="M250" s="194"/>
      <c r="N250" s="67"/>
      <c r="O250" s="67"/>
      <c r="P250" s="67"/>
      <c r="Q250" s="67"/>
      <c r="R250" s="67"/>
      <c r="S250" s="67"/>
      <c r="T250" s="67"/>
      <c r="U250" s="67"/>
      <c r="V250" s="67"/>
      <c r="W250" s="67"/>
      <c r="X250" s="67"/>
      <c r="Y250" s="67"/>
      <c r="Z250" s="67"/>
      <c r="AA250" s="67"/>
    </row>
    <row r="251" spans="1:27" ht="13">
      <c r="A251" s="67"/>
      <c r="B251" s="67"/>
      <c r="C251" s="135"/>
      <c r="D251" s="67"/>
      <c r="E251" s="265"/>
      <c r="F251" s="67"/>
      <c r="G251" s="67"/>
      <c r="H251" s="67"/>
      <c r="I251" s="67"/>
      <c r="J251" s="136"/>
      <c r="K251" s="136"/>
      <c r="L251" s="136"/>
      <c r="M251" s="194"/>
      <c r="N251" s="67"/>
      <c r="O251" s="67"/>
      <c r="P251" s="67"/>
      <c r="Q251" s="67"/>
      <c r="R251" s="67"/>
      <c r="S251" s="67"/>
      <c r="T251" s="67"/>
      <c r="U251" s="67"/>
      <c r="V251" s="67"/>
      <c r="W251" s="67"/>
      <c r="X251" s="67"/>
      <c r="Y251" s="67"/>
      <c r="Z251" s="67"/>
      <c r="AA251" s="67"/>
    </row>
    <row r="252" spans="1:27" ht="13">
      <c r="A252" s="67"/>
      <c r="B252" s="67"/>
      <c r="C252" s="135"/>
      <c r="D252" s="67"/>
      <c r="E252" s="265"/>
      <c r="F252" s="67"/>
      <c r="G252" s="67"/>
      <c r="H252" s="67"/>
      <c r="I252" s="67"/>
      <c r="J252" s="136"/>
      <c r="K252" s="136"/>
      <c r="L252" s="136"/>
      <c r="M252" s="194"/>
      <c r="N252" s="67"/>
      <c r="O252" s="67"/>
      <c r="P252" s="67"/>
      <c r="Q252" s="67"/>
      <c r="R252" s="67"/>
      <c r="S252" s="67"/>
      <c r="T252" s="67"/>
      <c r="U252" s="67"/>
      <c r="V252" s="67"/>
      <c r="W252" s="67"/>
      <c r="X252" s="67"/>
      <c r="Y252" s="67"/>
      <c r="Z252" s="67"/>
      <c r="AA252" s="67"/>
    </row>
    <row r="253" spans="1:27" ht="13">
      <c r="A253" s="67"/>
      <c r="B253" s="67"/>
      <c r="C253" s="135"/>
      <c r="D253" s="67"/>
      <c r="E253" s="265"/>
      <c r="F253" s="67"/>
      <c r="G253" s="67"/>
      <c r="H253" s="67"/>
      <c r="I253" s="67"/>
      <c r="J253" s="136"/>
      <c r="K253" s="136"/>
      <c r="L253" s="136"/>
      <c r="M253" s="194"/>
      <c r="N253" s="67"/>
      <c r="O253" s="67"/>
      <c r="P253" s="67"/>
      <c r="Q253" s="67"/>
      <c r="R253" s="67"/>
      <c r="S253" s="67"/>
      <c r="T253" s="67"/>
      <c r="U253" s="67"/>
      <c r="V253" s="67"/>
      <c r="W253" s="67"/>
      <c r="X253" s="67"/>
      <c r="Y253" s="67"/>
      <c r="Z253" s="67"/>
      <c r="AA253" s="67"/>
    </row>
    <row r="254" spans="1:27" ht="13">
      <c r="A254" s="67"/>
      <c r="B254" s="67"/>
      <c r="C254" s="135"/>
      <c r="D254" s="67"/>
      <c r="E254" s="265"/>
      <c r="F254" s="67"/>
      <c r="G254" s="67"/>
      <c r="H254" s="67"/>
      <c r="I254" s="67"/>
      <c r="J254" s="136"/>
      <c r="K254" s="136"/>
      <c r="L254" s="136"/>
      <c r="M254" s="194"/>
      <c r="N254" s="67"/>
      <c r="O254" s="67"/>
      <c r="P254" s="67"/>
      <c r="Q254" s="67"/>
      <c r="R254" s="67"/>
      <c r="S254" s="67"/>
      <c r="T254" s="67"/>
      <c r="U254" s="67"/>
      <c r="V254" s="67"/>
      <c r="W254" s="67"/>
      <c r="X254" s="67"/>
      <c r="Y254" s="67"/>
      <c r="Z254" s="67"/>
      <c r="AA254" s="67"/>
    </row>
    <row r="255" spans="1:27" ht="13">
      <c r="A255" s="67"/>
      <c r="B255" s="67"/>
      <c r="C255" s="135"/>
      <c r="D255" s="67"/>
      <c r="E255" s="265"/>
      <c r="F255" s="67"/>
      <c r="G255" s="67"/>
      <c r="H255" s="67"/>
      <c r="I255" s="67"/>
      <c r="J255" s="136"/>
      <c r="K255" s="136"/>
      <c r="L255" s="136"/>
      <c r="M255" s="194"/>
      <c r="N255" s="67"/>
      <c r="O255" s="67"/>
      <c r="P255" s="67"/>
      <c r="Q255" s="67"/>
      <c r="R255" s="67"/>
      <c r="S255" s="67"/>
      <c r="T255" s="67"/>
      <c r="U255" s="67"/>
      <c r="V255" s="67"/>
      <c r="W255" s="67"/>
      <c r="X255" s="67"/>
      <c r="Y255" s="67"/>
      <c r="Z255" s="67"/>
      <c r="AA255" s="67"/>
    </row>
    <row r="256" spans="1:27" ht="13">
      <c r="A256" s="67"/>
      <c r="B256" s="67"/>
      <c r="C256" s="135"/>
      <c r="D256" s="67"/>
      <c r="E256" s="265"/>
      <c r="F256" s="67"/>
      <c r="G256" s="67"/>
      <c r="H256" s="67"/>
      <c r="I256" s="67"/>
      <c r="J256" s="136"/>
      <c r="K256" s="136"/>
      <c r="L256" s="136"/>
      <c r="M256" s="194"/>
      <c r="N256" s="67"/>
      <c r="O256" s="67"/>
      <c r="P256" s="67"/>
      <c r="Q256" s="67"/>
      <c r="R256" s="67"/>
      <c r="S256" s="67"/>
      <c r="T256" s="67"/>
      <c r="U256" s="67"/>
      <c r="V256" s="67"/>
      <c r="W256" s="67"/>
      <c r="X256" s="67"/>
      <c r="Y256" s="67"/>
      <c r="Z256" s="67"/>
      <c r="AA256" s="67"/>
    </row>
    <row r="257" spans="1:27" ht="13">
      <c r="A257" s="67"/>
      <c r="B257" s="67"/>
      <c r="C257" s="135"/>
      <c r="D257" s="67"/>
      <c r="E257" s="265"/>
      <c r="F257" s="67"/>
      <c r="G257" s="67"/>
      <c r="H257" s="67"/>
      <c r="I257" s="67"/>
      <c r="J257" s="136"/>
      <c r="K257" s="136"/>
      <c r="L257" s="136"/>
      <c r="M257" s="194"/>
      <c r="N257" s="67"/>
      <c r="O257" s="67"/>
      <c r="P257" s="67"/>
      <c r="Q257" s="67"/>
      <c r="R257" s="67"/>
      <c r="S257" s="67"/>
      <c r="T257" s="67"/>
      <c r="U257" s="67"/>
      <c r="V257" s="67"/>
      <c r="W257" s="67"/>
      <c r="X257" s="67"/>
      <c r="Y257" s="67"/>
      <c r="Z257" s="67"/>
      <c r="AA257" s="67"/>
    </row>
    <row r="258" spans="1:27" ht="13">
      <c r="A258" s="67"/>
      <c r="B258" s="67"/>
      <c r="C258" s="135"/>
      <c r="D258" s="67"/>
      <c r="E258" s="265"/>
      <c r="F258" s="67"/>
      <c r="G258" s="67"/>
      <c r="H258" s="67"/>
      <c r="I258" s="67"/>
      <c r="J258" s="136"/>
      <c r="K258" s="136"/>
      <c r="L258" s="136"/>
      <c r="M258" s="194"/>
      <c r="N258" s="67"/>
      <c r="O258" s="67"/>
      <c r="P258" s="67"/>
      <c r="Q258" s="67"/>
      <c r="R258" s="67"/>
      <c r="S258" s="67"/>
      <c r="T258" s="67"/>
      <c r="U258" s="67"/>
      <c r="V258" s="67"/>
      <c r="W258" s="67"/>
      <c r="X258" s="67"/>
      <c r="Y258" s="67"/>
      <c r="Z258" s="67"/>
      <c r="AA258" s="67"/>
    </row>
    <row r="259" spans="1:27" ht="13">
      <c r="A259" s="67"/>
      <c r="B259" s="67"/>
      <c r="C259" s="135"/>
      <c r="D259" s="67"/>
      <c r="E259" s="265"/>
      <c r="F259" s="67"/>
      <c r="G259" s="67"/>
      <c r="H259" s="67"/>
      <c r="I259" s="67"/>
      <c r="J259" s="136"/>
      <c r="K259" s="136"/>
      <c r="L259" s="136"/>
      <c r="M259" s="194"/>
      <c r="N259" s="67"/>
      <c r="O259" s="67"/>
      <c r="P259" s="67"/>
      <c r="Q259" s="67"/>
      <c r="R259" s="67"/>
      <c r="S259" s="67"/>
      <c r="T259" s="67"/>
      <c r="U259" s="67"/>
      <c r="V259" s="67"/>
      <c r="W259" s="67"/>
      <c r="X259" s="67"/>
      <c r="Y259" s="67"/>
      <c r="Z259" s="67"/>
      <c r="AA259" s="67"/>
    </row>
    <row r="260" spans="1:27" ht="13">
      <c r="A260" s="67"/>
      <c r="B260" s="67"/>
      <c r="C260" s="135"/>
      <c r="D260" s="67"/>
      <c r="E260" s="265"/>
      <c r="F260" s="67"/>
      <c r="G260" s="67"/>
      <c r="H260" s="67"/>
      <c r="I260" s="67"/>
      <c r="J260" s="136"/>
      <c r="K260" s="136"/>
      <c r="L260" s="136"/>
      <c r="M260" s="194"/>
      <c r="N260" s="67"/>
      <c r="O260" s="67"/>
      <c r="P260" s="67"/>
      <c r="Q260" s="67"/>
      <c r="R260" s="67"/>
      <c r="S260" s="67"/>
      <c r="T260" s="67"/>
      <c r="U260" s="67"/>
      <c r="V260" s="67"/>
      <c r="W260" s="67"/>
      <c r="X260" s="67"/>
      <c r="Y260" s="67"/>
      <c r="Z260" s="67"/>
      <c r="AA260" s="67"/>
    </row>
    <row r="261" spans="1:27" ht="13">
      <c r="A261" s="67"/>
      <c r="B261" s="67"/>
      <c r="C261" s="135"/>
      <c r="D261" s="67"/>
      <c r="E261" s="265"/>
      <c r="F261" s="67"/>
      <c r="G261" s="67"/>
      <c r="H261" s="67"/>
      <c r="I261" s="67"/>
      <c r="J261" s="136"/>
      <c r="K261" s="136"/>
      <c r="L261" s="136"/>
      <c r="M261" s="194"/>
      <c r="N261" s="67"/>
      <c r="O261" s="67"/>
      <c r="P261" s="67"/>
      <c r="Q261" s="67"/>
      <c r="R261" s="67"/>
      <c r="S261" s="67"/>
      <c r="T261" s="67"/>
      <c r="U261" s="67"/>
      <c r="V261" s="67"/>
      <c r="W261" s="67"/>
      <c r="X261" s="67"/>
      <c r="Y261" s="67"/>
      <c r="Z261" s="67"/>
      <c r="AA261" s="67"/>
    </row>
    <row r="262" spans="1:27" ht="13">
      <c r="A262" s="67"/>
      <c r="B262" s="67"/>
      <c r="C262" s="135"/>
      <c r="D262" s="67"/>
      <c r="E262" s="265"/>
      <c r="F262" s="67"/>
      <c r="G262" s="67"/>
      <c r="H262" s="67"/>
      <c r="I262" s="67"/>
      <c r="J262" s="136"/>
      <c r="K262" s="136"/>
      <c r="L262" s="136"/>
      <c r="M262" s="194"/>
      <c r="N262" s="67"/>
      <c r="O262" s="67"/>
      <c r="P262" s="67"/>
      <c r="Q262" s="67"/>
      <c r="R262" s="67"/>
      <c r="S262" s="67"/>
      <c r="T262" s="67"/>
      <c r="U262" s="67"/>
      <c r="V262" s="67"/>
      <c r="W262" s="67"/>
      <c r="X262" s="67"/>
      <c r="Y262" s="67"/>
      <c r="Z262" s="67"/>
      <c r="AA262" s="67"/>
    </row>
    <row r="263" spans="1:27" ht="13">
      <c r="A263" s="67"/>
      <c r="B263" s="67"/>
      <c r="C263" s="135"/>
      <c r="D263" s="67"/>
      <c r="E263" s="265"/>
      <c r="F263" s="67"/>
      <c r="G263" s="67"/>
      <c r="H263" s="67"/>
      <c r="I263" s="67"/>
      <c r="J263" s="136"/>
      <c r="K263" s="136"/>
      <c r="L263" s="136"/>
      <c r="M263" s="194"/>
      <c r="N263" s="67"/>
      <c r="O263" s="67"/>
      <c r="P263" s="67"/>
      <c r="Q263" s="67"/>
      <c r="R263" s="67"/>
      <c r="S263" s="67"/>
      <c r="T263" s="67"/>
      <c r="U263" s="67"/>
      <c r="V263" s="67"/>
      <c r="W263" s="67"/>
      <c r="X263" s="67"/>
      <c r="Y263" s="67"/>
      <c r="Z263" s="67"/>
      <c r="AA263" s="67"/>
    </row>
    <row r="264" spans="1:27" ht="13">
      <c r="A264" s="67"/>
      <c r="B264" s="67"/>
      <c r="C264" s="135"/>
      <c r="D264" s="67"/>
      <c r="E264" s="265"/>
      <c r="F264" s="67"/>
      <c r="G264" s="67"/>
      <c r="H264" s="67"/>
      <c r="I264" s="67"/>
      <c r="J264" s="136"/>
      <c r="K264" s="136"/>
      <c r="L264" s="136"/>
      <c r="M264" s="194"/>
      <c r="N264" s="67"/>
      <c r="O264" s="67"/>
      <c r="P264" s="67"/>
      <c r="Q264" s="67"/>
      <c r="R264" s="67"/>
      <c r="S264" s="67"/>
      <c r="T264" s="67"/>
      <c r="U264" s="67"/>
      <c r="V264" s="67"/>
      <c r="W264" s="67"/>
      <c r="X264" s="67"/>
      <c r="Y264" s="67"/>
      <c r="Z264" s="67"/>
      <c r="AA264" s="67"/>
    </row>
    <row r="265" spans="1:27" ht="13">
      <c r="A265" s="67"/>
      <c r="B265" s="67"/>
      <c r="C265" s="135"/>
      <c r="D265" s="67"/>
      <c r="E265" s="265"/>
      <c r="F265" s="67"/>
      <c r="G265" s="67"/>
      <c r="H265" s="67"/>
      <c r="I265" s="67"/>
      <c r="J265" s="136"/>
      <c r="K265" s="136"/>
      <c r="L265" s="136"/>
      <c r="M265" s="194"/>
      <c r="N265" s="67"/>
      <c r="O265" s="67"/>
      <c r="P265" s="67"/>
      <c r="Q265" s="67"/>
      <c r="R265" s="67"/>
      <c r="S265" s="67"/>
      <c r="T265" s="67"/>
      <c r="U265" s="67"/>
      <c r="V265" s="67"/>
      <c r="W265" s="67"/>
      <c r="X265" s="67"/>
      <c r="Y265" s="67"/>
      <c r="Z265" s="67"/>
      <c r="AA265" s="67"/>
    </row>
    <row r="266" spans="1:27" ht="13">
      <c r="A266" s="67"/>
      <c r="B266" s="67"/>
      <c r="C266" s="135"/>
      <c r="D266" s="67"/>
      <c r="E266" s="265"/>
      <c r="F266" s="67"/>
      <c r="G266" s="67"/>
      <c r="H266" s="67"/>
      <c r="I266" s="67"/>
      <c r="J266" s="136"/>
      <c r="K266" s="136"/>
      <c r="L266" s="136"/>
      <c r="M266" s="194"/>
      <c r="N266" s="67"/>
      <c r="O266" s="67"/>
      <c r="P266" s="67"/>
      <c r="Q266" s="67"/>
      <c r="R266" s="67"/>
      <c r="S266" s="67"/>
      <c r="T266" s="67"/>
      <c r="U266" s="67"/>
      <c r="V266" s="67"/>
      <c r="W266" s="67"/>
      <c r="X266" s="67"/>
      <c r="Y266" s="67"/>
      <c r="Z266" s="67"/>
      <c r="AA266" s="67"/>
    </row>
    <row r="267" spans="1:27" ht="13">
      <c r="A267" s="67"/>
      <c r="B267" s="67"/>
      <c r="C267" s="135"/>
      <c r="D267" s="67"/>
      <c r="E267" s="265"/>
      <c r="F267" s="67"/>
      <c r="G267" s="67"/>
      <c r="H267" s="67"/>
      <c r="I267" s="67"/>
      <c r="J267" s="136"/>
      <c r="K267" s="136"/>
      <c r="L267" s="136"/>
      <c r="M267" s="194"/>
      <c r="N267" s="67"/>
      <c r="O267" s="67"/>
      <c r="P267" s="67"/>
      <c r="Q267" s="67"/>
      <c r="R267" s="67"/>
      <c r="S267" s="67"/>
      <c r="T267" s="67"/>
      <c r="U267" s="67"/>
      <c r="V267" s="67"/>
      <c r="W267" s="67"/>
      <c r="X267" s="67"/>
      <c r="Y267" s="67"/>
      <c r="Z267" s="67"/>
      <c r="AA267" s="67"/>
    </row>
    <row r="268" spans="1:27" ht="13">
      <c r="A268" s="67"/>
      <c r="B268" s="67"/>
      <c r="C268" s="135"/>
      <c r="D268" s="67"/>
      <c r="E268" s="265"/>
      <c r="F268" s="67"/>
      <c r="G268" s="67"/>
      <c r="H268" s="67"/>
      <c r="I268" s="67"/>
      <c r="J268" s="136"/>
      <c r="K268" s="136"/>
      <c r="L268" s="136"/>
      <c r="M268" s="194"/>
      <c r="N268" s="67"/>
      <c r="O268" s="67"/>
      <c r="P268" s="67"/>
      <c r="Q268" s="67"/>
      <c r="R268" s="67"/>
      <c r="S268" s="67"/>
      <c r="T268" s="67"/>
      <c r="U268" s="67"/>
      <c r="V268" s="67"/>
      <c r="W268" s="67"/>
      <c r="X268" s="67"/>
      <c r="Y268" s="67"/>
      <c r="Z268" s="67"/>
      <c r="AA268" s="67"/>
    </row>
    <row r="269" spans="1:27" ht="13">
      <c r="A269" s="67"/>
      <c r="B269" s="67"/>
      <c r="C269" s="135"/>
      <c r="D269" s="67"/>
      <c r="E269" s="265"/>
      <c r="F269" s="67"/>
      <c r="G269" s="67"/>
      <c r="H269" s="67"/>
      <c r="I269" s="67"/>
      <c r="J269" s="136"/>
      <c r="K269" s="136"/>
      <c r="L269" s="136"/>
      <c r="M269" s="194"/>
      <c r="N269" s="67"/>
      <c r="O269" s="67"/>
      <c r="P269" s="67"/>
      <c r="Q269" s="67"/>
      <c r="R269" s="67"/>
      <c r="S269" s="67"/>
      <c r="T269" s="67"/>
      <c r="U269" s="67"/>
      <c r="V269" s="67"/>
      <c r="W269" s="67"/>
      <c r="X269" s="67"/>
      <c r="Y269" s="67"/>
      <c r="Z269" s="67"/>
      <c r="AA269" s="67"/>
    </row>
    <row r="270" spans="1:27" ht="13">
      <c r="A270" s="67"/>
      <c r="B270" s="67"/>
      <c r="C270" s="135"/>
      <c r="D270" s="67"/>
      <c r="E270" s="265"/>
      <c r="F270" s="67"/>
      <c r="G270" s="67"/>
      <c r="H270" s="67"/>
      <c r="I270" s="67"/>
      <c r="J270" s="136"/>
      <c r="K270" s="136"/>
      <c r="L270" s="136"/>
      <c r="M270" s="194"/>
      <c r="N270" s="67"/>
      <c r="O270" s="67"/>
      <c r="P270" s="67"/>
      <c r="Q270" s="67"/>
      <c r="R270" s="67"/>
      <c r="S270" s="67"/>
      <c r="T270" s="67"/>
      <c r="U270" s="67"/>
      <c r="V270" s="67"/>
      <c r="W270" s="67"/>
      <c r="X270" s="67"/>
      <c r="Y270" s="67"/>
      <c r="Z270" s="67"/>
      <c r="AA270" s="67"/>
    </row>
    <row r="271" spans="1:27" ht="13">
      <c r="A271" s="67"/>
      <c r="B271" s="67"/>
      <c r="C271" s="135"/>
      <c r="D271" s="67"/>
      <c r="E271" s="265"/>
      <c r="F271" s="67"/>
      <c r="G271" s="67"/>
      <c r="H271" s="67"/>
      <c r="I271" s="67"/>
      <c r="J271" s="136"/>
      <c r="K271" s="136"/>
      <c r="L271" s="136"/>
      <c r="M271" s="194"/>
      <c r="N271" s="67"/>
      <c r="O271" s="67"/>
      <c r="P271" s="67"/>
      <c r="Q271" s="67"/>
      <c r="R271" s="67"/>
      <c r="S271" s="67"/>
      <c r="T271" s="67"/>
      <c r="U271" s="67"/>
      <c r="V271" s="67"/>
      <c r="W271" s="67"/>
      <c r="X271" s="67"/>
      <c r="Y271" s="67"/>
      <c r="Z271" s="67"/>
      <c r="AA271" s="67"/>
    </row>
    <row r="272" spans="1:27" ht="13">
      <c r="A272" s="67"/>
      <c r="B272" s="67"/>
      <c r="C272" s="135"/>
      <c r="D272" s="67"/>
      <c r="E272" s="265"/>
      <c r="F272" s="67"/>
      <c r="G272" s="67"/>
      <c r="H272" s="67"/>
      <c r="I272" s="67"/>
      <c r="J272" s="136"/>
      <c r="K272" s="136"/>
      <c r="L272" s="136"/>
      <c r="M272" s="194"/>
      <c r="N272" s="67"/>
      <c r="O272" s="67"/>
      <c r="P272" s="67"/>
      <c r="Q272" s="67"/>
      <c r="R272" s="67"/>
      <c r="S272" s="67"/>
      <c r="T272" s="67"/>
      <c r="U272" s="67"/>
      <c r="V272" s="67"/>
      <c r="W272" s="67"/>
      <c r="X272" s="67"/>
      <c r="Y272" s="67"/>
      <c r="Z272" s="67"/>
      <c r="AA272" s="67"/>
    </row>
    <row r="273" spans="1:27" ht="13">
      <c r="A273" s="67"/>
      <c r="B273" s="67"/>
      <c r="C273" s="135"/>
      <c r="D273" s="305"/>
      <c r="E273" s="265"/>
      <c r="F273" s="305"/>
      <c r="G273" s="67"/>
      <c r="H273" s="67"/>
      <c r="I273" s="67"/>
      <c r="J273" s="136"/>
      <c r="K273" s="136"/>
      <c r="L273" s="136"/>
      <c r="M273" s="194"/>
      <c r="N273" s="67"/>
      <c r="O273" s="67"/>
      <c r="P273" s="67"/>
      <c r="Q273" s="67"/>
      <c r="R273" s="67"/>
      <c r="S273" s="67"/>
      <c r="T273" s="67"/>
      <c r="U273" s="67"/>
      <c r="V273" s="67"/>
      <c r="W273" s="67"/>
      <c r="X273" s="67"/>
      <c r="Y273" s="67"/>
      <c r="Z273" s="67"/>
      <c r="AA273" s="67"/>
    </row>
    <row r="274" spans="1:27" ht="13">
      <c r="A274" s="67"/>
      <c r="B274" s="67"/>
      <c r="C274" s="135"/>
      <c r="D274" s="303"/>
      <c r="E274" s="265"/>
      <c r="F274" s="303"/>
      <c r="G274" s="67"/>
      <c r="H274" s="67"/>
      <c r="I274" s="67"/>
      <c r="J274" s="136"/>
      <c r="K274" s="136"/>
      <c r="L274" s="136"/>
      <c r="M274" s="194"/>
      <c r="N274" s="67"/>
      <c r="O274" s="67"/>
      <c r="P274" s="67"/>
      <c r="Q274" s="67"/>
      <c r="R274" s="67"/>
      <c r="S274" s="67"/>
      <c r="T274" s="67"/>
      <c r="U274" s="67"/>
      <c r="V274" s="67"/>
      <c r="W274" s="67"/>
      <c r="X274" s="67"/>
      <c r="Y274" s="67"/>
      <c r="Z274" s="67"/>
      <c r="AA274" s="67"/>
    </row>
    <row r="275" spans="1:27" ht="13">
      <c r="A275" s="67"/>
      <c r="B275" s="67"/>
      <c r="C275" s="135"/>
      <c r="D275" s="303"/>
      <c r="E275" s="265"/>
      <c r="F275" s="303"/>
      <c r="G275" s="67"/>
      <c r="H275" s="67"/>
      <c r="I275" s="67"/>
      <c r="J275" s="136"/>
      <c r="K275" s="136"/>
      <c r="L275" s="136"/>
      <c r="M275" s="194"/>
      <c r="N275" s="67"/>
      <c r="O275" s="67"/>
      <c r="P275" s="67"/>
      <c r="Q275" s="67"/>
      <c r="R275" s="67"/>
      <c r="S275" s="67"/>
      <c r="T275" s="67"/>
      <c r="U275" s="67"/>
      <c r="V275" s="67"/>
      <c r="W275" s="67"/>
      <c r="X275" s="67"/>
      <c r="Y275" s="67"/>
      <c r="Z275" s="67"/>
      <c r="AA275" s="67"/>
    </row>
    <row r="276" spans="1:27" ht="13">
      <c r="A276" s="67"/>
      <c r="B276" s="67"/>
      <c r="C276" s="135"/>
      <c r="D276" s="303"/>
      <c r="E276" s="265"/>
      <c r="F276" s="303"/>
      <c r="G276" s="67"/>
      <c r="H276" s="67"/>
      <c r="I276" s="67"/>
      <c r="J276" s="136"/>
      <c r="K276" s="136"/>
      <c r="L276" s="136"/>
      <c r="M276" s="194"/>
      <c r="N276" s="67"/>
      <c r="O276" s="67"/>
      <c r="P276" s="67"/>
      <c r="Q276" s="67"/>
      <c r="R276" s="67"/>
      <c r="S276" s="67"/>
      <c r="T276" s="67"/>
      <c r="U276" s="67"/>
      <c r="V276" s="67"/>
      <c r="W276" s="67"/>
      <c r="X276" s="67"/>
      <c r="Y276" s="67"/>
      <c r="Z276" s="67"/>
      <c r="AA276" s="67"/>
    </row>
    <row r="277" spans="1:27" ht="13">
      <c r="A277" s="67"/>
      <c r="B277" s="67"/>
      <c r="C277" s="135"/>
      <c r="D277" s="303"/>
      <c r="E277" s="265"/>
      <c r="F277" s="303"/>
      <c r="G277" s="67"/>
      <c r="H277" s="67"/>
      <c r="I277" s="67"/>
      <c r="J277" s="136"/>
      <c r="K277" s="136"/>
      <c r="L277" s="136"/>
      <c r="M277" s="194"/>
      <c r="N277" s="67"/>
      <c r="O277" s="67"/>
      <c r="P277" s="67"/>
      <c r="Q277" s="67"/>
      <c r="R277" s="67"/>
      <c r="S277" s="67"/>
      <c r="T277" s="67"/>
      <c r="U277" s="67"/>
      <c r="V277" s="67"/>
      <c r="W277" s="67"/>
      <c r="X277" s="67"/>
      <c r="Y277" s="67"/>
      <c r="Z277" s="67"/>
      <c r="AA277" s="67"/>
    </row>
    <row r="278" spans="1:27" ht="13">
      <c r="A278" s="141"/>
      <c r="B278" s="141"/>
      <c r="C278" s="143"/>
      <c r="D278" s="140"/>
      <c r="E278" s="267"/>
      <c r="F278" s="140"/>
      <c r="G278" s="141"/>
      <c r="H278" s="141"/>
      <c r="I278" s="141"/>
      <c r="J278" s="191"/>
      <c r="K278" s="191"/>
      <c r="L278" s="142"/>
      <c r="M278" s="203"/>
      <c r="N278" s="140"/>
      <c r="O278" s="140"/>
      <c r="P278" s="140"/>
      <c r="Q278" s="140"/>
      <c r="R278" s="140"/>
      <c r="S278" s="140"/>
      <c r="T278" s="140"/>
      <c r="U278" s="140"/>
      <c r="V278" s="140"/>
      <c r="W278" s="140"/>
      <c r="X278" s="140"/>
      <c r="Y278" s="140"/>
      <c r="Z278" s="140"/>
      <c r="AA278" s="140"/>
    </row>
    <row r="279" spans="1:27" ht="13">
      <c r="A279" s="67"/>
      <c r="B279" s="67"/>
      <c r="C279" s="135"/>
      <c r="D279" s="137"/>
      <c r="E279" s="265"/>
      <c r="F279" s="137"/>
      <c r="G279" s="67"/>
      <c r="H279" s="67"/>
      <c r="I279" s="67"/>
      <c r="J279" s="136"/>
      <c r="K279" s="136"/>
      <c r="L279" s="136"/>
      <c r="M279" s="194"/>
      <c r="N279" s="135"/>
      <c r="O279" s="135"/>
      <c r="P279" s="135"/>
      <c r="Q279" s="135"/>
      <c r="R279" s="135"/>
      <c r="S279" s="135"/>
      <c r="T279" s="135"/>
      <c r="U279" s="135"/>
      <c r="V279" s="135"/>
      <c r="W279" s="135"/>
      <c r="X279" s="135"/>
      <c r="Y279" s="135"/>
      <c r="Z279" s="135"/>
      <c r="AA279" s="135"/>
    </row>
    <row r="280" spans="1:27" ht="13">
      <c r="A280" s="67"/>
      <c r="B280" s="67"/>
      <c r="C280" s="135"/>
      <c r="D280" s="137"/>
      <c r="E280" s="265"/>
      <c r="F280" s="137"/>
      <c r="G280" s="67"/>
      <c r="H280" s="67"/>
      <c r="I280" s="67"/>
      <c r="J280" s="136"/>
      <c r="K280" s="136"/>
      <c r="L280" s="136"/>
      <c r="M280" s="194"/>
      <c r="N280" s="135"/>
      <c r="O280" s="135"/>
      <c r="P280" s="135"/>
      <c r="Q280" s="135"/>
      <c r="R280" s="135"/>
      <c r="S280" s="135"/>
      <c r="T280" s="135"/>
      <c r="U280" s="135"/>
      <c r="V280" s="135"/>
      <c r="W280" s="135"/>
      <c r="X280" s="135"/>
      <c r="Y280" s="135"/>
      <c r="Z280" s="135"/>
      <c r="AA280" s="135"/>
    </row>
    <row r="281" spans="1:27" ht="13">
      <c r="A281" s="67"/>
      <c r="B281" s="67"/>
      <c r="C281" s="135"/>
      <c r="D281" s="137"/>
      <c r="E281" s="265"/>
      <c r="F281" s="137"/>
      <c r="G281" s="67"/>
      <c r="H281" s="67"/>
      <c r="I281" s="67"/>
      <c r="J281" s="136"/>
      <c r="K281" s="136"/>
      <c r="L281" s="136"/>
      <c r="M281" s="194"/>
      <c r="N281" s="135"/>
      <c r="O281" s="135"/>
      <c r="P281" s="135"/>
      <c r="Q281" s="135"/>
      <c r="R281" s="135"/>
      <c r="S281" s="135"/>
      <c r="T281" s="135"/>
      <c r="U281" s="135"/>
      <c r="V281" s="135"/>
      <c r="W281" s="135"/>
      <c r="X281" s="135"/>
      <c r="Y281" s="135"/>
      <c r="Z281" s="135"/>
      <c r="AA281" s="135"/>
    </row>
    <row r="282" spans="1:27" ht="13">
      <c r="A282" s="67"/>
      <c r="B282" s="67"/>
      <c r="C282" s="135"/>
      <c r="D282" s="137"/>
      <c r="E282" s="265"/>
      <c r="F282" s="137"/>
      <c r="G282" s="67"/>
      <c r="H282" s="67"/>
      <c r="I282" s="67"/>
      <c r="J282" s="136"/>
      <c r="K282" s="136"/>
      <c r="L282" s="136"/>
      <c r="M282" s="194"/>
      <c r="N282" s="135"/>
      <c r="O282" s="135"/>
      <c r="P282" s="135"/>
      <c r="Q282" s="135"/>
      <c r="R282" s="135"/>
      <c r="S282" s="135"/>
      <c r="T282" s="135"/>
      <c r="U282" s="135"/>
      <c r="V282" s="135"/>
      <c r="W282" s="135"/>
      <c r="X282" s="135"/>
      <c r="Y282" s="135"/>
      <c r="Z282" s="135"/>
      <c r="AA282" s="135"/>
    </row>
    <row r="283" spans="1:27" ht="13">
      <c r="A283" s="67"/>
      <c r="B283" s="67"/>
      <c r="C283" s="135"/>
      <c r="D283" s="137"/>
      <c r="E283" s="265"/>
      <c r="F283" s="137"/>
      <c r="G283" s="67"/>
      <c r="H283" s="67"/>
      <c r="I283" s="67"/>
      <c r="J283" s="136"/>
      <c r="K283" s="136"/>
      <c r="L283" s="136"/>
      <c r="M283" s="194"/>
      <c r="N283" s="135"/>
      <c r="O283" s="135"/>
      <c r="P283" s="135"/>
      <c r="Q283" s="135"/>
      <c r="R283" s="135"/>
      <c r="S283" s="135"/>
      <c r="T283" s="135"/>
      <c r="U283" s="135"/>
      <c r="V283" s="135"/>
      <c r="W283" s="135"/>
      <c r="X283" s="135"/>
      <c r="Y283" s="135"/>
      <c r="Z283" s="135"/>
      <c r="AA283" s="135"/>
    </row>
    <row r="284" spans="1:27" ht="13">
      <c r="A284" s="67"/>
      <c r="B284" s="67"/>
      <c r="C284" s="135"/>
      <c r="D284" s="137"/>
      <c r="E284" s="265"/>
      <c r="F284" s="137"/>
      <c r="G284" s="67"/>
      <c r="H284" s="67"/>
      <c r="I284" s="67"/>
      <c r="J284" s="136"/>
      <c r="K284" s="136"/>
      <c r="L284" s="136"/>
      <c r="M284" s="194"/>
      <c r="N284" s="135"/>
      <c r="O284" s="135"/>
      <c r="P284" s="135"/>
      <c r="Q284" s="135"/>
      <c r="R284" s="135"/>
      <c r="S284" s="135"/>
      <c r="T284" s="135"/>
      <c r="U284" s="135"/>
      <c r="V284" s="135"/>
      <c r="W284" s="135"/>
      <c r="X284" s="135"/>
      <c r="Y284" s="135"/>
      <c r="Z284" s="135"/>
      <c r="AA284" s="135"/>
    </row>
    <row r="285" spans="1:27" ht="13">
      <c r="A285" s="67"/>
      <c r="B285" s="67"/>
      <c r="C285" s="135"/>
      <c r="D285" s="137"/>
      <c r="E285" s="265"/>
      <c r="F285" s="137"/>
      <c r="G285" s="67"/>
      <c r="H285" s="67"/>
      <c r="I285" s="67"/>
      <c r="J285" s="136"/>
      <c r="K285" s="136"/>
      <c r="L285" s="136"/>
      <c r="M285" s="194"/>
      <c r="N285" s="135"/>
      <c r="O285" s="135"/>
      <c r="P285" s="135"/>
      <c r="Q285" s="135"/>
      <c r="R285" s="135"/>
      <c r="S285" s="135"/>
      <c r="T285" s="135"/>
      <c r="U285" s="135"/>
      <c r="V285" s="135"/>
      <c r="W285" s="135"/>
      <c r="X285" s="135"/>
      <c r="Y285" s="135"/>
      <c r="Z285" s="135"/>
      <c r="AA285" s="135"/>
    </row>
    <row r="286" spans="1:27" ht="13">
      <c r="A286" s="67"/>
      <c r="B286" s="67"/>
      <c r="C286" s="135"/>
      <c r="D286" s="137"/>
      <c r="E286" s="265"/>
      <c r="F286" s="137"/>
      <c r="G286" s="67"/>
      <c r="H286" s="67"/>
      <c r="I286" s="67"/>
      <c r="J286" s="136"/>
      <c r="K286" s="136"/>
      <c r="L286" s="136"/>
      <c r="M286" s="194"/>
      <c r="N286" s="135"/>
      <c r="O286" s="135"/>
      <c r="P286" s="135"/>
      <c r="Q286" s="135"/>
      <c r="R286" s="135"/>
      <c r="S286" s="135"/>
      <c r="T286" s="135"/>
      <c r="U286" s="135"/>
      <c r="V286" s="135"/>
      <c r="W286" s="135"/>
      <c r="X286" s="135"/>
      <c r="Y286" s="135"/>
      <c r="Z286" s="135"/>
      <c r="AA286" s="135"/>
    </row>
    <row r="287" spans="1:27" ht="13">
      <c r="A287" s="67"/>
      <c r="B287" s="67"/>
      <c r="C287" s="135"/>
      <c r="D287" s="137"/>
      <c r="E287" s="265"/>
      <c r="F287" s="137"/>
      <c r="G287" s="67"/>
      <c r="H287" s="67"/>
      <c r="I287" s="67"/>
      <c r="J287" s="136"/>
      <c r="K287" s="136"/>
      <c r="L287" s="136"/>
      <c r="M287" s="194"/>
      <c r="N287" s="135"/>
      <c r="O287" s="135"/>
      <c r="P287" s="135"/>
      <c r="Q287" s="135"/>
      <c r="R287" s="135"/>
      <c r="S287" s="135"/>
      <c r="T287" s="135"/>
      <c r="U287" s="135"/>
      <c r="V287" s="135"/>
      <c r="W287" s="135"/>
      <c r="X287" s="135"/>
      <c r="Y287" s="135"/>
      <c r="Z287" s="135"/>
      <c r="AA287" s="135"/>
    </row>
    <row r="288" spans="1:27" ht="13">
      <c r="A288" s="67"/>
      <c r="B288" s="67"/>
      <c r="C288" s="135"/>
      <c r="D288" s="137"/>
      <c r="E288" s="265"/>
      <c r="F288" s="137"/>
      <c r="G288" s="67"/>
      <c r="H288" s="67"/>
      <c r="I288" s="67"/>
      <c r="J288" s="136"/>
      <c r="K288" s="136"/>
      <c r="L288" s="136"/>
      <c r="M288" s="194"/>
      <c r="N288" s="135"/>
      <c r="O288" s="135"/>
      <c r="P288" s="135"/>
      <c r="Q288" s="135"/>
      <c r="R288" s="135"/>
      <c r="S288" s="135"/>
      <c r="T288" s="135"/>
      <c r="U288" s="135"/>
      <c r="V288" s="135"/>
      <c r="W288" s="135"/>
      <c r="X288" s="135"/>
      <c r="Y288" s="135"/>
      <c r="Z288" s="135"/>
      <c r="AA288" s="135"/>
    </row>
    <row r="289" spans="1:27" ht="13">
      <c r="A289" s="67"/>
      <c r="B289" s="67"/>
      <c r="C289" s="135"/>
      <c r="D289" s="137"/>
      <c r="E289" s="265"/>
      <c r="F289" s="137"/>
      <c r="G289" s="67"/>
      <c r="H289" s="67"/>
      <c r="I289" s="67"/>
      <c r="J289" s="136"/>
      <c r="K289" s="136"/>
      <c r="L289" s="136"/>
      <c r="M289" s="194"/>
      <c r="N289" s="135"/>
      <c r="O289" s="135"/>
      <c r="P289" s="135"/>
      <c r="Q289" s="135"/>
      <c r="R289" s="135"/>
      <c r="S289" s="135"/>
      <c r="T289" s="135"/>
      <c r="U289" s="135"/>
      <c r="V289" s="135"/>
      <c r="W289" s="135"/>
      <c r="X289" s="135"/>
      <c r="Y289" s="135"/>
      <c r="Z289" s="135"/>
      <c r="AA289" s="135"/>
    </row>
    <row r="290" spans="1:27" ht="13">
      <c r="A290" s="138"/>
      <c r="B290" s="138"/>
      <c r="C290" s="139"/>
      <c r="D290" s="137"/>
      <c r="E290" s="266"/>
      <c r="F290" s="137"/>
      <c r="G290" s="138"/>
      <c r="H290" s="138"/>
      <c r="I290" s="138"/>
      <c r="J290" s="146"/>
      <c r="K290" s="146"/>
      <c r="L290" s="136"/>
      <c r="M290" s="194"/>
      <c r="N290" s="135"/>
      <c r="O290" s="135"/>
      <c r="P290" s="135"/>
      <c r="Q290" s="135"/>
      <c r="R290" s="135"/>
      <c r="S290" s="135"/>
      <c r="T290" s="135"/>
      <c r="U290" s="135"/>
      <c r="V290" s="135"/>
      <c r="W290" s="135"/>
      <c r="X290" s="135"/>
      <c r="Y290" s="135"/>
      <c r="Z290" s="135"/>
      <c r="AA290" s="135"/>
    </row>
    <row r="291" spans="1:27" ht="13">
      <c r="A291" s="67"/>
      <c r="B291" s="67"/>
      <c r="C291" s="135"/>
      <c r="D291" s="137"/>
      <c r="E291" s="265"/>
      <c r="F291" s="137"/>
      <c r="G291" s="67"/>
      <c r="H291" s="67"/>
      <c r="I291" s="67"/>
      <c r="J291" s="136"/>
      <c r="K291" s="136"/>
      <c r="L291" s="136"/>
      <c r="M291" s="194"/>
      <c r="N291" s="135"/>
      <c r="O291" s="135"/>
      <c r="P291" s="135"/>
      <c r="Q291" s="135"/>
      <c r="R291" s="135"/>
      <c r="S291" s="135"/>
      <c r="T291" s="135"/>
      <c r="U291" s="135"/>
      <c r="V291" s="135"/>
      <c r="W291" s="135"/>
      <c r="X291" s="135"/>
      <c r="Y291" s="135"/>
      <c r="Z291" s="135"/>
      <c r="AA291" s="135"/>
    </row>
    <row r="292" spans="1:27" ht="13">
      <c r="A292" s="61"/>
      <c r="B292" s="61"/>
      <c r="C292" s="131"/>
      <c r="D292" s="64"/>
      <c r="E292" s="268"/>
      <c r="F292" s="64"/>
      <c r="G292" s="61"/>
      <c r="H292" s="61"/>
      <c r="I292" s="61"/>
      <c r="J292" s="69"/>
      <c r="K292" s="69"/>
      <c r="L292" s="69"/>
      <c r="M292" s="195"/>
      <c r="N292" s="131"/>
      <c r="O292" s="131"/>
      <c r="P292" s="131"/>
      <c r="Q292" s="131"/>
      <c r="R292" s="131"/>
      <c r="S292" s="131"/>
      <c r="T292" s="131"/>
      <c r="U292" s="131"/>
      <c r="V292" s="131"/>
      <c r="W292" s="131"/>
      <c r="X292" s="131"/>
      <c r="Y292" s="131"/>
      <c r="Z292" s="131"/>
      <c r="AA292" s="131"/>
    </row>
    <row r="293" spans="1:27" ht="13">
      <c r="A293" s="61"/>
      <c r="B293" s="61"/>
      <c r="C293" s="131"/>
      <c r="D293" s="64"/>
      <c r="E293" s="268"/>
      <c r="F293" s="64"/>
      <c r="G293" s="61"/>
      <c r="H293" s="61"/>
      <c r="I293" s="61"/>
      <c r="J293" s="69"/>
      <c r="K293" s="69"/>
      <c r="L293" s="69"/>
      <c r="M293" s="195"/>
      <c r="N293" s="131"/>
      <c r="O293" s="131"/>
      <c r="P293" s="131"/>
      <c r="Q293" s="131"/>
      <c r="R293" s="131"/>
      <c r="S293" s="131"/>
      <c r="T293" s="131"/>
      <c r="U293" s="131"/>
      <c r="V293" s="131"/>
      <c r="W293" s="131"/>
      <c r="X293" s="131"/>
      <c r="Y293" s="131"/>
      <c r="Z293" s="131"/>
      <c r="AA293" s="131"/>
    </row>
    <row r="294" spans="1:27" ht="13">
      <c r="A294" s="61"/>
      <c r="B294" s="61"/>
      <c r="C294" s="131"/>
      <c r="D294" s="64"/>
      <c r="E294" s="268"/>
      <c r="F294" s="64"/>
      <c r="G294" s="61"/>
      <c r="H294" s="61"/>
      <c r="I294" s="61"/>
      <c r="J294" s="69"/>
      <c r="K294" s="69"/>
      <c r="L294" s="69"/>
      <c r="M294" s="195"/>
      <c r="N294" s="131"/>
      <c r="O294" s="131"/>
      <c r="P294" s="131"/>
      <c r="Q294" s="131"/>
      <c r="R294" s="131"/>
      <c r="S294" s="131"/>
      <c r="T294" s="131"/>
      <c r="U294" s="131"/>
      <c r="V294" s="131"/>
      <c r="W294" s="131"/>
      <c r="X294" s="131"/>
      <c r="Y294" s="131"/>
      <c r="Z294" s="131"/>
      <c r="AA294" s="131"/>
    </row>
    <row r="295" spans="1:27" ht="13">
      <c r="A295" s="61"/>
      <c r="B295" s="61"/>
      <c r="C295" s="131"/>
      <c r="D295" s="64"/>
      <c r="E295" s="268"/>
      <c r="F295" s="64"/>
      <c r="G295" s="61"/>
      <c r="H295" s="61"/>
      <c r="I295" s="61"/>
      <c r="J295" s="69"/>
      <c r="K295" s="69"/>
      <c r="L295" s="69"/>
      <c r="M295" s="195"/>
      <c r="N295" s="131"/>
      <c r="O295" s="131"/>
      <c r="P295" s="131"/>
      <c r="Q295" s="131"/>
      <c r="R295" s="131"/>
      <c r="S295" s="131"/>
      <c r="T295" s="131"/>
      <c r="U295" s="131"/>
      <c r="V295" s="131"/>
      <c r="W295" s="131"/>
      <c r="X295" s="131"/>
      <c r="Y295" s="131"/>
      <c r="Z295" s="131"/>
      <c r="AA295" s="131"/>
    </row>
    <row r="296" spans="1:27" ht="13">
      <c r="A296" s="61"/>
      <c r="B296" s="61"/>
      <c r="C296" s="131"/>
      <c r="D296" s="64"/>
      <c r="E296" s="268"/>
      <c r="F296" s="64"/>
      <c r="G296" s="61"/>
      <c r="H296" s="61"/>
      <c r="I296" s="61"/>
      <c r="J296" s="69"/>
      <c r="K296" s="69"/>
      <c r="L296" s="69"/>
      <c r="M296" s="195"/>
      <c r="N296" s="131"/>
      <c r="O296" s="131"/>
      <c r="P296" s="131"/>
      <c r="Q296" s="131"/>
      <c r="R296" s="131"/>
      <c r="S296" s="131"/>
      <c r="T296" s="131"/>
      <c r="U296" s="131"/>
      <c r="V296" s="131"/>
      <c r="W296" s="131"/>
      <c r="X296" s="131"/>
      <c r="Y296" s="131"/>
      <c r="Z296" s="131"/>
      <c r="AA296" s="131"/>
    </row>
    <row r="297" spans="1:27" ht="13">
      <c r="A297" s="61"/>
      <c r="B297" s="61"/>
      <c r="C297" s="131"/>
      <c r="D297" s="64"/>
      <c r="E297" s="268"/>
      <c r="F297" s="64"/>
      <c r="G297" s="61"/>
      <c r="H297" s="61"/>
      <c r="I297" s="61"/>
      <c r="J297" s="69"/>
      <c r="K297" s="69"/>
      <c r="L297" s="69"/>
      <c r="M297" s="195"/>
      <c r="N297" s="131"/>
      <c r="O297" s="131"/>
      <c r="P297" s="131"/>
      <c r="Q297" s="131"/>
      <c r="R297" s="131"/>
      <c r="S297" s="131"/>
      <c r="T297" s="131"/>
      <c r="U297" s="131"/>
      <c r="V297" s="131"/>
      <c r="W297" s="131"/>
      <c r="X297" s="131"/>
      <c r="Y297" s="131"/>
      <c r="Z297" s="131"/>
      <c r="AA297" s="131"/>
    </row>
    <row r="298" spans="1:27" ht="13">
      <c r="A298" s="61"/>
      <c r="B298" s="61"/>
      <c r="C298" s="131"/>
      <c r="D298" s="64"/>
      <c r="E298" s="268"/>
      <c r="F298" s="64"/>
      <c r="G298" s="61"/>
      <c r="H298" s="61"/>
      <c r="I298" s="61"/>
      <c r="J298" s="69"/>
      <c r="K298" s="69"/>
      <c r="L298" s="69"/>
      <c r="M298" s="195"/>
      <c r="N298" s="131"/>
      <c r="O298" s="131"/>
      <c r="P298" s="131"/>
      <c r="Q298" s="131"/>
      <c r="R298" s="131"/>
      <c r="S298" s="131"/>
      <c r="T298" s="131"/>
      <c r="U298" s="131"/>
      <c r="V298" s="131"/>
      <c r="W298" s="131"/>
      <c r="X298" s="131"/>
      <c r="Y298" s="131"/>
      <c r="Z298" s="131"/>
      <c r="AA298" s="131"/>
    </row>
    <row r="299" spans="1:27" ht="13">
      <c r="A299" s="61"/>
      <c r="B299" s="61"/>
      <c r="C299" s="131"/>
      <c r="D299" s="64"/>
      <c r="E299" s="268"/>
      <c r="F299" s="64"/>
      <c r="G299" s="61"/>
      <c r="H299" s="61"/>
      <c r="I299" s="61"/>
      <c r="J299" s="69"/>
      <c r="K299" s="69"/>
      <c r="L299" s="69"/>
      <c r="M299" s="195"/>
      <c r="N299" s="131"/>
      <c r="O299" s="131"/>
      <c r="P299" s="131"/>
      <c r="Q299" s="131"/>
      <c r="R299" s="131"/>
      <c r="S299" s="131"/>
      <c r="T299" s="131"/>
      <c r="U299" s="131"/>
      <c r="V299" s="131"/>
      <c r="W299" s="131"/>
      <c r="X299" s="131"/>
      <c r="Y299" s="131"/>
      <c r="Z299" s="131"/>
      <c r="AA299" s="131"/>
    </row>
    <row r="300" spans="1:27" ht="13">
      <c r="A300" s="61"/>
      <c r="B300" s="61"/>
      <c r="C300" s="131"/>
      <c r="D300" s="64"/>
      <c r="E300" s="268"/>
      <c r="F300" s="64"/>
      <c r="G300" s="61"/>
      <c r="H300" s="61"/>
      <c r="I300" s="61"/>
      <c r="J300" s="69"/>
      <c r="K300" s="69"/>
      <c r="L300" s="69"/>
      <c r="M300" s="195"/>
      <c r="N300" s="131"/>
      <c r="O300" s="131"/>
      <c r="P300" s="131"/>
      <c r="Q300" s="131"/>
      <c r="R300" s="131"/>
      <c r="S300" s="131"/>
      <c r="T300" s="131"/>
      <c r="U300" s="131"/>
      <c r="V300" s="131"/>
      <c r="W300" s="131"/>
      <c r="X300" s="131"/>
      <c r="Y300" s="131"/>
      <c r="Z300" s="131"/>
      <c r="AA300" s="131"/>
    </row>
    <row r="301" spans="1:27" ht="13">
      <c r="A301" s="61"/>
      <c r="B301" s="61"/>
      <c r="C301" s="131"/>
      <c r="D301" s="64"/>
      <c r="E301" s="268"/>
      <c r="F301" s="64"/>
      <c r="G301" s="61"/>
      <c r="H301" s="61"/>
      <c r="I301" s="61"/>
      <c r="J301" s="69"/>
      <c r="K301" s="69"/>
      <c r="L301" s="69"/>
      <c r="M301" s="195"/>
      <c r="N301" s="131"/>
      <c r="O301" s="131"/>
      <c r="P301" s="131"/>
      <c r="Q301" s="131"/>
      <c r="R301" s="131"/>
      <c r="S301" s="131"/>
      <c r="T301" s="131"/>
      <c r="U301" s="131"/>
      <c r="V301" s="131"/>
      <c r="W301" s="131"/>
      <c r="X301" s="131"/>
      <c r="Y301" s="131"/>
      <c r="Z301" s="131"/>
      <c r="AA301" s="131"/>
    </row>
    <row r="302" spans="1:27" ht="13">
      <c r="A302" s="61"/>
      <c r="B302" s="61"/>
      <c r="C302" s="131"/>
      <c r="D302" s="64"/>
      <c r="E302" s="268"/>
      <c r="F302" s="64"/>
      <c r="G302" s="61"/>
      <c r="H302" s="61"/>
      <c r="I302" s="61"/>
      <c r="J302" s="69"/>
      <c r="K302" s="69"/>
      <c r="L302" s="69"/>
      <c r="M302" s="195"/>
      <c r="N302" s="131"/>
      <c r="O302" s="131"/>
      <c r="P302" s="131"/>
      <c r="Q302" s="131"/>
      <c r="R302" s="131"/>
      <c r="S302" s="131"/>
      <c r="T302" s="131"/>
      <c r="U302" s="131"/>
      <c r="V302" s="131"/>
      <c r="W302" s="131"/>
      <c r="X302" s="131"/>
      <c r="Y302" s="131"/>
      <c r="Z302" s="131"/>
      <c r="AA302" s="131"/>
    </row>
    <row r="303" spans="1:27" ht="13">
      <c r="A303" s="61"/>
      <c r="B303" s="61"/>
      <c r="C303" s="131"/>
      <c r="D303" s="64"/>
      <c r="E303" s="268"/>
      <c r="F303" s="64"/>
      <c r="G303" s="61"/>
      <c r="H303" s="61"/>
      <c r="I303" s="61"/>
      <c r="J303" s="69"/>
      <c r="K303" s="69"/>
      <c r="L303" s="69"/>
      <c r="M303" s="195"/>
      <c r="N303" s="131"/>
      <c r="O303" s="131"/>
      <c r="P303" s="131"/>
      <c r="Q303" s="131"/>
      <c r="R303" s="131"/>
      <c r="S303" s="131"/>
      <c r="T303" s="131"/>
      <c r="U303" s="131"/>
      <c r="V303" s="131"/>
      <c r="W303" s="131"/>
      <c r="X303" s="131"/>
      <c r="Y303" s="131"/>
      <c r="Z303" s="131"/>
      <c r="AA303" s="131"/>
    </row>
    <row r="304" spans="1:27" ht="13">
      <c r="A304" s="61"/>
      <c r="B304" s="61"/>
      <c r="C304" s="131"/>
      <c r="D304" s="64"/>
      <c r="E304" s="268"/>
      <c r="F304" s="64"/>
      <c r="G304" s="61"/>
      <c r="H304" s="61"/>
      <c r="I304" s="61"/>
      <c r="J304" s="69"/>
      <c r="K304" s="69"/>
      <c r="L304" s="69"/>
      <c r="M304" s="195"/>
      <c r="N304" s="131"/>
      <c r="O304" s="131"/>
      <c r="P304" s="131"/>
      <c r="Q304" s="131"/>
      <c r="R304" s="131"/>
      <c r="S304" s="131"/>
      <c r="T304" s="131"/>
      <c r="U304" s="131"/>
      <c r="V304" s="131"/>
      <c r="W304" s="131"/>
      <c r="X304" s="131"/>
      <c r="Y304" s="131"/>
      <c r="Z304" s="131"/>
      <c r="AA304" s="131"/>
    </row>
    <row r="305" spans="1:27" ht="13">
      <c r="A305" s="133"/>
      <c r="B305" s="133"/>
      <c r="C305" s="134"/>
      <c r="D305" s="64"/>
      <c r="E305" s="269"/>
      <c r="F305" s="64"/>
      <c r="G305" s="133"/>
      <c r="H305" s="133"/>
      <c r="I305" s="133"/>
      <c r="J305" s="192"/>
      <c r="K305" s="192"/>
      <c r="L305" s="69"/>
      <c r="M305" s="195"/>
      <c r="N305" s="131"/>
      <c r="O305" s="131"/>
      <c r="P305" s="131"/>
      <c r="Q305" s="131"/>
      <c r="R305" s="131"/>
      <c r="S305" s="131"/>
      <c r="T305" s="131"/>
      <c r="U305" s="131"/>
      <c r="V305" s="131"/>
      <c r="W305" s="131"/>
      <c r="X305" s="131"/>
      <c r="Y305" s="131"/>
      <c r="Z305" s="131"/>
      <c r="AA305" s="131"/>
    </row>
    <row r="306" spans="1:27" ht="13">
      <c r="A306" s="61"/>
      <c r="B306" s="61"/>
      <c r="C306" s="131"/>
      <c r="D306" s="64"/>
      <c r="E306" s="268"/>
      <c r="F306" s="64"/>
      <c r="G306" s="61"/>
      <c r="H306" s="61"/>
      <c r="I306" s="61"/>
      <c r="J306" s="69"/>
      <c r="K306" s="69"/>
      <c r="L306" s="69"/>
      <c r="M306" s="195"/>
      <c r="N306" s="131"/>
      <c r="O306" s="131"/>
      <c r="P306" s="131"/>
      <c r="Q306" s="131"/>
      <c r="R306" s="131"/>
      <c r="S306" s="131"/>
      <c r="T306" s="131"/>
      <c r="U306" s="131"/>
      <c r="V306" s="131"/>
      <c r="W306" s="131"/>
      <c r="X306" s="131"/>
      <c r="Y306" s="131"/>
      <c r="Z306" s="131"/>
      <c r="AA306" s="131"/>
    </row>
    <row r="307" spans="1:27" ht="13">
      <c r="A307" s="61"/>
      <c r="B307" s="61"/>
      <c r="C307" s="131"/>
      <c r="D307" s="64"/>
      <c r="E307" s="268"/>
      <c r="F307" s="64"/>
      <c r="G307" s="61"/>
      <c r="H307" s="61"/>
      <c r="I307" s="61"/>
      <c r="J307" s="69"/>
      <c r="K307" s="69"/>
      <c r="L307" s="69"/>
      <c r="M307" s="195"/>
      <c r="N307" s="131"/>
      <c r="O307" s="131"/>
      <c r="P307" s="131"/>
      <c r="Q307" s="131"/>
      <c r="R307" s="131"/>
      <c r="S307" s="131"/>
      <c r="T307" s="131"/>
      <c r="U307" s="131"/>
      <c r="V307" s="131"/>
      <c r="W307" s="131"/>
      <c r="X307" s="131"/>
      <c r="Y307" s="131"/>
      <c r="Z307" s="131"/>
      <c r="AA307" s="131"/>
    </row>
    <row r="308" spans="1:27" ht="13">
      <c r="A308" s="61"/>
      <c r="B308" s="61"/>
      <c r="C308" s="131"/>
      <c r="D308" s="64"/>
      <c r="E308" s="268"/>
      <c r="F308" s="64"/>
      <c r="G308" s="61"/>
      <c r="H308" s="61"/>
      <c r="I308" s="61"/>
      <c r="J308" s="69"/>
      <c r="K308" s="69"/>
      <c r="L308" s="69"/>
      <c r="M308" s="195"/>
      <c r="N308" s="131"/>
      <c r="O308" s="131"/>
      <c r="P308" s="131"/>
      <c r="Q308" s="131"/>
      <c r="R308" s="131"/>
      <c r="S308" s="131"/>
      <c r="T308" s="131"/>
      <c r="U308" s="131"/>
      <c r="V308" s="131"/>
      <c r="W308" s="131"/>
      <c r="X308" s="131"/>
      <c r="Y308" s="131"/>
      <c r="Z308" s="131"/>
      <c r="AA308" s="131"/>
    </row>
    <row r="309" spans="1:27" ht="13">
      <c r="A309" s="61"/>
      <c r="B309" s="61"/>
      <c r="C309" s="131"/>
      <c r="D309" s="64"/>
      <c r="E309" s="268"/>
      <c r="F309" s="64"/>
      <c r="G309" s="61"/>
      <c r="H309" s="61"/>
      <c r="I309" s="61"/>
      <c r="J309" s="69"/>
      <c r="K309" s="69"/>
      <c r="L309" s="69"/>
      <c r="M309" s="195"/>
      <c r="N309" s="131"/>
      <c r="O309" s="131"/>
      <c r="P309" s="131"/>
      <c r="Q309" s="131"/>
      <c r="R309" s="131"/>
      <c r="S309" s="131"/>
      <c r="T309" s="131"/>
      <c r="U309" s="131"/>
      <c r="V309" s="131"/>
      <c r="W309" s="131"/>
      <c r="X309" s="131"/>
      <c r="Y309" s="131"/>
      <c r="Z309" s="131"/>
      <c r="AA309" s="131"/>
    </row>
    <row r="310" spans="1:27" ht="13">
      <c r="A310" s="64"/>
      <c r="B310" s="64"/>
      <c r="C310" s="131"/>
      <c r="D310" s="64"/>
      <c r="E310" s="268"/>
      <c r="F310" s="64"/>
      <c r="G310" s="64"/>
      <c r="H310" s="64"/>
      <c r="I310" s="64"/>
      <c r="J310" s="69"/>
      <c r="K310" s="69"/>
      <c r="L310" s="69"/>
      <c r="M310" s="195"/>
      <c r="N310" s="64"/>
      <c r="O310" s="64"/>
      <c r="P310" s="64"/>
      <c r="Q310" s="64"/>
      <c r="R310" s="64"/>
      <c r="S310" s="64"/>
      <c r="T310" s="64"/>
      <c r="U310" s="64"/>
      <c r="V310" s="64"/>
      <c r="W310" s="64"/>
      <c r="X310" s="64"/>
      <c r="Y310" s="64"/>
      <c r="Z310" s="64"/>
      <c r="AA310" s="64"/>
    </row>
    <row r="311" spans="1:27" ht="13">
      <c r="A311" s="64"/>
      <c r="B311" s="64"/>
      <c r="C311" s="131"/>
      <c r="D311" s="64"/>
      <c r="E311" s="268"/>
      <c r="F311" s="64"/>
      <c r="G311" s="64"/>
      <c r="H311" s="64"/>
      <c r="I311" s="64"/>
      <c r="J311" s="69"/>
      <c r="K311" s="69"/>
      <c r="L311" s="69"/>
      <c r="M311" s="195"/>
      <c r="N311" s="64"/>
      <c r="O311" s="64"/>
      <c r="P311" s="64"/>
      <c r="Q311" s="64"/>
      <c r="R311" s="64"/>
      <c r="S311" s="64"/>
      <c r="T311" s="64"/>
      <c r="U311" s="64"/>
      <c r="V311" s="64"/>
      <c r="W311" s="64"/>
      <c r="X311" s="64"/>
      <c r="Y311" s="64"/>
      <c r="Z311" s="64"/>
      <c r="AA311" s="64"/>
    </row>
    <row r="312" spans="1:27" ht="13">
      <c r="A312" s="61"/>
      <c r="B312" s="61"/>
      <c r="C312" s="131"/>
      <c r="D312" s="61"/>
      <c r="E312" s="268"/>
      <c r="F312" s="61"/>
      <c r="G312" s="61"/>
      <c r="H312" s="61"/>
      <c r="I312" s="61"/>
      <c r="J312" s="69"/>
      <c r="K312" s="69"/>
      <c r="L312" s="69"/>
      <c r="M312" s="195"/>
      <c r="N312" s="61"/>
      <c r="O312" s="61"/>
      <c r="P312" s="61"/>
      <c r="Q312" s="61"/>
      <c r="R312" s="61"/>
      <c r="S312" s="61"/>
      <c r="T312" s="61"/>
      <c r="U312" s="61"/>
      <c r="V312" s="61"/>
      <c r="W312" s="61"/>
      <c r="X312" s="61"/>
      <c r="Y312" s="61"/>
      <c r="Z312" s="61"/>
      <c r="AA312" s="61"/>
    </row>
    <row r="313" spans="1:27" ht="13">
      <c r="A313" s="61"/>
      <c r="B313" s="61"/>
      <c r="C313" s="131"/>
      <c r="D313" s="61"/>
      <c r="E313" s="268"/>
      <c r="F313" s="61"/>
      <c r="G313" s="61"/>
      <c r="H313" s="61"/>
      <c r="I313" s="61"/>
      <c r="J313" s="69"/>
      <c r="K313" s="69"/>
      <c r="L313" s="69"/>
      <c r="M313" s="195"/>
      <c r="N313" s="61"/>
      <c r="O313" s="61"/>
      <c r="P313" s="61"/>
      <c r="Q313" s="61"/>
      <c r="R313" s="61"/>
      <c r="S313" s="61"/>
      <c r="T313" s="61"/>
      <c r="U313" s="61"/>
      <c r="V313" s="61"/>
      <c r="W313" s="61"/>
      <c r="X313" s="61"/>
      <c r="Y313" s="61"/>
      <c r="Z313" s="61"/>
      <c r="AA313" s="61"/>
    </row>
    <row r="314" spans="1:27" ht="13">
      <c r="A314" s="61"/>
      <c r="B314" s="61"/>
      <c r="C314" s="131"/>
      <c r="D314" s="61"/>
      <c r="E314" s="268"/>
      <c r="F314" s="61"/>
      <c r="G314" s="61"/>
      <c r="H314" s="61"/>
      <c r="I314" s="61"/>
      <c r="J314" s="69"/>
      <c r="K314" s="69"/>
      <c r="L314" s="69"/>
      <c r="M314" s="195"/>
      <c r="N314" s="61"/>
      <c r="O314" s="61"/>
      <c r="P314" s="61"/>
      <c r="Q314" s="61"/>
      <c r="R314" s="61"/>
      <c r="S314" s="61"/>
      <c r="T314" s="61"/>
      <c r="U314" s="61"/>
      <c r="V314" s="61"/>
      <c r="W314" s="61"/>
      <c r="X314" s="61"/>
      <c r="Y314" s="61"/>
      <c r="Z314" s="61"/>
      <c r="AA314" s="61"/>
    </row>
    <row r="315" spans="1:27" ht="13">
      <c r="A315" s="61"/>
      <c r="B315" s="61"/>
      <c r="C315" s="131"/>
      <c r="D315" s="61"/>
      <c r="E315" s="268"/>
      <c r="F315" s="61"/>
      <c r="G315" s="61"/>
      <c r="H315" s="61"/>
      <c r="I315" s="61"/>
      <c r="J315" s="69"/>
      <c r="K315" s="69"/>
      <c r="L315" s="69"/>
      <c r="M315" s="195"/>
      <c r="N315" s="61"/>
      <c r="O315" s="61"/>
      <c r="P315" s="61"/>
      <c r="Q315" s="61"/>
      <c r="R315" s="61"/>
      <c r="S315" s="61"/>
      <c r="T315" s="61"/>
      <c r="U315" s="61"/>
      <c r="V315" s="61"/>
      <c r="W315" s="61"/>
      <c r="X315" s="61"/>
      <c r="Y315" s="61"/>
      <c r="Z315" s="61"/>
      <c r="AA315" s="61"/>
    </row>
    <row r="316" spans="1:27" ht="13">
      <c r="A316" s="61"/>
      <c r="B316" s="61"/>
      <c r="C316" s="131"/>
      <c r="D316" s="61"/>
      <c r="E316" s="268"/>
      <c r="F316" s="61"/>
      <c r="G316" s="61"/>
      <c r="H316" s="61"/>
      <c r="I316" s="61"/>
      <c r="J316" s="69"/>
      <c r="K316" s="69"/>
      <c r="L316" s="69"/>
      <c r="M316" s="195"/>
      <c r="N316" s="61"/>
      <c r="O316" s="61"/>
      <c r="P316" s="61"/>
      <c r="Q316" s="61"/>
      <c r="R316" s="61"/>
      <c r="S316" s="61"/>
      <c r="T316" s="61"/>
      <c r="U316" s="61"/>
      <c r="V316" s="61"/>
      <c r="W316" s="61"/>
      <c r="X316" s="61"/>
      <c r="Y316" s="61"/>
      <c r="Z316" s="61"/>
      <c r="AA316" s="61"/>
    </row>
    <row r="317" spans="1:27" ht="13">
      <c r="A317" s="61"/>
      <c r="B317" s="61"/>
      <c r="C317" s="131"/>
      <c r="D317" s="61"/>
      <c r="E317" s="268"/>
      <c r="F317" s="61"/>
      <c r="G317" s="61"/>
      <c r="H317" s="61"/>
      <c r="I317" s="61"/>
      <c r="J317" s="69"/>
      <c r="K317" s="69"/>
      <c r="L317" s="69"/>
      <c r="M317" s="195"/>
      <c r="N317" s="61"/>
      <c r="O317" s="61"/>
      <c r="P317" s="61"/>
      <c r="Q317" s="61"/>
      <c r="R317" s="61"/>
      <c r="S317" s="61"/>
      <c r="T317" s="61"/>
      <c r="U317" s="61"/>
      <c r="V317" s="61"/>
      <c r="W317" s="61"/>
      <c r="X317" s="61"/>
      <c r="Y317" s="61"/>
      <c r="Z317" s="61"/>
      <c r="AA317" s="61"/>
    </row>
    <row r="318" spans="1:27" ht="13">
      <c r="A318" s="61"/>
      <c r="B318" s="61"/>
      <c r="C318" s="131"/>
      <c r="D318" s="61"/>
      <c r="E318" s="268"/>
      <c r="F318" s="61"/>
      <c r="G318" s="61"/>
      <c r="H318" s="61"/>
      <c r="I318" s="61"/>
      <c r="J318" s="69"/>
      <c r="K318" s="69"/>
      <c r="L318" s="69"/>
      <c r="M318" s="195"/>
      <c r="N318" s="61"/>
      <c r="O318" s="61"/>
      <c r="P318" s="61"/>
      <c r="Q318" s="61"/>
      <c r="R318" s="61"/>
      <c r="S318" s="61"/>
      <c r="T318" s="61"/>
      <c r="U318" s="61"/>
      <c r="V318" s="61"/>
      <c r="W318" s="61"/>
      <c r="X318" s="61"/>
      <c r="Y318" s="61"/>
      <c r="Z318" s="61"/>
      <c r="AA318" s="61"/>
    </row>
    <row r="319" spans="1:27" ht="13">
      <c r="A319" s="61"/>
      <c r="B319" s="61"/>
      <c r="C319" s="131"/>
      <c r="D319" s="61"/>
      <c r="E319" s="268"/>
      <c r="F319" s="61"/>
      <c r="G319" s="61"/>
      <c r="H319" s="61"/>
      <c r="I319" s="61"/>
      <c r="J319" s="69"/>
      <c r="K319" s="69"/>
      <c r="L319" s="69"/>
      <c r="M319" s="195"/>
      <c r="N319" s="61"/>
      <c r="O319" s="61"/>
      <c r="P319" s="61"/>
      <c r="Q319" s="61"/>
      <c r="R319" s="61"/>
      <c r="S319" s="61"/>
      <c r="T319" s="61"/>
      <c r="U319" s="61"/>
      <c r="V319" s="61"/>
      <c r="W319" s="61"/>
      <c r="X319" s="61"/>
      <c r="Y319" s="61"/>
      <c r="Z319" s="61"/>
      <c r="AA319" s="61"/>
    </row>
    <row r="320" spans="1:27" ht="13">
      <c r="A320" s="61"/>
      <c r="B320" s="61"/>
      <c r="C320" s="131"/>
      <c r="D320" s="61"/>
      <c r="E320" s="268"/>
      <c r="F320" s="61"/>
      <c r="G320" s="61"/>
      <c r="H320" s="61"/>
      <c r="I320" s="61"/>
      <c r="J320" s="69"/>
      <c r="K320" s="69"/>
      <c r="L320" s="69"/>
      <c r="M320" s="195"/>
      <c r="N320" s="61"/>
      <c r="O320" s="61"/>
      <c r="P320" s="61"/>
      <c r="Q320" s="61"/>
      <c r="R320" s="61"/>
      <c r="S320" s="61"/>
      <c r="T320" s="61"/>
      <c r="U320" s="61"/>
      <c r="V320" s="61"/>
      <c r="W320" s="61"/>
      <c r="X320" s="61"/>
      <c r="Y320" s="61"/>
      <c r="Z320" s="61"/>
      <c r="AA320" s="61"/>
    </row>
    <row r="321" spans="1:27" ht="13">
      <c r="A321" s="61"/>
      <c r="B321" s="61"/>
      <c r="C321" s="131"/>
      <c r="D321" s="61"/>
      <c r="E321" s="268"/>
      <c r="F321" s="61"/>
      <c r="G321" s="61"/>
      <c r="H321" s="61"/>
      <c r="I321" s="61"/>
      <c r="J321" s="69"/>
      <c r="K321" s="69"/>
      <c r="L321" s="69"/>
      <c r="M321" s="195"/>
      <c r="N321" s="61"/>
      <c r="O321" s="61"/>
      <c r="P321" s="61"/>
      <c r="Q321" s="61"/>
      <c r="R321" s="61"/>
      <c r="S321" s="61"/>
      <c r="T321" s="61"/>
      <c r="U321" s="61"/>
      <c r="V321" s="61"/>
      <c r="W321" s="61"/>
      <c r="X321" s="61"/>
      <c r="Y321" s="61"/>
      <c r="Z321" s="61"/>
      <c r="AA321" s="61"/>
    </row>
    <row r="322" spans="1:27" ht="13">
      <c r="A322" s="61"/>
      <c r="B322" s="61"/>
      <c r="C322" s="131"/>
      <c r="D322" s="61"/>
      <c r="E322" s="268"/>
      <c r="F322" s="61"/>
      <c r="G322" s="61"/>
      <c r="H322" s="61"/>
      <c r="I322" s="61"/>
      <c r="J322" s="69"/>
      <c r="K322" s="69"/>
      <c r="L322" s="69"/>
      <c r="M322" s="195"/>
      <c r="N322" s="61"/>
      <c r="O322" s="61"/>
      <c r="P322" s="61"/>
      <c r="Q322" s="61"/>
      <c r="R322" s="61"/>
      <c r="S322" s="61"/>
      <c r="T322" s="61"/>
      <c r="U322" s="61"/>
      <c r="V322" s="61"/>
      <c r="W322" s="61"/>
      <c r="X322" s="61"/>
      <c r="Y322" s="61"/>
      <c r="Z322" s="61"/>
      <c r="AA322" s="61"/>
    </row>
    <row r="323" spans="1:27" ht="13">
      <c r="A323" s="61"/>
      <c r="B323" s="61"/>
      <c r="C323" s="131"/>
      <c r="D323" s="61"/>
      <c r="E323" s="268"/>
      <c r="F323" s="61"/>
      <c r="G323" s="61"/>
      <c r="H323" s="61"/>
      <c r="I323" s="61"/>
      <c r="J323" s="69"/>
      <c r="K323" s="69"/>
      <c r="L323" s="69"/>
      <c r="M323" s="195"/>
      <c r="N323" s="61"/>
      <c r="O323" s="61"/>
      <c r="P323" s="61"/>
      <c r="Q323" s="61"/>
      <c r="R323" s="61"/>
      <c r="S323" s="61"/>
      <c r="T323" s="61"/>
      <c r="U323" s="61"/>
      <c r="V323" s="61"/>
      <c r="W323" s="61"/>
      <c r="X323" s="61"/>
      <c r="Y323" s="61"/>
      <c r="Z323" s="61"/>
      <c r="AA323" s="61"/>
    </row>
    <row r="324" spans="1:27" ht="13">
      <c r="A324" s="61"/>
      <c r="B324" s="61"/>
      <c r="C324" s="131"/>
      <c r="D324" s="61"/>
      <c r="E324" s="268"/>
      <c r="F324" s="61"/>
      <c r="G324" s="61"/>
      <c r="H324" s="61"/>
      <c r="I324" s="61"/>
      <c r="J324" s="69"/>
      <c r="K324" s="69"/>
      <c r="L324" s="69"/>
      <c r="M324" s="195"/>
      <c r="N324" s="61"/>
      <c r="O324" s="61"/>
      <c r="P324" s="61"/>
      <c r="Q324" s="61"/>
      <c r="R324" s="61"/>
      <c r="S324" s="61"/>
      <c r="T324" s="61"/>
      <c r="U324" s="61"/>
      <c r="V324" s="61"/>
      <c r="W324" s="61"/>
      <c r="X324" s="61"/>
      <c r="Y324" s="61"/>
      <c r="Z324" s="61"/>
      <c r="AA324" s="61"/>
    </row>
    <row r="325" spans="1:27" ht="13">
      <c r="A325" s="61"/>
      <c r="B325" s="61"/>
      <c r="C325" s="131"/>
      <c r="D325" s="61"/>
      <c r="E325" s="268"/>
      <c r="F325" s="61"/>
      <c r="G325" s="61"/>
      <c r="H325" s="61"/>
      <c r="I325" s="61"/>
      <c r="J325" s="69"/>
      <c r="K325" s="69"/>
      <c r="L325" s="69"/>
      <c r="M325" s="195"/>
      <c r="N325" s="61"/>
      <c r="O325" s="61"/>
      <c r="P325" s="61"/>
      <c r="Q325" s="61"/>
      <c r="R325" s="61"/>
      <c r="S325" s="61"/>
      <c r="T325" s="61"/>
      <c r="U325" s="61"/>
      <c r="V325" s="61"/>
      <c r="W325" s="61"/>
      <c r="X325" s="61"/>
      <c r="Y325" s="61"/>
      <c r="Z325" s="61"/>
      <c r="AA325" s="61"/>
    </row>
    <row r="326" spans="1:27" ht="13">
      <c r="A326" s="61"/>
      <c r="B326" s="61"/>
      <c r="C326" s="131"/>
      <c r="D326" s="61"/>
      <c r="E326" s="268"/>
      <c r="F326" s="61"/>
      <c r="G326" s="61"/>
      <c r="H326" s="61"/>
      <c r="I326" s="61"/>
      <c r="J326" s="69"/>
      <c r="K326" s="69"/>
      <c r="L326" s="69"/>
      <c r="M326" s="195"/>
      <c r="N326" s="61"/>
      <c r="O326" s="61"/>
      <c r="P326" s="61"/>
      <c r="Q326" s="61"/>
      <c r="R326" s="61"/>
      <c r="S326" s="61"/>
      <c r="T326" s="61"/>
      <c r="U326" s="61"/>
      <c r="V326" s="61"/>
      <c r="W326" s="61"/>
      <c r="X326" s="61"/>
      <c r="Y326" s="61"/>
      <c r="Z326" s="61"/>
      <c r="AA326" s="61"/>
    </row>
    <row r="327" spans="1:27" ht="13">
      <c r="A327" s="61"/>
      <c r="B327" s="61"/>
      <c r="C327" s="131"/>
      <c r="D327" s="61"/>
      <c r="E327" s="268"/>
      <c r="F327" s="61"/>
      <c r="G327" s="61"/>
      <c r="H327" s="61"/>
      <c r="I327" s="61"/>
      <c r="J327" s="69"/>
      <c r="K327" s="69"/>
      <c r="L327" s="69"/>
      <c r="M327" s="195"/>
      <c r="N327" s="61"/>
      <c r="O327" s="61"/>
      <c r="P327" s="61"/>
      <c r="Q327" s="61"/>
      <c r="R327" s="61"/>
      <c r="S327" s="61"/>
      <c r="T327" s="61"/>
      <c r="U327" s="61"/>
      <c r="V327" s="61"/>
      <c r="W327" s="61"/>
      <c r="X327" s="61"/>
      <c r="Y327" s="61"/>
      <c r="Z327" s="61"/>
      <c r="AA327" s="61"/>
    </row>
    <row r="328" spans="1:27" ht="16.5" customHeight="1">
      <c r="A328" s="61"/>
      <c r="B328" s="61"/>
      <c r="C328" s="131"/>
      <c r="D328" s="61"/>
      <c r="E328" s="268"/>
      <c r="F328" s="61"/>
      <c r="G328" s="61"/>
      <c r="H328" s="61"/>
      <c r="I328" s="61"/>
      <c r="J328" s="69"/>
      <c r="K328" s="69"/>
      <c r="L328" s="69"/>
      <c r="M328" s="195"/>
      <c r="N328" s="61"/>
      <c r="O328" s="61"/>
      <c r="P328" s="61"/>
      <c r="Q328" s="61"/>
      <c r="R328" s="61"/>
      <c r="S328" s="61"/>
      <c r="T328" s="61"/>
      <c r="U328" s="61"/>
      <c r="V328" s="61"/>
      <c r="W328" s="61"/>
      <c r="X328" s="61"/>
      <c r="Y328" s="61"/>
      <c r="Z328" s="61"/>
      <c r="AA328" s="61"/>
    </row>
    <row r="329" spans="1:27" ht="13">
      <c r="A329" s="61"/>
      <c r="B329" s="61"/>
      <c r="C329" s="131"/>
      <c r="D329" s="61"/>
      <c r="E329" s="268"/>
      <c r="F329" s="61"/>
      <c r="G329" s="61"/>
      <c r="H329" s="61"/>
      <c r="I329" s="61"/>
      <c r="J329" s="69"/>
      <c r="K329" s="69"/>
      <c r="L329" s="69"/>
      <c r="M329" s="195"/>
      <c r="N329" s="61"/>
      <c r="O329" s="61"/>
      <c r="P329" s="61"/>
      <c r="Q329" s="61"/>
      <c r="R329" s="61"/>
      <c r="S329" s="61"/>
      <c r="T329" s="61"/>
      <c r="U329" s="61"/>
      <c r="V329" s="61"/>
      <c r="W329" s="61"/>
      <c r="X329" s="61"/>
      <c r="Y329" s="61"/>
      <c r="Z329" s="61"/>
      <c r="AA329" s="61"/>
    </row>
    <row r="330" spans="1:27" ht="13">
      <c r="A330" s="61"/>
      <c r="B330" s="61"/>
      <c r="C330" s="131"/>
      <c r="D330" s="61"/>
      <c r="E330" s="268"/>
      <c r="F330" s="61"/>
      <c r="G330" s="61"/>
      <c r="H330" s="61"/>
      <c r="I330" s="61"/>
      <c r="J330" s="69"/>
      <c r="K330" s="69"/>
      <c r="L330" s="69"/>
      <c r="M330" s="195"/>
      <c r="N330" s="61"/>
      <c r="O330" s="61"/>
      <c r="P330" s="61"/>
      <c r="Q330" s="61"/>
      <c r="R330" s="61"/>
      <c r="S330" s="61"/>
      <c r="T330" s="61"/>
      <c r="U330" s="61"/>
      <c r="V330" s="61"/>
      <c r="W330" s="61"/>
      <c r="X330" s="61"/>
      <c r="Y330" s="61"/>
      <c r="Z330" s="61"/>
      <c r="AA330" s="61"/>
    </row>
    <row r="331" spans="1:27" ht="13">
      <c r="A331" s="61"/>
      <c r="B331" s="61"/>
      <c r="C331" s="131"/>
      <c r="D331" s="61"/>
      <c r="E331" s="268"/>
      <c r="F331" s="61"/>
      <c r="G331" s="61"/>
      <c r="H331" s="61"/>
      <c r="I331" s="61"/>
      <c r="J331" s="69"/>
      <c r="K331" s="69"/>
      <c r="L331" s="69"/>
      <c r="M331" s="195"/>
      <c r="N331" s="61"/>
      <c r="O331" s="61"/>
      <c r="P331" s="61"/>
      <c r="Q331" s="61"/>
      <c r="R331" s="61"/>
      <c r="S331" s="61"/>
      <c r="T331" s="61"/>
      <c r="U331" s="61"/>
      <c r="V331" s="61"/>
      <c r="W331" s="61"/>
      <c r="X331" s="61"/>
      <c r="Y331" s="61"/>
      <c r="Z331" s="61"/>
      <c r="AA331" s="61"/>
    </row>
    <row r="332" spans="1:27" ht="13">
      <c r="A332" s="61"/>
      <c r="B332" s="61"/>
      <c r="C332" s="131"/>
      <c r="D332" s="61"/>
      <c r="E332" s="268"/>
      <c r="F332" s="61"/>
      <c r="G332" s="61"/>
      <c r="H332" s="61"/>
      <c r="I332" s="61"/>
      <c r="J332" s="69"/>
      <c r="K332" s="69"/>
      <c r="L332" s="69"/>
      <c r="M332" s="195"/>
      <c r="N332" s="61"/>
      <c r="O332" s="61"/>
      <c r="P332" s="61"/>
      <c r="Q332" s="61"/>
      <c r="R332" s="61"/>
      <c r="S332" s="61"/>
      <c r="T332" s="61"/>
      <c r="U332" s="61"/>
      <c r="V332" s="61"/>
      <c r="W332" s="61"/>
      <c r="X332" s="61"/>
      <c r="Y332" s="61"/>
      <c r="Z332" s="61"/>
      <c r="AA332" s="61"/>
    </row>
    <row r="333" spans="1:27" ht="13">
      <c r="A333" s="61"/>
      <c r="B333" s="61"/>
      <c r="C333" s="131"/>
      <c r="D333" s="61"/>
      <c r="E333" s="268"/>
      <c r="F333" s="61"/>
      <c r="G333" s="61"/>
      <c r="H333" s="61"/>
      <c r="I333" s="61"/>
      <c r="J333" s="69"/>
      <c r="K333" s="69"/>
      <c r="L333" s="69"/>
      <c r="M333" s="195"/>
      <c r="N333" s="61"/>
      <c r="O333" s="61"/>
      <c r="P333" s="61"/>
      <c r="Q333" s="61"/>
      <c r="R333" s="61"/>
      <c r="S333" s="61"/>
      <c r="T333" s="61"/>
      <c r="U333" s="61"/>
      <c r="V333" s="61"/>
      <c r="W333" s="61"/>
      <c r="X333" s="61"/>
      <c r="Y333" s="61"/>
      <c r="Z333" s="61"/>
      <c r="AA333" s="61"/>
    </row>
    <row r="334" spans="1:27" ht="13">
      <c r="A334" s="61"/>
      <c r="B334" s="61"/>
      <c r="C334" s="131"/>
      <c r="D334" s="61"/>
      <c r="E334" s="268"/>
      <c r="F334" s="61"/>
      <c r="G334" s="61"/>
      <c r="H334" s="61"/>
      <c r="I334" s="61"/>
      <c r="J334" s="69"/>
      <c r="K334" s="69"/>
      <c r="L334" s="69"/>
      <c r="M334" s="195"/>
      <c r="N334" s="61"/>
      <c r="O334" s="61"/>
      <c r="P334" s="61"/>
      <c r="Q334" s="61"/>
      <c r="R334" s="61"/>
      <c r="S334" s="61"/>
      <c r="T334" s="61"/>
      <c r="U334" s="61"/>
      <c r="V334" s="61"/>
      <c r="W334" s="61"/>
      <c r="X334" s="61"/>
      <c r="Y334" s="61"/>
      <c r="Z334" s="61"/>
      <c r="AA334" s="61"/>
    </row>
    <row r="335" spans="1:27" ht="13">
      <c r="A335" s="61"/>
      <c r="B335" s="61"/>
      <c r="C335" s="131"/>
      <c r="D335" s="61"/>
      <c r="E335" s="268"/>
      <c r="F335" s="61"/>
      <c r="G335" s="61"/>
      <c r="H335" s="61"/>
      <c r="I335" s="61"/>
      <c r="J335" s="69"/>
      <c r="K335" s="69"/>
      <c r="L335" s="69"/>
      <c r="M335" s="195"/>
      <c r="N335" s="61"/>
      <c r="O335" s="61"/>
      <c r="P335" s="61"/>
      <c r="Q335" s="61"/>
      <c r="R335" s="61"/>
      <c r="S335" s="61"/>
      <c r="T335" s="61"/>
      <c r="U335" s="61"/>
      <c r="V335" s="61"/>
      <c r="W335" s="61"/>
      <c r="X335" s="61"/>
      <c r="Y335" s="61"/>
      <c r="Z335" s="61"/>
      <c r="AA335" s="61"/>
    </row>
    <row r="336" spans="1:27" ht="13">
      <c r="A336" s="61"/>
      <c r="B336" s="61"/>
      <c r="C336" s="131"/>
      <c r="D336" s="61"/>
      <c r="E336" s="268"/>
      <c r="F336" s="61"/>
      <c r="G336" s="61"/>
      <c r="H336" s="61"/>
      <c r="I336" s="61"/>
      <c r="J336" s="69"/>
      <c r="K336" s="69"/>
      <c r="L336" s="69"/>
      <c r="M336" s="195"/>
      <c r="N336" s="61"/>
      <c r="O336" s="61"/>
      <c r="P336" s="61"/>
      <c r="Q336" s="61"/>
      <c r="R336" s="61"/>
      <c r="S336" s="61"/>
      <c r="T336" s="61"/>
      <c r="U336" s="61"/>
      <c r="V336" s="61"/>
      <c r="W336" s="61"/>
      <c r="X336" s="61"/>
      <c r="Y336" s="61"/>
      <c r="Z336" s="61"/>
      <c r="AA336" s="61"/>
    </row>
    <row r="337" spans="1:27" ht="13">
      <c r="A337" s="61"/>
      <c r="B337" s="61"/>
      <c r="C337" s="131"/>
      <c r="D337" s="61"/>
      <c r="E337" s="268"/>
      <c r="F337" s="61"/>
      <c r="G337" s="61"/>
      <c r="H337" s="61"/>
      <c r="I337" s="61"/>
      <c r="J337" s="69"/>
      <c r="K337" s="69"/>
      <c r="L337" s="69"/>
      <c r="M337" s="195"/>
      <c r="N337" s="61"/>
      <c r="O337" s="61"/>
      <c r="P337" s="61"/>
      <c r="Q337" s="61"/>
      <c r="R337" s="61"/>
      <c r="S337" s="61"/>
      <c r="T337" s="61"/>
      <c r="U337" s="61"/>
      <c r="V337" s="61"/>
      <c r="W337" s="61"/>
      <c r="X337" s="61"/>
      <c r="Y337" s="61"/>
      <c r="Z337" s="61"/>
      <c r="AA337" s="61"/>
    </row>
    <row r="338" spans="1:27" ht="13">
      <c r="A338" s="61"/>
      <c r="B338" s="61"/>
      <c r="C338" s="131"/>
      <c r="D338" s="61"/>
      <c r="E338" s="268"/>
      <c r="F338" s="61"/>
      <c r="G338" s="61"/>
      <c r="H338" s="61"/>
      <c r="I338" s="61"/>
      <c r="J338" s="69"/>
      <c r="K338" s="69"/>
      <c r="L338" s="69"/>
      <c r="M338" s="195"/>
      <c r="N338" s="61"/>
      <c r="O338" s="61"/>
      <c r="P338" s="61"/>
      <c r="Q338" s="61"/>
      <c r="R338" s="61"/>
      <c r="S338" s="61"/>
      <c r="T338" s="61"/>
      <c r="U338" s="61"/>
      <c r="V338" s="61"/>
      <c r="W338" s="61"/>
      <c r="X338" s="61"/>
      <c r="Y338" s="61"/>
      <c r="Z338" s="61"/>
      <c r="AA338" s="61"/>
    </row>
    <row r="339" spans="1:27" ht="13">
      <c r="A339" s="61"/>
      <c r="B339" s="61"/>
      <c r="C339" s="131"/>
      <c r="D339" s="61"/>
      <c r="E339" s="268"/>
      <c r="F339" s="61"/>
      <c r="G339" s="61"/>
      <c r="H339" s="61"/>
      <c r="I339" s="61"/>
      <c r="J339" s="69"/>
      <c r="K339" s="69"/>
      <c r="L339" s="69"/>
      <c r="M339" s="195"/>
      <c r="N339" s="61"/>
      <c r="O339" s="61"/>
      <c r="P339" s="61"/>
      <c r="Q339" s="61"/>
      <c r="R339" s="61"/>
      <c r="S339" s="61"/>
      <c r="T339" s="61"/>
      <c r="U339" s="61"/>
      <c r="V339" s="61"/>
      <c r="W339" s="61"/>
      <c r="X339" s="61"/>
      <c r="Y339" s="61"/>
      <c r="Z339" s="61"/>
      <c r="AA339" s="61"/>
    </row>
    <row r="340" spans="1:27" ht="13">
      <c r="A340" s="61"/>
      <c r="B340" s="61"/>
      <c r="C340" s="131"/>
      <c r="D340" s="61"/>
      <c r="E340" s="268"/>
      <c r="F340" s="61"/>
      <c r="G340" s="61"/>
      <c r="H340" s="61"/>
      <c r="I340" s="61"/>
      <c r="J340" s="69"/>
      <c r="K340" s="69"/>
      <c r="L340" s="69"/>
      <c r="M340" s="195"/>
      <c r="N340" s="61"/>
      <c r="O340" s="61"/>
      <c r="P340" s="61"/>
      <c r="Q340" s="61"/>
      <c r="R340" s="61"/>
      <c r="S340" s="61"/>
      <c r="T340" s="61"/>
      <c r="U340" s="61"/>
      <c r="V340" s="61"/>
      <c r="W340" s="61"/>
      <c r="X340" s="61"/>
      <c r="Y340" s="61"/>
      <c r="Z340" s="61"/>
      <c r="AA340" s="61"/>
    </row>
    <row r="341" spans="1:27" ht="13">
      <c r="A341" s="61"/>
      <c r="B341" s="61"/>
      <c r="C341" s="131"/>
      <c r="D341" s="61"/>
      <c r="E341" s="268"/>
      <c r="F341" s="61"/>
      <c r="G341" s="61"/>
      <c r="H341" s="61"/>
      <c r="I341" s="61"/>
      <c r="J341" s="69"/>
      <c r="K341" s="69"/>
      <c r="L341" s="69"/>
      <c r="M341" s="195"/>
      <c r="N341" s="61"/>
      <c r="O341" s="61"/>
      <c r="P341" s="61"/>
      <c r="Q341" s="61"/>
      <c r="R341" s="61"/>
      <c r="S341" s="61"/>
      <c r="T341" s="61"/>
      <c r="U341" s="61"/>
      <c r="V341" s="61"/>
      <c r="W341" s="61"/>
      <c r="X341" s="61"/>
      <c r="Y341" s="61"/>
      <c r="Z341" s="61"/>
      <c r="AA341" s="61"/>
    </row>
    <row r="342" spans="1:27" ht="13">
      <c r="A342" s="61"/>
      <c r="B342" s="61"/>
      <c r="C342" s="131"/>
      <c r="D342" s="61"/>
      <c r="E342" s="268"/>
      <c r="F342" s="61"/>
      <c r="G342" s="61"/>
      <c r="H342" s="61"/>
      <c r="I342" s="61"/>
      <c r="J342" s="69"/>
      <c r="K342" s="69"/>
      <c r="L342" s="69"/>
      <c r="M342" s="195"/>
      <c r="N342" s="61"/>
      <c r="O342" s="61"/>
      <c r="P342" s="61"/>
      <c r="Q342" s="61"/>
      <c r="R342" s="61"/>
      <c r="S342" s="61"/>
      <c r="T342" s="61"/>
      <c r="U342" s="61"/>
      <c r="V342" s="61"/>
      <c r="W342" s="61"/>
      <c r="X342" s="61"/>
      <c r="Y342" s="61"/>
      <c r="Z342" s="61"/>
      <c r="AA342" s="61"/>
    </row>
    <row r="343" spans="1:27" ht="13">
      <c r="A343" s="61"/>
      <c r="B343" s="61"/>
      <c r="C343" s="131"/>
      <c r="D343" s="61"/>
      <c r="E343" s="268"/>
      <c r="F343" s="61"/>
      <c r="G343" s="61"/>
      <c r="H343" s="61"/>
      <c r="I343" s="61"/>
      <c r="J343" s="69"/>
      <c r="K343" s="69"/>
      <c r="L343" s="69"/>
      <c r="M343" s="195"/>
      <c r="N343" s="61"/>
      <c r="O343" s="61"/>
      <c r="P343" s="61"/>
      <c r="Q343" s="61"/>
      <c r="R343" s="61"/>
      <c r="S343" s="61"/>
      <c r="T343" s="61"/>
      <c r="U343" s="61"/>
      <c r="V343" s="61"/>
      <c r="W343" s="61"/>
      <c r="X343" s="61"/>
      <c r="Y343" s="61"/>
      <c r="Z343" s="61"/>
      <c r="AA343" s="61"/>
    </row>
    <row r="344" spans="1:27" ht="13">
      <c r="A344" s="61"/>
      <c r="B344" s="61"/>
      <c r="C344" s="131"/>
      <c r="D344" s="61"/>
      <c r="E344" s="268"/>
      <c r="F344" s="61"/>
      <c r="G344" s="61"/>
      <c r="H344" s="61"/>
      <c r="I344" s="61"/>
      <c r="J344" s="69"/>
      <c r="K344" s="69"/>
      <c r="L344" s="69"/>
      <c r="M344" s="195"/>
      <c r="N344" s="61"/>
      <c r="O344" s="61"/>
      <c r="P344" s="61"/>
      <c r="Q344" s="61"/>
      <c r="R344" s="61"/>
      <c r="S344" s="61"/>
      <c r="T344" s="61"/>
      <c r="U344" s="61"/>
      <c r="V344" s="61"/>
      <c r="W344" s="61"/>
      <c r="X344" s="61"/>
      <c r="Y344" s="61"/>
      <c r="Z344" s="61"/>
      <c r="AA344" s="61"/>
    </row>
    <row r="345" spans="1:27" ht="13">
      <c r="A345" s="61"/>
      <c r="B345" s="61"/>
      <c r="C345" s="131"/>
      <c r="D345" s="61"/>
      <c r="E345" s="268"/>
      <c r="F345" s="61"/>
      <c r="G345" s="61"/>
      <c r="H345" s="61"/>
      <c r="I345" s="61"/>
      <c r="J345" s="69"/>
      <c r="K345" s="69"/>
      <c r="L345" s="69"/>
      <c r="M345" s="195"/>
      <c r="N345" s="61"/>
      <c r="O345" s="61"/>
      <c r="P345" s="61"/>
      <c r="Q345" s="61"/>
      <c r="R345" s="61"/>
      <c r="S345" s="61"/>
      <c r="T345" s="61"/>
      <c r="U345" s="61"/>
      <c r="V345" s="61"/>
      <c r="W345" s="61"/>
      <c r="X345" s="61"/>
      <c r="Y345" s="61"/>
      <c r="Z345" s="61"/>
      <c r="AA345" s="61"/>
    </row>
    <row r="346" spans="1:27" ht="13">
      <c r="A346" s="61"/>
      <c r="B346" s="61"/>
      <c r="C346" s="131"/>
      <c r="D346" s="61"/>
      <c r="E346" s="268"/>
      <c r="F346" s="61"/>
      <c r="G346" s="61"/>
      <c r="H346" s="61"/>
      <c r="I346" s="61"/>
      <c r="J346" s="69"/>
      <c r="K346" s="69"/>
      <c r="L346" s="69"/>
      <c r="M346" s="195"/>
      <c r="N346" s="61"/>
      <c r="O346" s="61"/>
      <c r="P346" s="61"/>
      <c r="Q346" s="61"/>
      <c r="R346" s="61"/>
      <c r="S346" s="61"/>
      <c r="T346" s="61"/>
      <c r="U346" s="61"/>
      <c r="V346" s="61"/>
      <c r="W346" s="61"/>
      <c r="X346" s="61"/>
      <c r="Y346" s="61"/>
      <c r="Z346" s="61"/>
      <c r="AA346" s="61"/>
    </row>
    <row r="347" spans="1:27" ht="13">
      <c r="A347" s="61"/>
      <c r="B347" s="61"/>
      <c r="C347" s="131"/>
      <c r="D347" s="61"/>
      <c r="E347" s="268"/>
      <c r="F347" s="61"/>
      <c r="G347" s="61"/>
      <c r="H347" s="61"/>
      <c r="I347" s="61"/>
      <c r="J347" s="69"/>
      <c r="K347" s="69"/>
      <c r="L347" s="69"/>
      <c r="M347" s="195"/>
      <c r="N347" s="61"/>
      <c r="O347" s="61"/>
      <c r="P347" s="61"/>
      <c r="Q347" s="61"/>
      <c r="R347" s="61"/>
      <c r="S347" s="61"/>
      <c r="T347" s="61"/>
      <c r="U347" s="61"/>
      <c r="V347" s="61"/>
      <c r="W347" s="61"/>
      <c r="X347" s="61"/>
      <c r="Y347" s="61"/>
      <c r="Z347" s="61"/>
      <c r="AA347" s="61"/>
    </row>
    <row r="348" spans="1:27" ht="13">
      <c r="A348" s="61"/>
      <c r="B348" s="61"/>
      <c r="C348" s="131"/>
      <c r="D348" s="61"/>
      <c r="E348" s="268"/>
      <c r="F348" s="61"/>
      <c r="G348" s="61"/>
      <c r="H348" s="61"/>
      <c r="I348" s="61"/>
      <c r="J348" s="69"/>
      <c r="K348" s="69"/>
      <c r="L348" s="69"/>
      <c r="M348" s="195"/>
      <c r="N348" s="61"/>
      <c r="O348" s="61"/>
      <c r="P348" s="61"/>
      <c r="Q348" s="61"/>
      <c r="R348" s="61"/>
      <c r="S348" s="61"/>
      <c r="T348" s="61"/>
      <c r="U348" s="61"/>
      <c r="V348" s="61"/>
      <c r="W348" s="61"/>
      <c r="X348" s="61"/>
      <c r="Y348" s="61"/>
      <c r="Z348" s="61"/>
      <c r="AA348" s="61"/>
    </row>
    <row r="349" spans="1:27" ht="13">
      <c r="A349" s="61"/>
      <c r="B349" s="61"/>
      <c r="C349" s="131"/>
      <c r="D349" s="61"/>
      <c r="E349" s="268"/>
      <c r="F349" s="61"/>
      <c r="G349" s="61"/>
      <c r="H349" s="61"/>
      <c r="I349" s="61"/>
      <c r="J349" s="69"/>
      <c r="K349" s="69"/>
      <c r="L349" s="69"/>
      <c r="M349" s="195"/>
      <c r="N349" s="61"/>
      <c r="O349" s="61"/>
      <c r="P349" s="61"/>
      <c r="Q349" s="61"/>
      <c r="R349" s="61"/>
      <c r="S349" s="61"/>
      <c r="T349" s="61"/>
      <c r="U349" s="61"/>
      <c r="V349" s="61"/>
      <c r="W349" s="61"/>
      <c r="X349" s="61"/>
      <c r="Y349" s="61"/>
      <c r="Z349" s="61"/>
      <c r="AA349" s="61"/>
    </row>
    <row r="350" spans="1:27" ht="13">
      <c r="A350" s="61"/>
      <c r="B350" s="61"/>
      <c r="C350" s="131"/>
      <c r="D350" s="61"/>
      <c r="E350" s="268"/>
      <c r="F350" s="61"/>
      <c r="G350" s="61"/>
      <c r="H350" s="61"/>
      <c r="I350" s="61"/>
      <c r="J350" s="69"/>
      <c r="K350" s="69"/>
      <c r="L350" s="69"/>
      <c r="M350" s="195"/>
      <c r="N350" s="61"/>
      <c r="O350" s="61"/>
      <c r="P350" s="61"/>
      <c r="Q350" s="61"/>
      <c r="R350" s="61"/>
      <c r="S350" s="61"/>
      <c r="T350" s="61"/>
      <c r="U350" s="61"/>
      <c r="V350" s="61"/>
      <c r="W350" s="61"/>
      <c r="X350" s="61"/>
      <c r="Y350" s="61"/>
      <c r="Z350" s="61"/>
      <c r="AA350" s="61"/>
    </row>
    <row r="351" spans="1:27" ht="13">
      <c r="A351" s="61"/>
      <c r="B351" s="61"/>
      <c r="C351" s="131"/>
      <c r="D351" s="61"/>
      <c r="E351" s="268"/>
      <c r="F351" s="61"/>
      <c r="G351" s="61"/>
      <c r="H351" s="61"/>
      <c r="I351" s="61"/>
      <c r="J351" s="69"/>
      <c r="K351" s="69"/>
      <c r="L351" s="69"/>
      <c r="M351" s="195"/>
      <c r="N351" s="61"/>
      <c r="O351" s="61"/>
      <c r="P351" s="61"/>
      <c r="Q351" s="61"/>
      <c r="R351" s="61"/>
      <c r="S351" s="61"/>
      <c r="T351" s="61"/>
      <c r="U351" s="61"/>
      <c r="V351" s="61"/>
      <c r="W351" s="61"/>
      <c r="X351" s="61"/>
      <c r="Y351" s="61"/>
      <c r="Z351" s="61"/>
      <c r="AA351" s="61"/>
    </row>
    <row r="352" spans="1:27" ht="13">
      <c r="A352" s="61"/>
      <c r="B352" s="61"/>
      <c r="C352" s="131"/>
      <c r="D352" s="61"/>
      <c r="E352" s="268"/>
      <c r="F352" s="61"/>
      <c r="G352" s="61"/>
      <c r="H352" s="61"/>
      <c r="I352" s="61"/>
      <c r="J352" s="69"/>
      <c r="K352" s="69"/>
      <c r="L352" s="69"/>
      <c r="M352" s="195"/>
      <c r="N352" s="61"/>
      <c r="O352" s="61"/>
      <c r="P352" s="61"/>
      <c r="Q352" s="61"/>
      <c r="R352" s="61"/>
      <c r="S352" s="61"/>
      <c r="T352" s="61"/>
      <c r="U352" s="61"/>
      <c r="V352" s="61"/>
      <c r="W352" s="61"/>
      <c r="X352" s="61"/>
      <c r="Y352" s="61"/>
      <c r="Z352" s="61"/>
      <c r="AA352" s="61"/>
    </row>
    <row r="353" spans="1:27" ht="13">
      <c r="A353" s="61"/>
      <c r="B353" s="61"/>
      <c r="C353" s="131"/>
      <c r="D353" s="61"/>
      <c r="E353" s="268"/>
      <c r="F353" s="61"/>
      <c r="G353" s="61"/>
      <c r="H353" s="61"/>
      <c r="I353" s="61"/>
      <c r="J353" s="69"/>
      <c r="K353" s="69"/>
      <c r="L353" s="69"/>
      <c r="M353" s="195"/>
      <c r="N353" s="61"/>
      <c r="O353" s="61"/>
      <c r="P353" s="61"/>
      <c r="Q353" s="61"/>
      <c r="R353" s="61"/>
      <c r="S353" s="61"/>
      <c r="T353" s="61"/>
      <c r="U353" s="61"/>
      <c r="V353" s="61"/>
      <c r="W353" s="61"/>
      <c r="X353" s="61"/>
      <c r="Y353" s="61"/>
      <c r="Z353" s="61"/>
      <c r="AA353" s="61"/>
    </row>
    <row r="354" spans="1:27" ht="13">
      <c r="A354" s="61"/>
      <c r="B354" s="61"/>
      <c r="C354" s="131"/>
      <c r="D354" s="61"/>
      <c r="E354" s="268"/>
      <c r="F354" s="61"/>
      <c r="G354" s="61"/>
      <c r="H354" s="61"/>
      <c r="I354" s="61"/>
      <c r="J354" s="69"/>
      <c r="K354" s="69"/>
      <c r="L354" s="69"/>
      <c r="M354" s="195"/>
      <c r="N354" s="61"/>
      <c r="O354" s="61"/>
      <c r="P354" s="61"/>
      <c r="Q354" s="61"/>
      <c r="R354" s="61"/>
      <c r="S354" s="61"/>
      <c r="T354" s="61"/>
      <c r="U354" s="61"/>
      <c r="V354" s="61"/>
      <c r="W354" s="61"/>
      <c r="X354" s="61"/>
      <c r="Y354" s="61"/>
      <c r="Z354" s="61"/>
      <c r="AA354" s="61"/>
    </row>
    <row r="355" spans="1:27" ht="13">
      <c r="A355" s="61"/>
      <c r="B355" s="61"/>
      <c r="C355" s="131"/>
      <c r="D355" s="61"/>
      <c r="E355" s="268"/>
      <c r="F355" s="61"/>
      <c r="G355" s="61"/>
      <c r="H355" s="61"/>
      <c r="I355" s="61"/>
      <c r="J355" s="69"/>
      <c r="K355" s="69"/>
      <c r="L355" s="69"/>
      <c r="M355" s="195"/>
      <c r="N355" s="61"/>
      <c r="O355" s="61"/>
      <c r="P355" s="61"/>
      <c r="Q355" s="61"/>
      <c r="R355" s="61"/>
      <c r="S355" s="61"/>
      <c r="T355" s="61"/>
      <c r="U355" s="61"/>
      <c r="V355" s="61"/>
      <c r="W355" s="61"/>
      <c r="X355" s="61"/>
      <c r="Y355" s="61"/>
      <c r="Z355" s="61"/>
      <c r="AA355" s="61"/>
    </row>
    <row r="356" spans="1:27" ht="13">
      <c r="A356" s="61"/>
      <c r="B356" s="61"/>
      <c r="C356" s="131"/>
      <c r="D356" s="61"/>
      <c r="E356" s="268"/>
      <c r="F356" s="61"/>
      <c r="G356" s="61"/>
      <c r="H356" s="61"/>
      <c r="I356" s="61"/>
      <c r="J356" s="69"/>
      <c r="K356" s="69"/>
      <c r="L356" s="69"/>
      <c r="M356" s="195"/>
      <c r="N356" s="61"/>
      <c r="O356" s="61"/>
      <c r="P356" s="61"/>
      <c r="Q356" s="61"/>
      <c r="R356" s="61"/>
      <c r="S356" s="61"/>
      <c r="T356" s="61"/>
      <c r="U356" s="61"/>
      <c r="V356" s="61"/>
      <c r="W356" s="61"/>
      <c r="X356" s="61"/>
      <c r="Y356" s="61"/>
      <c r="Z356" s="61"/>
      <c r="AA356" s="61"/>
    </row>
    <row r="357" spans="1:27" ht="13">
      <c r="A357" s="61"/>
      <c r="B357" s="61"/>
      <c r="C357" s="131"/>
      <c r="D357" s="61"/>
      <c r="E357" s="268"/>
      <c r="F357" s="61"/>
      <c r="G357" s="61"/>
      <c r="H357" s="61"/>
      <c r="I357" s="61"/>
      <c r="J357" s="69"/>
      <c r="K357" s="69"/>
      <c r="L357" s="69"/>
      <c r="M357" s="195"/>
      <c r="N357" s="61"/>
      <c r="O357" s="61"/>
      <c r="P357" s="61"/>
      <c r="Q357" s="61"/>
      <c r="R357" s="61"/>
      <c r="S357" s="61"/>
      <c r="T357" s="61"/>
      <c r="U357" s="61"/>
      <c r="V357" s="61"/>
      <c r="W357" s="61"/>
      <c r="X357" s="61"/>
      <c r="Y357" s="61"/>
      <c r="Z357" s="61"/>
      <c r="AA357" s="61"/>
    </row>
    <row r="358" spans="1:27" ht="13">
      <c r="A358" s="61"/>
      <c r="B358" s="61"/>
      <c r="C358" s="131"/>
      <c r="D358" s="61"/>
      <c r="E358" s="268"/>
      <c r="F358" s="61"/>
      <c r="G358" s="61"/>
      <c r="H358" s="61"/>
      <c r="I358" s="61"/>
      <c r="J358" s="69"/>
      <c r="K358" s="69"/>
      <c r="L358" s="69"/>
      <c r="M358" s="195"/>
      <c r="N358" s="61"/>
      <c r="O358" s="61"/>
      <c r="P358" s="61"/>
      <c r="Q358" s="61"/>
      <c r="R358" s="61"/>
      <c r="S358" s="61"/>
      <c r="T358" s="61"/>
      <c r="U358" s="61"/>
      <c r="V358" s="61"/>
      <c r="W358" s="61"/>
      <c r="X358" s="61"/>
      <c r="Y358" s="61"/>
      <c r="Z358" s="61"/>
      <c r="AA358" s="61"/>
    </row>
    <row r="359" spans="1:27" ht="13">
      <c r="A359" s="61"/>
      <c r="B359" s="61"/>
      <c r="C359" s="131"/>
      <c r="D359" s="61"/>
      <c r="E359" s="268"/>
      <c r="F359" s="61"/>
      <c r="G359" s="61"/>
      <c r="H359" s="61"/>
      <c r="I359" s="61"/>
      <c r="J359" s="69"/>
      <c r="K359" s="69"/>
      <c r="L359" s="69"/>
      <c r="M359" s="195"/>
      <c r="N359" s="61"/>
      <c r="O359" s="61"/>
      <c r="P359" s="61"/>
      <c r="Q359" s="61"/>
      <c r="R359" s="61"/>
      <c r="S359" s="61"/>
      <c r="T359" s="61"/>
      <c r="U359" s="61"/>
      <c r="V359" s="61"/>
      <c r="W359" s="61"/>
      <c r="X359" s="61"/>
      <c r="Y359" s="61"/>
      <c r="Z359" s="61"/>
      <c r="AA359" s="61"/>
    </row>
    <row r="360" spans="1:27" ht="13">
      <c r="A360" s="61"/>
      <c r="B360" s="61"/>
      <c r="C360" s="131"/>
      <c r="D360" s="61"/>
      <c r="E360" s="268"/>
      <c r="F360" s="61"/>
      <c r="G360" s="61"/>
      <c r="H360" s="61"/>
      <c r="I360" s="61"/>
      <c r="J360" s="69"/>
      <c r="K360" s="69"/>
      <c r="L360" s="69"/>
      <c r="M360" s="195"/>
      <c r="N360" s="61"/>
      <c r="O360" s="61"/>
      <c r="P360" s="61"/>
      <c r="Q360" s="61"/>
      <c r="R360" s="61"/>
      <c r="S360" s="61"/>
      <c r="T360" s="61"/>
      <c r="U360" s="61"/>
      <c r="V360" s="61"/>
      <c r="W360" s="61"/>
      <c r="X360" s="61"/>
      <c r="Y360" s="61"/>
      <c r="Z360" s="61"/>
      <c r="AA360" s="61"/>
    </row>
    <row r="361" spans="1:27" ht="13">
      <c r="A361" s="61"/>
      <c r="B361" s="61"/>
      <c r="C361" s="131"/>
      <c r="D361" s="61"/>
      <c r="E361" s="268"/>
      <c r="F361" s="61"/>
      <c r="G361" s="61"/>
      <c r="H361" s="61"/>
      <c r="I361" s="61"/>
      <c r="J361" s="69"/>
      <c r="K361" s="69"/>
      <c r="L361" s="69"/>
      <c r="M361" s="195"/>
      <c r="N361" s="61"/>
      <c r="O361" s="61"/>
      <c r="P361" s="61"/>
      <c r="Q361" s="61"/>
      <c r="R361" s="61"/>
      <c r="S361" s="61"/>
      <c r="T361" s="61"/>
      <c r="U361" s="61"/>
      <c r="V361" s="61"/>
      <c r="W361" s="61"/>
      <c r="X361" s="61"/>
      <c r="Y361" s="61"/>
      <c r="Z361" s="61"/>
      <c r="AA361" s="61"/>
    </row>
    <row r="362" spans="1:27" ht="13">
      <c r="A362" s="61"/>
      <c r="B362" s="61"/>
      <c r="C362" s="131"/>
      <c r="D362" s="61"/>
      <c r="E362" s="268"/>
      <c r="F362" s="61"/>
      <c r="G362" s="61"/>
      <c r="H362" s="61"/>
      <c r="I362" s="61"/>
      <c r="J362" s="69"/>
      <c r="K362" s="69"/>
      <c r="L362" s="69"/>
      <c r="M362" s="195"/>
      <c r="N362" s="61"/>
      <c r="O362" s="61"/>
      <c r="P362" s="61"/>
      <c r="Q362" s="61"/>
      <c r="R362" s="61"/>
      <c r="S362" s="61"/>
      <c r="T362" s="61"/>
      <c r="U362" s="61"/>
      <c r="V362" s="61"/>
      <c r="W362" s="61"/>
      <c r="X362" s="61"/>
      <c r="Y362" s="61"/>
      <c r="Z362" s="61"/>
      <c r="AA362" s="61"/>
    </row>
    <row r="363" spans="1:27" ht="13">
      <c r="A363" s="61"/>
      <c r="B363" s="61"/>
      <c r="C363" s="131"/>
      <c r="D363" s="61"/>
      <c r="E363" s="268"/>
      <c r="F363" s="61"/>
      <c r="G363" s="61"/>
      <c r="H363" s="61"/>
      <c r="I363" s="61"/>
      <c r="J363" s="69"/>
      <c r="K363" s="69"/>
      <c r="L363" s="69"/>
      <c r="M363" s="195"/>
      <c r="N363" s="61"/>
      <c r="O363" s="61"/>
      <c r="P363" s="61"/>
      <c r="Q363" s="61"/>
      <c r="R363" s="61"/>
      <c r="S363" s="61"/>
      <c r="T363" s="61"/>
      <c r="U363" s="61"/>
      <c r="V363" s="61"/>
      <c r="W363" s="61"/>
      <c r="X363" s="61"/>
      <c r="Y363" s="61"/>
      <c r="Z363" s="61"/>
      <c r="AA363" s="61"/>
    </row>
    <row r="364" spans="1:27" ht="13">
      <c r="A364" s="61"/>
      <c r="B364" s="61"/>
      <c r="C364" s="131"/>
      <c r="D364" s="61"/>
      <c r="E364" s="268"/>
      <c r="F364" s="61"/>
      <c r="G364" s="61"/>
      <c r="H364" s="61"/>
      <c r="I364" s="61"/>
      <c r="J364" s="69"/>
      <c r="K364" s="69"/>
      <c r="L364" s="69"/>
      <c r="M364" s="195"/>
      <c r="N364" s="61"/>
      <c r="O364" s="61"/>
      <c r="P364" s="61"/>
      <c r="Q364" s="61"/>
      <c r="R364" s="61"/>
      <c r="S364" s="61"/>
      <c r="T364" s="61"/>
      <c r="U364" s="61"/>
      <c r="V364" s="61"/>
      <c r="W364" s="61"/>
      <c r="X364" s="61"/>
      <c r="Y364" s="61"/>
      <c r="Z364" s="61"/>
      <c r="AA364" s="61"/>
    </row>
    <row r="365" spans="1:27" ht="13">
      <c r="A365" s="61"/>
      <c r="B365" s="61"/>
      <c r="C365" s="131"/>
      <c r="D365" s="61"/>
      <c r="E365" s="268"/>
      <c r="F365" s="61"/>
      <c r="G365" s="61"/>
      <c r="H365" s="61"/>
      <c r="I365" s="61"/>
      <c r="J365" s="69"/>
      <c r="K365" s="69"/>
      <c r="L365" s="69"/>
      <c r="M365" s="195"/>
      <c r="N365" s="61"/>
      <c r="O365" s="61"/>
      <c r="P365" s="61"/>
      <c r="Q365" s="61"/>
      <c r="R365" s="61"/>
      <c r="S365" s="61"/>
      <c r="T365" s="61"/>
      <c r="U365" s="61"/>
      <c r="V365" s="61"/>
      <c r="W365" s="61"/>
      <c r="X365" s="61"/>
      <c r="Y365" s="61"/>
      <c r="Z365" s="61"/>
      <c r="AA365" s="61"/>
    </row>
    <row r="366" spans="1:27" ht="13">
      <c r="A366" s="61"/>
      <c r="B366" s="61"/>
      <c r="C366" s="131"/>
      <c r="D366" s="61"/>
      <c r="E366" s="268"/>
      <c r="F366" s="61"/>
      <c r="G366" s="61"/>
      <c r="H366" s="61"/>
      <c r="I366" s="61"/>
      <c r="J366" s="69"/>
      <c r="K366" s="69"/>
      <c r="L366" s="69"/>
      <c r="M366" s="195"/>
      <c r="N366" s="61"/>
      <c r="O366" s="61"/>
      <c r="P366" s="61"/>
      <c r="Q366" s="61"/>
      <c r="R366" s="61"/>
      <c r="S366" s="61"/>
      <c r="T366" s="61"/>
      <c r="U366" s="61"/>
      <c r="V366" s="61"/>
      <c r="W366" s="61"/>
      <c r="X366" s="61"/>
      <c r="Y366" s="61"/>
      <c r="Z366" s="61"/>
      <c r="AA366" s="61"/>
    </row>
    <row r="367" spans="1:27" ht="13">
      <c r="A367" s="61"/>
      <c r="B367" s="61"/>
      <c r="C367" s="131"/>
      <c r="D367" s="61"/>
      <c r="E367" s="268"/>
      <c r="F367" s="61"/>
      <c r="G367" s="61"/>
      <c r="H367" s="61"/>
      <c r="I367" s="61"/>
      <c r="J367" s="69"/>
      <c r="K367" s="69"/>
      <c r="L367" s="69"/>
      <c r="M367" s="195"/>
      <c r="N367" s="61"/>
      <c r="O367" s="61"/>
      <c r="P367" s="61"/>
      <c r="Q367" s="61"/>
      <c r="R367" s="61"/>
      <c r="S367" s="61"/>
      <c r="T367" s="61"/>
      <c r="U367" s="61"/>
      <c r="V367" s="61"/>
      <c r="W367" s="61"/>
      <c r="X367" s="61"/>
      <c r="Y367" s="61"/>
      <c r="Z367" s="61"/>
      <c r="AA367" s="61"/>
    </row>
    <row r="368" spans="1:27" ht="13">
      <c r="A368" s="61"/>
      <c r="B368" s="61"/>
      <c r="C368" s="131"/>
      <c r="D368" s="61"/>
      <c r="E368" s="268"/>
      <c r="F368" s="61"/>
      <c r="G368" s="61"/>
      <c r="H368" s="61"/>
      <c r="I368" s="61"/>
      <c r="J368" s="69"/>
      <c r="K368" s="69"/>
      <c r="L368" s="69"/>
      <c r="M368" s="195"/>
      <c r="N368" s="61"/>
      <c r="O368" s="61"/>
      <c r="P368" s="61"/>
      <c r="Q368" s="61"/>
      <c r="R368" s="61"/>
      <c r="S368" s="61"/>
      <c r="T368" s="61"/>
      <c r="U368" s="61"/>
      <c r="V368" s="61"/>
      <c r="W368" s="61"/>
      <c r="X368" s="61"/>
      <c r="Y368" s="61"/>
      <c r="Z368" s="61"/>
      <c r="AA368" s="61"/>
    </row>
    <row r="369" spans="1:27" ht="13">
      <c r="A369" s="61"/>
      <c r="B369" s="61"/>
      <c r="C369" s="131"/>
      <c r="D369" s="61"/>
      <c r="E369" s="268"/>
      <c r="F369" s="61"/>
      <c r="G369" s="61"/>
      <c r="H369" s="61"/>
      <c r="I369" s="61"/>
      <c r="J369" s="69"/>
      <c r="K369" s="69"/>
      <c r="L369" s="69"/>
      <c r="M369" s="195"/>
      <c r="N369" s="61"/>
      <c r="O369" s="61"/>
      <c r="P369" s="61"/>
      <c r="Q369" s="61"/>
      <c r="R369" s="61"/>
      <c r="S369" s="61"/>
      <c r="T369" s="61"/>
      <c r="U369" s="61"/>
      <c r="V369" s="61"/>
      <c r="W369" s="61"/>
      <c r="X369" s="61"/>
      <c r="Y369" s="61"/>
      <c r="Z369" s="61"/>
      <c r="AA369" s="61"/>
    </row>
    <row r="370" spans="1:27" ht="13">
      <c r="A370" s="61"/>
      <c r="B370" s="61"/>
      <c r="C370" s="131"/>
      <c r="D370" s="61"/>
      <c r="E370" s="268"/>
      <c r="F370" s="61"/>
      <c r="G370" s="61"/>
      <c r="H370" s="61"/>
      <c r="I370" s="61"/>
      <c r="J370" s="69"/>
      <c r="K370" s="69"/>
      <c r="L370" s="69"/>
      <c r="M370" s="195"/>
      <c r="N370" s="61"/>
      <c r="O370" s="61"/>
      <c r="P370" s="61"/>
      <c r="Q370" s="61"/>
      <c r="R370" s="61"/>
      <c r="S370" s="61"/>
      <c r="T370" s="61"/>
      <c r="U370" s="61"/>
      <c r="V370" s="61"/>
      <c r="W370" s="61"/>
      <c r="X370" s="61"/>
      <c r="Y370" s="61"/>
      <c r="Z370" s="61"/>
      <c r="AA370" s="61"/>
    </row>
    <row r="371" spans="1:27" ht="13">
      <c r="A371" s="61"/>
      <c r="B371" s="61"/>
      <c r="C371" s="131"/>
      <c r="D371" s="61"/>
      <c r="E371" s="268"/>
      <c r="F371" s="61"/>
      <c r="G371" s="61"/>
      <c r="H371" s="61"/>
      <c r="I371" s="61"/>
      <c r="J371" s="69"/>
      <c r="K371" s="69"/>
      <c r="L371" s="69"/>
      <c r="M371" s="195"/>
      <c r="N371" s="61"/>
      <c r="O371" s="61"/>
      <c r="P371" s="61"/>
      <c r="Q371" s="61"/>
      <c r="R371" s="61"/>
      <c r="S371" s="61"/>
      <c r="T371" s="61"/>
      <c r="U371" s="61"/>
      <c r="V371" s="61"/>
      <c r="W371" s="61"/>
      <c r="X371" s="61"/>
      <c r="Y371" s="61"/>
      <c r="Z371" s="61"/>
      <c r="AA371" s="61"/>
    </row>
    <row r="372" spans="1:27" ht="13">
      <c r="A372" s="61"/>
      <c r="B372" s="61"/>
      <c r="C372" s="131"/>
      <c r="D372" s="61"/>
      <c r="E372" s="268"/>
      <c r="F372" s="61"/>
      <c r="G372" s="61"/>
      <c r="H372" s="61"/>
      <c r="I372" s="61"/>
      <c r="J372" s="69"/>
      <c r="K372" s="69"/>
      <c r="L372" s="69"/>
      <c r="M372" s="195"/>
      <c r="N372" s="61"/>
      <c r="O372" s="61"/>
      <c r="P372" s="61"/>
      <c r="Q372" s="61"/>
      <c r="R372" s="61"/>
      <c r="S372" s="61"/>
      <c r="T372" s="61"/>
      <c r="U372" s="61"/>
      <c r="V372" s="61"/>
      <c r="W372" s="61"/>
      <c r="X372" s="61"/>
      <c r="Y372" s="61"/>
      <c r="Z372" s="61"/>
      <c r="AA372" s="61"/>
    </row>
    <row r="373" spans="1:27" ht="13">
      <c r="A373" s="61"/>
      <c r="B373" s="61"/>
      <c r="C373" s="131"/>
      <c r="D373" s="61"/>
      <c r="E373" s="268"/>
      <c r="F373" s="61"/>
      <c r="G373" s="61"/>
      <c r="H373" s="61"/>
      <c r="I373" s="61"/>
      <c r="J373" s="69"/>
      <c r="K373" s="69"/>
      <c r="L373" s="69"/>
      <c r="M373" s="195"/>
      <c r="N373" s="61"/>
      <c r="O373" s="61"/>
      <c r="P373" s="61"/>
      <c r="Q373" s="61"/>
      <c r="R373" s="61"/>
      <c r="S373" s="61"/>
      <c r="T373" s="61"/>
      <c r="U373" s="61"/>
      <c r="V373" s="61"/>
      <c r="W373" s="61"/>
      <c r="X373" s="61"/>
      <c r="Y373" s="61"/>
      <c r="Z373" s="61"/>
      <c r="AA373" s="61"/>
    </row>
    <row r="374" spans="1:27" ht="13">
      <c r="A374" s="61"/>
      <c r="B374" s="61"/>
      <c r="C374" s="131"/>
      <c r="D374" s="61"/>
      <c r="E374" s="268"/>
      <c r="F374" s="61"/>
      <c r="G374" s="61"/>
      <c r="H374" s="61"/>
      <c r="I374" s="61"/>
      <c r="J374" s="69"/>
      <c r="K374" s="69"/>
      <c r="L374" s="69"/>
      <c r="M374" s="195"/>
      <c r="N374" s="61"/>
      <c r="O374" s="61"/>
      <c r="P374" s="61"/>
      <c r="Q374" s="61"/>
      <c r="R374" s="61"/>
      <c r="S374" s="61"/>
      <c r="T374" s="61"/>
      <c r="U374" s="61"/>
      <c r="V374" s="61"/>
      <c r="W374" s="61"/>
      <c r="X374" s="61"/>
      <c r="Y374" s="61"/>
      <c r="Z374" s="61"/>
      <c r="AA374" s="61"/>
    </row>
    <row r="375" spans="1:27" ht="13">
      <c r="A375" s="61"/>
      <c r="B375" s="61"/>
      <c r="C375" s="131"/>
      <c r="D375" s="61"/>
      <c r="E375" s="268"/>
      <c r="F375" s="61"/>
      <c r="G375" s="61"/>
      <c r="H375" s="61"/>
      <c r="I375" s="61"/>
      <c r="J375" s="69"/>
      <c r="K375" s="69"/>
      <c r="L375" s="69"/>
      <c r="M375" s="195"/>
      <c r="N375" s="61"/>
      <c r="O375" s="61"/>
      <c r="P375" s="61"/>
      <c r="Q375" s="61"/>
      <c r="R375" s="61"/>
      <c r="S375" s="61"/>
      <c r="T375" s="61"/>
      <c r="U375" s="61"/>
      <c r="V375" s="61"/>
      <c r="W375" s="61"/>
      <c r="X375" s="61"/>
      <c r="Y375" s="61"/>
      <c r="Z375" s="61"/>
      <c r="AA375" s="61"/>
    </row>
    <row r="376" spans="1:27" ht="13">
      <c r="A376" s="61"/>
      <c r="B376" s="61"/>
      <c r="C376" s="131"/>
      <c r="D376" s="61"/>
      <c r="E376" s="268"/>
      <c r="F376" s="61"/>
      <c r="G376" s="61"/>
      <c r="H376" s="61"/>
      <c r="I376" s="61"/>
      <c r="J376" s="69"/>
      <c r="K376" s="69"/>
      <c r="L376" s="69"/>
      <c r="M376" s="195"/>
      <c r="N376" s="61"/>
      <c r="O376" s="61"/>
      <c r="P376" s="61"/>
      <c r="Q376" s="61"/>
      <c r="R376" s="61"/>
      <c r="S376" s="61"/>
      <c r="T376" s="61"/>
      <c r="U376" s="61"/>
      <c r="V376" s="61"/>
      <c r="W376" s="61"/>
      <c r="X376" s="61"/>
      <c r="Y376" s="61"/>
      <c r="Z376" s="61"/>
      <c r="AA376" s="61"/>
    </row>
    <row r="377" spans="1:27" ht="13">
      <c r="A377" s="61"/>
      <c r="B377" s="61"/>
      <c r="C377" s="131"/>
      <c r="D377" s="61"/>
      <c r="E377" s="268"/>
      <c r="F377" s="61"/>
      <c r="G377" s="61"/>
      <c r="H377" s="61"/>
      <c r="I377" s="61"/>
      <c r="J377" s="69"/>
      <c r="K377" s="69"/>
      <c r="L377" s="69"/>
      <c r="M377" s="195"/>
      <c r="N377" s="61"/>
      <c r="O377" s="61"/>
      <c r="P377" s="61"/>
      <c r="Q377" s="61"/>
      <c r="R377" s="61"/>
      <c r="S377" s="61"/>
      <c r="T377" s="61"/>
      <c r="U377" s="61"/>
      <c r="V377" s="61"/>
      <c r="W377" s="61"/>
      <c r="X377" s="61"/>
      <c r="Y377" s="61"/>
      <c r="Z377" s="61"/>
      <c r="AA377" s="61"/>
    </row>
    <row r="378" spans="1:27" ht="13">
      <c r="A378" s="61"/>
      <c r="B378" s="61"/>
      <c r="C378" s="131"/>
      <c r="D378" s="61"/>
      <c r="E378" s="268"/>
      <c r="F378" s="61"/>
      <c r="G378" s="61"/>
      <c r="H378" s="61"/>
      <c r="I378" s="61"/>
      <c r="J378" s="69"/>
      <c r="K378" s="69"/>
      <c r="L378" s="69"/>
      <c r="M378" s="195"/>
      <c r="N378" s="61"/>
      <c r="O378" s="61"/>
      <c r="P378" s="61"/>
      <c r="Q378" s="61"/>
      <c r="R378" s="61"/>
      <c r="S378" s="61"/>
      <c r="T378" s="61"/>
      <c r="U378" s="61"/>
      <c r="V378" s="61"/>
      <c r="W378" s="61"/>
      <c r="X378" s="61"/>
      <c r="Y378" s="61"/>
      <c r="Z378" s="61"/>
      <c r="AA378" s="61"/>
    </row>
    <row r="379" spans="1:27" ht="13">
      <c r="A379" s="61"/>
      <c r="B379" s="61"/>
      <c r="C379" s="131"/>
      <c r="D379" s="61"/>
      <c r="E379" s="268"/>
      <c r="F379" s="61"/>
      <c r="G379" s="61"/>
      <c r="H379" s="61"/>
      <c r="I379" s="61"/>
      <c r="J379" s="69"/>
      <c r="K379" s="69"/>
      <c r="L379" s="69"/>
      <c r="M379" s="195"/>
      <c r="N379" s="61"/>
      <c r="O379" s="61"/>
      <c r="P379" s="61"/>
      <c r="Q379" s="61"/>
      <c r="R379" s="61"/>
      <c r="S379" s="61"/>
      <c r="T379" s="61"/>
      <c r="U379" s="61"/>
      <c r="V379" s="61"/>
      <c r="W379" s="61"/>
      <c r="X379" s="61"/>
      <c r="Y379" s="61"/>
      <c r="Z379" s="61"/>
      <c r="AA379" s="61"/>
    </row>
    <row r="380" spans="1:27" ht="13">
      <c r="A380" s="61"/>
      <c r="B380" s="61"/>
      <c r="C380" s="131"/>
      <c r="D380" s="61"/>
      <c r="E380" s="268"/>
      <c r="F380" s="61"/>
      <c r="G380" s="61"/>
      <c r="H380" s="61"/>
      <c r="I380" s="61"/>
      <c r="J380" s="69"/>
      <c r="K380" s="69"/>
      <c r="L380" s="69"/>
      <c r="M380" s="195"/>
      <c r="N380" s="61"/>
      <c r="O380" s="61"/>
      <c r="P380" s="61"/>
      <c r="Q380" s="61"/>
      <c r="R380" s="61"/>
      <c r="S380" s="61"/>
      <c r="T380" s="61"/>
      <c r="U380" s="61"/>
      <c r="V380" s="61"/>
      <c r="W380" s="61"/>
      <c r="X380" s="61"/>
      <c r="Y380" s="61"/>
      <c r="Z380" s="61"/>
      <c r="AA380" s="61"/>
    </row>
    <row r="381" spans="1:27" ht="13">
      <c r="A381" s="61"/>
      <c r="B381" s="61"/>
      <c r="C381" s="131"/>
      <c r="D381" s="61"/>
      <c r="E381" s="268"/>
      <c r="F381" s="61"/>
      <c r="G381" s="61"/>
      <c r="H381" s="61"/>
      <c r="I381" s="61"/>
      <c r="J381" s="69"/>
      <c r="K381" s="69"/>
      <c r="L381" s="69"/>
      <c r="M381" s="195"/>
      <c r="N381" s="61"/>
      <c r="O381" s="61"/>
      <c r="P381" s="61"/>
      <c r="Q381" s="61"/>
      <c r="R381" s="61"/>
      <c r="S381" s="61"/>
      <c r="T381" s="61"/>
      <c r="U381" s="61"/>
      <c r="V381" s="61"/>
      <c r="W381" s="61"/>
      <c r="X381" s="61"/>
      <c r="Y381" s="61"/>
      <c r="Z381" s="61"/>
      <c r="AA381" s="61"/>
    </row>
    <row r="382" spans="1:27" ht="13">
      <c r="A382" s="61"/>
      <c r="B382" s="61"/>
      <c r="C382" s="131"/>
      <c r="D382" s="61"/>
      <c r="E382" s="268"/>
      <c r="F382" s="61"/>
      <c r="G382" s="61"/>
      <c r="H382" s="61"/>
      <c r="I382" s="61"/>
      <c r="J382" s="69"/>
      <c r="K382" s="69"/>
      <c r="L382" s="69"/>
      <c r="M382" s="195"/>
      <c r="N382" s="61"/>
      <c r="O382" s="61"/>
      <c r="P382" s="61"/>
      <c r="Q382" s="61"/>
      <c r="R382" s="61"/>
      <c r="S382" s="61"/>
      <c r="T382" s="61"/>
      <c r="U382" s="61"/>
      <c r="V382" s="61"/>
      <c r="W382" s="61"/>
      <c r="X382" s="61"/>
      <c r="Y382" s="61"/>
      <c r="Z382" s="61"/>
      <c r="AA382" s="61"/>
    </row>
    <row r="383" spans="1:27" ht="13">
      <c r="A383" s="61"/>
      <c r="B383" s="61"/>
      <c r="C383" s="131"/>
      <c r="D383" s="61"/>
      <c r="E383" s="268"/>
      <c r="F383" s="61"/>
      <c r="G383" s="61"/>
      <c r="H383" s="61"/>
      <c r="I383" s="61"/>
      <c r="J383" s="69"/>
      <c r="K383" s="69"/>
      <c r="L383" s="69"/>
      <c r="M383" s="195"/>
      <c r="N383" s="61"/>
      <c r="O383" s="61"/>
      <c r="P383" s="61"/>
      <c r="Q383" s="61"/>
      <c r="R383" s="61"/>
      <c r="S383" s="61"/>
      <c r="T383" s="61"/>
      <c r="U383" s="61"/>
      <c r="V383" s="61"/>
      <c r="W383" s="61"/>
      <c r="X383" s="61"/>
      <c r="Y383" s="61"/>
      <c r="Z383" s="61"/>
      <c r="AA383" s="61"/>
    </row>
    <row r="384" spans="1:27" ht="13">
      <c r="A384" s="61"/>
      <c r="B384" s="61"/>
      <c r="C384" s="131"/>
      <c r="D384" s="61"/>
      <c r="E384" s="268"/>
      <c r="F384" s="61"/>
      <c r="G384" s="61"/>
      <c r="H384" s="61"/>
      <c r="I384" s="61"/>
      <c r="J384" s="69"/>
      <c r="K384" s="69"/>
      <c r="L384" s="69"/>
      <c r="M384" s="195"/>
      <c r="N384" s="61"/>
      <c r="O384" s="61"/>
      <c r="P384" s="61"/>
      <c r="Q384" s="61"/>
      <c r="R384" s="61"/>
      <c r="S384" s="61"/>
      <c r="T384" s="61"/>
      <c r="U384" s="61"/>
      <c r="V384" s="61"/>
      <c r="W384" s="61"/>
      <c r="X384" s="61"/>
      <c r="Y384" s="61"/>
      <c r="Z384" s="61"/>
      <c r="AA384" s="61"/>
    </row>
    <row r="385" spans="1:27" ht="13">
      <c r="A385" s="61"/>
      <c r="B385" s="61"/>
      <c r="C385" s="131"/>
      <c r="D385" s="61"/>
      <c r="E385" s="268"/>
      <c r="F385" s="61"/>
      <c r="G385" s="61"/>
      <c r="H385" s="61"/>
      <c r="I385" s="61"/>
      <c r="J385" s="69"/>
      <c r="K385" s="69"/>
      <c r="L385" s="69"/>
      <c r="M385" s="195"/>
      <c r="N385" s="61"/>
      <c r="O385" s="61"/>
      <c r="P385" s="61"/>
      <c r="Q385" s="61"/>
      <c r="R385" s="61"/>
      <c r="S385" s="61"/>
      <c r="T385" s="61"/>
      <c r="U385" s="61"/>
      <c r="V385" s="61"/>
      <c r="W385" s="61"/>
      <c r="X385" s="61"/>
      <c r="Y385" s="61"/>
      <c r="Z385" s="61"/>
      <c r="AA385" s="61"/>
    </row>
    <row r="386" spans="1:27" ht="13">
      <c r="A386" s="61"/>
      <c r="B386" s="61"/>
      <c r="C386" s="131"/>
      <c r="D386" s="61"/>
      <c r="E386" s="268"/>
      <c r="F386" s="61"/>
      <c r="G386" s="61"/>
      <c r="H386" s="61"/>
      <c r="I386" s="61"/>
      <c r="J386" s="69"/>
      <c r="K386" s="69"/>
      <c r="L386" s="69"/>
      <c r="M386" s="195"/>
      <c r="N386" s="61"/>
      <c r="O386" s="61"/>
      <c r="P386" s="61"/>
      <c r="Q386" s="61"/>
      <c r="R386" s="61"/>
      <c r="S386" s="61"/>
      <c r="T386" s="61"/>
      <c r="U386" s="61"/>
      <c r="V386" s="61"/>
      <c r="W386" s="61"/>
      <c r="X386" s="61"/>
      <c r="Y386" s="61"/>
      <c r="Z386" s="61"/>
      <c r="AA386" s="61"/>
    </row>
    <row r="387" spans="1:27" ht="13">
      <c r="A387" s="61"/>
      <c r="B387" s="61"/>
      <c r="C387" s="131"/>
      <c r="D387" s="61"/>
      <c r="E387" s="268"/>
      <c r="F387" s="61"/>
      <c r="G387" s="61"/>
      <c r="H387" s="61"/>
      <c r="I387" s="61"/>
      <c r="J387" s="69"/>
      <c r="K387" s="69"/>
      <c r="L387" s="69"/>
      <c r="M387" s="195"/>
      <c r="N387" s="61"/>
      <c r="O387" s="61"/>
      <c r="P387" s="61"/>
      <c r="Q387" s="61"/>
      <c r="R387" s="61"/>
      <c r="S387" s="61"/>
      <c r="T387" s="61"/>
      <c r="U387" s="61"/>
      <c r="V387" s="61"/>
      <c r="W387" s="61"/>
      <c r="X387" s="61"/>
      <c r="Y387" s="61"/>
      <c r="Z387" s="61"/>
      <c r="AA387" s="61"/>
    </row>
    <row r="388" spans="1:27" ht="13">
      <c r="A388" s="61"/>
      <c r="B388" s="61"/>
      <c r="C388" s="131"/>
      <c r="D388" s="61"/>
      <c r="E388" s="268"/>
      <c r="F388" s="61"/>
      <c r="G388" s="61"/>
      <c r="H388" s="61"/>
      <c r="I388" s="61"/>
      <c r="J388" s="69"/>
      <c r="K388" s="69"/>
      <c r="L388" s="69"/>
      <c r="M388" s="195"/>
      <c r="N388" s="61"/>
      <c r="O388" s="61"/>
      <c r="P388" s="61"/>
      <c r="Q388" s="61"/>
      <c r="R388" s="61"/>
      <c r="S388" s="61"/>
      <c r="T388" s="61"/>
      <c r="U388" s="61"/>
      <c r="V388" s="61"/>
      <c r="W388" s="61"/>
      <c r="X388" s="61"/>
      <c r="Y388" s="61"/>
      <c r="Z388" s="61"/>
      <c r="AA388" s="61"/>
    </row>
    <row r="389" spans="1:27" ht="13">
      <c r="A389" s="61"/>
      <c r="B389" s="61"/>
      <c r="C389" s="131"/>
      <c r="D389" s="61"/>
      <c r="E389" s="268"/>
      <c r="F389" s="61"/>
      <c r="G389" s="61"/>
      <c r="H389" s="61"/>
      <c r="I389" s="61"/>
      <c r="J389" s="69"/>
      <c r="K389" s="69"/>
      <c r="L389" s="69"/>
      <c r="M389" s="195"/>
      <c r="N389" s="61"/>
      <c r="O389" s="61"/>
      <c r="P389" s="61"/>
      <c r="Q389" s="61"/>
      <c r="R389" s="61"/>
      <c r="S389" s="61"/>
      <c r="T389" s="61"/>
      <c r="U389" s="61"/>
      <c r="V389" s="61"/>
      <c r="W389" s="61"/>
      <c r="X389" s="61"/>
      <c r="Y389" s="61"/>
      <c r="Z389" s="61"/>
      <c r="AA389" s="61"/>
    </row>
    <row r="390" spans="1:27" ht="13">
      <c r="A390" s="61"/>
      <c r="B390" s="61"/>
      <c r="C390" s="131"/>
      <c r="D390" s="61"/>
      <c r="E390" s="268"/>
      <c r="F390" s="61"/>
      <c r="G390" s="61"/>
      <c r="H390" s="61"/>
      <c r="I390" s="61"/>
      <c r="J390" s="69"/>
      <c r="K390" s="69"/>
      <c r="L390" s="69"/>
      <c r="M390" s="195"/>
      <c r="N390" s="61"/>
      <c r="O390" s="61"/>
      <c r="P390" s="61"/>
      <c r="Q390" s="61"/>
      <c r="R390" s="61"/>
      <c r="S390" s="61"/>
      <c r="T390" s="61"/>
      <c r="U390" s="61"/>
      <c r="V390" s="61"/>
      <c r="W390" s="61"/>
      <c r="X390" s="61"/>
      <c r="Y390" s="61"/>
      <c r="Z390" s="61"/>
      <c r="AA390" s="61"/>
    </row>
    <row r="391" spans="1:27" ht="13">
      <c r="A391" s="61"/>
      <c r="B391" s="61"/>
      <c r="C391" s="131"/>
      <c r="D391" s="61"/>
      <c r="E391" s="268"/>
      <c r="F391" s="61"/>
      <c r="G391" s="61"/>
      <c r="H391" s="61"/>
      <c r="I391" s="61"/>
      <c r="J391" s="69"/>
      <c r="K391" s="69"/>
      <c r="L391" s="69"/>
      <c r="M391" s="195"/>
      <c r="N391" s="61"/>
      <c r="O391" s="61"/>
      <c r="P391" s="61"/>
      <c r="Q391" s="61"/>
      <c r="R391" s="61"/>
      <c r="S391" s="61"/>
      <c r="T391" s="61"/>
      <c r="U391" s="61"/>
      <c r="V391" s="61"/>
      <c r="W391" s="61"/>
      <c r="X391" s="61"/>
      <c r="Y391" s="61"/>
      <c r="Z391" s="61"/>
      <c r="AA391" s="61"/>
    </row>
    <row r="392" spans="1:27" ht="13">
      <c r="A392" s="61"/>
      <c r="B392" s="61"/>
      <c r="C392" s="131"/>
      <c r="D392" s="61"/>
      <c r="E392" s="268"/>
      <c r="F392" s="61"/>
      <c r="G392" s="61"/>
      <c r="H392" s="61"/>
      <c r="I392" s="61"/>
      <c r="J392" s="69"/>
      <c r="K392" s="69"/>
      <c r="L392" s="69"/>
      <c r="M392" s="195"/>
      <c r="N392" s="61"/>
      <c r="O392" s="61"/>
      <c r="P392" s="61"/>
      <c r="Q392" s="61"/>
      <c r="R392" s="61"/>
      <c r="S392" s="61"/>
      <c r="T392" s="61"/>
      <c r="U392" s="61"/>
      <c r="V392" s="61"/>
      <c r="W392" s="61"/>
      <c r="X392" s="61"/>
      <c r="Y392" s="61"/>
      <c r="Z392" s="61"/>
      <c r="AA392" s="61"/>
    </row>
    <row r="393" spans="1:27" ht="13">
      <c r="A393" s="61"/>
      <c r="B393" s="61"/>
      <c r="C393" s="131"/>
      <c r="D393" s="61"/>
      <c r="E393" s="268"/>
      <c r="F393" s="61"/>
      <c r="G393" s="61"/>
      <c r="H393" s="61"/>
      <c r="I393" s="61"/>
      <c r="J393" s="69"/>
      <c r="K393" s="69"/>
      <c r="L393" s="69"/>
      <c r="M393" s="195"/>
      <c r="N393" s="61"/>
      <c r="O393" s="61"/>
      <c r="P393" s="61"/>
      <c r="Q393" s="61"/>
      <c r="R393" s="61"/>
      <c r="S393" s="61"/>
      <c r="T393" s="61"/>
      <c r="U393" s="61"/>
      <c r="V393" s="61"/>
      <c r="W393" s="61"/>
      <c r="X393" s="61"/>
      <c r="Y393" s="61"/>
      <c r="Z393" s="61"/>
      <c r="AA393" s="61"/>
    </row>
    <row r="394" spans="1:27" ht="13">
      <c r="A394" s="61"/>
      <c r="B394" s="61"/>
      <c r="C394" s="131"/>
      <c r="D394" s="61"/>
      <c r="E394" s="268"/>
      <c r="F394" s="61"/>
      <c r="G394" s="61"/>
      <c r="H394" s="61"/>
      <c r="I394" s="61"/>
      <c r="J394" s="69"/>
      <c r="K394" s="69"/>
      <c r="L394" s="69"/>
      <c r="M394" s="195"/>
      <c r="N394" s="61"/>
      <c r="O394" s="61"/>
      <c r="P394" s="61"/>
      <c r="Q394" s="61"/>
      <c r="R394" s="61"/>
      <c r="S394" s="61"/>
      <c r="T394" s="61"/>
      <c r="U394" s="61"/>
      <c r="V394" s="61"/>
      <c r="W394" s="61"/>
      <c r="X394" s="61"/>
      <c r="Y394" s="61"/>
      <c r="Z394" s="61"/>
      <c r="AA394" s="61"/>
    </row>
    <row r="395" spans="1:27" ht="13">
      <c r="A395" s="61"/>
      <c r="B395" s="61"/>
      <c r="C395" s="131"/>
      <c r="D395" s="61"/>
      <c r="E395" s="268"/>
      <c r="F395" s="61"/>
      <c r="G395" s="61"/>
      <c r="H395" s="61"/>
      <c r="I395" s="61"/>
      <c r="J395" s="69"/>
      <c r="K395" s="69"/>
      <c r="L395" s="69"/>
      <c r="M395" s="195"/>
      <c r="N395" s="61"/>
      <c r="O395" s="61"/>
      <c r="P395" s="61"/>
      <c r="Q395" s="61"/>
      <c r="R395" s="61"/>
      <c r="S395" s="61"/>
      <c r="T395" s="61"/>
      <c r="U395" s="61"/>
      <c r="V395" s="61"/>
      <c r="W395" s="61"/>
      <c r="X395" s="61"/>
      <c r="Y395" s="61"/>
      <c r="Z395" s="61"/>
      <c r="AA395" s="61"/>
    </row>
    <row r="396" spans="1:27" ht="13">
      <c r="A396" s="61"/>
      <c r="B396" s="61"/>
      <c r="C396" s="131"/>
      <c r="D396" s="61"/>
      <c r="E396" s="268"/>
      <c r="F396" s="61"/>
      <c r="G396" s="61"/>
      <c r="H396" s="61"/>
      <c r="I396" s="61"/>
      <c r="J396" s="69"/>
      <c r="K396" s="69"/>
      <c r="L396" s="69"/>
      <c r="M396" s="195"/>
      <c r="N396" s="61"/>
      <c r="O396" s="61"/>
      <c r="P396" s="61"/>
      <c r="Q396" s="61"/>
      <c r="R396" s="61"/>
      <c r="S396" s="61"/>
      <c r="T396" s="61"/>
      <c r="U396" s="61"/>
      <c r="V396" s="61"/>
      <c r="W396" s="61"/>
      <c r="X396" s="61"/>
      <c r="Y396" s="61"/>
      <c r="Z396" s="61"/>
      <c r="AA396" s="61"/>
    </row>
    <row r="397" spans="1:27" ht="13">
      <c r="A397" s="61"/>
      <c r="B397" s="61"/>
      <c r="C397" s="131"/>
      <c r="D397" s="61"/>
      <c r="E397" s="268"/>
      <c r="F397" s="61"/>
      <c r="G397" s="61"/>
      <c r="H397" s="61"/>
      <c r="I397" s="61"/>
      <c r="J397" s="69"/>
      <c r="K397" s="69"/>
      <c r="L397" s="69"/>
      <c r="M397" s="195"/>
      <c r="N397" s="61"/>
      <c r="O397" s="61"/>
      <c r="P397" s="61"/>
      <c r="Q397" s="61"/>
      <c r="R397" s="61"/>
      <c r="S397" s="61"/>
      <c r="T397" s="61"/>
      <c r="U397" s="61"/>
      <c r="V397" s="61"/>
      <c r="W397" s="61"/>
      <c r="X397" s="61"/>
      <c r="Y397" s="61"/>
      <c r="Z397" s="61"/>
      <c r="AA397" s="61"/>
    </row>
    <row r="398" spans="1:27" ht="13">
      <c r="A398" s="61"/>
      <c r="B398" s="61"/>
      <c r="C398" s="131"/>
      <c r="D398" s="61"/>
      <c r="E398" s="268"/>
      <c r="F398" s="61"/>
      <c r="G398" s="61"/>
      <c r="H398" s="61"/>
      <c r="I398" s="61"/>
      <c r="J398" s="69"/>
      <c r="K398" s="69"/>
      <c r="L398" s="69"/>
      <c r="M398" s="195"/>
      <c r="N398" s="61"/>
      <c r="O398" s="61"/>
      <c r="P398" s="61"/>
      <c r="Q398" s="61"/>
      <c r="R398" s="61"/>
      <c r="S398" s="61"/>
      <c r="T398" s="61"/>
      <c r="U398" s="61"/>
      <c r="V398" s="61"/>
      <c r="W398" s="61"/>
      <c r="X398" s="61"/>
      <c r="Y398" s="61"/>
      <c r="Z398" s="61"/>
      <c r="AA398" s="61"/>
    </row>
    <row r="399" spans="1:27" ht="13">
      <c r="A399" s="61"/>
      <c r="B399" s="61"/>
      <c r="C399" s="131"/>
      <c r="D399" s="61"/>
      <c r="E399" s="268"/>
      <c r="F399" s="61"/>
      <c r="G399" s="61"/>
      <c r="H399" s="61"/>
      <c r="I399" s="61"/>
      <c r="J399" s="69"/>
      <c r="K399" s="69"/>
      <c r="L399" s="69"/>
      <c r="M399" s="195"/>
      <c r="N399" s="61"/>
      <c r="O399" s="61"/>
      <c r="P399" s="61"/>
      <c r="Q399" s="61"/>
      <c r="R399" s="61"/>
      <c r="S399" s="61"/>
      <c r="T399" s="61"/>
      <c r="U399" s="61"/>
      <c r="V399" s="61"/>
      <c r="W399" s="61"/>
      <c r="X399" s="61"/>
      <c r="Y399" s="61"/>
      <c r="Z399" s="61"/>
      <c r="AA399" s="61"/>
    </row>
    <row r="400" spans="1:27" ht="13">
      <c r="A400" s="61"/>
      <c r="B400" s="61"/>
      <c r="C400" s="131"/>
      <c r="D400" s="61"/>
      <c r="E400" s="268"/>
      <c r="F400" s="61"/>
      <c r="G400" s="61"/>
      <c r="H400" s="61"/>
      <c r="I400" s="61"/>
      <c r="J400" s="69"/>
      <c r="K400" s="69"/>
      <c r="L400" s="69"/>
      <c r="M400" s="195"/>
      <c r="N400" s="61"/>
      <c r="O400" s="61"/>
      <c r="P400" s="61"/>
      <c r="Q400" s="61"/>
      <c r="R400" s="61"/>
      <c r="S400" s="61"/>
      <c r="T400" s="61"/>
      <c r="U400" s="61"/>
      <c r="V400" s="61"/>
      <c r="W400" s="61"/>
      <c r="X400" s="61"/>
      <c r="Y400" s="61"/>
      <c r="Z400" s="61"/>
      <c r="AA400" s="61"/>
    </row>
    <row r="401" spans="1:27" ht="13">
      <c r="A401" s="61"/>
      <c r="B401" s="61"/>
      <c r="C401" s="131"/>
      <c r="D401" s="61"/>
      <c r="E401" s="268"/>
      <c r="F401" s="61"/>
      <c r="G401" s="61"/>
      <c r="H401" s="61"/>
      <c r="I401" s="61"/>
      <c r="J401" s="69"/>
      <c r="K401" s="69"/>
      <c r="L401" s="69"/>
      <c r="M401" s="195"/>
      <c r="N401" s="61"/>
      <c r="O401" s="61"/>
      <c r="P401" s="61"/>
      <c r="Q401" s="61"/>
      <c r="R401" s="61"/>
      <c r="S401" s="61"/>
      <c r="T401" s="61"/>
      <c r="U401" s="61"/>
      <c r="V401" s="61"/>
      <c r="W401" s="61"/>
      <c r="X401" s="61"/>
      <c r="Y401" s="61"/>
      <c r="Z401" s="61"/>
      <c r="AA401" s="61"/>
    </row>
    <row r="402" spans="1:27" ht="13">
      <c r="A402" s="61"/>
      <c r="B402" s="61"/>
      <c r="C402" s="131"/>
      <c r="D402" s="61"/>
      <c r="E402" s="268"/>
      <c r="F402" s="61"/>
      <c r="G402" s="61"/>
      <c r="H402" s="61"/>
      <c r="I402" s="61"/>
      <c r="J402" s="69"/>
      <c r="K402" s="69"/>
      <c r="L402" s="69"/>
      <c r="M402" s="195"/>
      <c r="N402" s="61"/>
      <c r="O402" s="61"/>
      <c r="P402" s="61"/>
      <c r="Q402" s="61"/>
      <c r="R402" s="61"/>
      <c r="S402" s="61"/>
      <c r="T402" s="61"/>
      <c r="U402" s="61"/>
      <c r="V402" s="61"/>
      <c r="W402" s="61"/>
      <c r="X402" s="61"/>
      <c r="Y402" s="61"/>
      <c r="Z402" s="61"/>
      <c r="AA402" s="61"/>
    </row>
    <row r="403" spans="1:27" ht="13">
      <c r="A403" s="61"/>
      <c r="B403" s="61"/>
      <c r="C403" s="131"/>
      <c r="D403" s="61"/>
      <c r="E403" s="268"/>
      <c r="F403" s="61"/>
      <c r="G403" s="61"/>
      <c r="H403" s="61"/>
      <c r="I403" s="61"/>
      <c r="J403" s="69"/>
      <c r="K403" s="69"/>
      <c r="L403" s="69"/>
      <c r="M403" s="195"/>
      <c r="N403" s="61"/>
      <c r="O403" s="61"/>
      <c r="P403" s="61"/>
      <c r="Q403" s="61"/>
      <c r="R403" s="61"/>
      <c r="S403" s="61"/>
      <c r="T403" s="61"/>
      <c r="U403" s="61"/>
      <c r="V403" s="61"/>
      <c r="W403" s="61"/>
      <c r="X403" s="61"/>
      <c r="Y403" s="61"/>
      <c r="Z403" s="61"/>
      <c r="AA403" s="61"/>
    </row>
    <row r="404" spans="1:27" ht="13">
      <c r="A404" s="61"/>
      <c r="B404" s="61"/>
      <c r="C404" s="131"/>
      <c r="D404" s="61"/>
      <c r="E404" s="268"/>
      <c r="F404" s="61"/>
      <c r="G404" s="61"/>
      <c r="H404" s="61"/>
      <c r="I404" s="61"/>
      <c r="J404" s="69"/>
      <c r="K404" s="69"/>
      <c r="L404" s="69"/>
      <c r="M404" s="195"/>
      <c r="N404" s="61"/>
      <c r="O404" s="61"/>
      <c r="P404" s="61"/>
      <c r="Q404" s="61"/>
      <c r="R404" s="61"/>
      <c r="S404" s="61"/>
      <c r="T404" s="61"/>
      <c r="U404" s="61"/>
      <c r="V404" s="61"/>
      <c r="W404" s="61"/>
      <c r="X404" s="61"/>
      <c r="Y404" s="61"/>
      <c r="Z404" s="61"/>
      <c r="AA404" s="61"/>
    </row>
    <row r="405" spans="1:27" ht="13">
      <c r="A405" s="61"/>
      <c r="B405" s="61"/>
      <c r="C405" s="131"/>
      <c r="D405" s="61"/>
      <c r="E405" s="268"/>
      <c r="F405" s="61"/>
      <c r="G405" s="61"/>
      <c r="H405" s="61"/>
      <c r="I405" s="61"/>
      <c r="J405" s="69"/>
      <c r="K405" s="69"/>
      <c r="L405" s="69"/>
      <c r="M405" s="195"/>
      <c r="N405" s="61"/>
      <c r="O405" s="61"/>
      <c r="P405" s="61"/>
      <c r="Q405" s="61"/>
      <c r="R405" s="61"/>
      <c r="S405" s="61"/>
      <c r="T405" s="61"/>
      <c r="U405" s="61"/>
      <c r="V405" s="61"/>
      <c r="W405" s="61"/>
      <c r="X405" s="61"/>
      <c r="Y405" s="61"/>
      <c r="Z405" s="61"/>
      <c r="AA405" s="61"/>
    </row>
    <row r="406" spans="1:27" ht="13">
      <c r="A406" s="61"/>
      <c r="B406" s="61"/>
      <c r="C406" s="131"/>
      <c r="D406" s="61"/>
      <c r="E406" s="268"/>
      <c r="F406" s="61"/>
      <c r="G406" s="61"/>
      <c r="H406" s="61"/>
      <c r="I406" s="61"/>
      <c r="J406" s="69"/>
      <c r="K406" s="69"/>
      <c r="L406" s="69"/>
      <c r="M406" s="195"/>
      <c r="N406" s="61"/>
      <c r="O406" s="61"/>
      <c r="P406" s="61"/>
      <c r="Q406" s="61"/>
      <c r="R406" s="61"/>
      <c r="S406" s="61"/>
      <c r="T406" s="61"/>
      <c r="U406" s="61"/>
      <c r="V406" s="61"/>
      <c r="W406" s="61"/>
      <c r="X406" s="61"/>
      <c r="Y406" s="61"/>
      <c r="Z406" s="61"/>
      <c r="AA406" s="61"/>
    </row>
    <row r="407" spans="1:27" ht="13">
      <c r="A407" s="61"/>
      <c r="B407" s="61"/>
      <c r="C407" s="131"/>
      <c r="D407" s="61"/>
      <c r="E407" s="268"/>
      <c r="F407" s="61"/>
      <c r="G407" s="61"/>
      <c r="H407" s="61"/>
      <c r="I407" s="61"/>
      <c r="J407" s="69"/>
      <c r="K407" s="69"/>
      <c r="L407" s="69"/>
      <c r="M407" s="195"/>
      <c r="N407" s="61"/>
      <c r="O407" s="61"/>
      <c r="P407" s="61"/>
      <c r="Q407" s="61"/>
      <c r="R407" s="61"/>
      <c r="S407" s="61"/>
      <c r="T407" s="61"/>
      <c r="U407" s="61"/>
      <c r="V407" s="61"/>
      <c r="W407" s="61"/>
      <c r="X407" s="61"/>
      <c r="Y407" s="61"/>
      <c r="Z407" s="61"/>
      <c r="AA407" s="61"/>
    </row>
    <row r="408" spans="1:27" ht="13">
      <c r="A408" s="61"/>
      <c r="B408" s="61"/>
      <c r="C408" s="131"/>
      <c r="D408" s="61"/>
      <c r="E408" s="268"/>
      <c r="F408" s="61"/>
      <c r="G408" s="61"/>
      <c r="H408" s="61"/>
      <c r="I408" s="61"/>
      <c r="J408" s="69"/>
      <c r="K408" s="69"/>
      <c r="L408" s="69"/>
      <c r="M408" s="195"/>
      <c r="N408" s="61"/>
      <c r="O408" s="61"/>
      <c r="P408" s="61"/>
      <c r="Q408" s="61"/>
      <c r="R408" s="61"/>
      <c r="S408" s="61"/>
      <c r="T408" s="61"/>
      <c r="U408" s="61"/>
      <c r="V408" s="61"/>
      <c r="W408" s="61"/>
      <c r="X408" s="61"/>
      <c r="Y408" s="61"/>
      <c r="Z408" s="61"/>
      <c r="AA408" s="61"/>
    </row>
    <row r="409" spans="1:27" ht="13">
      <c r="A409" s="61"/>
      <c r="B409" s="61"/>
      <c r="C409" s="131"/>
      <c r="D409" s="61"/>
      <c r="E409" s="268"/>
      <c r="F409" s="61"/>
      <c r="G409" s="61"/>
      <c r="H409" s="61"/>
      <c r="I409" s="61"/>
      <c r="J409" s="69"/>
      <c r="K409" s="69"/>
      <c r="L409" s="69"/>
      <c r="M409" s="195"/>
      <c r="N409" s="61"/>
      <c r="O409" s="61"/>
      <c r="P409" s="61"/>
      <c r="Q409" s="61"/>
      <c r="R409" s="61"/>
      <c r="S409" s="61"/>
      <c r="T409" s="61"/>
      <c r="U409" s="61"/>
      <c r="V409" s="61"/>
      <c r="W409" s="61"/>
      <c r="X409" s="61"/>
      <c r="Y409" s="61"/>
      <c r="Z409" s="61"/>
      <c r="AA409" s="61"/>
    </row>
    <row r="410" spans="1:27" ht="13">
      <c r="A410" s="61"/>
      <c r="B410" s="61"/>
      <c r="C410" s="131"/>
      <c r="D410" s="61"/>
      <c r="E410" s="268"/>
      <c r="F410" s="61"/>
      <c r="G410" s="61"/>
      <c r="H410" s="61"/>
      <c r="I410" s="61"/>
      <c r="J410" s="69"/>
      <c r="K410" s="69"/>
      <c r="L410" s="69"/>
      <c r="M410" s="195"/>
      <c r="N410" s="61"/>
      <c r="O410" s="61"/>
      <c r="P410" s="61"/>
      <c r="Q410" s="61"/>
      <c r="R410" s="61"/>
      <c r="S410" s="61"/>
      <c r="T410" s="61"/>
      <c r="U410" s="61"/>
      <c r="V410" s="61"/>
      <c r="W410" s="61"/>
      <c r="X410" s="61"/>
      <c r="Y410" s="61"/>
      <c r="Z410" s="61"/>
      <c r="AA410" s="61"/>
    </row>
    <row r="411" spans="1:27" ht="13">
      <c r="A411" s="61"/>
      <c r="B411" s="61"/>
      <c r="C411" s="131"/>
      <c r="D411" s="61"/>
      <c r="E411" s="268"/>
      <c r="F411" s="61"/>
      <c r="G411" s="61"/>
      <c r="H411" s="61"/>
      <c r="I411" s="61"/>
      <c r="J411" s="69"/>
      <c r="K411" s="69"/>
      <c r="L411" s="69"/>
      <c r="M411" s="195"/>
      <c r="N411" s="61"/>
      <c r="O411" s="61"/>
      <c r="P411" s="61"/>
      <c r="Q411" s="61"/>
      <c r="R411" s="61"/>
      <c r="S411" s="61"/>
      <c r="T411" s="61"/>
      <c r="U411" s="61"/>
      <c r="V411" s="61"/>
      <c r="W411" s="61"/>
      <c r="X411" s="61"/>
      <c r="Y411" s="61"/>
      <c r="Z411" s="61"/>
      <c r="AA411" s="61"/>
    </row>
    <row r="412" spans="1:27" ht="13">
      <c r="A412" s="61"/>
      <c r="B412" s="61"/>
      <c r="C412" s="131"/>
      <c r="D412" s="61"/>
      <c r="E412" s="268"/>
      <c r="F412" s="61"/>
      <c r="G412" s="61"/>
      <c r="H412" s="61"/>
      <c r="I412" s="61"/>
      <c r="J412" s="69"/>
      <c r="K412" s="69"/>
      <c r="L412" s="69"/>
      <c r="M412" s="195"/>
      <c r="N412" s="61"/>
      <c r="O412" s="61"/>
      <c r="P412" s="61"/>
      <c r="Q412" s="61"/>
      <c r="R412" s="61"/>
      <c r="S412" s="61"/>
      <c r="T412" s="61"/>
      <c r="U412" s="61"/>
      <c r="V412" s="61"/>
      <c r="W412" s="61"/>
      <c r="X412" s="61"/>
      <c r="Y412" s="61"/>
      <c r="Z412" s="61"/>
      <c r="AA412" s="61"/>
    </row>
    <row r="413" spans="1:27" ht="13">
      <c r="A413" s="61"/>
      <c r="B413" s="61"/>
      <c r="C413" s="131"/>
      <c r="D413" s="61"/>
      <c r="E413" s="268"/>
      <c r="F413" s="61"/>
      <c r="G413" s="61"/>
      <c r="H413" s="61"/>
      <c r="I413" s="61"/>
      <c r="J413" s="69"/>
      <c r="K413" s="69"/>
      <c r="L413" s="69"/>
      <c r="M413" s="195"/>
      <c r="N413" s="61"/>
      <c r="O413" s="61"/>
      <c r="P413" s="61"/>
      <c r="Q413" s="61"/>
      <c r="R413" s="61"/>
      <c r="S413" s="61"/>
      <c r="T413" s="61"/>
      <c r="U413" s="61"/>
      <c r="V413" s="61"/>
      <c r="W413" s="61"/>
      <c r="X413" s="61"/>
      <c r="Y413" s="61"/>
      <c r="Z413" s="61"/>
      <c r="AA413" s="61"/>
    </row>
    <row r="414" spans="1:27" ht="13">
      <c r="A414" s="61"/>
      <c r="B414" s="61"/>
      <c r="C414" s="131"/>
      <c r="D414" s="61"/>
      <c r="E414" s="268"/>
      <c r="F414" s="61"/>
      <c r="G414" s="61"/>
      <c r="H414" s="61"/>
      <c r="I414" s="61"/>
      <c r="J414" s="69"/>
      <c r="K414" s="69"/>
      <c r="L414" s="69"/>
      <c r="M414" s="195"/>
      <c r="N414" s="61"/>
      <c r="O414" s="61"/>
      <c r="P414" s="61"/>
      <c r="Q414" s="61"/>
      <c r="R414" s="61"/>
      <c r="S414" s="61"/>
      <c r="T414" s="61"/>
      <c r="U414" s="61"/>
      <c r="V414" s="61"/>
      <c r="W414" s="61"/>
      <c r="X414" s="61"/>
      <c r="Y414" s="61"/>
      <c r="Z414" s="61"/>
      <c r="AA414" s="61"/>
    </row>
    <row r="415" spans="1:27" ht="13">
      <c r="A415" s="61"/>
      <c r="B415" s="61"/>
      <c r="C415" s="131"/>
      <c r="D415" s="61"/>
      <c r="E415" s="268"/>
      <c r="F415" s="61"/>
      <c r="G415" s="61"/>
      <c r="H415" s="61"/>
      <c r="I415" s="61"/>
      <c r="J415" s="69"/>
      <c r="K415" s="69"/>
      <c r="L415" s="69"/>
      <c r="M415" s="195"/>
      <c r="N415" s="61"/>
      <c r="O415" s="61"/>
      <c r="P415" s="61"/>
      <c r="Q415" s="61"/>
      <c r="R415" s="61"/>
      <c r="S415" s="61"/>
      <c r="T415" s="61"/>
      <c r="U415" s="61"/>
      <c r="V415" s="61"/>
      <c r="W415" s="61"/>
      <c r="X415" s="61"/>
      <c r="Y415" s="61"/>
      <c r="Z415" s="61"/>
      <c r="AA415" s="61"/>
    </row>
    <row r="416" spans="1:27" ht="13">
      <c r="A416" s="61"/>
      <c r="B416" s="61"/>
      <c r="C416" s="131"/>
      <c r="D416" s="61"/>
      <c r="E416" s="268"/>
      <c r="F416" s="61"/>
      <c r="G416" s="61"/>
      <c r="H416" s="61"/>
      <c r="I416" s="61"/>
      <c r="J416" s="69"/>
      <c r="K416" s="69"/>
      <c r="L416" s="69"/>
      <c r="M416" s="195"/>
      <c r="N416" s="61"/>
      <c r="O416" s="61"/>
      <c r="P416" s="61"/>
      <c r="Q416" s="61"/>
      <c r="R416" s="61"/>
      <c r="S416" s="61"/>
      <c r="T416" s="61"/>
      <c r="U416" s="61"/>
      <c r="V416" s="61"/>
      <c r="W416" s="61"/>
      <c r="X416" s="61"/>
      <c r="Y416" s="61"/>
      <c r="Z416" s="61"/>
      <c r="AA416" s="61"/>
    </row>
    <row r="417" spans="1:27" ht="13">
      <c r="A417" s="61"/>
      <c r="B417" s="61"/>
      <c r="C417" s="131"/>
      <c r="D417" s="61"/>
      <c r="E417" s="268"/>
      <c r="F417" s="61"/>
      <c r="G417" s="61"/>
      <c r="H417" s="61"/>
      <c r="I417" s="61"/>
      <c r="J417" s="69"/>
      <c r="K417" s="69"/>
      <c r="L417" s="69"/>
      <c r="M417" s="195"/>
      <c r="N417" s="61"/>
      <c r="O417" s="61"/>
      <c r="P417" s="61"/>
      <c r="Q417" s="61"/>
      <c r="R417" s="61"/>
      <c r="S417" s="61"/>
      <c r="T417" s="61"/>
      <c r="U417" s="61"/>
      <c r="V417" s="61"/>
      <c r="W417" s="61"/>
      <c r="X417" s="61"/>
      <c r="Y417" s="61"/>
      <c r="Z417" s="61"/>
      <c r="AA417" s="61"/>
    </row>
    <row r="418" spans="1:27" ht="13">
      <c r="A418" s="61"/>
      <c r="B418" s="61"/>
      <c r="C418" s="131"/>
      <c r="D418" s="61"/>
      <c r="E418" s="268"/>
      <c r="F418" s="61"/>
      <c r="G418" s="61"/>
      <c r="H418" s="61"/>
      <c r="I418" s="61"/>
      <c r="J418" s="69"/>
      <c r="K418" s="69"/>
      <c r="L418" s="69"/>
      <c r="M418" s="195"/>
      <c r="N418" s="61"/>
      <c r="O418" s="61"/>
      <c r="P418" s="61"/>
      <c r="Q418" s="61"/>
      <c r="R418" s="61"/>
      <c r="S418" s="61"/>
      <c r="T418" s="61"/>
      <c r="U418" s="61"/>
      <c r="V418" s="61"/>
      <c r="W418" s="61"/>
      <c r="X418" s="61"/>
      <c r="Y418" s="61"/>
      <c r="Z418" s="61"/>
      <c r="AA418" s="61"/>
    </row>
    <row r="419" spans="1:27" ht="13">
      <c r="A419" s="61"/>
      <c r="B419" s="61"/>
      <c r="C419" s="131"/>
      <c r="D419" s="61"/>
      <c r="E419" s="268"/>
      <c r="F419" s="61"/>
      <c r="G419" s="61"/>
      <c r="H419" s="61"/>
      <c r="I419" s="61"/>
      <c r="J419" s="69"/>
      <c r="K419" s="69"/>
      <c r="L419" s="69"/>
      <c r="M419" s="195"/>
      <c r="N419" s="61"/>
      <c r="O419" s="61"/>
      <c r="P419" s="61"/>
      <c r="Q419" s="61"/>
      <c r="R419" s="61"/>
      <c r="S419" s="61"/>
      <c r="T419" s="61"/>
      <c r="U419" s="61"/>
      <c r="V419" s="61"/>
      <c r="W419" s="61"/>
      <c r="X419" s="61"/>
      <c r="Y419" s="61"/>
      <c r="Z419" s="61"/>
      <c r="AA419" s="61"/>
    </row>
    <row r="420" spans="1:27" ht="13">
      <c r="A420" s="61"/>
      <c r="B420" s="61"/>
      <c r="C420" s="131"/>
      <c r="D420" s="61"/>
      <c r="E420" s="268"/>
      <c r="F420" s="61"/>
      <c r="G420" s="61"/>
      <c r="H420" s="61"/>
      <c r="I420" s="61"/>
      <c r="J420" s="69"/>
      <c r="K420" s="69"/>
      <c r="L420" s="69"/>
      <c r="M420" s="195"/>
      <c r="N420" s="61"/>
      <c r="O420" s="61"/>
      <c r="P420" s="61"/>
      <c r="Q420" s="61"/>
      <c r="R420" s="61"/>
      <c r="S420" s="61"/>
      <c r="T420" s="61"/>
      <c r="U420" s="61"/>
      <c r="V420" s="61"/>
      <c r="W420" s="61"/>
      <c r="X420" s="61"/>
      <c r="Y420" s="61"/>
      <c r="Z420" s="61"/>
      <c r="AA420" s="61"/>
    </row>
    <row r="421" spans="1:27" ht="13">
      <c r="A421" s="61"/>
      <c r="B421" s="61"/>
      <c r="C421" s="131"/>
      <c r="D421" s="61"/>
      <c r="E421" s="268"/>
      <c r="F421" s="61"/>
      <c r="G421" s="61"/>
      <c r="H421" s="61"/>
      <c r="I421" s="61"/>
      <c r="J421" s="69"/>
      <c r="K421" s="69"/>
      <c r="L421" s="69"/>
      <c r="M421" s="195"/>
      <c r="N421" s="61"/>
      <c r="O421" s="61"/>
      <c r="P421" s="61"/>
      <c r="Q421" s="61"/>
      <c r="R421" s="61"/>
      <c r="S421" s="61"/>
      <c r="T421" s="61"/>
      <c r="U421" s="61"/>
      <c r="V421" s="61"/>
      <c r="W421" s="61"/>
      <c r="X421" s="61"/>
      <c r="Y421" s="61"/>
      <c r="Z421" s="61"/>
      <c r="AA421" s="61"/>
    </row>
    <row r="422" spans="1:27" ht="13">
      <c r="A422" s="61"/>
      <c r="B422" s="61"/>
      <c r="C422" s="131"/>
      <c r="D422" s="61"/>
      <c r="E422" s="268"/>
      <c r="F422" s="61"/>
      <c r="G422" s="61"/>
      <c r="H422" s="61"/>
      <c r="I422" s="61"/>
      <c r="J422" s="69"/>
      <c r="K422" s="69"/>
      <c r="L422" s="69"/>
      <c r="M422" s="195"/>
      <c r="N422" s="61"/>
      <c r="O422" s="61"/>
      <c r="P422" s="61"/>
      <c r="Q422" s="61"/>
      <c r="R422" s="61"/>
      <c r="S422" s="61"/>
      <c r="T422" s="61"/>
      <c r="U422" s="61"/>
      <c r="V422" s="61"/>
      <c r="W422" s="61"/>
      <c r="X422" s="61"/>
      <c r="Y422" s="61"/>
      <c r="Z422" s="61"/>
      <c r="AA422" s="61"/>
    </row>
    <row r="423" spans="1:27" ht="13">
      <c r="A423" s="61"/>
      <c r="B423" s="61"/>
      <c r="C423" s="131"/>
      <c r="D423" s="61"/>
      <c r="E423" s="268"/>
      <c r="F423" s="61"/>
      <c r="G423" s="61"/>
      <c r="H423" s="61"/>
      <c r="I423" s="61"/>
      <c r="J423" s="69"/>
      <c r="K423" s="69"/>
      <c r="L423" s="69"/>
      <c r="M423" s="195"/>
      <c r="N423" s="61"/>
      <c r="O423" s="61"/>
      <c r="P423" s="61"/>
      <c r="Q423" s="61"/>
      <c r="R423" s="61"/>
      <c r="S423" s="61"/>
      <c r="T423" s="61"/>
      <c r="U423" s="61"/>
      <c r="V423" s="61"/>
      <c r="W423" s="61"/>
      <c r="X423" s="61"/>
      <c r="Y423" s="61"/>
      <c r="Z423" s="61"/>
      <c r="AA423" s="61"/>
    </row>
    <row r="424" spans="1:27" ht="13">
      <c r="A424" s="61"/>
      <c r="B424" s="61"/>
      <c r="C424" s="131"/>
      <c r="D424" s="61"/>
      <c r="E424" s="268"/>
      <c r="F424" s="61"/>
      <c r="G424" s="61"/>
      <c r="H424" s="61"/>
      <c r="I424" s="61"/>
      <c r="J424" s="69"/>
      <c r="K424" s="69"/>
      <c r="L424" s="69"/>
      <c r="M424" s="195"/>
      <c r="N424" s="61"/>
      <c r="O424" s="61"/>
      <c r="P424" s="61"/>
      <c r="Q424" s="61"/>
      <c r="R424" s="61"/>
      <c r="S424" s="61"/>
      <c r="T424" s="61"/>
      <c r="U424" s="61"/>
      <c r="V424" s="61"/>
      <c r="W424" s="61"/>
      <c r="X424" s="61"/>
      <c r="Y424" s="61"/>
      <c r="Z424" s="61"/>
      <c r="AA424" s="61"/>
    </row>
    <row r="425" spans="1:27" ht="13">
      <c r="A425" s="61"/>
      <c r="B425" s="61"/>
      <c r="C425" s="131"/>
      <c r="D425" s="61"/>
      <c r="E425" s="268"/>
      <c r="F425" s="61"/>
      <c r="G425" s="61"/>
      <c r="H425" s="61"/>
      <c r="I425" s="61"/>
      <c r="J425" s="69"/>
      <c r="K425" s="69"/>
      <c r="L425" s="69"/>
      <c r="M425" s="195"/>
      <c r="N425" s="61"/>
      <c r="O425" s="61"/>
      <c r="P425" s="61"/>
      <c r="Q425" s="61"/>
      <c r="R425" s="61"/>
      <c r="S425" s="61"/>
      <c r="T425" s="61"/>
      <c r="U425" s="61"/>
      <c r="V425" s="61"/>
      <c r="W425" s="61"/>
      <c r="X425" s="61"/>
      <c r="Y425" s="61"/>
      <c r="Z425" s="61"/>
      <c r="AA425" s="61"/>
    </row>
    <row r="426" spans="1:27" ht="13">
      <c r="A426" s="61"/>
      <c r="B426" s="61"/>
      <c r="C426" s="131"/>
      <c r="D426" s="61"/>
      <c r="E426" s="268"/>
      <c r="F426" s="61"/>
      <c r="G426" s="61"/>
      <c r="H426" s="61"/>
      <c r="I426" s="61"/>
      <c r="J426" s="69"/>
      <c r="K426" s="69"/>
      <c r="L426" s="69"/>
      <c r="M426" s="195"/>
      <c r="N426" s="61"/>
      <c r="O426" s="61"/>
      <c r="P426" s="61"/>
      <c r="Q426" s="61"/>
      <c r="R426" s="61"/>
      <c r="S426" s="61"/>
      <c r="T426" s="61"/>
      <c r="U426" s="61"/>
      <c r="V426" s="61"/>
      <c r="W426" s="61"/>
      <c r="X426" s="61"/>
      <c r="Y426" s="61"/>
      <c r="Z426" s="61"/>
      <c r="AA426" s="61"/>
    </row>
    <row r="427" spans="1:27" ht="13">
      <c r="A427" s="61"/>
      <c r="B427" s="61"/>
      <c r="C427" s="131"/>
      <c r="D427" s="61"/>
      <c r="E427" s="268"/>
      <c r="F427" s="61"/>
      <c r="G427" s="61"/>
      <c r="H427" s="61"/>
      <c r="I427" s="61"/>
      <c r="J427" s="69"/>
      <c r="K427" s="69"/>
      <c r="L427" s="69"/>
      <c r="M427" s="195"/>
      <c r="N427" s="61"/>
      <c r="O427" s="61"/>
      <c r="P427" s="61"/>
      <c r="Q427" s="61"/>
      <c r="R427" s="61"/>
      <c r="S427" s="61"/>
      <c r="T427" s="61"/>
      <c r="U427" s="61"/>
      <c r="V427" s="61"/>
      <c r="W427" s="61"/>
      <c r="X427" s="61"/>
      <c r="Y427" s="61"/>
      <c r="Z427" s="61"/>
      <c r="AA427" s="61"/>
    </row>
    <row r="428" spans="1:27" ht="13">
      <c r="A428" s="61"/>
      <c r="B428" s="61"/>
      <c r="C428" s="131"/>
      <c r="D428" s="61"/>
      <c r="E428" s="268"/>
      <c r="F428" s="61"/>
      <c r="G428" s="61"/>
      <c r="H428" s="61"/>
      <c r="I428" s="61"/>
      <c r="J428" s="69"/>
      <c r="K428" s="69"/>
      <c r="L428" s="69"/>
      <c r="M428" s="195"/>
      <c r="N428" s="61"/>
      <c r="O428" s="61"/>
      <c r="P428" s="61"/>
      <c r="Q428" s="61"/>
      <c r="R428" s="61"/>
      <c r="S428" s="61"/>
      <c r="T428" s="61"/>
      <c r="U428" s="61"/>
      <c r="V428" s="61"/>
      <c r="W428" s="61"/>
      <c r="X428" s="61"/>
      <c r="Y428" s="61"/>
      <c r="Z428" s="61"/>
      <c r="AA428" s="61"/>
    </row>
    <row r="429" spans="1:27" ht="13">
      <c r="A429" s="61"/>
      <c r="B429" s="61"/>
      <c r="C429" s="131"/>
      <c r="D429" s="61"/>
      <c r="E429" s="268"/>
      <c r="F429" s="61"/>
      <c r="G429" s="61"/>
      <c r="H429" s="61"/>
      <c r="I429" s="61"/>
      <c r="J429" s="69"/>
      <c r="K429" s="69"/>
      <c r="L429" s="69"/>
      <c r="M429" s="195"/>
      <c r="N429" s="61"/>
      <c r="O429" s="61"/>
      <c r="P429" s="61"/>
      <c r="Q429" s="61"/>
      <c r="R429" s="61"/>
      <c r="S429" s="61"/>
      <c r="T429" s="61"/>
      <c r="U429" s="61"/>
      <c r="V429" s="61"/>
      <c r="W429" s="61"/>
      <c r="X429" s="61"/>
      <c r="Y429" s="61"/>
      <c r="Z429" s="61"/>
      <c r="AA429" s="61"/>
    </row>
    <row r="430" spans="1:27" ht="13">
      <c r="A430" s="61"/>
      <c r="B430" s="61"/>
      <c r="C430" s="131"/>
      <c r="D430" s="61"/>
      <c r="E430" s="268"/>
      <c r="F430" s="61"/>
      <c r="G430" s="61"/>
      <c r="H430" s="61"/>
      <c r="I430" s="61"/>
      <c r="J430" s="69"/>
      <c r="K430" s="69"/>
      <c r="L430" s="69"/>
      <c r="M430" s="195"/>
      <c r="N430" s="61"/>
      <c r="O430" s="61"/>
      <c r="P430" s="61"/>
      <c r="Q430" s="61"/>
      <c r="R430" s="61"/>
      <c r="S430" s="61"/>
      <c r="T430" s="61"/>
      <c r="U430" s="61"/>
      <c r="V430" s="61"/>
      <c r="W430" s="61"/>
      <c r="X430" s="61"/>
      <c r="Y430" s="61"/>
      <c r="Z430" s="61"/>
      <c r="AA430" s="61"/>
    </row>
    <row r="431" spans="1:27" ht="13">
      <c r="A431" s="61"/>
      <c r="B431" s="61"/>
      <c r="C431" s="131"/>
      <c r="D431" s="61"/>
      <c r="E431" s="268"/>
      <c r="F431" s="61"/>
      <c r="G431" s="61"/>
      <c r="H431" s="61"/>
      <c r="I431" s="61"/>
      <c r="J431" s="69"/>
      <c r="K431" s="69"/>
      <c r="L431" s="69"/>
      <c r="M431" s="195"/>
      <c r="N431" s="61"/>
      <c r="O431" s="61"/>
      <c r="P431" s="61"/>
      <c r="Q431" s="61"/>
      <c r="R431" s="61"/>
      <c r="S431" s="61"/>
      <c r="T431" s="61"/>
      <c r="U431" s="61"/>
      <c r="V431" s="61"/>
      <c r="W431" s="61"/>
      <c r="X431" s="61"/>
      <c r="Y431" s="61"/>
      <c r="Z431" s="61"/>
      <c r="AA431" s="61"/>
    </row>
    <row r="432" spans="1:27" ht="13">
      <c r="A432" s="61"/>
      <c r="B432" s="61"/>
      <c r="C432" s="131"/>
      <c r="D432" s="61"/>
      <c r="E432" s="268"/>
      <c r="F432" s="61"/>
      <c r="G432" s="61"/>
      <c r="H432" s="61"/>
      <c r="I432" s="61"/>
      <c r="J432" s="69"/>
      <c r="K432" s="69"/>
      <c r="L432" s="69"/>
      <c r="M432" s="195"/>
      <c r="N432" s="61"/>
      <c r="O432" s="61"/>
      <c r="P432" s="61"/>
      <c r="Q432" s="61"/>
      <c r="R432" s="61"/>
      <c r="S432" s="61"/>
      <c r="T432" s="61"/>
      <c r="U432" s="61"/>
      <c r="V432" s="61"/>
      <c r="W432" s="61"/>
      <c r="X432" s="61"/>
      <c r="Y432" s="61"/>
      <c r="Z432" s="61"/>
      <c r="AA432" s="61"/>
    </row>
    <row r="433" spans="1:27" ht="13">
      <c r="A433" s="61"/>
      <c r="B433" s="61"/>
      <c r="C433" s="131"/>
      <c r="D433" s="61"/>
      <c r="E433" s="268"/>
      <c r="F433" s="61"/>
      <c r="G433" s="61"/>
      <c r="H433" s="61"/>
      <c r="I433" s="61"/>
      <c r="J433" s="69"/>
      <c r="K433" s="69"/>
      <c r="L433" s="69"/>
      <c r="M433" s="195"/>
      <c r="N433" s="61"/>
      <c r="O433" s="61"/>
      <c r="P433" s="61"/>
      <c r="Q433" s="61"/>
      <c r="R433" s="61"/>
      <c r="S433" s="61"/>
      <c r="T433" s="61"/>
      <c r="U433" s="61"/>
      <c r="V433" s="61"/>
      <c r="W433" s="61"/>
      <c r="X433" s="61"/>
      <c r="Y433" s="61"/>
      <c r="Z433" s="61"/>
      <c r="AA433" s="61"/>
    </row>
    <row r="434" spans="1:27" ht="13">
      <c r="A434" s="61"/>
      <c r="B434" s="61"/>
      <c r="C434" s="131"/>
      <c r="D434" s="61"/>
      <c r="E434" s="268"/>
      <c r="F434" s="61"/>
      <c r="G434" s="61"/>
      <c r="H434" s="61"/>
      <c r="I434" s="61"/>
      <c r="J434" s="69"/>
      <c r="K434" s="69"/>
      <c r="L434" s="69"/>
      <c r="M434" s="195"/>
      <c r="N434" s="61"/>
      <c r="O434" s="61"/>
      <c r="P434" s="61"/>
      <c r="Q434" s="61"/>
      <c r="R434" s="61"/>
      <c r="S434" s="61"/>
      <c r="T434" s="61"/>
      <c r="U434" s="61"/>
      <c r="V434" s="61"/>
      <c r="W434" s="61"/>
      <c r="X434" s="61"/>
      <c r="Y434" s="61"/>
      <c r="Z434" s="61"/>
      <c r="AA434" s="61"/>
    </row>
    <row r="435" spans="1:27" ht="13">
      <c r="A435" s="61"/>
      <c r="B435" s="61"/>
      <c r="C435" s="131"/>
      <c r="D435" s="61"/>
      <c r="E435" s="268"/>
      <c r="F435" s="61"/>
      <c r="G435" s="61"/>
      <c r="H435" s="61"/>
      <c r="I435" s="61"/>
      <c r="J435" s="69"/>
      <c r="K435" s="69"/>
      <c r="L435" s="69"/>
      <c r="M435" s="195"/>
      <c r="N435" s="61"/>
      <c r="O435" s="61"/>
      <c r="P435" s="61"/>
      <c r="Q435" s="61"/>
      <c r="R435" s="61"/>
      <c r="S435" s="61"/>
      <c r="T435" s="61"/>
      <c r="U435" s="61"/>
      <c r="V435" s="61"/>
      <c r="W435" s="61"/>
      <c r="X435" s="61"/>
      <c r="Y435" s="61"/>
      <c r="Z435" s="61"/>
      <c r="AA435" s="61"/>
    </row>
    <row r="436" spans="1:27" ht="13">
      <c r="A436" s="61"/>
      <c r="B436" s="61"/>
      <c r="C436" s="131"/>
      <c r="D436" s="61"/>
      <c r="E436" s="268"/>
      <c r="F436" s="61"/>
      <c r="G436" s="61"/>
      <c r="H436" s="61"/>
      <c r="I436" s="61"/>
      <c r="J436" s="69"/>
      <c r="K436" s="69"/>
      <c r="L436" s="69"/>
      <c r="M436" s="195"/>
      <c r="N436" s="61"/>
      <c r="O436" s="61"/>
      <c r="P436" s="61"/>
      <c r="Q436" s="61"/>
      <c r="R436" s="61"/>
      <c r="S436" s="61"/>
      <c r="T436" s="61"/>
      <c r="U436" s="61"/>
      <c r="V436" s="61"/>
      <c r="W436" s="61"/>
      <c r="X436" s="61"/>
      <c r="Y436" s="61"/>
      <c r="Z436" s="61"/>
      <c r="AA436" s="61"/>
    </row>
    <row r="437" spans="1:27" ht="13">
      <c r="A437" s="61"/>
      <c r="B437" s="61"/>
      <c r="C437" s="131"/>
      <c r="D437" s="61"/>
      <c r="E437" s="268"/>
      <c r="F437" s="61"/>
      <c r="G437" s="61"/>
      <c r="H437" s="61"/>
      <c r="I437" s="61"/>
      <c r="J437" s="69"/>
      <c r="K437" s="69"/>
      <c r="L437" s="69"/>
      <c r="M437" s="195"/>
      <c r="N437" s="61"/>
      <c r="O437" s="61"/>
      <c r="P437" s="61"/>
      <c r="Q437" s="61"/>
      <c r="R437" s="61"/>
      <c r="S437" s="61"/>
      <c r="T437" s="61"/>
      <c r="U437" s="61"/>
      <c r="V437" s="61"/>
      <c r="W437" s="61"/>
      <c r="X437" s="61"/>
      <c r="Y437" s="61"/>
      <c r="Z437" s="61"/>
      <c r="AA437" s="61"/>
    </row>
    <row r="438" spans="1:27" ht="13">
      <c r="A438" s="61"/>
      <c r="B438" s="61"/>
      <c r="C438" s="131"/>
      <c r="D438" s="61"/>
      <c r="E438" s="268"/>
      <c r="F438" s="61"/>
      <c r="G438" s="61"/>
      <c r="H438" s="61"/>
      <c r="I438" s="61"/>
      <c r="J438" s="69"/>
      <c r="K438" s="69"/>
      <c r="L438" s="69"/>
      <c r="M438" s="195"/>
      <c r="N438" s="61"/>
      <c r="O438" s="61"/>
      <c r="P438" s="61"/>
      <c r="Q438" s="61"/>
      <c r="R438" s="61"/>
      <c r="S438" s="61"/>
      <c r="T438" s="61"/>
      <c r="U438" s="61"/>
      <c r="V438" s="61"/>
      <c r="W438" s="61"/>
      <c r="X438" s="61"/>
      <c r="Y438" s="61"/>
      <c r="Z438" s="61"/>
      <c r="AA438" s="61"/>
    </row>
    <row r="439" spans="1:27" ht="13">
      <c r="A439" s="61"/>
      <c r="B439" s="61"/>
      <c r="C439" s="131"/>
      <c r="D439" s="61"/>
      <c r="E439" s="268"/>
      <c r="F439" s="61"/>
      <c r="G439" s="61"/>
      <c r="H439" s="61"/>
      <c r="I439" s="61"/>
      <c r="J439" s="69"/>
      <c r="K439" s="69"/>
      <c r="L439" s="69"/>
      <c r="M439" s="195"/>
      <c r="N439" s="61"/>
      <c r="O439" s="61"/>
      <c r="P439" s="61"/>
      <c r="Q439" s="61"/>
      <c r="R439" s="61"/>
      <c r="S439" s="61"/>
      <c r="T439" s="61"/>
      <c r="U439" s="61"/>
      <c r="V439" s="61"/>
      <c r="W439" s="61"/>
      <c r="X439" s="61"/>
      <c r="Y439" s="61"/>
      <c r="Z439" s="61"/>
      <c r="AA439" s="61"/>
    </row>
    <row r="440" spans="1:27" ht="13">
      <c r="A440" s="61"/>
      <c r="B440" s="61"/>
      <c r="C440" s="131"/>
      <c r="D440" s="61"/>
      <c r="E440" s="268"/>
      <c r="F440" s="61"/>
      <c r="G440" s="61"/>
      <c r="H440" s="61"/>
      <c r="I440" s="61"/>
      <c r="J440" s="69"/>
      <c r="K440" s="69"/>
      <c r="L440" s="69"/>
      <c r="M440" s="195"/>
      <c r="N440" s="61"/>
      <c r="O440" s="61"/>
      <c r="P440" s="61"/>
      <c r="Q440" s="61"/>
      <c r="R440" s="61"/>
      <c r="S440" s="61"/>
      <c r="T440" s="61"/>
      <c r="U440" s="61"/>
      <c r="V440" s="61"/>
      <c r="W440" s="61"/>
      <c r="X440" s="61"/>
      <c r="Y440" s="61"/>
      <c r="Z440" s="61"/>
      <c r="AA440" s="61"/>
    </row>
    <row r="441" spans="1:27" ht="13">
      <c r="A441" s="61"/>
      <c r="B441" s="61"/>
      <c r="C441" s="131"/>
      <c r="D441" s="61"/>
      <c r="E441" s="268"/>
      <c r="F441" s="61"/>
      <c r="G441" s="61"/>
      <c r="H441" s="61"/>
      <c r="I441" s="61"/>
      <c r="J441" s="69"/>
      <c r="K441" s="69"/>
      <c r="L441" s="69"/>
      <c r="M441" s="195"/>
      <c r="N441" s="61"/>
      <c r="O441" s="61"/>
      <c r="P441" s="61"/>
      <c r="Q441" s="61"/>
      <c r="R441" s="61"/>
      <c r="S441" s="61"/>
      <c r="T441" s="61"/>
      <c r="U441" s="61"/>
      <c r="V441" s="61"/>
      <c r="W441" s="61"/>
      <c r="X441" s="61"/>
      <c r="Y441" s="61"/>
      <c r="Z441" s="61"/>
      <c r="AA441" s="61"/>
    </row>
    <row r="442" spans="1:27" ht="13">
      <c r="A442" s="61"/>
      <c r="B442" s="61"/>
      <c r="C442" s="131"/>
      <c r="D442" s="61"/>
      <c r="E442" s="268"/>
      <c r="F442" s="61"/>
      <c r="G442" s="61"/>
      <c r="H442" s="61"/>
      <c r="I442" s="61"/>
      <c r="J442" s="69"/>
      <c r="K442" s="69"/>
      <c r="L442" s="69"/>
      <c r="M442" s="195"/>
      <c r="N442" s="61"/>
      <c r="O442" s="61"/>
      <c r="P442" s="61"/>
      <c r="Q442" s="61"/>
      <c r="R442" s="61"/>
      <c r="S442" s="61"/>
      <c r="T442" s="61"/>
      <c r="U442" s="61"/>
      <c r="V442" s="61"/>
      <c r="W442" s="61"/>
      <c r="X442" s="61"/>
      <c r="Y442" s="61"/>
      <c r="Z442" s="61"/>
      <c r="AA442" s="61"/>
    </row>
    <row r="443" spans="1:27" ht="13">
      <c r="A443" s="61"/>
      <c r="B443" s="61"/>
      <c r="C443" s="131"/>
      <c r="D443" s="61"/>
      <c r="E443" s="268"/>
      <c r="F443" s="61"/>
      <c r="G443" s="61"/>
      <c r="H443" s="61"/>
      <c r="I443" s="61"/>
      <c r="J443" s="69"/>
      <c r="K443" s="69"/>
      <c r="L443" s="69"/>
      <c r="M443" s="195"/>
      <c r="N443" s="61"/>
      <c r="O443" s="61"/>
      <c r="P443" s="61"/>
      <c r="Q443" s="61"/>
      <c r="R443" s="61"/>
      <c r="S443" s="61"/>
      <c r="T443" s="61"/>
      <c r="U443" s="61"/>
      <c r="V443" s="61"/>
      <c r="W443" s="61"/>
      <c r="X443" s="61"/>
      <c r="Y443" s="61"/>
      <c r="Z443" s="61"/>
      <c r="AA443" s="61"/>
    </row>
    <row r="444" spans="1:27" ht="13">
      <c r="A444" s="61"/>
      <c r="B444" s="61"/>
      <c r="C444" s="131"/>
      <c r="D444" s="61"/>
      <c r="E444" s="268"/>
      <c r="F444" s="61"/>
      <c r="G444" s="61"/>
      <c r="H444" s="61"/>
      <c r="I444" s="61"/>
      <c r="J444" s="69"/>
      <c r="K444" s="69"/>
      <c r="L444" s="69"/>
      <c r="M444" s="195"/>
      <c r="N444" s="61"/>
      <c r="O444" s="61"/>
      <c r="P444" s="61"/>
      <c r="Q444" s="61"/>
      <c r="R444" s="61"/>
      <c r="S444" s="61"/>
      <c r="T444" s="61"/>
      <c r="U444" s="61"/>
      <c r="V444" s="61"/>
      <c r="W444" s="61"/>
      <c r="X444" s="61"/>
      <c r="Y444" s="61"/>
      <c r="Z444" s="61"/>
      <c r="AA444" s="61"/>
    </row>
    <row r="445" spans="1:27" ht="13">
      <c r="A445" s="61"/>
      <c r="B445" s="61"/>
      <c r="C445" s="131"/>
      <c r="D445" s="61"/>
      <c r="E445" s="268"/>
      <c r="F445" s="61"/>
      <c r="G445" s="61"/>
      <c r="H445" s="61"/>
      <c r="I445" s="61"/>
      <c r="J445" s="69"/>
      <c r="K445" s="69"/>
      <c r="L445" s="69"/>
      <c r="M445" s="195"/>
      <c r="N445" s="61"/>
      <c r="O445" s="61"/>
      <c r="P445" s="61"/>
      <c r="Q445" s="61"/>
      <c r="R445" s="61"/>
      <c r="S445" s="61"/>
      <c r="T445" s="61"/>
      <c r="U445" s="61"/>
      <c r="V445" s="61"/>
      <c r="W445" s="61"/>
      <c r="X445" s="61"/>
      <c r="Y445" s="61"/>
      <c r="Z445" s="61"/>
      <c r="AA445" s="61"/>
    </row>
    <row r="446" spans="1:27" ht="13">
      <c r="A446" s="61"/>
      <c r="B446" s="61"/>
      <c r="C446" s="131"/>
      <c r="D446" s="61"/>
      <c r="E446" s="268"/>
      <c r="F446" s="61"/>
      <c r="G446" s="61"/>
      <c r="H446" s="61"/>
      <c r="I446" s="61"/>
      <c r="J446" s="69"/>
      <c r="K446" s="69"/>
      <c r="L446" s="69"/>
      <c r="M446" s="195"/>
      <c r="N446" s="61"/>
      <c r="O446" s="61"/>
      <c r="P446" s="61"/>
      <c r="Q446" s="61"/>
      <c r="R446" s="61"/>
      <c r="S446" s="61"/>
      <c r="T446" s="61"/>
      <c r="U446" s="61"/>
      <c r="V446" s="61"/>
      <c r="W446" s="61"/>
      <c r="X446" s="61"/>
      <c r="Y446" s="61"/>
      <c r="Z446" s="61"/>
      <c r="AA446" s="61"/>
    </row>
    <row r="447" spans="1:27" ht="13">
      <c r="A447" s="61"/>
      <c r="B447" s="61"/>
      <c r="C447" s="131"/>
      <c r="D447" s="61"/>
      <c r="E447" s="268"/>
      <c r="F447" s="61"/>
      <c r="G447" s="61"/>
      <c r="H447" s="61"/>
      <c r="I447" s="61"/>
      <c r="J447" s="69"/>
      <c r="K447" s="69"/>
      <c r="L447" s="69"/>
      <c r="M447" s="195"/>
      <c r="N447" s="61"/>
      <c r="O447" s="61"/>
      <c r="P447" s="61"/>
      <c r="Q447" s="61"/>
      <c r="R447" s="61"/>
      <c r="S447" s="61"/>
      <c r="T447" s="61"/>
      <c r="U447" s="61"/>
      <c r="V447" s="61"/>
      <c r="W447" s="61"/>
      <c r="X447" s="61"/>
      <c r="Y447" s="61"/>
      <c r="Z447" s="61"/>
      <c r="AA447" s="61"/>
    </row>
    <row r="448" spans="1:27" ht="13">
      <c r="A448" s="61"/>
      <c r="B448" s="61"/>
      <c r="C448" s="131"/>
      <c r="D448" s="61"/>
      <c r="E448" s="268"/>
      <c r="F448" s="61"/>
      <c r="G448" s="61"/>
      <c r="H448" s="61"/>
      <c r="I448" s="61"/>
      <c r="J448" s="69"/>
      <c r="K448" s="69"/>
      <c r="L448" s="69"/>
      <c r="M448" s="195"/>
      <c r="N448" s="61"/>
      <c r="O448" s="61"/>
      <c r="P448" s="61"/>
      <c r="Q448" s="61"/>
      <c r="R448" s="61"/>
      <c r="S448" s="61"/>
      <c r="T448" s="61"/>
      <c r="U448" s="61"/>
      <c r="V448" s="61"/>
      <c r="W448" s="61"/>
      <c r="X448" s="61"/>
      <c r="Y448" s="61"/>
      <c r="Z448" s="61"/>
      <c r="AA448" s="61"/>
    </row>
    <row r="449" spans="1:27" ht="13">
      <c r="A449" s="61"/>
      <c r="B449" s="61"/>
      <c r="C449" s="131"/>
      <c r="D449" s="61"/>
      <c r="E449" s="268"/>
      <c r="F449" s="61"/>
      <c r="G449" s="61"/>
      <c r="H449" s="61"/>
      <c r="I449" s="61"/>
      <c r="J449" s="69"/>
      <c r="K449" s="69"/>
      <c r="L449" s="69"/>
      <c r="M449" s="195"/>
      <c r="N449" s="61"/>
      <c r="O449" s="61"/>
      <c r="P449" s="61"/>
      <c r="Q449" s="61"/>
      <c r="R449" s="61"/>
      <c r="S449" s="61"/>
      <c r="T449" s="61"/>
      <c r="U449" s="61"/>
      <c r="V449" s="61"/>
      <c r="W449" s="61"/>
      <c r="X449" s="61"/>
      <c r="Y449" s="61"/>
      <c r="Z449" s="61"/>
      <c r="AA449" s="61"/>
    </row>
    <row r="450" spans="1:27" ht="13">
      <c r="A450" s="61"/>
      <c r="B450" s="61"/>
      <c r="C450" s="131"/>
      <c r="D450" s="61"/>
      <c r="E450" s="268"/>
      <c r="F450" s="61"/>
      <c r="G450" s="61"/>
      <c r="H450" s="61"/>
      <c r="I450" s="61"/>
      <c r="J450" s="69"/>
      <c r="K450" s="69"/>
      <c r="L450" s="69"/>
      <c r="M450" s="195"/>
      <c r="N450" s="61"/>
      <c r="O450" s="61"/>
      <c r="P450" s="61"/>
      <c r="Q450" s="61"/>
      <c r="R450" s="61"/>
      <c r="S450" s="61"/>
      <c r="T450" s="61"/>
      <c r="U450" s="61"/>
      <c r="V450" s="61"/>
      <c r="W450" s="61"/>
      <c r="X450" s="61"/>
      <c r="Y450" s="61"/>
      <c r="Z450" s="61"/>
      <c r="AA450" s="61"/>
    </row>
    <row r="451" spans="1:27" ht="13">
      <c r="A451" s="61"/>
      <c r="B451" s="61"/>
      <c r="C451" s="131"/>
      <c r="D451" s="61"/>
      <c r="E451" s="268"/>
      <c r="F451" s="61"/>
      <c r="G451" s="61"/>
      <c r="H451" s="61"/>
      <c r="I451" s="61"/>
      <c r="J451" s="69"/>
      <c r="K451" s="69"/>
      <c r="L451" s="69"/>
      <c r="M451" s="195"/>
      <c r="N451" s="61"/>
      <c r="O451" s="61"/>
      <c r="P451" s="61"/>
      <c r="Q451" s="61"/>
      <c r="R451" s="61"/>
      <c r="S451" s="61"/>
      <c r="T451" s="61"/>
      <c r="U451" s="61"/>
      <c r="V451" s="61"/>
      <c r="W451" s="61"/>
      <c r="X451" s="61"/>
      <c r="Y451" s="61"/>
      <c r="Z451" s="61"/>
      <c r="AA451" s="61"/>
    </row>
    <row r="452" spans="1:27" ht="13">
      <c r="A452" s="61"/>
      <c r="B452" s="61"/>
      <c r="C452" s="131"/>
      <c r="D452" s="61"/>
      <c r="E452" s="268"/>
      <c r="F452" s="61"/>
      <c r="G452" s="61"/>
      <c r="H452" s="61"/>
      <c r="I452" s="61"/>
      <c r="J452" s="69"/>
      <c r="K452" s="69"/>
      <c r="L452" s="69"/>
      <c r="M452" s="195"/>
      <c r="N452" s="61"/>
      <c r="O452" s="61"/>
      <c r="P452" s="61"/>
      <c r="Q452" s="61"/>
      <c r="R452" s="61"/>
      <c r="S452" s="61"/>
      <c r="T452" s="61"/>
      <c r="U452" s="61"/>
      <c r="V452" s="61"/>
      <c r="W452" s="61"/>
      <c r="X452" s="61"/>
      <c r="Y452" s="61"/>
      <c r="Z452" s="61"/>
      <c r="AA452" s="61"/>
    </row>
    <row r="453" spans="1:27" ht="13">
      <c r="A453" s="61"/>
      <c r="B453" s="61"/>
      <c r="C453" s="131"/>
      <c r="D453" s="61"/>
      <c r="E453" s="268"/>
      <c r="F453" s="61"/>
      <c r="G453" s="61"/>
      <c r="H453" s="61"/>
      <c r="I453" s="61"/>
      <c r="J453" s="69"/>
      <c r="K453" s="69"/>
      <c r="L453" s="69"/>
      <c r="M453" s="195"/>
      <c r="N453" s="61"/>
      <c r="O453" s="61"/>
      <c r="P453" s="61"/>
      <c r="Q453" s="61"/>
      <c r="R453" s="61"/>
      <c r="S453" s="61"/>
      <c r="T453" s="61"/>
      <c r="U453" s="61"/>
      <c r="V453" s="61"/>
      <c r="W453" s="61"/>
      <c r="X453" s="61"/>
      <c r="Y453" s="61"/>
      <c r="Z453" s="61"/>
      <c r="AA453" s="61"/>
    </row>
    <row r="454" spans="1:27" ht="13">
      <c r="A454" s="61"/>
      <c r="B454" s="61"/>
      <c r="C454" s="131"/>
      <c r="D454" s="61"/>
      <c r="E454" s="268"/>
      <c r="F454" s="61"/>
      <c r="G454" s="61"/>
      <c r="H454" s="61"/>
      <c r="I454" s="61"/>
      <c r="J454" s="69"/>
      <c r="K454" s="69"/>
      <c r="L454" s="69"/>
      <c r="M454" s="195"/>
      <c r="N454" s="61"/>
      <c r="O454" s="61"/>
      <c r="P454" s="61"/>
      <c r="Q454" s="61"/>
      <c r="R454" s="61"/>
      <c r="S454" s="61"/>
      <c r="T454" s="61"/>
      <c r="U454" s="61"/>
      <c r="V454" s="61"/>
      <c r="W454" s="61"/>
      <c r="X454" s="61"/>
      <c r="Y454" s="61"/>
      <c r="Z454" s="61"/>
      <c r="AA454" s="61"/>
    </row>
    <row r="455" spans="1:27" ht="13">
      <c r="A455" s="61"/>
      <c r="B455" s="61"/>
      <c r="C455" s="131"/>
      <c r="D455" s="61"/>
      <c r="E455" s="268"/>
      <c r="F455" s="61"/>
      <c r="G455" s="61"/>
      <c r="H455" s="61"/>
      <c r="I455" s="61"/>
      <c r="J455" s="69"/>
      <c r="K455" s="69"/>
      <c r="L455" s="69"/>
      <c r="M455" s="195"/>
      <c r="N455" s="61"/>
      <c r="O455" s="61"/>
      <c r="P455" s="61"/>
      <c r="Q455" s="61"/>
      <c r="R455" s="61"/>
      <c r="S455" s="61"/>
      <c r="T455" s="61"/>
      <c r="U455" s="61"/>
      <c r="V455" s="61"/>
      <c r="W455" s="61"/>
      <c r="X455" s="61"/>
      <c r="Y455" s="61"/>
      <c r="Z455" s="61"/>
      <c r="AA455" s="61"/>
    </row>
    <row r="456" spans="1:27" ht="13">
      <c r="A456" s="61"/>
      <c r="B456" s="61"/>
      <c r="C456" s="131"/>
      <c r="D456" s="61"/>
      <c r="E456" s="268"/>
      <c r="F456" s="61"/>
      <c r="G456" s="61"/>
      <c r="H456" s="61"/>
      <c r="I456" s="61"/>
      <c r="J456" s="69"/>
      <c r="K456" s="69"/>
      <c r="L456" s="69"/>
      <c r="M456" s="195"/>
      <c r="N456" s="61"/>
      <c r="O456" s="61"/>
      <c r="P456" s="61"/>
      <c r="Q456" s="61"/>
      <c r="R456" s="61"/>
      <c r="S456" s="61"/>
      <c r="T456" s="61"/>
      <c r="U456" s="61"/>
      <c r="V456" s="61"/>
      <c r="W456" s="61"/>
      <c r="X456" s="61"/>
      <c r="Y456" s="61"/>
      <c r="Z456" s="61"/>
      <c r="AA456" s="61"/>
    </row>
    <row r="457" spans="1:27" ht="13">
      <c r="A457" s="61"/>
      <c r="B457" s="61"/>
      <c r="C457" s="131"/>
      <c r="D457" s="61"/>
      <c r="E457" s="268"/>
      <c r="F457" s="61"/>
      <c r="G457" s="61"/>
      <c r="H457" s="61"/>
      <c r="I457" s="61"/>
      <c r="J457" s="69"/>
      <c r="K457" s="69"/>
      <c r="L457" s="69"/>
      <c r="M457" s="195"/>
      <c r="N457" s="61"/>
      <c r="O457" s="61"/>
      <c r="P457" s="61"/>
      <c r="Q457" s="61"/>
      <c r="R457" s="61"/>
      <c r="S457" s="61"/>
      <c r="T457" s="61"/>
      <c r="U457" s="61"/>
      <c r="V457" s="61"/>
      <c r="W457" s="61"/>
      <c r="X457" s="61"/>
      <c r="Y457" s="61"/>
      <c r="Z457" s="61"/>
      <c r="AA457" s="61"/>
    </row>
    <row r="458" spans="1:27" ht="13">
      <c r="A458" s="61"/>
      <c r="B458" s="61"/>
      <c r="C458" s="131"/>
      <c r="D458" s="61"/>
      <c r="E458" s="268"/>
      <c r="F458" s="61"/>
      <c r="G458" s="61"/>
      <c r="H458" s="61"/>
      <c r="I458" s="61"/>
      <c r="J458" s="69"/>
      <c r="K458" s="69"/>
      <c r="L458" s="69"/>
      <c r="M458" s="195"/>
      <c r="N458" s="61"/>
      <c r="O458" s="61"/>
      <c r="P458" s="61"/>
      <c r="Q458" s="61"/>
      <c r="R458" s="61"/>
      <c r="S458" s="61"/>
      <c r="T458" s="61"/>
      <c r="U458" s="61"/>
      <c r="V458" s="61"/>
      <c r="W458" s="61"/>
      <c r="X458" s="61"/>
      <c r="Y458" s="61"/>
      <c r="Z458" s="61"/>
      <c r="AA458" s="61"/>
    </row>
    <row r="459" spans="1:27" ht="13">
      <c r="A459" s="61"/>
      <c r="B459" s="61"/>
      <c r="C459" s="131"/>
      <c r="D459" s="61"/>
      <c r="E459" s="268"/>
      <c r="F459" s="61"/>
      <c r="G459" s="61"/>
      <c r="H459" s="61"/>
      <c r="I459" s="61"/>
      <c r="J459" s="69"/>
      <c r="K459" s="69"/>
      <c r="L459" s="69"/>
      <c r="M459" s="195"/>
      <c r="N459" s="61"/>
      <c r="O459" s="61"/>
      <c r="P459" s="61"/>
      <c r="Q459" s="61"/>
      <c r="R459" s="61"/>
      <c r="S459" s="61"/>
      <c r="T459" s="61"/>
      <c r="U459" s="61"/>
      <c r="V459" s="61"/>
      <c r="W459" s="61"/>
      <c r="X459" s="61"/>
      <c r="Y459" s="61"/>
      <c r="Z459" s="61"/>
      <c r="AA459" s="61"/>
    </row>
    <row r="460" spans="1:27" ht="13">
      <c r="A460" s="61"/>
      <c r="B460" s="61"/>
      <c r="C460" s="131"/>
      <c r="D460" s="61"/>
      <c r="E460" s="268"/>
      <c r="F460" s="61"/>
      <c r="G460" s="61"/>
      <c r="H460" s="61"/>
      <c r="I460" s="61"/>
      <c r="J460" s="69"/>
      <c r="K460" s="69"/>
      <c r="L460" s="69"/>
      <c r="M460" s="195"/>
      <c r="N460" s="61"/>
      <c r="O460" s="61"/>
      <c r="P460" s="61"/>
      <c r="Q460" s="61"/>
      <c r="R460" s="61"/>
      <c r="S460" s="61"/>
      <c r="T460" s="61"/>
      <c r="U460" s="61"/>
      <c r="V460" s="61"/>
      <c r="W460" s="61"/>
      <c r="X460" s="61"/>
      <c r="Y460" s="61"/>
      <c r="Z460" s="61"/>
      <c r="AA460" s="61"/>
    </row>
    <row r="461" spans="1:27" ht="13">
      <c r="A461" s="61"/>
      <c r="B461" s="61"/>
      <c r="C461" s="131"/>
      <c r="D461" s="61"/>
      <c r="E461" s="268"/>
      <c r="F461" s="61"/>
      <c r="G461" s="61"/>
      <c r="H461" s="61"/>
      <c r="I461" s="61"/>
      <c r="J461" s="69"/>
      <c r="K461" s="69"/>
      <c r="L461" s="69"/>
      <c r="M461" s="195"/>
      <c r="N461" s="61"/>
      <c r="O461" s="61"/>
      <c r="P461" s="61"/>
      <c r="Q461" s="61"/>
      <c r="R461" s="61"/>
      <c r="S461" s="61"/>
      <c r="T461" s="61"/>
      <c r="U461" s="61"/>
      <c r="V461" s="61"/>
      <c r="W461" s="61"/>
      <c r="X461" s="61"/>
      <c r="Y461" s="61"/>
      <c r="Z461" s="61"/>
      <c r="AA461" s="61"/>
    </row>
    <row r="462" spans="1:27" ht="13">
      <c r="A462" s="61"/>
      <c r="B462" s="61"/>
      <c r="C462" s="131"/>
      <c r="D462" s="61"/>
      <c r="E462" s="268"/>
      <c r="F462" s="61"/>
      <c r="G462" s="61"/>
      <c r="H462" s="61"/>
      <c r="I462" s="61"/>
      <c r="J462" s="69"/>
      <c r="K462" s="69"/>
      <c r="L462" s="69"/>
      <c r="M462" s="195"/>
      <c r="N462" s="61"/>
      <c r="O462" s="61"/>
      <c r="P462" s="61"/>
      <c r="Q462" s="61"/>
      <c r="R462" s="61"/>
      <c r="S462" s="61"/>
      <c r="T462" s="61"/>
      <c r="U462" s="61"/>
      <c r="V462" s="61"/>
      <c r="W462" s="61"/>
      <c r="X462" s="61"/>
      <c r="Y462" s="61"/>
      <c r="Z462" s="61"/>
      <c r="AA462" s="61"/>
    </row>
    <row r="463" spans="1:27" ht="13">
      <c r="A463" s="61"/>
      <c r="B463" s="61"/>
      <c r="C463" s="131"/>
      <c r="D463" s="61"/>
      <c r="E463" s="268"/>
      <c r="F463" s="61"/>
      <c r="G463" s="61"/>
      <c r="H463" s="61"/>
      <c r="I463" s="61"/>
      <c r="J463" s="69"/>
      <c r="K463" s="69"/>
      <c r="L463" s="69"/>
      <c r="M463" s="195"/>
      <c r="N463" s="61"/>
      <c r="O463" s="61"/>
      <c r="P463" s="61"/>
      <c r="Q463" s="61"/>
      <c r="R463" s="61"/>
      <c r="S463" s="61"/>
      <c r="T463" s="61"/>
      <c r="U463" s="61"/>
      <c r="V463" s="61"/>
      <c r="W463" s="61"/>
      <c r="X463" s="61"/>
      <c r="Y463" s="61"/>
      <c r="Z463" s="61"/>
      <c r="AA463" s="61"/>
    </row>
    <row r="464" spans="1:27" ht="13">
      <c r="A464" s="61"/>
      <c r="B464" s="61"/>
      <c r="C464" s="131"/>
      <c r="D464" s="61"/>
      <c r="E464" s="268"/>
      <c r="F464" s="61"/>
      <c r="G464" s="61"/>
      <c r="H464" s="61"/>
      <c r="I464" s="61"/>
      <c r="J464" s="69"/>
      <c r="K464" s="69"/>
      <c r="L464" s="69"/>
      <c r="M464" s="195"/>
      <c r="N464" s="61"/>
      <c r="O464" s="61"/>
      <c r="P464" s="61"/>
      <c r="Q464" s="61"/>
      <c r="R464" s="61"/>
      <c r="S464" s="61"/>
      <c r="T464" s="61"/>
      <c r="U464" s="61"/>
      <c r="V464" s="61"/>
      <c r="W464" s="61"/>
      <c r="X464" s="61"/>
      <c r="Y464" s="61"/>
      <c r="Z464" s="61"/>
      <c r="AA464" s="61"/>
    </row>
    <row r="465" spans="1:27" ht="13">
      <c r="A465" s="61"/>
      <c r="B465" s="61"/>
      <c r="C465" s="131"/>
      <c r="D465" s="61"/>
      <c r="E465" s="268"/>
      <c r="F465" s="61"/>
      <c r="G465" s="61"/>
      <c r="H465" s="61"/>
      <c r="I465" s="61"/>
      <c r="J465" s="69"/>
      <c r="K465" s="69"/>
      <c r="L465" s="69"/>
      <c r="M465" s="195"/>
      <c r="N465" s="61"/>
      <c r="O465" s="61"/>
      <c r="P465" s="61"/>
      <c r="Q465" s="61"/>
      <c r="R465" s="61"/>
      <c r="S465" s="61"/>
      <c r="T465" s="61"/>
      <c r="U465" s="61"/>
      <c r="V465" s="61"/>
      <c r="W465" s="61"/>
      <c r="X465" s="61"/>
      <c r="Y465" s="61"/>
      <c r="Z465" s="61"/>
      <c r="AA465" s="61"/>
    </row>
    <row r="466" spans="1:27" ht="13">
      <c r="A466" s="61"/>
      <c r="B466" s="61"/>
      <c r="C466" s="131"/>
      <c r="D466" s="61"/>
      <c r="E466" s="268"/>
      <c r="F466" s="61"/>
      <c r="G466" s="61"/>
      <c r="H466" s="61"/>
      <c r="I466" s="61"/>
      <c r="J466" s="69"/>
      <c r="K466" s="69"/>
      <c r="L466" s="69"/>
      <c r="M466" s="195"/>
      <c r="N466" s="61"/>
      <c r="O466" s="61"/>
      <c r="P466" s="61"/>
      <c r="Q466" s="61"/>
      <c r="R466" s="61"/>
      <c r="S466" s="61"/>
      <c r="T466" s="61"/>
      <c r="U466" s="61"/>
      <c r="V466" s="61"/>
      <c r="W466" s="61"/>
      <c r="X466" s="61"/>
      <c r="Y466" s="61"/>
      <c r="Z466" s="61"/>
      <c r="AA466" s="61"/>
    </row>
    <row r="467" spans="1:27" ht="13">
      <c r="A467" s="61"/>
      <c r="B467" s="61"/>
      <c r="C467" s="131"/>
      <c r="D467" s="61"/>
      <c r="E467" s="268"/>
      <c r="F467" s="61"/>
      <c r="G467" s="61"/>
      <c r="H467" s="61"/>
      <c r="I467" s="61"/>
      <c r="J467" s="69"/>
      <c r="K467" s="69"/>
      <c r="L467" s="69"/>
      <c r="M467" s="195"/>
      <c r="N467" s="61"/>
      <c r="O467" s="61"/>
      <c r="P467" s="61"/>
      <c r="Q467" s="61"/>
      <c r="R467" s="61"/>
      <c r="S467" s="61"/>
      <c r="T467" s="61"/>
      <c r="U467" s="61"/>
      <c r="V467" s="61"/>
      <c r="W467" s="61"/>
      <c r="X467" s="61"/>
      <c r="Y467" s="61"/>
      <c r="Z467" s="61"/>
      <c r="AA467" s="61"/>
    </row>
    <row r="468" spans="1:27" ht="13">
      <c r="A468" s="61"/>
      <c r="B468" s="61"/>
      <c r="C468" s="131"/>
      <c r="D468" s="61"/>
      <c r="E468" s="268"/>
      <c r="F468" s="61"/>
      <c r="G468" s="61"/>
      <c r="H468" s="61"/>
      <c r="I468" s="61"/>
      <c r="J468" s="69"/>
      <c r="K468" s="69"/>
      <c r="L468" s="69"/>
      <c r="M468" s="195"/>
      <c r="N468" s="61"/>
      <c r="O468" s="61"/>
      <c r="P468" s="61"/>
      <c r="Q468" s="61"/>
      <c r="R468" s="61"/>
      <c r="S468" s="61"/>
      <c r="T468" s="61"/>
      <c r="U468" s="61"/>
      <c r="V468" s="61"/>
      <c r="W468" s="61"/>
      <c r="X468" s="61"/>
      <c r="Y468" s="61"/>
      <c r="Z468" s="61"/>
      <c r="AA468" s="61"/>
    </row>
    <row r="469" spans="1:27" ht="13">
      <c r="A469" s="61"/>
      <c r="B469" s="61"/>
      <c r="C469" s="131"/>
      <c r="D469" s="61"/>
      <c r="E469" s="268"/>
      <c r="F469" s="61"/>
      <c r="G469" s="61"/>
      <c r="H469" s="61"/>
      <c r="I469" s="61"/>
      <c r="J469" s="69"/>
      <c r="K469" s="69"/>
      <c r="L469" s="69"/>
      <c r="M469" s="195"/>
      <c r="N469" s="61"/>
      <c r="O469" s="61"/>
      <c r="P469" s="61"/>
      <c r="Q469" s="61"/>
      <c r="R469" s="61"/>
      <c r="S469" s="61"/>
      <c r="T469" s="61"/>
      <c r="U469" s="61"/>
      <c r="V469" s="61"/>
      <c r="W469" s="61"/>
      <c r="X469" s="61"/>
      <c r="Y469" s="61"/>
      <c r="Z469" s="61"/>
      <c r="AA469" s="61"/>
    </row>
    <row r="470" spans="1:27" ht="13">
      <c r="A470" s="61"/>
      <c r="B470" s="61"/>
      <c r="C470" s="131"/>
      <c r="D470" s="61"/>
      <c r="E470" s="268"/>
      <c r="F470" s="61"/>
      <c r="G470" s="61"/>
      <c r="H470" s="61"/>
      <c r="I470" s="61"/>
      <c r="J470" s="69"/>
      <c r="K470" s="69"/>
      <c r="L470" s="69"/>
      <c r="M470" s="195"/>
      <c r="N470" s="61"/>
      <c r="O470" s="61"/>
      <c r="P470" s="61"/>
      <c r="Q470" s="61"/>
      <c r="R470" s="61"/>
      <c r="S470" s="61"/>
      <c r="T470" s="61"/>
      <c r="U470" s="61"/>
      <c r="V470" s="61"/>
      <c r="W470" s="61"/>
      <c r="X470" s="61"/>
      <c r="Y470" s="61"/>
      <c r="Z470" s="61"/>
      <c r="AA470" s="61"/>
    </row>
    <row r="471" spans="1:27" ht="13">
      <c r="A471" s="61"/>
      <c r="B471" s="61"/>
      <c r="C471" s="131"/>
      <c r="D471" s="61"/>
      <c r="E471" s="268"/>
      <c r="F471" s="61"/>
      <c r="G471" s="61"/>
      <c r="H471" s="61"/>
      <c r="I471" s="61"/>
      <c r="J471" s="69"/>
      <c r="K471" s="69"/>
      <c r="L471" s="69"/>
      <c r="M471" s="195"/>
      <c r="N471" s="61"/>
      <c r="O471" s="61"/>
      <c r="P471" s="61"/>
      <c r="Q471" s="61"/>
      <c r="R471" s="61"/>
      <c r="S471" s="61"/>
      <c r="T471" s="61"/>
      <c r="U471" s="61"/>
      <c r="V471" s="61"/>
      <c r="W471" s="61"/>
      <c r="X471" s="61"/>
      <c r="Y471" s="61"/>
      <c r="Z471" s="61"/>
      <c r="AA471" s="61"/>
    </row>
    <row r="472" spans="1:27" ht="13">
      <c r="A472" s="61"/>
      <c r="B472" s="61"/>
      <c r="C472" s="131"/>
      <c r="D472" s="61"/>
      <c r="E472" s="268"/>
      <c r="F472" s="61"/>
      <c r="G472" s="61"/>
      <c r="H472" s="61"/>
      <c r="I472" s="61"/>
      <c r="J472" s="69"/>
      <c r="K472" s="69"/>
      <c r="L472" s="69"/>
      <c r="M472" s="195"/>
      <c r="N472" s="61"/>
      <c r="O472" s="61"/>
      <c r="P472" s="61"/>
      <c r="Q472" s="61"/>
      <c r="R472" s="61"/>
      <c r="S472" s="61"/>
      <c r="T472" s="61"/>
      <c r="U472" s="61"/>
      <c r="V472" s="61"/>
      <c r="W472" s="61"/>
      <c r="X472" s="61"/>
      <c r="Y472" s="61"/>
      <c r="Z472" s="61"/>
      <c r="AA472" s="61"/>
    </row>
    <row r="473" spans="1:27" ht="13">
      <c r="A473" s="61"/>
      <c r="B473" s="61"/>
      <c r="C473" s="131"/>
      <c r="D473" s="61"/>
      <c r="E473" s="268"/>
      <c r="F473" s="61"/>
      <c r="G473" s="61"/>
      <c r="H473" s="61"/>
      <c r="I473" s="61"/>
      <c r="J473" s="69"/>
      <c r="K473" s="69"/>
      <c r="L473" s="69"/>
      <c r="M473" s="195"/>
      <c r="N473" s="61"/>
      <c r="O473" s="61"/>
      <c r="P473" s="61"/>
      <c r="Q473" s="61"/>
      <c r="R473" s="61"/>
      <c r="S473" s="61"/>
      <c r="T473" s="61"/>
      <c r="U473" s="61"/>
      <c r="V473" s="61"/>
      <c r="W473" s="61"/>
      <c r="X473" s="61"/>
      <c r="Y473" s="61"/>
      <c r="Z473" s="61"/>
      <c r="AA473" s="61"/>
    </row>
    <row r="474" spans="1:27" ht="13">
      <c r="A474" s="61"/>
      <c r="B474" s="61"/>
      <c r="C474" s="131"/>
      <c r="D474" s="61"/>
      <c r="E474" s="268"/>
      <c r="F474" s="61"/>
      <c r="G474" s="61"/>
      <c r="H474" s="61"/>
      <c r="I474" s="61"/>
      <c r="J474" s="69"/>
      <c r="K474" s="69"/>
      <c r="L474" s="69"/>
      <c r="M474" s="195"/>
      <c r="N474" s="61"/>
      <c r="O474" s="61"/>
      <c r="P474" s="61"/>
      <c r="Q474" s="61"/>
      <c r="R474" s="61"/>
      <c r="S474" s="61"/>
      <c r="T474" s="61"/>
      <c r="U474" s="61"/>
      <c r="V474" s="61"/>
      <c r="W474" s="61"/>
      <c r="X474" s="61"/>
      <c r="Y474" s="61"/>
      <c r="Z474" s="61"/>
      <c r="AA474" s="61"/>
    </row>
    <row r="475" spans="1:27" ht="13">
      <c r="A475" s="61"/>
      <c r="B475" s="61"/>
      <c r="C475" s="131"/>
      <c r="D475" s="61"/>
      <c r="E475" s="268"/>
      <c r="F475" s="61"/>
      <c r="G475" s="61"/>
      <c r="H475" s="61"/>
      <c r="I475" s="61"/>
      <c r="J475" s="69"/>
      <c r="K475" s="69"/>
      <c r="L475" s="69"/>
      <c r="M475" s="195"/>
      <c r="N475" s="61"/>
      <c r="O475" s="61"/>
      <c r="P475" s="61"/>
      <c r="Q475" s="61"/>
      <c r="R475" s="61"/>
      <c r="S475" s="61"/>
      <c r="T475" s="61"/>
      <c r="U475" s="61"/>
      <c r="V475" s="61"/>
      <c r="W475" s="61"/>
      <c r="X475" s="61"/>
      <c r="Y475" s="61"/>
      <c r="Z475" s="61"/>
      <c r="AA475" s="61"/>
    </row>
    <row r="476" spans="1:27" ht="13">
      <c r="A476" s="61"/>
      <c r="B476" s="61"/>
      <c r="C476" s="131"/>
      <c r="D476" s="61"/>
      <c r="E476" s="268"/>
      <c r="F476" s="61"/>
      <c r="G476" s="61"/>
      <c r="H476" s="61"/>
      <c r="I476" s="61"/>
      <c r="J476" s="69"/>
      <c r="K476" s="69"/>
      <c r="L476" s="69"/>
      <c r="M476" s="195"/>
      <c r="N476" s="61"/>
      <c r="O476" s="61"/>
      <c r="P476" s="61"/>
      <c r="Q476" s="61"/>
      <c r="R476" s="61"/>
      <c r="S476" s="61"/>
      <c r="T476" s="61"/>
      <c r="U476" s="61"/>
      <c r="V476" s="61"/>
      <c r="W476" s="61"/>
      <c r="X476" s="61"/>
      <c r="Y476" s="61"/>
      <c r="Z476" s="61"/>
      <c r="AA476" s="61"/>
    </row>
    <row r="477" spans="1:27" ht="13">
      <c r="A477" s="61"/>
      <c r="B477" s="61"/>
      <c r="C477" s="131"/>
      <c r="D477" s="61"/>
      <c r="E477" s="268"/>
      <c r="F477" s="61"/>
      <c r="G477" s="61"/>
      <c r="H477" s="61"/>
      <c r="I477" s="61"/>
      <c r="J477" s="69"/>
      <c r="K477" s="69"/>
      <c r="L477" s="69"/>
      <c r="M477" s="195"/>
      <c r="N477" s="61"/>
      <c r="O477" s="61"/>
      <c r="P477" s="61"/>
      <c r="Q477" s="61"/>
      <c r="R477" s="61"/>
      <c r="S477" s="61"/>
      <c r="T477" s="61"/>
      <c r="U477" s="61"/>
      <c r="V477" s="61"/>
      <c r="W477" s="61"/>
      <c r="X477" s="61"/>
      <c r="Y477" s="61"/>
      <c r="Z477" s="61"/>
      <c r="AA477" s="61"/>
    </row>
    <row r="478" spans="1:27" ht="13">
      <c r="A478" s="61"/>
      <c r="B478" s="61"/>
      <c r="C478" s="131"/>
      <c r="D478" s="61"/>
      <c r="E478" s="268"/>
      <c r="F478" s="61"/>
      <c r="G478" s="61"/>
      <c r="H478" s="61"/>
      <c r="I478" s="61"/>
      <c r="J478" s="69"/>
      <c r="K478" s="69"/>
      <c r="L478" s="69"/>
      <c r="M478" s="195"/>
      <c r="N478" s="61"/>
      <c r="O478" s="61"/>
      <c r="P478" s="61"/>
      <c r="Q478" s="61"/>
      <c r="R478" s="61"/>
      <c r="S478" s="61"/>
      <c r="T478" s="61"/>
      <c r="U478" s="61"/>
      <c r="V478" s="61"/>
      <c r="W478" s="61"/>
      <c r="X478" s="61"/>
      <c r="Y478" s="61"/>
      <c r="Z478" s="61"/>
      <c r="AA478" s="61"/>
    </row>
    <row r="479" spans="1:27" ht="13">
      <c r="A479" s="61"/>
      <c r="B479" s="61"/>
      <c r="C479" s="131"/>
      <c r="D479" s="61"/>
      <c r="E479" s="268"/>
      <c r="F479" s="61"/>
      <c r="G479" s="61"/>
      <c r="H479" s="61"/>
      <c r="I479" s="61"/>
      <c r="J479" s="69"/>
      <c r="K479" s="69"/>
      <c r="L479" s="69"/>
      <c r="M479" s="195"/>
      <c r="N479" s="61"/>
      <c r="O479" s="61"/>
      <c r="P479" s="61"/>
      <c r="Q479" s="61"/>
      <c r="R479" s="61"/>
      <c r="S479" s="61"/>
      <c r="T479" s="61"/>
      <c r="U479" s="61"/>
      <c r="V479" s="61"/>
      <c r="W479" s="61"/>
      <c r="X479" s="61"/>
      <c r="Y479" s="61"/>
      <c r="Z479" s="61"/>
      <c r="AA479" s="61"/>
    </row>
    <row r="480" spans="1:27" ht="13">
      <c r="A480" s="61"/>
      <c r="B480" s="61"/>
      <c r="C480" s="131"/>
      <c r="D480" s="61"/>
      <c r="E480" s="268"/>
      <c r="F480" s="61"/>
      <c r="G480" s="61"/>
      <c r="H480" s="61"/>
      <c r="I480" s="61"/>
      <c r="J480" s="69"/>
      <c r="K480" s="69"/>
      <c r="L480" s="69"/>
      <c r="M480" s="195"/>
      <c r="N480" s="61"/>
      <c r="O480" s="61"/>
      <c r="P480" s="61"/>
      <c r="Q480" s="61"/>
      <c r="R480" s="61"/>
      <c r="S480" s="61"/>
      <c r="T480" s="61"/>
      <c r="U480" s="61"/>
      <c r="V480" s="61"/>
      <c r="W480" s="61"/>
      <c r="X480" s="61"/>
      <c r="Y480" s="61"/>
      <c r="Z480" s="61"/>
      <c r="AA480" s="61"/>
    </row>
    <row r="481" spans="1:27" ht="13">
      <c r="A481" s="61"/>
      <c r="B481" s="61"/>
      <c r="C481" s="131"/>
      <c r="D481" s="61"/>
      <c r="E481" s="268"/>
      <c r="F481" s="61"/>
      <c r="G481" s="61"/>
      <c r="H481" s="61"/>
      <c r="I481" s="61"/>
      <c r="J481" s="69"/>
      <c r="K481" s="69"/>
      <c r="L481" s="69"/>
      <c r="M481" s="195"/>
      <c r="N481" s="61"/>
      <c r="O481" s="61"/>
      <c r="P481" s="61"/>
      <c r="Q481" s="61"/>
      <c r="R481" s="61"/>
      <c r="S481" s="61"/>
      <c r="T481" s="61"/>
      <c r="U481" s="61"/>
      <c r="V481" s="61"/>
      <c r="W481" s="61"/>
      <c r="X481" s="61"/>
      <c r="Y481" s="61"/>
      <c r="Z481" s="61"/>
      <c r="AA481" s="61"/>
    </row>
    <row r="482" spans="1:27" ht="13">
      <c r="A482" s="61"/>
      <c r="B482" s="61"/>
      <c r="C482" s="131"/>
      <c r="D482" s="61"/>
      <c r="E482" s="268"/>
      <c r="F482" s="61"/>
      <c r="G482" s="61"/>
      <c r="H482" s="61"/>
      <c r="I482" s="61"/>
      <c r="J482" s="69"/>
      <c r="K482" s="69"/>
      <c r="L482" s="69"/>
      <c r="M482" s="195"/>
      <c r="N482" s="61"/>
      <c r="O482" s="61"/>
      <c r="P482" s="61"/>
      <c r="Q482" s="61"/>
      <c r="R482" s="61"/>
      <c r="S482" s="61"/>
      <c r="T482" s="61"/>
      <c r="U482" s="61"/>
      <c r="V482" s="61"/>
      <c r="W482" s="61"/>
      <c r="X482" s="61"/>
      <c r="Y482" s="61"/>
      <c r="Z482" s="61"/>
      <c r="AA482" s="61"/>
    </row>
    <row r="483" spans="1:27" ht="13">
      <c r="A483" s="61"/>
      <c r="B483" s="61"/>
      <c r="C483" s="131"/>
      <c r="D483" s="61"/>
      <c r="E483" s="268"/>
      <c r="F483" s="61"/>
      <c r="G483" s="61"/>
      <c r="H483" s="61"/>
      <c r="I483" s="61"/>
      <c r="J483" s="69"/>
      <c r="K483" s="69"/>
      <c r="L483" s="69"/>
      <c r="M483" s="195"/>
      <c r="N483" s="61"/>
      <c r="O483" s="61"/>
      <c r="P483" s="61"/>
      <c r="Q483" s="61"/>
      <c r="R483" s="61"/>
      <c r="S483" s="61"/>
      <c r="T483" s="61"/>
      <c r="U483" s="61"/>
      <c r="V483" s="61"/>
      <c r="W483" s="61"/>
      <c r="X483" s="61"/>
      <c r="Y483" s="61"/>
      <c r="Z483" s="61"/>
      <c r="AA483" s="61"/>
    </row>
    <row r="484" spans="1:27" ht="13">
      <c r="A484" s="61"/>
      <c r="B484" s="61"/>
      <c r="C484" s="131"/>
      <c r="D484" s="61"/>
      <c r="E484" s="268"/>
      <c r="F484" s="61"/>
      <c r="G484" s="61"/>
      <c r="H484" s="61"/>
      <c r="I484" s="61"/>
      <c r="J484" s="69"/>
      <c r="K484" s="69"/>
      <c r="L484" s="69"/>
      <c r="M484" s="195"/>
      <c r="N484" s="61"/>
      <c r="O484" s="61"/>
      <c r="P484" s="61"/>
      <c r="Q484" s="61"/>
      <c r="R484" s="61"/>
      <c r="S484" s="61"/>
      <c r="T484" s="61"/>
      <c r="U484" s="61"/>
      <c r="V484" s="61"/>
      <c r="W484" s="61"/>
      <c r="X484" s="61"/>
      <c r="Y484" s="61"/>
      <c r="Z484" s="61"/>
      <c r="AA484" s="61"/>
    </row>
    <row r="485" spans="1:27" ht="13">
      <c r="A485" s="61"/>
      <c r="B485" s="61"/>
      <c r="C485" s="131"/>
      <c r="D485" s="61"/>
      <c r="E485" s="268"/>
      <c r="F485" s="61"/>
      <c r="G485" s="61"/>
      <c r="H485" s="61"/>
      <c r="I485" s="61"/>
      <c r="J485" s="69"/>
      <c r="K485" s="69"/>
      <c r="L485" s="69"/>
      <c r="M485" s="195"/>
      <c r="N485" s="61"/>
      <c r="O485" s="61"/>
      <c r="P485" s="61"/>
      <c r="Q485" s="61"/>
      <c r="R485" s="61"/>
      <c r="S485" s="61"/>
      <c r="T485" s="61"/>
      <c r="U485" s="61"/>
      <c r="V485" s="61"/>
      <c r="W485" s="61"/>
      <c r="X485" s="61"/>
      <c r="Y485" s="61"/>
      <c r="Z485" s="61"/>
      <c r="AA485" s="61"/>
    </row>
    <row r="486" spans="1:27" ht="13">
      <c r="A486" s="61"/>
      <c r="B486" s="61"/>
      <c r="C486" s="131"/>
      <c r="D486" s="61"/>
      <c r="E486" s="268"/>
      <c r="F486" s="61"/>
      <c r="G486" s="61"/>
      <c r="H486" s="61"/>
      <c r="I486" s="61"/>
      <c r="J486" s="69"/>
      <c r="K486" s="69"/>
      <c r="L486" s="69"/>
      <c r="M486" s="195"/>
      <c r="N486" s="61"/>
      <c r="O486" s="61"/>
      <c r="P486" s="61"/>
      <c r="Q486" s="61"/>
      <c r="R486" s="61"/>
      <c r="S486" s="61"/>
      <c r="T486" s="61"/>
      <c r="U486" s="61"/>
      <c r="V486" s="61"/>
      <c r="W486" s="61"/>
      <c r="X486" s="61"/>
      <c r="Y486" s="61"/>
      <c r="Z486" s="61"/>
      <c r="AA486" s="61"/>
    </row>
    <row r="487" spans="1:27" ht="13">
      <c r="A487" s="61"/>
      <c r="B487" s="61"/>
      <c r="C487" s="131"/>
      <c r="D487" s="61"/>
      <c r="E487" s="268"/>
      <c r="F487" s="61"/>
      <c r="G487" s="61"/>
      <c r="H487" s="61"/>
      <c r="I487" s="61"/>
      <c r="J487" s="69"/>
      <c r="K487" s="69"/>
      <c r="L487" s="69"/>
      <c r="M487" s="195"/>
      <c r="N487" s="61"/>
      <c r="O487" s="61"/>
      <c r="P487" s="61"/>
      <c r="Q487" s="61"/>
      <c r="R487" s="61"/>
      <c r="S487" s="61"/>
      <c r="T487" s="61"/>
      <c r="U487" s="61"/>
      <c r="V487" s="61"/>
      <c r="W487" s="61"/>
      <c r="X487" s="61"/>
      <c r="Y487" s="61"/>
      <c r="Z487" s="61"/>
      <c r="AA487" s="61"/>
    </row>
    <row r="488" spans="1:27" ht="13">
      <c r="A488" s="61"/>
      <c r="B488" s="61"/>
      <c r="C488" s="131"/>
      <c r="D488" s="61"/>
      <c r="E488" s="268"/>
      <c r="F488" s="61"/>
      <c r="G488" s="61"/>
      <c r="H488" s="61"/>
      <c r="I488" s="61"/>
      <c r="J488" s="69"/>
      <c r="K488" s="69"/>
      <c r="L488" s="69"/>
      <c r="M488" s="195"/>
      <c r="N488" s="61"/>
      <c r="O488" s="61"/>
      <c r="P488" s="61"/>
      <c r="Q488" s="61"/>
      <c r="R488" s="61"/>
      <c r="S488" s="61"/>
      <c r="T488" s="61"/>
      <c r="U488" s="61"/>
      <c r="V488" s="61"/>
      <c r="W488" s="61"/>
      <c r="X488" s="61"/>
      <c r="Y488" s="61"/>
      <c r="Z488" s="61"/>
      <c r="AA488" s="61"/>
    </row>
    <row r="489" spans="1:27" ht="13">
      <c r="A489" s="61"/>
      <c r="B489" s="61"/>
      <c r="C489" s="131"/>
      <c r="D489" s="61"/>
      <c r="E489" s="268"/>
      <c r="F489" s="61"/>
      <c r="G489" s="61"/>
      <c r="H489" s="61"/>
      <c r="I489" s="61"/>
      <c r="J489" s="69"/>
      <c r="K489" s="69"/>
      <c r="L489" s="69"/>
      <c r="M489" s="195"/>
      <c r="N489" s="61"/>
      <c r="O489" s="61"/>
      <c r="P489" s="61"/>
      <c r="Q489" s="61"/>
      <c r="R489" s="61"/>
      <c r="S489" s="61"/>
      <c r="T489" s="61"/>
      <c r="U489" s="61"/>
      <c r="V489" s="61"/>
      <c r="W489" s="61"/>
      <c r="X489" s="61"/>
      <c r="Y489" s="61"/>
      <c r="Z489" s="61"/>
      <c r="AA489" s="61"/>
    </row>
    <row r="490" spans="1:27" ht="13">
      <c r="A490" s="61"/>
      <c r="B490" s="61"/>
      <c r="C490" s="131"/>
      <c r="D490" s="61"/>
      <c r="E490" s="268"/>
      <c r="F490" s="61"/>
      <c r="G490" s="61"/>
      <c r="H490" s="61"/>
      <c r="I490" s="61"/>
      <c r="J490" s="69"/>
      <c r="K490" s="69"/>
      <c r="L490" s="69"/>
      <c r="M490" s="195"/>
      <c r="N490" s="61"/>
      <c r="O490" s="61"/>
      <c r="P490" s="61"/>
      <c r="Q490" s="61"/>
      <c r="R490" s="61"/>
      <c r="S490" s="61"/>
      <c r="T490" s="61"/>
      <c r="U490" s="61"/>
      <c r="V490" s="61"/>
      <c r="W490" s="61"/>
      <c r="X490" s="61"/>
      <c r="Y490" s="61"/>
      <c r="Z490" s="61"/>
      <c r="AA490" s="61"/>
    </row>
    <row r="491" spans="1:27" ht="13">
      <c r="A491" s="61"/>
      <c r="B491" s="61"/>
      <c r="C491" s="131"/>
      <c r="D491" s="61"/>
      <c r="E491" s="268"/>
      <c r="F491" s="61"/>
      <c r="G491" s="61"/>
      <c r="H491" s="61"/>
      <c r="I491" s="61"/>
      <c r="J491" s="69"/>
      <c r="K491" s="69"/>
      <c r="L491" s="69"/>
      <c r="M491" s="195"/>
      <c r="N491" s="61"/>
      <c r="O491" s="61"/>
      <c r="P491" s="61"/>
      <c r="Q491" s="61"/>
      <c r="R491" s="61"/>
      <c r="S491" s="61"/>
      <c r="T491" s="61"/>
      <c r="U491" s="61"/>
      <c r="V491" s="61"/>
      <c r="W491" s="61"/>
      <c r="X491" s="61"/>
      <c r="Y491" s="61"/>
      <c r="Z491" s="61"/>
      <c r="AA491" s="61"/>
    </row>
    <row r="492" spans="1:27" ht="13">
      <c r="A492" s="61"/>
      <c r="B492" s="61"/>
      <c r="C492" s="131"/>
      <c r="D492" s="61"/>
      <c r="E492" s="268"/>
      <c r="F492" s="61"/>
      <c r="G492" s="61"/>
      <c r="H492" s="61"/>
      <c r="I492" s="61"/>
      <c r="J492" s="69"/>
      <c r="K492" s="69"/>
      <c r="L492" s="69"/>
      <c r="M492" s="195"/>
      <c r="N492" s="61"/>
      <c r="O492" s="61"/>
      <c r="P492" s="61"/>
      <c r="Q492" s="61"/>
      <c r="R492" s="61"/>
      <c r="S492" s="61"/>
      <c r="T492" s="61"/>
      <c r="U492" s="61"/>
      <c r="V492" s="61"/>
      <c r="W492" s="61"/>
      <c r="X492" s="61"/>
      <c r="Y492" s="61"/>
      <c r="Z492" s="61"/>
      <c r="AA492" s="61"/>
    </row>
    <row r="493" spans="1:27" ht="13">
      <c r="A493" s="61"/>
      <c r="B493" s="61"/>
      <c r="C493" s="131"/>
      <c r="D493" s="61"/>
      <c r="E493" s="268"/>
      <c r="F493" s="61"/>
      <c r="G493" s="61"/>
      <c r="H493" s="61"/>
      <c r="I493" s="61"/>
      <c r="J493" s="69"/>
      <c r="K493" s="69"/>
      <c r="L493" s="69"/>
      <c r="M493" s="195"/>
      <c r="N493" s="61"/>
      <c r="O493" s="61"/>
      <c r="P493" s="61"/>
      <c r="Q493" s="61"/>
      <c r="R493" s="61"/>
      <c r="S493" s="61"/>
      <c r="T493" s="61"/>
      <c r="U493" s="61"/>
      <c r="V493" s="61"/>
      <c r="W493" s="61"/>
      <c r="X493" s="61"/>
      <c r="Y493" s="61"/>
      <c r="Z493" s="61"/>
      <c r="AA493" s="61"/>
    </row>
    <row r="494" spans="1:27" ht="13">
      <c r="A494" s="61"/>
      <c r="B494" s="61"/>
      <c r="C494" s="131"/>
      <c r="D494" s="61"/>
      <c r="E494" s="268"/>
      <c r="F494" s="61"/>
      <c r="G494" s="61"/>
      <c r="H494" s="61"/>
      <c r="I494" s="61"/>
      <c r="J494" s="69"/>
      <c r="K494" s="69"/>
      <c r="L494" s="69"/>
      <c r="M494" s="195"/>
      <c r="N494" s="61"/>
      <c r="O494" s="61"/>
      <c r="P494" s="61"/>
      <c r="Q494" s="61"/>
      <c r="R494" s="61"/>
      <c r="S494" s="61"/>
      <c r="T494" s="61"/>
      <c r="U494" s="61"/>
      <c r="V494" s="61"/>
      <c r="W494" s="61"/>
      <c r="X494" s="61"/>
      <c r="Y494" s="61"/>
      <c r="Z494" s="61"/>
      <c r="AA494" s="61"/>
    </row>
    <row r="495" spans="1:27" ht="13">
      <c r="A495" s="61"/>
      <c r="B495" s="61"/>
      <c r="C495" s="131"/>
      <c r="D495" s="61"/>
      <c r="E495" s="268"/>
      <c r="F495" s="61"/>
      <c r="G495" s="61"/>
      <c r="H495" s="61"/>
      <c r="I495" s="61"/>
      <c r="J495" s="69"/>
      <c r="K495" s="69"/>
      <c r="L495" s="69"/>
      <c r="M495" s="195"/>
      <c r="N495" s="61"/>
      <c r="O495" s="61"/>
      <c r="P495" s="61"/>
      <c r="Q495" s="61"/>
      <c r="R495" s="61"/>
      <c r="S495" s="61"/>
      <c r="T495" s="61"/>
      <c r="U495" s="61"/>
      <c r="V495" s="61"/>
      <c r="W495" s="61"/>
      <c r="X495" s="61"/>
      <c r="Y495" s="61"/>
      <c r="Z495" s="61"/>
      <c r="AA495" s="61"/>
    </row>
    <row r="496" spans="1:27" ht="13">
      <c r="A496" s="61"/>
      <c r="B496" s="61"/>
      <c r="C496" s="131"/>
      <c r="D496" s="61"/>
      <c r="E496" s="268"/>
      <c r="F496" s="61"/>
      <c r="G496" s="61"/>
      <c r="H496" s="61"/>
      <c r="I496" s="61"/>
      <c r="J496" s="69"/>
      <c r="K496" s="69"/>
      <c r="L496" s="69"/>
      <c r="M496" s="195"/>
      <c r="N496" s="61"/>
      <c r="O496" s="61"/>
      <c r="P496" s="61"/>
      <c r="Q496" s="61"/>
      <c r="R496" s="61"/>
      <c r="S496" s="61"/>
      <c r="T496" s="61"/>
      <c r="U496" s="61"/>
      <c r="V496" s="61"/>
      <c r="W496" s="61"/>
      <c r="X496" s="61"/>
      <c r="Y496" s="61"/>
      <c r="Z496" s="61"/>
      <c r="AA496" s="61"/>
    </row>
    <row r="497" spans="1:27" ht="13">
      <c r="A497" s="61"/>
      <c r="B497" s="61"/>
      <c r="C497" s="131"/>
      <c r="D497" s="61"/>
      <c r="E497" s="268"/>
      <c r="F497" s="61"/>
      <c r="G497" s="61"/>
      <c r="H497" s="61"/>
      <c r="I497" s="61"/>
      <c r="J497" s="69"/>
      <c r="K497" s="69"/>
      <c r="L497" s="69"/>
      <c r="M497" s="195"/>
      <c r="N497" s="61"/>
      <c r="O497" s="61"/>
      <c r="P497" s="61"/>
      <c r="Q497" s="61"/>
      <c r="R497" s="61"/>
      <c r="S497" s="61"/>
      <c r="T497" s="61"/>
      <c r="U497" s="61"/>
      <c r="V497" s="61"/>
      <c r="W497" s="61"/>
      <c r="X497" s="61"/>
      <c r="Y497" s="61"/>
      <c r="Z497" s="61"/>
      <c r="AA497" s="61"/>
    </row>
    <row r="498" spans="1:27" ht="13">
      <c r="A498" s="61"/>
      <c r="B498" s="61"/>
      <c r="C498" s="131"/>
      <c r="D498" s="61"/>
      <c r="E498" s="268"/>
      <c r="F498" s="61"/>
      <c r="G498" s="61"/>
      <c r="H498" s="61"/>
      <c r="I498" s="61"/>
      <c r="J498" s="69"/>
      <c r="K498" s="69"/>
      <c r="L498" s="69"/>
      <c r="M498" s="195"/>
      <c r="N498" s="61"/>
      <c r="O498" s="61"/>
      <c r="P498" s="61"/>
      <c r="Q498" s="61"/>
      <c r="R498" s="61"/>
      <c r="S498" s="61"/>
      <c r="T498" s="61"/>
      <c r="U498" s="61"/>
      <c r="V498" s="61"/>
      <c r="W498" s="61"/>
      <c r="X498" s="61"/>
      <c r="Y498" s="61"/>
      <c r="Z498" s="61"/>
      <c r="AA498" s="61"/>
    </row>
    <row r="499" spans="1:27" ht="13">
      <c r="A499" s="61"/>
      <c r="B499" s="61"/>
      <c r="C499" s="131"/>
      <c r="D499" s="61"/>
      <c r="E499" s="268"/>
      <c r="F499" s="61"/>
      <c r="G499" s="61"/>
      <c r="H499" s="61"/>
      <c r="I499" s="61"/>
      <c r="J499" s="69"/>
      <c r="K499" s="69"/>
      <c r="L499" s="69"/>
      <c r="M499" s="195"/>
      <c r="N499" s="61"/>
      <c r="O499" s="61"/>
      <c r="P499" s="61"/>
      <c r="Q499" s="61"/>
      <c r="R499" s="61"/>
      <c r="S499" s="61"/>
      <c r="T499" s="61"/>
      <c r="U499" s="61"/>
      <c r="V499" s="61"/>
      <c r="W499" s="61"/>
      <c r="X499" s="61"/>
      <c r="Y499" s="61"/>
      <c r="Z499" s="61"/>
      <c r="AA499" s="61"/>
    </row>
    <row r="500" spans="1:27" ht="13">
      <c r="A500" s="61"/>
      <c r="B500" s="61"/>
      <c r="C500" s="131"/>
      <c r="D500" s="61"/>
      <c r="E500" s="268"/>
      <c r="F500" s="61"/>
      <c r="G500" s="61"/>
      <c r="H500" s="61"/>
      <c r="I500" s="61"/>
      <c r="J500" s="69"/>
      <c r="K500" s="69"/>
      <c r="L500" s="69"/>
      <c r="M500" s="195"/>
      <c r="N500" s="61"/>
      <c r="O500" s="61"/>
      <c r="P500" s="61"/>
      <c r="Q500" s="61"/>
      <c r="R500" s="61"/>
      <c r="S500" s="61"/>
      <c r="T500" s="61"/>
      <c r="U500" s="61"/>
      <c r="V500" s="61"/>
      <c r="W500" s="61"/>
      <c r="X500" s="61"/>
      <c r="Y500" s="61"/>
      <c r="Z500" s="61"/>
      <c r="AA500" s="61"/>
    </row>
    <row r="501" spans="1:27" ht="13">
      <c r="A501" s="61"/>
      <c r="B501" s="61"/>
      <c r="C501" s="131"/>
      <c r="D501" s="61"/>
      <c r="E501" s="268"/>
      <c r="F501" s="61"/>
      <c r="G501" s="61"/>
      <c r="H501" s="61"/>
      <c r="I501" s="61"/>
      <c r="J501" s="69"/>
      <c r="K501" s="69"/>
      <c r="L501" s="69"/>
      <c r="M501" s="195"/>
      <c r="N501" s="61"/>
      <c r="O501" s="61"/>
      <c r="P501" s="61"/>
      <c r="Q501" s="61"/>
      <c r="R501" s="61"/>
      <c r="S501" s="61"/>
      <c r="T501" s="61"/>
      <c r="U501" s="61"/>
      <c r="V501" s="61"/>
      <c r="W501" s="61"/>
      <c r="X501" s="61"/>
      <c r="Y501" s="61"/>
      <c r="Z501" s="61"/>
      <c r="AA501" s="61"/>
    </row>
    <row r="502" spans="1:27" ht="13">
      <c r="A502" s="61"/>
      <c r="B502" s="61"/>
      <c r="C502" s="131"/>
      <c r="D502" s="61"/>
      <c r="E502" s="268"/>
      <c r="F502" s="61"/>
      <c r="G502" s="61"/>
      <c r="H502" s="61"/>
      <c r="I502" s="61"/>
      <c r="J502" s="69"/>
      <c r="K502" s="69"/>
      <c r="L502" s="69"/>
      <c r="M502" s="195"/>
      <c r="N502" s="61"/>
      <c r="O502" s="61"/>
      <c r="P502" s="61"/>
      <c r="Q502" s="61"/>
      <c r="R502" s="61"/>
      <c r="S502" s="61"/>
      <c r="T502" s="61"/>
      <c r="U502" s="61"/>
      <c r="V502" s="61"/>
      <c r="W502" s="61"/>
      <c r="X502" s="61"/>
      <c r="Y502" s="61"/>
      <c r="Z502" s="61"/>
      <c r="AA502" s="61"/>
    </row>
    <row r="503" spans="1:27" ht="13">
      <c r="A503" s="61"/>
      <c r="B503" s="61"/>
      <c r="C503" s="131"/>
      <c r="D503" s="61"/>
      <c r="E503" s="268"/>
      <c r="F503" s="61"/>
      <c r="G503" s="61"/>
      <c r="H503" s="61"/>
      <c r="I503" s="61"/>
      <c r="J503" s="69"/>
      <c r="K503" s="69"/>
      <c r="L503" s="69"/>
      <c r="M503" s="195"/>
      <c r="N503" s="61"/>
      <c r="O503" s="61"/>
      <c r="P503" s="61"/>
      <c r="Q503" s="61"/>
      <c r="R503" s="61"/>
      <c r="S503" s="61"/>
      <c r="T503" s="61"/>
      <c r="U503" s="61"/>
      <c r="V503" s="61"/>
      <c r="W503" s="61"/>
      <c r="X503" s="61"/>
      <c r="Y503" s="61"/>
      <c r="Z503" s="61"/>
      <c r="AA503" s="61"/>
    </row>
    <row r="504" spans="1:27" ht="13">
      <c r="A504" s="61"/>
      <c r="B504" s="61"/>
      <c r="C504" s="131"/>
      <c r="D504" s="61"/>
      <c r="E504" s="268"/>
      <c r="F504" s="61"/>
      <c r="G504" s="61"/>
      <c r="H504" s="61"/>
      <c r="I504" s="61"/>
      <c r="J504" s="69"/>
      <c r="K504" s="69"/>
      <c r="L504" s="69"/>
      <c r="M504" s="195"/>
      <c r="N504" s="61"/>
      <c r="O504" s="61"/>
      <c r="P504" s="61"/>
      <c r="Q504" s="61"/>
      <c r="R504" s="61"/>
      <c r="S504" s="61"/>
      <c r="T504" s="61"/>
      <c r="U504" s="61"/>
      <c r="V504" s="61"/>
      <c r="W504" s="61"/>
      <c r="X504" s="61"/>
      <c r="Y504" s="61"/>
      <c r="Z504" s="61"/>
      <c r="AA504" s="61"/>
    </row>
    <row r="505" spans="1:27" ht="13">
      <c r="A505" s="61"/>
      <c r="B505" s="61"/>
      <c r="C505" s="131"/>
      <c r="D505" s="61"/>
      <c r="E505" s="268"/>
      <c r="F505" s="61"/>
      <c r="G505" s="61"/>
      <c r="H505" s="61"/>
      <c r="I505" s="61"/>
      <c r="J505" s="69"/>
      <c r="K505" s="69"/>
      <c r="L505" s="69"/>
      <c r="M505" s="195"/>
      <c r="N505" s="61"/>
      <c r="O505" s="61"/>
      <c r="P505" s="61"/>
      <c r="Q505" s="61"/>
      <c r="R505" s="61"/>
      <c r="S505" s="61"/>
      <c r="T505" s="61"/>
      <c r="U505" s="61"/>
      <c r="V505" s="61"/>
      <c r="W505" s="61"/>
      <c r="X505" s="61"/>
      <c r="Y505" s="61"/>
      <c r="Z505" s="61"/>
      <c r="AA505" s="61"/>
    </row>
    <row r="506" spans="1:27" ht="13">
      <c r="A506" s="61"/>
      <c r="B506" s="61"/>
      <c r="C506" s="131"/>
      <c r="D506" s="61"/>
      <c r="E506" s="268"/>
      <c r="F506" s="61"/>
      <c r="G506" s="61"/>
      <c r="H506" s="61"/>
      <c r="I506" s="61"/>
      <c r="J506" s="69"/>
      <c r="K506" s="69"/>
      <c r="L506" s="69"/>
      <c r="M506" s="195"/>
      <c r="N506" s="61"/>
      <c r="O506" s="61"/>
      <c r="P506" s="61"/>
      <c r="Q506" s="61"/>
      <c r="R506" s="61"/>
      <c r="S506" s="61"/>
      <c r="T506" s="61"/>
      <c r="U506" s="61"/>
      <c r="V506" s="61"/>
      <c r="W506" s="61"/>
      <c r="X506" s="61"/>
      <c r="Y506" s="61"/>
      <c r="Z506" s="61"/>
      <c r="AA506" s="61"/>
    </row>
    <row r="507" spans="1:27" ht="13">
      <c r="A507" s="61"/>
      <c r="B507" s="61"/>
      <c r="C507" s="131"/>
      <c r="D507" s="61"/>
      <c r="E507" s="268"/>
      <c r="F507" s="61"/>
      <c r="G507" s="61"/>
      <c r="H507" s="61"/>
      <c r="I507" s="61"/>
      <c r="J507" s="69"/>
      <c r="K507" s="69"/>
      <c r="L507" s="69"/>
      <c r="M507" s="195"/>
      <c r="N507" s="61"/>
      <c r="O507" s="61"/>
      <c r="P507" s="61"/>
      <c r="Q507" s="61"/>
      <c r="R507" s="61"/>
      <c r="S507" s="61"/>
      <c r="T507" s="61"/>
      <c r="U507" s="61"/>
      <c r="V507" s="61"/>
      <c r="W507" s="61"/>
      <c r="X507" s="61"/>
      <c r="Y507" s="61"/>
      <c r="Z507" s="61"/>
      <c r="AA507" s="61"/>
    </row>
    <row r="508" spans="1:27" ht="13">
      <c r="A508" s="61"/>
      <c r="B508" s="61"/>
      <c r="C508" s="131"/>
      <c r="D508" s="61"/>
      <c r="E508" s="268"/>
      <c r="F508" s="61"/>
      <c r="G508" s="61"/>
      <c r="H508" s="61"/>
      <c r="I508" s="61"/>
      <c r="J508" s="69"/>
      <c r="K508" s="69"/>
      <c r="L508" s="69"/>
      <c r="M508" s="195"/>
      <c r="N508" s="61"/>
      <c r="O508" s="61"/>
      <c r="P508" s="61"/>
      <c r="Q508" s="61"/>
      <c r="R508" s="61"/>
      <c r="S508" s="61"/>
      <c r="T508" s="61"/>
      <c r="U508" s="61"/>
      <c r="V508" s="61"/>
      <c r="W508" s="61"/>
      <c r="X508" s="61"/>
      <c r="Y508" s="61"/>
      <c r="Z508" s="61"/>
      <c r="AA508" s="61"/>
    </row>
    <row r="509" spans="1:27" ht="13">
      <c r="A509" s="61"/>
      <c r="B509" s="61"/>
      <c r="C509" s="131"/>
      <c r="D509" s="61"/>
      <c r="E509" s="268"/>
      <c r="F509" s="61"/>
      <c r="G509" s="61"/>
      <c r="H509" s="61"/>
      <c r="I509" s="61"/>
      <c r="J509" s="69"/>
      <c r="K509" s="69"/>
      <c r="L509" s="69"/>
      <c r="M509" s="195"/>
      <c r="N509" s="61"/>
      <c r="O509" s="61"/>
      <c r="P509" s="61"/>
      <c r="Q509" s="61"/>
      <c r="R509" s="61"/>
      <c r="S509" s="61"/>
      <c r="T509" s="61"/>
      <c r="U509" s="61"/>
      <c r="V509" s="61"/>
      <c r="W509" s="61"/>
      <c r="X509" s="61"/>
      <c r="Y509" s="61"/>
      <c r="Z509" s="61"/>
      <c r="AA509" s="61"/>
    </row>
    <row r="510" spans="1:27" ht="13">
      <c r="A510" s="61"/>
      <c r="B510" s="61"/>
      <c r="C510" s="131"/>
      <c r="D510" s="61"/>
      <c r="E510" s="268"/>
      <c r="F510" s="61"/>
      <c r="G510" s="61"/>
      <c r="H510" s="61"/>
      <c r="I510" s="61"/>
      <c r="J510" s="69"/>
      <c r="K510" s="69"/>
      <c r="L510" s="69"/>
      <c r="M510" s="195"/>
      <c r="N510" s="61"/>
      <c r="O510" s="61"/>
      <c r="P510" s="61"/>
      <c r="Q510" s="61"/>
      <c r="R510" s="61"/>
      <c r="S510" s="61"/>
      <c r="T510" s="61"/>
      <c r="U510" s="61"/>
      <c r="V510" s="61"/>
      <c r="W510" s="61"/>
      <c r="X510" s="61"/>
      <c r="Y510" s="61"/>
      <c r="Z510" s="61"/>
      <c r="AA510" s="61"/>
    </row>
    <row r="511" spans="1:27" ht="13">
      <c r="A511" s="61"/>
      <c r="B511" s="61"/>
      <c r="C511" s="131"/>
      <c r="D511" s="61"/>
      <c r="E511" s="268"/>
      <c r="F511" s="61"/>
      <c r="G511" s="61"/>
      <c r="H511" s="61"/>
      <c r="I511" s="61"/>
      <c r="J511" s="69"/>
      <c r="K511" s="69"/>
      <c r="L511" s="69"/>
      <c r="M511" s="195"/>
      <c r="N511" s="61"/>
      <c r="O511" s="61"/>
      <c r="P511" s="61"/>
      <c r="Q511" s="61"/>
      <c r="R511" s="61"/>
      <c r="S511" s="61"/>
      <c r="T511" s="61"/>
      <c r="U511" s="61"/>
      <c r="V511" s="61"/>
      <c r="W511" s="61"/>
      <c r="X511" s="61"/>
      <c r="Y511" s="61"/>
      <c r="Z511" s="61"/>
      <c r="AA511" s="61"/>
    </row>
    <row r="512" spans="1:27" ht="13">
      <c r="A512" s="61"/>
      <c r="B512" s="61"/>
      <c r="C512" s="131"/>
      <c r="D512" s="61"/>
      <c r="E512" s="268"/>
      <c r="F512" s="61"/>
      <c r="G512" s="61"/>
      <c r="H512" s="61"/>
      <c r="I512" s="61"/>
      <c r="J512" s="69"/>
      <c r="K512" s="69"/>
      <c r="L512" s="69"/>
      <c r="M512" s="195"/>
      <c r="N512" s="61"/>
      <c r="O512" s="61"/>
      <c r="P512" s="61"/>
      <c r="Q512" s="61"/>
      <c r="R512" s="61"/>
      <c r="S512" s="61"/>
      <c r="T512" s="61"/>
      <c r="U512" s="61"/>
      <c r="V512" s="61"/>
      <c r="W512" s="61"/>
      <c r="X512" s="61"/>
      <c r="Y512" s="61"/>
      <c r="Z512" s="61"/>
      <c r="AA512" s="61"/>
    </row>
    <row r="513" spans="1:27" ht="13">
      <c r="A513" s="61"/>
      <c r="B513" s="61"/>
      <c r="C513" s="131"/>
      <c r="D513" s="61"/>
      <c r="E513" s="268"/>
      <c r="F513" s="61"/>
      <c r="G513" s="61"/>
      <c r="H513" s="61"/>
      <c r="I513" s="61"/>
      <c r="J513" s="69"/>
      <c r="K513" s="69"/>
      <c r="L513" s="69"/>
      <c r="M513" s="195"/>
      <c r="N513" s="61"/>
      <c r="O513" s="61"/>
      <c r="P513" s="61"/>
      <c r="Q513" s="61"/>
      <c r="R513" s="61"/>
      <c r="S513" s="61"/>
      <c r="T513" s="61"/>
      <c r="U513" s="61"/>
      <c r="V513" s="61"/>
      <c r="W513" s="61"/>
      <c r="X513" s="61"/>
      <c r="Y513" s="61"/>
      <c r="Z513" s="61"/>
      <c r="AA513" s="61"/>
    </row>
    <row r="514" spans="1:27" ht="13">
      <c r="A514" s="61"/>
      <c r="B514" s="61"/>
      <c r="C514" s="131"/>
      <c r="D514" s="61"/>
      <c r="E514" s="268"/>
      <c r="F514" s="61"/>
      <c r="G514" s="61"/>
      <c r="H514" s="61"/>
      <c r="I514" s="61"/>
      <c r="J514" s="69"/>
      <c r="K514" s="69"/>
      <c r="L514" s="69"/>
      <c r="M514" s="195"/>
      <c r="N514" s="61"/>
      <c r="O514" s="61"/>
      <c r="P514" s="61"/>
      <c r="Q514" s="61"/>
      <c r="R514" s="61"/>
      <c r="S514" s="61"/>
      <c r="T514" s="61"/>
      <c r="U514" s="61"/>
      <c r="V514" s="61"/>
      <c r="W514" s="61"/>
      <c r="X514" s="61"/>
      <c r="Y514" s="61"/>
      <c r="Z514" s="61"/>
      <c r="AA514" s="61"/>
    </row>
    <row r="515" spans="1:27" ht="13">
      <c r="A515" s="61"/>
      <c r="B515" s="61"/>
      <c r="C515" s="131"/>
      <c r="D515" s="61"/>
      <c r="E515" s="268"/>
      <c r="F515" s="61"/>
      <c r="G515" s="61"/>
      <c r="H515" s="61"/>
      <c r="I515" s="61"/>
      <c r="J515" s="69"/>
      <c r="K515" s="69"/>
      <c r="L515" s="69"/>
      <c r="M515" s="195"/>
      <c r="N515" s="61"/>
      <c r="O515" s="61"/>
      <c r="P515" s="61"/>
      <c r="Q515" s="61"/>
      <c r="R515" s="61"/>
      <c r="S515" s="61"/>
      <c r="T515" s="61"/>
      <c r="U515" s="61"/>
      <c r="V515" s="61"/>
      <c r="W515" s="61"/>
      <c r="X515" s="61"/>
      <c r="Y515" s="61"/>
      <c r="Z515" s="61"/>
      <c r="AA515" s="61"/>
    </row>
    <row r="516" spans="1:27" ht="13">
      <c r="A516" s="61"/>
      <c r="B516" s="61"/>
      <c r="C516" s="131"/>
      <c r="D516" s="61"/>
      <c r="E516" s="268"/>
      <c r="F516" s="61"/>
      <c r="G516" s="61"/>
      <c r="H516" s="61"/>
      <c r="I516" s="61"/>
      <c r="J516" s="69"/>
      <c r="K516" s="69"/>
      <c r="L516" s="69"/>
      <c r="M516" s="195"/>
      <c r="N516" s="61"/>
      <c r="O516" s="61"/>
      <c r="P516" s="61"/>
      <c r="Q516" s="61"/>
      <c r="R516" s="61"/>
      <c r="S516" s="61"/>
      <c r="T516" s="61"/>
      <c r="U516" s="61"/>
      <c r="V516" s="61"/>
      <c r="W516" s="61"/>
      <c r="X516" s="61"/>
      <c r="Y516" s="61"/>
      <c r="Z516" s="61"/>
      <c r="AA516" s="61"/>
    </row>
    <row r="517" spans="1:27" ht="13">
      <c r="A517" s="61"/>
      <c r="B517" s="61"/>
      <c r="C517" s="131"/>
      <c r="D517" s="61"/>
      <c r="E517" s="268"/>
      <c r="F517" s="61"/>
      <c r="G517" s="61"/>
      <c r="H517" s="61"/>
      <c r="I517" s="61"/>
      <c r="J517" s="69"/>
      <c r="K517" s="69"/>
      <c r="L517" s="69"/>
      <c r="M517" s="195"/>
      <c r="N517" s="61"/>
      <c r="O517" s="61"/>
      <c r="P517" s="61"/>
      <c r="Q517" s="61"/>
      <c r="R517" s="61"/>
      <c r="S517" s="61"/>
      <c r="T517" s="61"/>
      <c r="U517" s="61"/>
      <c r="V517" s="61"/>
      <c r="W517" s="61"/>
      <c r="X517" s="61"/>
      <c r="Y517" s="61"/>
      <c r="Z517" s="61"/>
      <c r="AA517" s="61"/>
    </row>
    <row r="518" spans="1:27" ht="13">
      <c r="A518" s="61"/>
      <c r="B518" s="61"/>
      <c r="C518" s="131"/>
      <c r="D518" s="61"/>
      <c r="E518" s="268"/>
      <c r="F518" s="61"/>
      <c r="G518" s="61"/>
      <c r="H518" s="61"/>
      <c r="I518" s="61"/>
      <c r="J518" s="69"/>
      <c r="K518" s="69"/>
      <c r="L518" s="69"/>
      <c r="M518" s="195"/>
      <c r="N518" s="61"/>
      <c r="O518" s="61"/>
      <c r="P518" s="61"/>
      <c r="Q518" s="61"/>
      <c r="R518" s="61"/>
      <c r="S518" s="61"/>
      <c r="T518" s="61"/>
      <c r="U518" s="61"/>
      <c r="V518" s="61"/>
      <c r="W518" s="61"/>
      <c r="X518" s="61"/>
      <c r="Y518" s="61"/>
      <c r="Z518" s="61"/>
      <c r="AA518" s="61"/>
    </row>
    <row r="519" spans="1:27" ht="13">
      <c r="A519" s="61"/>
      <c r="B519" s="61"/>
      <c r="C519" s="131"/>
      <c r="D519" s="61"/>
      <c r="E519" s="268"/>
      <c r="F519" s="61"/>
      <c r="G519" s="61"/>
      <c r="H519" s="61"/>
      <c r="I519" s="61"/>
      <c r="J519" s="69"/>
      <c r="K519" s="69"/>
      <c r="L519" s="69"/>
      <c r="M519" s="195"/>
      <c r="N519" s="61"/>
      <c r="O519" s="61"/>
      <c r="P519" s="61"/>
      <c r="Q519" s="61"/>
      <c r="R519" s="61"/>
      <c r="S519" s="61"/>
      <c r="T519" s="61"/>
      <c r="U519" s="61"/>
      <c r="V519" s="61"/>
      <c r="W519" s="61"/>
      <c r="X519" s="61"/>
      <c r="Y519" s="61"/>
      <c r="Z519" s="61"/>
      <c r="AA519" s="61"/>
    </row>
    <row r="520" spans="1:27" ht="13">
      <c r="A520" s="61"/>
      <c r="B520" s="61"/>
      <c r="C520" s="131"/>
      <c r="D520" s="61"/>
      <c r="E520" s="268"/>
      <c r="F520" s="61"/>
      <c r="G520" s="61"/>
      <c r="H520" s="61"/>
      <c r="I520" s="61"/>
      <c r="J520" s="69"/>
      <c r="K520" s="69"/>
      <c r="L520" s="69"/>
      <c r="M520" s="195"/>
      <c r="N520" s="61"/>
      <c r="O520" s="61"/>
      <c r="P520" s="61"/>
      <c r="Q520" s="61"/>
      <c r="R520" s="61"/>
      <c r="S520" s="61"/>
      <c r="T520" s="61"/>
      <c r="U520" s="61"/>
      <c r="V520" s="61"/>
      <c r="W520" s="61"/>
      <c r="X520" s="61"/>
      <c r="Y520" s="61"/>
      <c r="Z520" s="61"/>
      <c r="AA520" s="61"/>
    </row>
    <row r="521" spans="1:27" ht="13">
      <c r="A521" s="61"/>
      <c r="B521" s="61"/>
      <c r="C521" s="131"/>
      <c r="D521" s="61"/>
      <c r="E521" s="268"/>
      <c r="F521" s="61"/>
      <c r="G521" s="61"/>
      <c r="H521" s="61"/>
      <c r="I521" s="61"/>
      <c r="J521" s="69"/>
      <c r="K521" s="69"/>
      <c r="L521" s="69"/>
      <c r="M521" s="195"/>
      <c r="N521" s="61"/>
      <c r="O521" s="61"/>
      <c r="P521" s="61"/>
      <c r="Q521" s="61"/>
      <c r="R521" s="61"/>
      <c r="S521" s="61"/>
      <c r="T521" s="61"/>
      <c r="U521" s="61"/>
      <c r="V521" s="61"/>
      <c r="W521" s="61"/>
      <c r="X521" s="61"/>
      <c r="Y521" s="61"/>
      <c r="Z521" s="61"/>
      <c r="AA521" s="61"/>
    </row>
    <row r="522" spans="1:27" ht="13">
      <c r="A522" s="61"/>
      <c r="B522" s="61"/>
      <c r="C522" s="131"/>
      <c r="D522" s="61"/>
      <c r="E522" s="268"/>
      <c r="F522" s="61"/>
      <c r="G522" s="61"/>
      <c r="H522" s="61"/>
      <c r="I522" s="61"/>
      <c r="J522" s="69"/>
      <c r="K522" s="69"/>
      <c r="L522" s="69"/>
      <c r="M522" s="195"/>
      <c r="N522" s="61"/>
      <c r="O522" s="61"/>
      <c r="P522" s="61"/>
      <c r="Q522" s="61"/>
      <c r="R522" s="61"/>
      <c r="S522" s="61"/>
      <c r="T522" s="61"/>
      <c r="U522" s="61"/>
      <c r="V522" s="61"/>
      <c r="W522" s="61"/>
      <c r="X522" s="61"/>
      <c r="Y522" s="61"/>
      <c r="Z522" s="61"/>
      <c r="AA522" s="61"/>
    </row>
    <row r="523" spans="1:27" ht="13">
      <c r="A523" s="61"/>
      <c r="B523" s="61"/>
      <c r="C523" s="131"/>
      <c r="D523" s="61"/>
      <c r="E523" s="268"/>
      <c r="F523" s="61"/>
      <c r="G523" s="61"/>
      <c r="H523" s="61"/>
      <c r="I523" s="61"/>
      <c r="J523" s="69"/>
      <c r="K523" s="69"/>
      <c r="L523" s="69"/>
      <c r="M523" s="195"/>
      <c r="N523" s="61"/>
      <c r="O523" s="61"/>
      <c r="P523" s="61"/>
      <c r="Q523" s="61"/>
      <c r="R523" s="61"/>
      <c r="S523" s="61"/>
      <c r="T523" s="61"/>
      <c r="U523" s="61"/>
      <c r="V523" s="61"/>
      <c r="W523" s="61"/>
      <c r="X523" s="61"/>
      <c r="Y523" s="61"/>
      <c r="Z523" s="61"/>
      <c r="AA523" s="61"/>
    </row>
    <row r="524" spans="1:27" ht="13">
      <c r="A524" s="61"/>
      <c r="B524" s="61"/>
      <c r="C524" s="131"/>
      <c r="D524" s="61"/>
      <c r="E524" s="268"/>
      <c r="F524" s="61"/>
      <c r="G524" s="61"/>
      <c r="H524" s="61"/>
      <c r="I524" s="61"/>
      <c r="J524" s="69"/>
      <c r="K524" s="69"/>
      <c r="L524" s="69"/>
      <c r="M524" s="195"/>
      <c r="N524" s="61"/>
      <c r="O524" s="61"/>
      <c r="P524" s="61"/>
      <c r="Q524" s="61"/>
      <c r="R524" s="61"/>
      <c r="S524" s="61"/>
      <c r="T524" s="61"/>
      <c r="U524" s="61"/>
      <c r="V524" s="61"/>
      <c r="W524" s="61"/>
      <c r="X524" s="61"/>
      <c r="Y524" s="61"/>
      <c r="Z524" s="61"/>
      <c r="AA524" s="61"/>
    </row>
    <row r="525" spans="1:27" ht="13">
      <c r="A525" s="61"/>
      <c r="B525" s="61"/>
      <c r="C525" s="131"/>
      <c r="D525" s="61"/>
      <c r="E525" s="268"/>
      <c r="F525" s="61"/>
      <c r="G525" s="61"/>
      <c r="H525" s="61"/>
      <c r="I525" s="61"/>
      <c r="J525" s="69"/>
      <c r="K525" s="69"/>
      <c r="L525" s="69"/>
      <c r="M525" s="195"/>
      <c r="N525" s="61"/>
      <c r="O525" s="61"/>
      <c r="P525" s="61"/>
      <c r="Q525" s="61"/>
      <c r="R525" s="61"/>
      <c r="S525" s="61"/>
      <c r="T525" s="61"/>
      <c r="U525" s="61"/>
      <c r="V525" s="61"/>
      <c r="W525" s="61"/>
      <c r="X525" s="61"/>
      <c r="Y525" s="61"/>
      <c r="Z525" s="61"/>
      <c r="AA525" s="61"/>
    </row>
    <row r="526" spans="1:27" ht="13">
      <c r="A526" s="61"/>
      <c r="B526" s="61"/>
      <c r="C526" s="131"/>
      <c r="D526" s="61"/>
      <c r="E526" s="268"/>
      <c r="F526" s="61"/>
      <c r="G526" s="61"/>
      <c r="H526" s="61"/>
      <c r="I526" s="61"/>
      <c r="J526" s="69"/>
      <c r="K526" s="69"/>
      <c r="L526" s="69"/>
      <c r="M526" s="195"/>
      <c r="N526" s="61"/>
      <c r="O526" s="61"/>
      <c r="P526" s="61"/>
      <c r="Q526" s="61"/>
      <c r="R526" s="61"/>
      <c r="S526" s="61"/>
      <c r="T526" s="61"/>
      <c r="U526" s="61"/>
      <c r="V526" s="61"/>
      <c r="W526" s="61"/>
      <c r="X526" s="61"/>
      <c r="Y526" s="61"/>
      <c r="Z526" s="61"/>
      <c r="AA526" s="61"/>
    </row>
    <row r="527" spans="1:27" ht="13">
      <c r="A527" s="61"/>
      <c r="B527" s="61"/>
      <c r="C527" s="131"/>
      <c r="D527" s="61"/>
      <c r="E527" s="268"/>
      <c r="F527" s="61"/>
      <c r="G527" s="61"/>
      <c r="H527" s="61"/>
      <c r="I527" s="61"/>
      <c r="J527" s="69"/>
      <c r="K527" s="69"/>
      <c r="L527" s="69"/>
      <c r="M527" s="195"/>
      <c r="N527" s="61"/>
      <c r="O527" s="61"/>
      <c r="P527" s="61"/>
      <c r="Q527" s="61"/>
      <c r="R527" s="61"/>
      <c r="S527" s="61"/>
      <c r="T527" s="61"/>
      <c r="U527" s="61"/>
      <c r="V527" s="61"/>
      <c r="W527" s="61"/>
      <c r="X527" s="61"/>
      <c r="Y527" s="61"/>
      <c r="Z527" s="61"/>
      <c r="AA527" s="61"/>
    </row>
    <row r="528" spans="1:27" ht="13">
      <c r="A528" s="61"/>
      <c r="B528" s="61"/>
      <c r="C528" s="131"/>
      <c r="D528" s="61"/>
      <c r="E528" s="268"/>
      <c r="F528" s="61"/>
      <c r="G528" s="61"/>
      <c r="H528" s="61"/>
      <c r="I528" s="61"/>
      <c r="J528" s="69"/>
      <c r="K528" s="69"/>
      <c r="L528" s="69"/>
      <c r="M528" s="195"/>
      <c r="N528" s="61"/>
      <c r="O528" s="61"/>
      <c r="P528" s="61"/>
      <c r="Q528" s="61"/>
      <c r="R528" s="61"/>
      <c r="S528" s="61"/>
      <c r="T528" s="61"/>
      <c r="U528" s="61"/>
      <c r="V528" s="61"/>
      <c r="W528" s="61"/>
      <c r="X528" s="61"/>
      <c r="Y528" s="61"/>
      <c r="Z528" s="61"/>
      <c r="AA528" s="61"/>
    </row>
    <row r="529" spans="1:27" ht="13">
      <c r="A529" s="61"/>
      <c r="B529" s="61"/>
      <c r="C529" s="131"/>
      <c r="D529" s="61"/>
      <c r="E529" s="268"/>
      <c r="F529" s="61"/>
      <c r="G529" s="61"/>
      <c r="H529" s="61"/>
      <c r="I529" s="61"/>
      <c r="J529" s="69"/>
      <c r="K529" s="69"/>
      <c r="L529" s="69"/>
      <c r="M529" s="195"/>
      <c r="N529" s="61"/>
      <c r="O529" s="61"/>
      <c r="P529" s="61"/>
      <c r="Q529" s="61"/>
      <c r="R529" s="61"/>
      <c r="S529" s="61"/>
      <c r="T529" s="61"/>
      <c r="U529" s="61"/>
      <c r="V529" s="61"/>
      <c r="W529" s="61"/>
      <c r="X529" s="61"/>
      <c r="Y529" s="61"/>
      <c r="Z529" s="61"/>
      <c r="AA529" s="61"/>
    </row>
    <row r="530" spans="1:27" ht="13">
      <c r="A530" s="61"/>
      <c r="B530" s="61"/>
      <c r="C530" s="131"/>
      <c r="D530" s="61"/>
      <c r="E530" s="268"/>
      <c r="F530" s="61"/>
      <c r="G530" s="61"/>
      <c r="H530" s="61"/>
      <c r="I530" s="61"/>
      <c r="J530" s="69"/>
      <c r="K530" s="69"/>
      <c r="L530" s="69"/>
      <c r="M530" s="195"/>
      <c r="N530" s="61"/>
      <c r="O530" s="61"/>
      <c r="P530" s="61"/>
      <c r="Q530" s="61"/>
      <c r="R530" s="61"/>
      <c r="S530" s="61"/>
      <c r="T530" s="61"/>
      <c r="U530" s="61"/>
      <c r="V530" s="61"/>
      <c r="W530" s="61"/>
      <c r="X530" s="61"/>
      <c r="Y530" s="61"/>
      <c r="Z530" s="61"/>
      <c r="AA530" s="61"/>
    </row>
    <row r="531" spans="1:27" ht="13">
      <c r="A531" s="61"/>
      <c r="B531" s="61"/>
      <c r="C531" s="131"/>
      <c r="D531" s="61"/>
      <c r="E531" s="268"/>
      <c r="F531" s="61"/>
      <c r="G531" s="61"/>
      <c r="H531" s="61"/>
      <c r="I531" s="61"/>
      <c r="J531" s="69"/>
      <c r="K531" s="69"/>
      <c r="L531" s="69"/>
      <c r="M531" s="195"/>
      <c r="N531" s="61"/>
      <c r="O531" s="61"/>
      <c r="P531" s="61"/>
      <c r="Q531" s="61"/>
      <c r="R531" s="61"/>
      <c r="S531" s="61"/>
      <c r="T531" s="61"/>
      <c r="U531" s="61"/>
      <c r="V531" s="61"/>
      <c r="W531" s="61"/>
      <c r="X531" s="61"/>
      <c r="Y531" s="61"/>
      <c r="Z531" s="61"/>
      <c r="AA531" s="61"/>
    </row>
    <row r="532" spans="1:27" ht="13">
      <c r="A532" s="61"/>
      <c r="B532" s="61"/>
      <c r="C532" s="131"/>
      <c r="D532" s="61"/>
      <c r="E532" s="268"/>
      <c r="F532" s="61"/>
      <c r="G532" s="61"/>
      <c r="H532" s="61"/>
      <c r="I532" s="61"/>
      <c r="J532" s="69"/>
      <c r="K532" s="69"/>
      <c r="L532" s="69"/>
      <c r="M532" s="195"/>
      <c r="N532" s="61"/>
      <c r="O532" s="61"/>
      <c r="P532" s="61"/>
      <c r="Q532" s="61"/>
      <c r="R532" s="61"/>
      <c r="S532" s="61"/>
      <c r="T532" s="61"/>
      <c r="U532" s="61"/>
      <c r="V532" s="61"/>
      <c r="W532" s="61"/>
      <c r="X532" s="61"/>
      <c r="Y532" s="61"/>
      <c r="Z532" s="61"/>
      <c r="AA532" s="61"/>
    </row>
    <row r="533" spans="1:27" ht="13">
      <c r="A533" s="61"/>
      <c r="B533" s="61"/>
      <c r="C533" s="131"/>
      <c r="D533" s="61"/>
      <c r="E533" s="268"/>
      <c r="F533" s="61"/>
      <c r="G533" s="61"/>
      <c r="H533" s="61"/>
      <c r="I533" s="61"/>
      <c r="J533" s="69"/>
      <c r="K533" s="69"/>
      <c r="L533" s="69"/>
      <c r="M533" s="195"/>
      <c r="N533" s="61"/>
      <c r="O533" s="61"/>
      <c r="P533" s="61"/>
      <c r="Q533" s="61"/>
      <c r="R533" s="61"/>
      <c r="S533" s="61"/>
      <c r="T533" s="61"/>
      <c r="U533" s="61"/>
      <c r="V533" s="61"/>
      <c r="W533" s="61"/>
      <c r="X533" s="61"/>
      <c r="Y533" s="61"/>
      <c r="Z533" s="61"/>
      <c r="AA533" s="61"/>
    </row>
    <row r="534" spans="1:27" ht="13">
      <c r="A534" s="61"/>
      <c r="B534" s="61"/>
      <c r="C534" s="131"/>
      <c r="D534" s="61"/>
      <c r="E534" s="268"/>
      <c r="F534" s="61"/>
      <c r="G534" s="61"/>
      <c r="H534" s="61"/>
      <c r="I534" s="61"/>
      <c r="J534" s="69"/>
      <c r="K534" s="69"/>
      <c r="L534" s="69"/>
      <c r="M534" s="195"/>
      <c r="N534" s="61"/>
      <c r="O534" s="61"/>
      <c r="P534" s="61"/>
      <c r="Q534" s="61"/>
      <c r="R534" s="61"/>
      <c r="S534" s="61"/>
      <c r="T534" s="61"/>
      <c r="U534" s="61"/>
      <c r="V534" s="61"/>
      <c r="W534" s="61"/>
      <c r="X534" s="61"/>
      <c r="Y534" s="61"/>
      <c r="Z534" s="61"/>
      <c r="AA534" s="61"/>
    </row>
    <row r="535" spans="1:27" ht="13">
      <c r="A535" s="61"/>
      <c r="B535" s="61"/>
      <c r="C535" s="131"/>
      <c r="D535" s="61"/>
      <c r="E535" s="268"/>
      <c r="F535" s="61"/>
      <c r="G535" s="61"/>
      <c r="H535" s="61"/>
      <c r="I535" s="61"/>
      <c r="J535" s="69"/>
      <c r="K535" s="69"/>
      <c r="L535" s="69"/>
      <c r="M535" s="195"/>
      <c r="N535" s="61"/>
      <c r="O535" s="61"/>
      <c r="P535" s="61"/>
      <c r="Q535" s="61"/>
      <c r="R535" s="61"/>
      <c r="S535" s="61"/>
      <c r="T535" s="61"/>
      <c r="U535" s="61"/>
      <c r="V535" s="61"/>
      <c r="W535" s="61"/>
      <c r="X535" s="61"/>
      <c r="Y535" s="61"/>
      <c r="Z535" s="61"/>
      <c r="AA535" s="61"/>
    </row>
    <row r="536" spans="1:27" ht="13">
      <c r="A536" s="61"/>
      <c r="B536" s="61"/>
      <c r="C536" s="131"/>
      <c r="D536" s="61"/>
      <c r="E536" s="268"/>
      <c r="F536" s="61"/>
      <c r="G536" s="61"/>
      <c r="H536" s="61"/>
      <c r="I536" s="61"/>
      <c r="J536" s="69"/>
      <c r="K536" s="69"/>
      <c r="L536" s="69"/>
      <c r="M536" s="195"/>
      <c r="N536" s="61"/>
      <c r="O536" s="61"/>
      <c r="P536" s="61"/>
      <c r="Q536" s="61"/>
      <c r="R536" s="61"/>
      <c r="S536" s="61"/>
      <c r="T536" s="61"/>
      <c r="U536" s="61"/>
      <c r="V536" s="61"/>
      <c r="W536" s="61"/>
      <c r="X536" s="61"/>
      <c r="Y536" s="61"/>
      <c r="Z536" s="61"/>
      <c r="AA536" s="61"/>
    </row>
    <row r="537" spans="1:27" ht="13">
      <c r="A537" s="61"/>
      <c r="B537" s="61"/>
      <c r="C537" s="131"/>
      <c r="D537" s="61"/>
      <c r="E537" s="268"/>
      <c r="F537" s="61"/>
      <c r="G537" s="61"/>
      <c r="H537" s="61"/>
      <c r="I537" s="61"/>
      <c r="J537" s="69"/>
      <c r="K537" s="69"/>
      <c r="L537" s="69"/>
      <c r="M537" s="195"/>
      <c r="N537" s="61"/>
      <c r="O537" s="61"/>
      <c r="P537" s="61"/>
      <c r="Q537" s="61"/>
      <c r="R537" s="61"/>
      <c r="S537" s="61"/>
      <c r="T537" s="61"/>
      <c r="U537" s="61"/>
      <c r="V537" s="61"/>
      <c r="W537" s="61"/>
      <c r="X537" s="61"/>
      <c r="Y537" s="61"/>
      <c r="Z537" s="61"/>
      <c r="AA537" s="61"/>
    </row>
    <row r="538" spans="1:27" ht="13">
      <c r="A538" s="61"/>
      <c r="B538" s="61"/>
      <c r="C538" s="131"/>
      <c r="D538" s="61"/>
      <c r="E538" s="268"/>
      <c r="F538" s="61"/>
      <c r="G538" s="61"/>
      <c r="H538" s="61"/>
      <c r="I538" s="61"/>
      <c r="J538" s="69"/>
      <c r="K538" s="69"/>
      <c r="L538" s="69"/>
      <c r="M538" s="195"/>
      <c r="N538" s="61"/>
      <c r="O538" s="61"/>
      <c r="P538" s="61"/>
      <c r="Q538" s="61"/>
      <c r="R538" s="61"/>
      <c r="S538" s="61"/>
      <c r="T538" s="61"/>
      <c r="U538" s="61"/>
      <c r="V538" s="61"/>
      <c r="W538" s="61"/>
      <c r="X538" s="61"/>
      <c r="Y538" s="61"/>
      <c r="Z538" s="61"/>
      <c r="AA538" s="61"/>
    </row>
    <row r="539" spans="1:27" ht="13">
      <c r="A539" s="61"/>
      <c r="B539" s="61"/>
      <c r="C539" s="131"/>
      <c r="D539" s="61"/>
      <c r="E539" s="268"/>
      <c r="F539" s="61"/>
      <c r="G539" s="61"/>
      <c r="H539" s="61"/>
      <c r="I539" s="61"/>
      <c r="J539" s="69"/>
      <c r="K539" s="69"/>
      <c r="L539" s="69"/>
      <c r="M539" s="195"/>
      <c r="N539" s="61"/>
      <c r="O539" s="61"/>
      <c r="P539" s="61"/>
      <c r="Q539" s="61"/>
      <c r="R539" s="61"/>
      <c r="S539" s="61"/>
      <c r="T539" s="61"/>
      <c r="U539" s="61"/>
      <c r="V539" s="61"/>
      <c r="W539" s="61"/>
      <c r="X539" s="61"/>
      <c r="Y539" s="61"/>
      <c r="Z539" s="61"/>
      <c r="AA539" s="61"/>
    </row>
    <row r="540" spans="1:27" ht="13">
      <c r="A540" s="61"/>
      <c r="B540" s="61"/>
      <c r="C540" s="131"/>
      <c r="D540" s="61"/>
      <c r="E540" s="268"/>
      <c r="F540" s="61"/>
      <c r="G540" s="61"/>
      <c r="H540" s="61"/>
      <c r="I540" s="61"/>
      <c r="J540" s="69"/>
      <c r="K540" s="69"/>
      <c r="L540" s="69"/>
      <c r="M540" s="195"/>
      <c r="N540" s="61"/>
      <c r="O540" s="61"/>
      <c r="P540" s="61"/>
      <c r="Q540" s="61"/>
      <c r="R540" s="61"/>
      <c r="S540" s="61"/>
      <c r="T540" s="61"/>
      <c r="U540" s="61"/>
      <c r="V540" s="61"/>
      <c r="W540" s="61"/>
      <c r="X540" s="61"/>
      <c r="Y540" s="61"/>
      <c r="Z540" s="61"/>
      <c r="AA540" s="61"/>
    </row>
    <row r="541" spans="1:27" ht="13">
      <c r="A541" s="61"/>
      <c r="B541" s="61"/>
      <c r="C541" s="131"/>
      <c r="D541" s="61"/>
      <c r="E541" s="268"/>
      <c r="F541" s="61"/>
      <c r="G541" s="61"/>
      <c r="H541" s="61"/>
      <c r="I541" s="61"/>
      <c r="J541" s="69"/>
      <c r="K541" s="69"/>
      <c r="L541" s="69"/>
      <c r="M541" s="195"/>
      <c r="N541" s="61"/>
      <c r="O541" s="61"/>
      <c r="P541" s="61"/>
      <c r="Q541" s="61"/>
      <c r="R541" s="61"/>
      <c r="S541" s="61"/>
      <c r="T541" s="61"/>
      <c r="U541" s="61"/>
      <c r="V541" s="61"/>
      <c r="W541" s="61"/>
      <c r="X541" s="61"/>
      <c r="Y541" s="61"/>
      <c r="Z541" s="61"/>
      <c r="AA541" s="61"/>
    </row>
    <row r="542" spans="1:27" ht="13">
      <c r="A542" s="61"/>
      <c r="B542" s="61"/>
      <c r="C542" s="131"/>
      <c r="D542" s="61"/>
      <c r="E542" s="268"/>
      <c r="F542" s="61"/>
      <c r="G542" s="61"/>
      <c r="H542" s="61"/>
      <c r="I542" s="61"/>
      <c r="J542" s="69"/>
      <c r="K542" s="69"/>
      <c r="L542" s="69"/>
      <c r="M542" s="195"/>
      <c r="N542" s="61"/>
      <c r="O542" s="61"/>
      <c r="P542" s="61"/>
      <c r="Q542" s="61"/>
      <c r="R542" s="61"/>
      <c r="S542" s="61"/>
      <c r="T542" s="61"/>
      <c r="U542" s="61"/>
      <c r="V542" s="61"/>
      <c r="W542" s="61"/>
      <c r="X542" s="61"/>
      <c r="Y542" s="61"/>
      <c r="Z542" s="61"/>
      <c r="AA542" s="61"/>
    </row>
    <row r="543" spans="1:27" ht="13">
      <c r="A543" s="61"/>
      <c r="B543" s="61"/>
      <c r="C543" s="131"/>
      <c r="D543" s="61"/>
      <c r="E543" s="268"/>
      <c r="F543" s="61"/>
      <c r="G543" s="61"/>
      <c r="H543" s="61"/>
      <c r="I543" s="61"/>
      <c r="J543" s="69"/>
      <c r="K543" s="69"/>
      <c r="L543" s="69"/>
      <c r="M543" s="195"/>
      <c r="N543" s="61"/>
      <c r="O543" s="61"/>
      <c r="P543" s="61"/>
      <c r="Q543" s="61"/>
      <c r="R543" s="61"/>
      <c r="S543" s="61"/>
      <c r="T543" s="61"/>
      <c r="U543" s="61"/>
      <c r="V543" s="61"/>
      <c r="W543" s="61"/>
      <c r="X543" s="61"/>
      <c r="Y543" s="61"/>
      <c r="Z543" s="61"/>
      <c r="AA543" s="61"/>
    </row>
    <row r="544" spans="1:27" ht="13">
      <c r="A544" s="61"/>
      <c r="B544" s="61"/>
      <c r="C544" s="131"/>
      <c r="D544" s="61"/>
      <c r="E544" s="268"/>
      <c r="F544" s="61"/>
      <c r="G544" s="61"/>
      <c r="H544" s="61"/>
      <c r="I544" s="61"/>
      <c r="J544" s="69"/>
      <c r="K544" s="69"/>
      <c r="L544" s="69"/>
      <c r="M544" s="195"/>
      <c r="N544" s="61"/>
      <c r="O544" s="61"/>
      <c r="P544" s="61"/>
      <c r="Q544" s="61"/>
      <c r="R544" s="61"/>
      <c r="S544" s="61"/>
      <c r="T544" s="61"/>
      <c r="U544" s="61"/>
      <c r="V544" s="61"/>
      <c r="W544" s="61"/>
      <c r="X544" s="61"/>
      <c r="Y544" s="61"/>
      <c r="Z544" s="61"/>
      <c r="AA544" s="61"/>
    </row>
    <row r="545" spans="1:27" ht="13">
      <c r="A545" s="61"/>
      <c r="B545" s="61"/>
      <c r="C545" s="131"/>
      <c r="D545" s="61"/>
      <c r="E545" s="268"/>
      <c r="F545" s="61"/>
      <c r="G545" s="61"/>
      <c r="H545" s="61"/>
      <c r="I545" s="61"/>
      <c r="J545" s="69"/>
      <c r="K545" s="69"/>
      <c r="L545" s="69"/>
      <c r="M545" s="195"/>
      <c r="N545" s="61"/>
      <c r="O545" s="61"/>
      <c r="P545" s="61"/>
      <c r="Q545" s="61"/>
      <c r="R545" s="61"/>
      <c r="S545" s="61"/>
      <c r="T545" s="61"/>
      <c r="U545" s="61"/>
      <c r="V545" s="61"/>
      <c r="W545" s="61"/>
      <c r="X545" s="61"/>
      <c r="Y545" s="61"/>
      <c r="Z545" s="61"/>
      <c r="AA545" s="61"/>
    </row>
    <row r="546" spans="1:27" ht="13">
      <c r="A546" s="61"/>
      <c r="B546" s="61"/>
      <c r="C546" s="131"/>
      <c r="D546" s="61"/>
      <c r="E546" s="268"/>
      <c r="F546" s="61"/>
      <c r="G546" s="61"/>
      <c r="H546" s="61"/>
      <c r="I546" s="61"/>
      <c r="J546" s="69"/>
      <c r="K546" s="69"/>
      <c r="L546" s="69"/>
      <c r="M546" s="195"/>
      <c r="N546" s="61"/>
      <c r="O546" s="61"/>
      <c r="P546" s="61"/>
      <c r="Q546" s="61"/>
      <c r="R546" s="61"/>
      <c r="S546" s="61"/>
      <c r="T546" s="61"/>
      <c r="U546" s="61"/>
      <c r="V546" s="61"/>
      <c r="W546" s="61"/>
      <c r="X546" s="61"/>
      <c r="Y546" s="61"/>
      <c r="Z546" s="61"/>
      <c r="AA546" s="61"/>
    </row>
    <row r="547" spans="1:27" ht="13">
      <c r="A547" s="61"/>
      <c r="B547" s="61"/>
      <c r="C547" s="131"/>
      <c r="D547" s="61"/>
      <c r="E547" s="268"/>
      <c r="F547" s="61"/>
      <c r="G547" s="61"/>
      <c r="H547" s="61"/>
      <c r="I547" s="61"/>
      <c r="J547" s="69"/>
      <c r="K547" s="69"/>
      <c r="L547" s="69"/>
      <c r="M547" s="195"/>
      <c r="N547" s="61"/>
      <c r="O547" s="61"/>
      <c r="P547" s="61"/>
      <c r="Q547" s="61"/>
      <c r="R547" s="61"/>
      <c r="S547" s="61"/>
      <c r="T547" s="61"/>
      <c r="U547" s="61"/>
      <c r="V547" s="61"/>
      <c r="W547" s="61"/>
      <c r="X547" s="61"/>
      <c r="Y547" s="61"/>
      <c r="Z547" s="61"/>
      <c r="AA547" s="61"/>
    </row>
    <row r="548" spans="1:27" ht="13">
      <c r="A548" s="61"/>
      <c r="B548" s="61"/>
      <c r="C548" s="131"/>
      <c r="D548" s="61"/>
      <c r="E548" s="268"/>
      <c r="F548" s="61"/>
      <c r="G548" s="61"/>
      <c r="H548" s="61"/>
      <c r="I548" s="61"/>
      <c r="J548" s="69"/>
      <c r="K548" s="69"/>
      <c r="L548" s="69"/>
      <c r="M548" s="195"/>
      <c r="N548" s="61"/>
      <c r="O548" s="61"/>
      <c r="P548" s="61"/>
      <c r="Q548" s="61"/>
      <c r="R548" s="61"/>
      <c r="S548" s="61"/>
      <c r="T548" s="61"/>
      <c r="U548" s="61"/>
      <c r="V548" s="61"/>
      <c r="W548" s="61"/>
      <c r="X548" s="61"/>
      <c r="Y548" s="61"/>
      <c r="Z548" s="61"/>
      <c r="AA548" s="61"/>
    </row>
    <row r="549" spans="1:27" ht="13">
      <c r="A549" s="61"/>
      <c r="B549" s="61"/>
      <c r="C549" s="131"/>
      <c r="D549" s="61"/>
      <c r="E549" s="268"/>
      <c r="F549" s="61"/>
      <c r="G549" s="61"/>
      <c r="H549" s="61"/>
      <c r="I549" s="61"/>
      <c r="J549" s="69"/>
      <c r="K549" s="69"/>
      <c r="L549" s="69"/>
      <c r="M549" s="195"/>
      <c r="N549" s="61"/>
      <c r="O549" s="61"/>
      <c r="P549" s="61"/>
      <c r="Q549" s="61"/>
      <c r="R549" s="61"/>
      <c r="S549" s="61"/>
      <c r="T549" s="61"/>
      <c r="U549" s="61"/>
      <c r="V549" s="61"/>
      <c r="W549" s="61"/>
      <c r="X549" s="61"/>
      <c r="Y549" s="61"/>
      <c r="Z549" s="61"/>
      <c r="AA549" s="61"/>
    </row>
    <row r="550" spans="1:27" ht="13">
      <c r="A550" s="61"/>
      <c r="B550" s="61"/>
      <c r="C550" s="131"/>
      <c r="D550" s="61"/>
      <c r="E550" s="268"/>
      <c r="F550" s="61"/>
      <c r="G550" s="61"/>
      <c r="H550" s="61"/>
      <c r="I550" s="61"/>
      <c r="J550" s="69"/>
      <c r="K550" s="69"/>
      <c r="L550" s="69"/>
      <c r="M550" s="195"/>
      <c r="N550" s="61"/>
      <c r="O550" s="61"/>
      <c r="P550" s="61"/>
      <c r="Q550" s="61"/>
      <c r="R550" s="61"/>
      <c r="S550" s="61"/>
      <c r="T550" s="61"/>
      <c r="U550" s="61"/>
      <c r="V550" s="61"/>
      <c r="W550" s="61"/>
      <c r="X550" s="61"/>
      <c r="Y550" s="61"/>
      <c r="Z550" s="61"/>
      <c r="AA550" s="61"/>
    </row>
    <row r="551" spans="1:27" ht="13">
      <c r="A551" s="61"/>
      <c r="B551" s="61"/>
      <c r="C551" s="131"/>
      <c r="D551" s="61"/>
      <c r="E551" s="268"/>
      <c r="F551" s="61"/>
      <c r="G551" s="61"/>
      <c r="H551" s="61"/>
      <c r="I551" s="61"/>
      <c r="J551" s="69"/>
      <c r="K551" s="69"/>
      <c r="L551" s="69"/>
      <c r="M551" s="195"/>
      <c r="N551" s="61"/>
      <c r="O551" s="61"/>
      <c r="P551" s="61"/>
      <c r="Q551" s="61"/>
      <c r="R551" s="61"/>
      <c r="S551" s="61"/>
      <c r="T551" s="61"/>
      <c r="U551" s="61"/>
      <c r="V551" s="61"/>
      <c r="W551" s="61"/>
      <c r="X551" s="61"/>
      <c r="Y551" s="61"/>
      <c r="Z551" s="61"/>
      <c r="AA551" s="61"/>
    </row>
    <row r="552" spans="1:27" ht="13">
      <c r="A552" s="61"/>
      <c r="B552" s="61"/>
      <c r="C552" s="131"/>
      <c r="D552" s="61"/>
      <c r="E552" s="268"/>
      <c r="F552" s="61"/>
      <c r="G552" s="61"/>
      <c r="H552" s="61"/>
      <c r="I552" s="61"/>
      <c r="J552" s="69"/>
      <c r="K552" s="69"/>
      <c r="L552" s="69"/>
      <c r="M552" s="195"/>
      <c r="N552" s="61"/>
      <c r="O552" s="61"/>
      <c r="P552" s="61"/>
      <c r="Q552" s="61"/>
      <c r="R552" s="61"/>
      <c r="S552" s="61"/>
      <c r="T552" s="61"/>
      <c r="U552" s="61"/>
      <c r="V552" s="61"/>
      <c r="W552" s="61"/>
      <c r="X552" s="61"/>
      <c r="Y552" s="61"/>
      <c r="Z552" s="61"/>
      <c r="AA552" s="61"/>
    </row>
    <row r="553" spans="1:27" ht="13">
      <c r="A553" s="61"/>
      <c r="B553" s="61"/>
      <c r="C553" s="131"/>
      <c r="D553" s="61"/>
      <c r="E553" s="268"/>
      <c r="F553" s="61"/>
      <c r="G553" s="61"/>
      <c r="H553" s="61"/>
      <c r="I553" s="61"/>
      <c r="J553" s="69"/>
      <c r="K553" s="69"/>
      <c r="L553" s="69"/>
      <c r="M553" s="195"/>
      <c r="N553" s="61"/>
      <c r="O553" s="61"/>
      <c r="P553" s="61"/>
      <c r="Q553" s="61"/>
      <c r="R553" s="61"/>
      <c r="S553" s="61"/>
      <c r="T553" s="61"/>
      <c r="U553" s="61"/>
      <c r="V553" s="61"/>
      <c r="W553" s="61"/>
      <c r="X553" s="61"/>
      <c r="Y553" s="61"/>
      <c r="Z553" s="61"/>
      <c r="AA553" s="61"/>
    </row>
    <row r="554" spans="1:27" ht="13">
      <c r="A554" s="61"/>
      <c r="B554" s="61"/>
      <c r="C554" s="131"/>
      <c r="D554" s="61"/>
      <c r="E554" s="268"/>
      <c r="F554" s="61"/>
      <c r="G554" s="61"/>
      <c r="H554" s="61"/>
      <c r="I554" s="61"/>
      <c r="J554" s="69"/>
      <c r="K554" s="69"/>
      <c r="L554" s="69"/>
      <c r="M554" s="195"/>
      <c r="N554" s="61"/>
      <c r="O554" s="61"/>
      <c r="P554" s="61"/>
      <c r="Q554" s="61"/>
      <c r="R554" s="61"/>
      <c r="S554" s="61"/>
      <c r="T554" s="61"/>
      <c r="U554" s="61"/>
      <c r="V554" s="61"/>
      <c r="W554" s="61"/>
      <c r="X554" s="61"/>
      <c r="Y554" s="61"/>
      <c r="Z554" s="61"/>
      <c r="AA554" s="61"/>
    </row>
    <row r="555" spans="1:27" ht="13">
      <c r="A555" s="61"/>
      <c r="B555" s="61"/>
      <c r="C555" s="131"/>
      <c r="D555" s="61"/>
      <c r="E555" s="268"/>
      <c r="F555" s="61"/>
      <c r="G555" s="61"/>
      <c r="H555" s="61"/>
      <c r="I555" s="61"/>
      <c r="J555" s="69"/>
      <c r="K555" s="69"/>
      <c r="L555" s="69"/>
      <c r="M555" s="195"/>
      <c r="N555" s="61"/>
      <c r="O555" s="61"/>
      <c r="P555" s="61"/>
      <c r="Q555" s="61"/>
      <c r="R555" s="61"/>
      <c r="S555" s="61"/>
      <c r="T555" s="61"/>
      <c r="U555" s="61"/>
      <c r="V555" s="61"/>
      <c r="W555" s="61"/>
      <c r="X555" s="61"/>
      <c r="Y555" s="61"/>
      <c r="Z555" s="61"/>
      <c r="AA555" s="61"/>
    </row>
    <row r="556" spans="1:27" ht="13">
      <c r="A556" s="61"/>
      <c r="B556" s="61"/>
      <c r="C556" s="131"/>
      <c r="D556" s="61"/>
      <c r="E556" s="268"/>
      <c r="F556" s="61"/>
      <c r="G556" s="61"/>
      <c r="H556" s="61"/>
      <c r="I556" s="61"/>
      <c r="J556" s="69"/>
      <c r="K556" s="69"/>
      <c r="L556" s="69"/>
      <c r="M556" s="195"/>
      <c r="N556" s="61"/>
      <c r="O556" s="61"/>
      <c r="P556" s="61"/>
      <c r="Q556" s="61"/>
      <c r="R556" s="61"/>
      <c r="S556" s="61"/>
      <c r="T556" s="61"/>
      <c r="U556" s="61"/>
      <c r="V556" s="61"/>
      <c r="W556" s="61"/>
      <c r="X556" s="61"/>
      <c r="Y556" s="61"/>
      <c r="Z556" s="61"/>
      <c r="AA556" s="61"/>
    </row>
    <row r="557" spans="1:27" ht="13">
      <c r="A557" s="61"/>
      <c r="B557" s="61"/>
      <c r="C557" s="131"/>
      <c r="D557" s="61"/>
      <c r="E557" s="268"/>
      <c r="F557" s="61"/>
      <c r="G557" s="61"/>
      <c r="H557" s="61"/>
      <c r="I557" s="61"/>
      <c r="J557" s="69"/>
      <c r="K557" s="69"/>
      <c r="L557" s="69"/>
      <c r="M557" s="195"/>
      <c r="N557" s="61"/>
      <c r="O557" s="61"/>
      <c r="P557" s="61"/>
      <c r="Q557" s="61"/>
      <c r="R557" s="61"/>
      <c r="S557" s="61"/>
      <c r="T557" s="61"/>
      <c r="U557" s="61"/>
      <c r="V557" s="61"/>
      <c r="W557" s="61"/>
      <c r="X557" s="61"/>
      <c r="Y557" s="61"/>
      <c r="Z557" s="61"/>
      <c r="AA557" s="61"/>
    </row>
    <row r="558" spans="1:27" ht="13">
      <c r="A558" s="61"/>
      <c r="B558" s="61"/>
      <c r="C558" s="131"/>
      <c r="D558" s="61"/>
      <c r="E558" s="268"/>
      <c r="F558" s="61"/>
      <c r="G558" s="61"/>
      <c r="H558" s="61"/>
      <c r="I558" s="61"/>
      <c r="J558" s="69"/>
      <c r="K558" s="69"/>
      <c r="L558" s="69"/>
      <c r="M558" s="195"/>
      <c r="N558" s="61"/>
      <c r="O558" s="61"/>
      <c r="P558" s="61"/>
      <c r="Q558" s="61"/>
      <c r="R558" s="61"/>
      <c r="S558" s="61"/>
      <c r="T558" s="61"/>
      <c r="U558" s="61"/>
      <c r="V558" s="61"/>
      <c r="W558" s="61"/>
      <c r="X558" s="61"/>
      <c r="Y558" s="61"/>
      <c r="Z558" s="61"/>
      <c r="AA558" s="61"/>
    </row>
    <row r="559" spans="1:27" ht="13">
      <c r="A559" s="61"/>
      <c r="B559" s="61"/>
      <c r="C559" s="131"/>
      <c r="D559" s="61"/>
      <c r="E559" s="268"/>
      <c r="F559" s="61"/>
      <c r="G559" s="61"/>
      <c r="H559" s="61"/>
      <c r="I559" s="61"/>
      <c r="J559" s="69"/>
      <c r="K559" s="69"/>
      <c r="L559" s="69"/>
      <c r="M559" s="195"/>
      <c r="N559" s="61"/>
      <c r="O559" s="61"/>
      <c r="P559" s="61"/>
      <c r="Q559" s="61"/>
      <c r="R559" s="61"/>
      <c r="S559" s="61"/>
      <c r="T559" s="61"/>
      <c r="U559" s="61"/>
      <c r="V559" s="61"/>
      <c r="W559" s="61"/>
      <c r="X559" s="61"/>
      <c r="Y559" s="61"/>
      <c r="Z559" s="61"/>
      <c r="AA559" s="61"/>
    </row>
    <row r="560" spans="1:27" ht="13">
      <c r="A560" s="61"/>
      <c r="B560" s="61"/>
      <c r="C560" s="131"/>
      <c r="D560" s="61"/>
      <c r="E560" s="268"/>
      <c r="F560" s="61"/>
      <c r="G560" s="61"/>
      <c r="H560" s="61"/>
      <c r="I560" s="61"/>
      <c r="J560" s="69"/>
      <c r="K560" s="69"/>
      <c r="L560" s="69"/>
      <c r="M560" s="195"/>
      <c r="N560" s="61"/>
      <c r="O560" s="61"/>
      <c r="P560" s="61"/>
      <c r="Q560" s="61"/>
      <c r="R560" s="61"/>
      <c r="S560" s="61"/>
      <c r="T560" s="61"/>
      <c r="U560" s="61"/>
      <c r="V560" s="61"/>
      <c r="W560" s="61"/>
      <c r="X560" s="61"/>
      <c r="Y560" s="61"/>
      <c r="Z560" s="61"/>
      <c r="AA560" s="61"/>
    </row>
    <row r="561" spans="1:27" ht="13">
      <c r="A561" s="61"/>
      <c r="B561" s="61"/>
      <c r="C561" s="131"/>
      <c r="D561" s="61"/>
      <c r="E561" s="268"/>
      <c r="F561" s="61"/>
      <c r="G561" s="61"/>
      <c r="H561" s="61"/>
      <c r="I561" s="61"/>
      <c r="J561" s="69"/>
      <c r="K561" s="69"/>
      <c r="L561" s="69"/>
      <c r="M561" s="195"/>
      <c r="N561" s="61"/>
      <c r="O561" s="61"/>
      <c r="P561" s="61"/>
      <c r="Q561" s="61"/>
      <c r="R561" s="61"/>
      <c r="S561" s="61"/>
      <c r="T561" s="61"/>
      <c r="U561" s="61"/>
      <c r="V561" s="61"/>
      <c r="W561" s="61"/>
      <c r="X561" s="61"/>
      <c r="Y561" s="61"/>
      <c r="Z561" s="61"/>
      <c r="AA561" s="61"/>
    </row>
    <row r="562" spans="1:27" ht="13">
      <c r="A562" s="61"/>
      <c r="B562" s="61"/>
      <c r="C562" s="131"/>
      <c r="D562" s="61"/>
      <c r="E562" s="268"/>
      <c r="F562" s="61"/>
      <c r="G562" s="61"/>
      <c r="H562" s="61"/>
      <c r="I562" s="61"/>
      <c r="J562" s="69"/>
      <c r="K562" s="69"/>
      <c r="L562" s="69"/>
      <c r="M562" s="195"/>
      <c r="N562" s="61"/>
      <c r="O562" s="61"/>
      <c r="P562" s="61"/>
      <c r="Q562" s="61"/>
      <c r="R562" s="61"/>
      <c r="S562" s="61"/>
      <c r="T562" s="61"/>
      <c r="U562" s="61"/>
      <c r="V562" s="61"/>
      <c r="W562" s="61"/>
      <c r="X562" s="61"/>
      <c r="Y562" s="61"/>
      <c r="Z562" s="61"/>
      <c r="AA562" s="61"/>
    </row>
    <row r="563" spans="1:27" ht="13">
      <c r="A563" s="61"/>
      <c r="B563" s="61"/>
      <c r="C563" s="131"/>
      <c r="D563" s="61"/>
      <c r="E563" s="268"/>
      <c r="F563" s="61"/>
      <c r="G563" s="61"/>
      <c r="H563" s="61"/>
      <c r="I563" s="61"/>
      <c r="J563" s="69"/>
      <c r="K563" s="69"/>
      <c r="L563" s="69"/>
      <c r="M563" s="195"/>
      <c r="N563" s="61"/>
      <c r="O563" s="61"/>
      <c r="P563" s="61"/>
      <c r="Q563" s="61"/>
      <c r="R563" s="61"/>
      <c r="S563" s="61"/>
      <c r="T563" s="61"/>
      <c r="U563" s="61"/>
      <c r="V563" s="61"/>
      <c r="W563" s="61"/>
      <c r="X563" s="61"/>
      <c r="Y563" s="61"/>
      <c r="Z563" s="61"/>
      <c r="AA563" s="61"/>
    </row>
    <row r="564" spans="1:27" ht="13">
      <c r="A564" s="61"/>
      <c r="B564" s="61"/>
      <c r="C564" s="131"/>
      <c r="D564" s="61"/>
      <c r="E564" s="268"/>
      <c r="F564" s="61"/>
      <c r="G564" s="61"/>
      <c r="H564" s="61"/>
      <c r="I564" s="61"/>
      <c r="J564" s="69"/>
      <c r="K564" s="69"/>
      <c r="L564" s="69"/>
      <c r="M564" s="195"/>
      <c r="N564" s="61"/>
      <c r="O564" s="61"/>
      <c r="P564" s="61"/>
      <c r="Q564" s="61"/>
      <c r="R564" s="61"/>
      <c r="S564" s="61"/>
      <c r="T564" s="61"/>
      <c r="U564" s="61"/>
      <c r="V564" s="61"/>
      <c r="W564" s="61"/>
      <c r="X564" s="61"/>
      <c r="Y564" s="61"/>
      <c r="Z564" s="61"/>
      <c r="AA564" s="61"/>
    </row>
    <row r="565" spans="1:27" ht="13">
      <c r="A565" s="61"/>
      <c r="B565" s="61"/>
      <c r="C565" s="131"/>
      <c r="D565" s="61"/>
      <c r="E565" s="268"/>
      <c r="F565" s="61"/>
      <c r="G565" s="61"/>
      <c r="H565" s="61"/>
      <c r="I565" s="61"/>
      <c r="J565" s="69"/>
      <c r="K565" s="69"/>
      <c r="L565" s="69"/>
      <c r="M565" s="195"/>
      <c r="N565" s="61"/>
      <c r="O565" s="61"/>
      <c r="P565" s="61"/>
      <c r="Q565" s="61"/>
      <c r="R565" s="61"/>
      <c r="S565" s="61"/>
      <c r="T565" s="61"/>
      <c r="U565" s="61"/>
      <c r="V565" s="61"/>
      <c r="W565" s="61"/>
      <c r="X565" s="61"/>
      <c r="Y565" s="61"/>
      <c r="Z565" s="61"/>
      <c r="AA565" s="61"/>
    </row>
    <row r="566" spans="1:27" ht="13">
      <c r="A566" s="61"/>
      <c r="B566" s="61"/>
      <c r="C566" s="131"/>
      <c r="D566" s="61"/>
      <c r="E566" s="268"/>
      <c r="F566" s="61"/>
      <c r="G566" s="61"/>
      <c r="H566" s="61"/>
      <c r="I566" s="61"/>
      <c r="J566" s="69"/>
      <c r="K566" s="69"/>
      <c r="L566" s="69"/>
      <c r="M566" s="195"/>
      <c r="N566" s="61"/>
      <c r="O566" s="61"/>
      <c r="P566" s="61"/>
      <c r="Q566" s="61"/>
      <c r="R566" s="61"/>
      <c r="S566" s="61"/>
      <c r="T566" s="61"/>
      <c r="U566" s="61"/>
      <c r="V566" s="61"/>
      <c r="W566" s="61"/>
      <c r="X566" s="61"/>
      <c r="Y566" s="61"/>
      <c r="Z566" s="61"/>
      <c r="AA566" s="61"/>
    </row>
    <row r="567" spans="1:27" ht="13">
      <c r="A567" s="61"/>
      <c r="B567" s="61"/>
      <c r="C567" s="131"/>
      <c r="D567" s="61"/>
      <c r="E567" s="268"/>
      <c r="F567" s="61"/>
      <c r="G567" s="61"/>
      <c r="H567" s="61"/>
      <c r="I567" s="61"/>
      <c r="J567" s="69"/>
      <c r="K567" s="69"/>
      <c r="L567" s="69"/>
      <c r="M567" s="195"/>
      <c r="N567" s="61"/>
      <c r="O567" s="61"/>
      <c r="P567" s="61"/>
      <c r="Q567" s="61"/>
      <c r="R567" s="61"/>
      <c r="S567" s="61"/>
      <c r="T567" s="61"/>
      <c r="U567" s="61"/>
      <c r="V567" s="61"/>
      <c r="W567" s="61"/>
      <c r="X567" s="61"/>
      <c r="Y567" s="61"/>
      <c r="Z567" s="61"/>
      <c r="AA567" s="61"/>
    </row>
    <row r="568" spans="1:27" ht="13">
      <c r="A568" s="61"/>
      <c r="B568" s="61"/>
      <c r="C568" s="131"/>
      <c r="D568" s="61"/>
      <c r="E568" s="268"/>
      <c r="F568" s="61"/>
      <c r="G568" s="61"/>
      <c r="H568" s="61"/>
      <c r="I568" s="61"/>
      <c r="J568" s="69"/>
      <c r="K568" s="69"/>
      <c r="L568" s="69"/>
      <c r="M568" s="195"/>
      <c r="N568" s="61"/>
      <c r="O568" s="61"/>
      <c r="P568" s="61"/>
      <c r="Q568" s="61"/>
      <c r="R568" s="61"/>
      <c r="S568" s="61"/>
      <c r="T568" s="61"/>
      <c r="U568" s="61"/>
      <c r="V568" s="61"/>
      <c r="W568" s="61"/>
      <c r="X568" s="61"/>
      <c r="Y568" s="61"/>
      <c r="Z568" s="61"/>
      <c r="AA568" s="61"/>
    </row>
    <row r="569" spans="1:27" ht="13">
      <c r="A569" s="61"/>
      <c r="B569" s="61"/>
      <c r="C569" s="131"/>
      <c r="D569" s="61"/>
      <c r="E569" s="268"/>
      <c r="F569" s="61"/>
      <c r="G569" s="61"/>
      <c r="H569" s="61"/>
      <c r="I569" s="61"/>
      <c r="J569" s="69"/>
      <c r="K569" s="69"/>
      <c r="L569" s="69"/>
      <c r="M569" s="195"/>
      <c r="N569" s="61"/>
      <c r="O569" s="61"/>
      <c r="P569" s="61"/>
      <c r="Q569" s="61"/>
      <c r="R569" s="61"/>
      <c r="S569" s="61"/>
      <c r="T569" s="61"/>
      <c r="U569" s="61"/>
      <c r="V569" s="61"/>
      <c r="W569" s="61"/>
      <c r="X569" s="61"/>
      <c r="Y569" s="61"/>
      <c r="Z569" s="61"/>
      <c r="AA569" s="61"/>
    </row>
    <row r="570" spans="1:27" ht="13">
      <c r="A570" s="61"/>
      <c r="B570" s="61"/>
      <c r="C570" s="131"/>
      <c r="D570" s="61"/>
      <c r="E570" s="268"/>
      <c r="F570" s="61"/>
      <c r="G570" s="61"/>
      <c r="H570" s="61"/>
      <c r="I570" s="61"/>
      <c r="J570" s="69"/>
      <c r="K570" s="69"/>
      <c r="L570" s="69"/>
      <c r="M570" s="195"/>
      <c r="N570" s="61"/>
      <c r="O570" s="61"/>
      <c r="P570" s="61"/>
      <c r="Q570" s="61"/>
      <c r="R570" s="61"/>
      <c r="S570" s="61"/>
      <c r="T570" s="61"/>
      <c r="U570" s="61"/>
      <c r="V570" s="61"/>
      <c r="W570" s="61"/>
      <c r="X570" s="61"/>
      <c r="Y570" s="61"/>
      <c r="Z570" s="61"/>
      <c r="AA570" s="61"/>
    </row>
    <row r="571" spans="1:27" ht="13">
      <c r="A571" s="61"/>
      <c r="B571" s="61"/>
      <c r="C571" s="131"/>
      <c r="D571" s="61"/>
      <c r="E571" s="268"/>
      <c r="F571" s="61"/>
      <c r="G571" s="61"/>
      <c r="H571" s="61"/>
      <c r="I571" s="61"/>
      <c r="J571" s="69"/>
      <c r="K571" s="69"/>
      <c r="L571" s="69"/>
      <c r="M571" s="195"/>
      <c r="N571" s="61"/>
      <c r="O571" s="61"/>
      <c r="P571" s="61"/>
      <c r="Q571" s="61"/>
      <c r="R571" s="61"/>
      <c r="S571" s="61"/>
      <c r="T571" s="61"/>
      <c r="U571" s="61"/>
      <c r="V571" s="61"/>
      <c r="W571" s="61"/>
      <c r="X571" s="61"/>
      <c r="Y571" s="61"/>
      <c r="Z571" s="61"/>
      <c r="AA571" s="61"/>
    </row>
    <row r="572" spans="1:27" ht="13">
      <c r="A572" s="61"/>
      <c r="B572" s="61"/>
      <c r="C572" s="131"/>
      <c r="D572" s="61"/>
      <c r="E572" s="268"/>
      <c r="F572" s="61"/>
      <c r="G572" s="61"/>
      <c r="H572" s="61"/>
      <c r="I572" s="61"/>
      <c r="J572" s="69"/>
      <c r="K572" s="69"/>
      <c r="L572" s="69"/>
      <c r="M572" s="195"/>
      <c r="N572" s="61"/>
      <c r="O572" s="61"/>
      <c r="P572" s="61"/>
      <c r="Q572" s="61"/>
      <c r="R572" s="61"/>
      <c r="S572" s="61"/>
      <c r="T572" s="61"/>
      <c r="U572" s="61"/>
      <c r="V572" s="61"/>
      <c r="W572" s="61"/>
      <c r="X572" s="61"/>
      <c r="Y572" s="61"/>
      <c r="Z572" s="61"/>
      <c r="AA572" s="61"/>
    </row>
    <row r="573" spans="1:27" ht="13">
      <c r="A573" s="61"/>
      <c r="B573" s="61"/>
      <c r="C573" s="131"/>
      <c r="D573" s="61"/>
      <c r="E573" s="268"/>
      <c r="F573" s="61"/>
      <c r="G573" s="61"/>
      <c r="H573" s="61"/>
      <c r="I573" s="61"/>
      <c r="J573" s="69"/>
      <c r="K573" s="69"/>
      <c r="L573" s="69"/>
      <c r="M573" s="195"/>
      <c r="N573" s="61"/>
      <c r="O573" s="61"/>
      <c r="P573" s="61"/>
      <c r="Q573" s="61"/>
      <c r="R573" s="61"/>
      <c r="S573" s="61"/>
      <c r="T573" s="61"/>
      <c r="U573" s="61"/>
      <c r="V573" s="61"/>
      <c r="W573" s="61"/>
      <c r="X573" s="61"/>
      <c r="Y573" s="61"/>
      <c r="Z573" s="61"/>
      <c r="AA573" s="61"/>
    </row>
    <row r="574" spans="1:27" ht="13">
      <c r="A574" s="61"/>
      <c r="B574" s="61"/>
      <c r="C574" s="131"/>
      <c r="D574" s="61"/>
      <c r="E574" s="268"/>
      <c r="F574" s="61"/>
      <c r="G574" s="61"/>
      <c r="H574" s="61"/>
      <c r="I574" s="61"/>
      <c r="J574" s="69"/>
      <c r="K574" s="69"/>
      <c r="L574" s="69"/>
      <c r="M574" s="195"/>
      <c r="N574" s="61"/>
      <c r="O574" s="61"/>
      <c r="P574" s="61"/>
      <c r="Q574" s="61"/>
      <c r="R574" s="61"/>
      <c r="S574" s="61"/>
      <c r="T574" s="61"/>
      <c r="U574" s="61"/>
      <c r="V574" s="61"/>
      <c r="W574" s="61"/>
      <c r="X574" s="61"/>
      <c r="Y574" s="61"/>
      <c r="Z574" s="61"/>
      <c r="AA574" s="61"/>
    </row>
    <row r="575" spans="1:27" ht="13">
      <c r="A575" s="61"/>
      <c r="B575" s="61"/>
      <c r="C575" s="131"/>
      <c r="D575" s="61"/>
      <c r="E575" s="268"/>
      <c r="F575" s="61"/>
      <c r="G575" s="61"/>
      <c r="H575" s="61"/>
      <c r="I575" s="61"/>
      <c r="J575" s="69"/>
      <c r="K575" s="69"/>
      <c r="L575" s="69"/>
      <c r="M575" s="195"/>
      <c r="N575" s="61"/>
      <c r="O575" s="61"/>
      <c r="P575" s="61"/>
      <c r="Q575" s="61"/>
      <c r="R575" s="61"/>
      <c r="S575" s="61"/>
      <c r="T575" s="61"/>
      <c r="U575" s="61"/>
      <c r="V575" s="61"/>
      <c r="W575" s="61"/>
      <c r="X575" s="61"/>
      <c r="Y575" s="61"/>
      <c r="Z575" s="61"/>
      <c r="AA575" s="61"/>
    </row>
    <row r="576" spans="1:27" ht="13">
      <c r="A576" s="61"/>
      <c r="B576" s="61"/>
      <c r="C576" s="131"/>
      <c r="D576" s="61"/>
      <c r="E576" s="268"/>
      <c r="F576" s="61"/>
      <c r="G576" s="61"/>
      <c r="H576" s="61"/>
      <c r="I576" s="61"/>
      <c r="J576" s="69"/>
      <c r="K576" s="69"/>
      <c r="L576" s="69"/>
      <c r="M576" s="195"/>
      <c r="N576" s="61"/>
      <c r="O576" s="61"/>
      <c r="P576" s="61"/>
      <c r="Q576" s="61"/>
      <c r="R576" s="61"/>
      <c r="S576" s="61"/>
      <c r="T576" s="61"/>
      <c r="U576" s="61"/>
      <c r="V576" s="61"/>
      <c r="W576" s="61"/>
      <c r="X576" s="61"/>
      <c r="Y576" s="61"/>
      <c r="Z576" s="61"/>
      <c r="AA576" s="61"/>
    </row>
    <row r="577" spans="1:27" ht="13">
      <c r="A577" s="61"/>
      <c r="B577" s="61"/>
      <c r="C577" s="131"/>
      <c r="D577" s="61"/>
      <c r="E577" s="268"/>
      <c r="F577" s="61"/>
      <c r="G577" s="61"/>
      <c r="H577" s="61"/>
      <c r="I577" s="61"/>
      <c r="J577" s="69"/>
      <c r="K577" s="69"/>
      <c r="L577" s="69"/>
      <c r="M577" s="195"/>
      <c r="N577" s="61"/>
      <c r="O577" s="61"/>
      <c r="P577" s="61"/>
      <c r="Q577" s="61"/>
      <c r="R577" s="61"/>
      <c r="S577" s="61"/>
      <c r="T577" s="61"/>
      <c r="U577" s="61"/>
      <c r="V577" s="61"/>
      <c r="W577" s="61"/>
      <c r="X577" s="61"/>
      <c r="Y577" s="61"/>
      <c r="Z577" s="61"/>
      <c r="AA577" s="61"/>
    </row>
    <row r="578" spans="1:27" ht="13">
      <c r="A578" s="61"/>
      <c r="B578" s="61"/>
      <c r="C578" s="131"/>
      <c r="D578" s="61"/>
      <c r="E578" s="268"/>
      <c r="F578" s="61"/>
      <c r="G578" s="61"/>
      <c r="H578" s="61"/>
      <c r="I578" s="61"/>
      <c r="J578" s="69"/>
      <c r="K578" s="69"/>
      <c r="L578" s="69"/>
      <c r="M578" s="195"/>
      <c r="N578" s="61"/>
      <c r="O578" s="61"/>
      <c r="P578" s="61"/>
      <c r="Q578" s="61"/>
      <c r="R578" s="61"/>
      <c r="S578" s="61"/>
      <c r="T578" s="61"/>
      <c r="U578" s="61"/>
      <c r="V578" s="61"/>
      <c r="W578" s="61"/>
      <c r="X578" s="61"/>
      <c r="Y578" s="61"/>
      <c r="Z578" s="61"/>
      <c r="AA578" s="61"/>
    </row>
    <row r="579" spans="1:27" ht="13">
      <c r="A579" s="61"/>
      <c r="B579" s="61"/>
      <c r="C579" s="131"/>
      <c r="D579" s="61"/>
      <c r="E579" s="268"/>
      <c r="F579" s="61"/>
      <c r="G579" s="61"/>
      <c r="H579" s="61"/>
      <c r="I579" s="61"/>
      <c r="J579" s="69"/>
      <c r="K579" s="69"/>
      <c r="L579" s="69"/>
      <c r="M579" s="195"/>
      <c r="N579" s="61"/>
      <c r="O579" s="61"/>
      <c r="P579" s="61"/>
      <c r="Q579" s="61"/>
      <c r="R579" s="61"/>
      <c r="S579" s="61"/>
      <c r="T579" s="61"/>
      <c r="U579" s="61"/>
      <c r="V579" s="61"/>
      <c r="W579" s="61"/>
      <c r="X579" s="61"/>
      <c r="Y579" s="61"/>
      <c r="Z579" s="61"/>
      <c r="AA579" s="61"/>
    </row>
    <row r="580" spans="1:27" ht="13">
      <c r="A580" s="61"/>
      <c r="B580" s="61"/>
      <c r="C580" s="131"/>
      <c r="D580" s="61"/>
      <c r="E580" s="268"/>
      <c r="F580" s="61"/>
      <c r="G580" s="61"/>
      <c r="H580" s="61"/>
      <c r="I580" s="61"/>
      <c r="J580" s="69"/>
      <c r="K580" s="69"/>
      <c r="L580" s="69"/>
      <c r="M580" s="195"/>
      <c r="N580" s="61"/>
      <c r="O580" s="61"/>
      <c r="P580" s="61"/>
      <c r="Q580" s="61"/>
      <c r="R580" s="61"/>
      <c r="S580" s="61"/>
      <c r="T580" s="61"/>
      <c r="U580" s="61"/>
      <c r="V580" s="61"/>
      <c r="W580" s="61"/>
      <c r="X580" s="61"/>
      <c r="Y580" s="61"/>
      <c r="Z580" s="61"/>
      <c r="AA580" s="61"/>
    </row>
    <row r="581" spans="1:27" ht="13">
      <c r="A581" s="61"/>
      <c r="B581" s="61"/>
      <c r="C581" s="131"/>
      <c r="D581" s="61"/>
      <c r="E581" s="268"/>
      <c r="F581" s="61"/>
      <c r="G581" s="61"/>
      <c r="H581" s="61"/>
      <c r="I581" s="61"/>
      <c r="J581" s="69"/>
      <c r="K581" s="69"/>
      <c r="L581" s="69"/>
      <c r="M581" s="195"/>
      <c r="N581" s="61"/>
      <c r="O581" s="61"/>
      <c r="P581" s="61"/>
      <c r="Q581" s="61"/>
      <c r="R581" s="61"/>
      <c r="S581" s="61"/>
      <c r="T581" s="61"/>
      <c r="U581" s="61"/>
      <c r="V581" s="61"/>
      <c r="W581" s="61"/>
      <c r="X581" s="61"/>
      <c r="Y581" s="61"/>
      <c r="Z581" s="61"/>
      <c r="AA581" s="61"/>
    </row>
    <row r="582" spans="1:27" ht="13">
      <c r="A582" s="61"/>
      <c r="B582" s="61"/>
      <c r="C582" s="131"/>
      <c r="D582" s="61"/>
      <c r="E582" s="268"/>
      <c r="F582" s="61"/>
      <c r="G582" s="61"/>
      <c r="H582" s="61"/>
      <c r="I582" s="61"/>
      <c r="J582" s="69"/>
      <c r="K582" s="69"/>
      <c r="L582" s="69"/>
      <c r="M582" s="195"/>
      <c r="N582" s="61"/>
      <c r="O582" s="61"/>
      <c r="P582" s="61"/>
      <c r="Q582" s="61"/>
      <c r="R582" s="61"/>
      <c r="S582" s="61"/>
      <c r="T582" s="61"/>
      <c r="U582" s="61"/>
      <c r="V582" s="61"/>
      <c r="W582" s="61"/>
      <c r="X582" s="61"/>
      <c r="Y582" s="61"/>
      <c r="Z582" s="61"/>
      <c r="AA582" s="61"/>
    </row>
    <row r="583" spans="1:27" ht="13">
      <c r="A583" s="61"/>
      <c r="B583" s="61"/>
      <c r="C583" s="131"/>
      <c r="D583" s="61"/>
      <c r="E583" s="268"/>
      <c r="F583" s="61"/>
      <c r="G583" s="61"/>
      <c r="H583" s="61"/>
      <c r="I583" s="61"/>
      <c r="J583" s="69"/>
      <c r="K583" s="69"/>
      <c r="L583" s="69"/>
      <c r="M583" s="195"/>
      <c r="N583" s="61"/>
      <c r="O583" s="61"/>
      <c r="P583" s="61"/>
      <c r="Q583" s="61"/>
      <c r="R583" s="61"/>
      <c r="S583" s="61"/>
      <c r="T583" s="61"/>
      <c r="U583" s="61"/>
      <c r="V583" s="61"/>
      <c r="W583" s="61"/>
      <c r="X583" s="61"/>
      <c r="Y583" s="61"/>
      <c r="Z583" s="61"/>
      <c r="AA583" s="61"/>
    </row>
    <row r="584" spans="1:27" ht="13">
      <c r="A584" s="61"/>
      <c r="B584" s="61"/>
      <c r="C584" s="131"/>
      <c r="D584" s="61"/>
      <c r="E584" s="268"/>
      <c r="F584" s="61"/>
      <c r="G584" s="61"/>
      <c r="H584" s="61"/>
      <c r="I584" s="61"/>
      <c r="J584" s="69"/>
      <c r="K584" s="69"/>
      <c r="L584" s="69"/>
      <c r="M584" s="195"/>
      <c r="N584" s="61"/>
      <c r="O584" s="61"/>
      <c r="P584" s="61"/>
      <c r="Q584" s="61"/>
      <c r="R584" s="61"/>
      <c r="S584" s="61"/>
      <c r="T584" s="61"/>
      <c r="U584" s="61"/>
      <c r="V584" s="61"/>
      <c r="W584" s="61"/>
      <c r="X584" s="61"/>
      <c r="Y584" s="61"/>
      <c r="Z584" s="61"/>
      <c r="AA584" s="61"/>
    </row>
    <row r="585" spans="1:27" ht="13">
      <c r="A585" s="61"/>
      <c r="B585" s="61"/>
      <c r="C585" s="131"/>
      <c r="D585" s="61"/>
      <c r="E585" s="268"/>
      <c r="F585" s="61"/>
      <c r="G585" s="61"/>
      <c r="H585" s="61"/>
      <c r="I585" s="61"/>
      <c r="J585" s="69"/>
      <c r="K585" s="69"/>
      <c r="L585" s="69"/>
      <c r="M585" s="195"/>
      <c r="N585" s="61"/>
      <c r="O585" s="61"/>
      <c r="P585" s="61"/>
      <c r="Q585" s="61"/>
      <c r="R585" s="61"/>
      <c r="S585" s="61"/>
      <c r="T585" s="61"/>
      <c r="U585" s="61"/>
      <c r="V585" s="61"/>
      <c r="W585" s="61"/>
      <c r="X585" s="61"/>
      <c r="Y585" s="61"/>
      <c r="Z585" s="61"/>
      <c r="AA585" s="61"/>
    </row>
    <row r="586" spans="1:27" ht="13">
      <c r="A586" s="61"/>
      <c r="B586" s="61"/>
      <c r="C586" s="131"/>
      <c r="D586" s="61"/>
      <c r="E586" s="268"/>
      <c r="F586" s="61"/>
      <c r="G586" s="61"/>
      <c r="H586" s="61"/>
      <c r="I586" s="61"/>
      <c r="J586" s="69"/>
      <c r="K586" s="69"/>
      <c r="L586" s="69"/>
      <c r="M586" s="195"/>
      <c r="N586" s="61"/>
      <c r="O586" s="61"/>
      <c r="P586" s="61"/>
      <c r="Q586" s="61"/>
      <c r="R586" s="61"/>
      <c r="S586" s="61"/>
      <c r="T586" s="61"/>
      <c r="U586" s="61"/>
      <c r="V586" s="61"/>
      <c r="W586" s="61"/>
      <c r="X586" s="61"/>
      <c r="Y586" s="61"/>
      <c r="Z586" s="61"/>
      <c r="AA586" s="61"/>
    </row>
    <row r="587" spans="1:27" ht="13">
      <c r="A587" s="61"/>
      <c r="B587" s="61"/>
      <c r="C587" s="131"/>
      <c r="D587" s="61"/>
      <c r="E587" s="268"/>
      <c r="F587" s="61"/>
      <c r="G587" s="61"/>
      <c r="H587" s="61"/>
      <c r="I587" s="61"/>
      <c r="J587" s="69"/>
      <c r="K587" s="69"/>
      <c r="L587" s="69"/>
      <c r="M587" s="195"/>
      <c r="N587" s="61"/>
      <c r="O587" s="61"/>
      <c r="P587" s="61"/>
      <c r="Q587" s="61"/>
      <c r="R587" s="61"/>
      <c r="S587" s="61"/>
      <c r="T587" s="61"/>
      <c r="U587" s="61"/>
      <c r="V587" s="61"/>
      <c r="W587" s="61"/>
      <c r="X587" s="61"/>
      <c r="Y587" s="61"/>
      <c r="Z587" s="61"/>
      <c r="AA587" s="61"/>
    </row>
    <row r="588" spans="1:27" ht="13">
      <c r="A588" s="61"/>
      <c r="B588" s="61"/>
      <c r="C588" s="131"/>
      <c r="D588" s="61"/>
      <c r="E588" s="268"/>
      <c r="F588" s="61"/>
      <c r="G588" s="61"/>
      <c r="H588" s="61"/>
      <c r="I588" s="61"/>
      <c r="J588" s="69"/>
      <c r="K588" s="69"/>
      <c r="L588" s="69"/>
      <c r="M588" s="195"/>
      <c r="N588" s="61"/>
      <c r="O588" s="61"/>
      <c r="P588" s="61"/>
      <c r="Q588" s="61"/>
      <c r="R588" s="61"/>
      <c r="S588" s="61"/>
      <c r="T588" s="61"/>
      <c r="U588" s="61"/>
      <c r="V588" s="61"/>
      <c r="W588" s="61"/>
      <c r="X588" s="61"/>
      <c r="Y588" s="61"/>
      <c r="Z588" s="61"/>
      <c r="AA588" s="61"/>
    </row>
    <row r="589" spans="1:27" ht="13">
      <c r="A589" s="61"/>
      <c r="B589" s="61"/>
      <c r="C589" s="131"/>
      <c r="D589" s="61"/>
      <c r="E589" s="268"/>
      <c r="F589" s="61"/>
      <c r="G589" s="61"/>
      <c r="H589" s="61"/>
      <c r="I589" s="61"/>
      <c r="J589" s="69"/>
      <c r="K589" s="69"/>
      <c r="L589" s="69"/>
      <c r="M589" s="195"/>
      <c r="N589" s="61"/>
      <c r="O589" s="61"/>
      <c r="P589" s="61"/>
      <c r="Q589" s="61"/>
      <c r="R589" s="61"/>
      <c r="S589" s="61"/>
      <c r="T589" s="61"/>
      <c r="U589" s="61"/>
      <c r="V589" s="61"/>
      <c r="W589" s="61"/>
      <c r="X589" s="61"/>
      <c r="Y589" s="61"/>
      <c r="Z589" s="61"/>
      <c r="AA589" s="61"/>
    </row>
    <row r="590" spans="1:27" ht="13">
      <c r="A590" s="61"/>
      <c r="B590" s="61"/>
      <c r="C590" s="131"/>
      <c r="D590" s="61"/>
      <c r="E590" s="268"/>
      <c r="F590" s="61"/>
      <c r="G590" s="61"/>
      <c r="H590" s="61"/>
      <c r="I590" s="61"/>
      <c r="J590" s="69"/>
      <c r="K590" s="69"/>
      <c r="L590" s="69"/>
      <c r="M590" s="195"/>
      <c r="N590" s="61"/>
      <c r="O590" s="61"/>
      <c r="P590" s="61"/>
      <c r="Q590" s="61"/>
      <c r="R590" s="61"/>
      <c r="S590" s="61"/>
      <c r="T590" s="61"/>
      <c r="U590" s="61"/>
      <c r="V590" s="61"/>
      <c r="W590" s="61"/>
      <c r="X590" s="61"/>
      <c r="Y590" s="61"/>
      <c r="Z590" s="61"/>
      <c r="AA590" s="61"/>
    </row>
    <row r="591" spans="1:27" ht="13">
      <c r="A591" s="61"/>
      <c r="B591" s="61"/>
      <c r="C591" s="131"/>
      <c r="D591" s="61"/>
      <c r="E591" s="268"/>
      <c r="F591" s="61"/>
      <c r="G591" s="61"/>
      <c r="H591" s="61"/>
      <c r="I591" s="61"/>
      <c r="J591" s="69"/>
      <c r="K591" s="69"/>
      <c r="L591" s="69"/>
      <c r="M591" s="195"/>
      <c r="N591" s="61"/>
      <c r="O591" s="61"/>
      <c r="P591" s="61"/>
      <c r="Q591" s="61"/>
      <c r="R591" s="61"/>
      <c r="S591" s="61"/>
      <c r="T591" s="61"/>
      <c r="U591" s="61"/>
      <c r="V591" s="61"/>
      <c r="W591" s="61"/>
      <c r="X591" s="61"/>
      <c r="Y591" s="61"/>
      <c r="Z591" s="61"/>
      <c r="AA591" s="61"/>
    </row>
    <row r="592" spans="1:27" ht="13">
      <c r="A592" s="61"/>
      <c r="B592" s="61"/>
      <c r="C592" s="131"/>
      <c r="D592" s="61"/>
      <c r="E592" s="268"/>
      <c r="F592" s="61"/>
      <c r="G592" s="61"/>
      <c r="H592" s="61"/>
      <c r="I592" s="61"/>
      <c r="J592" s="69"/>
      <c r="K592" s="69"/>
      <c r="L592" s="69"/>
      <c r="M592" s="195"/>
      <c r="N592" s="61"/>
      <c r="O592" s="61"/>
      <c r="P592" s="61"/>
      <c r="Q592" s="61"/>
      <c r="R592" s="61"/>
      <c r="S592" s="61"/>
      <c r="T592" s="61"/>
      <c r="U592" s="61"/>
      <c r="V592" s="61"/>
      <c r="W592" s="61"/>
      <c r="X592" s="61"/>
      <c r="Y592" s="61"/>
      <c r="Z592" s="61"/>
      <c r="AA592" s="61"/>
    </row>
    <row r="593" spans="1:27" ht="13">
      <c r="A593" s="61"/>
      <c r="B593" s="61"/>
      <c r="C593" s="131"/>
      <c r="D593" s="61"/>
      <c r="E593" s="268"/>
      <c r="F593" s="61"/>
      <c r="G593" s="61"/>
      <c r="H593" s="61"/>
      <c r="I593" s="61"/>
      <c r="J593" s="69"/>
      <c r="K593" s="69"/>
      <c r="L593" s="69"/>
      <c r="M593" s="195"/>
      <c r="N593" s="61"/>
      <c r="O593" s="61"/>
      <c r="P593" s="61"/>
      <c r="Q593" s="61"/>
      <c r="R593" s="61"/>
      <c r="S593" s="61"/>
      <c r="T593" s="61"/>
      <c r="U593" s="61"/>
      <c r="V593" s="61"/>
      <c r="W593" s="61"/>
      <c r="X593" s="61"/>
      <c r="Y593" s="61"/>
      <c r="Z593" s="61"/>
      <c r="AA593" s="61"/>
    </row>
    <row r="594" spans="1:27" ht="13">
      <c r="A594" s="61"/>
      <c r="B594" s="61"/>
      <c r="C594" s="131"/>
      <c r="D594" s="61"/>
      <c r="E594" s="268"/>
      <c r="F594" s="61"/>
      <c r="G594" s="61"/>
      <c r="H594" s="61"/>
      <c r="I594" s="61"/>
      <c r="J594" s="69"/>
      <c r="K594" s="69"/>
      <c r="L594" s="69"/>
      <c r="M594" s="195"/>
      <c r="N594" s="61"/>
      <c r="O594" s="61"/>
      <c r="P594" s="61"/>
      <c r="Q594" s="61"/>
      <c r="R594" s="61"/>
      <c r="S594" s="61"/>
      <c r="T594" s="61"/>
      <c r="U594" s="61"/>
      <c r="V594" s="61"/>
      <c r="W594" s="61"/>
      <c r="X594" s="61"/>
      <c r="Y594" s="61"/>
      <c r="Z594" s="61"/>
      <c r="AA594" s="61"/>
    </row>
    <row r="595" spans="1:27" ht="13">
      <c r="A595" s="61"/>
      <c r="B595" s="61"/>
      <c r="C595" s="131"/>
      <c r="D595" s="61"/>
      <c r="E595" s="268"/>
      <c r="F595" s="61"/>
      <c r="G595" s="61"/>
      <c r="H595" s="61"/>
      <c r="I595" s="61"/>
      <c r="J595" s="69"/>
      <c r="K595" s="69"/>
      <c r="L595" s="69"/>
      <c r="M595" s="195"/>
      <c r="N595" s="61"/>
      <c r="O595" s="61"/>
      <c r="P595" s="61"/>
      <c r="Q595" s="61"/>
      <c r="R595" s="61"/>
      <c r="S595" s="61"/>
      <c r="T595" s="61"/>
      <c r="U595" s="61"/>
      <c r="V595" s="61"/>
      <c r="W595" s="61"/>
      <c r="X595" s="61"/>
      <c r="Y595" s="61"/>
      <c r="Z595" s="61"/>
      <c r="AA595" s="61"/>
    </row>
    <row r="596" spans="1:27" ht="13">
      <c r="A596" s="61"/>
      <c r="B596" s="61"/>
      <c r="C596" s="131"/>
      <c r="D596" s="61"/>
      <c r="E596" s="268"/>
      <c r="F596" s="61"/>
      <c r="G596" s="61"/>
      <c r="H596" s="61"/>
      <c r="I596" s="61"/>
      <c r="J596" s="69"/>
      <c r="K596" s="69"/>
      <c r="L596" s="69"/>
      <c r="M596" s="195"/>
      <c r="N596" s="61"/>
      <c r="O596" s="61"/>
      <c r="P596" s="61"/>
      <c r="Q596" s="61"/>
      <c r="R596" s="61"/>
      <c r="S596" s="61"/>
      <c r="T596" s="61"/>
      <c r="U596" s="61"/>
      <c r="V596" s="61"/>
      <c r="W596" s="61"/>
      <c r="X596" s="61"/>
      <c r="Y596" s="61"/>
      <c r="Z596" s="61"/>
      <c r="AA596" s="61"/>
    </row>
    <row r="597" spans="1:27" ht="13">
      <c r="A597" s="61"/>
      <c r="B597" s="61"/>
      <c r="C597" s="131"/>
      <c r="D597" s="61"/>
      <c r="E597" s="268"/>
      <c r="F597" s="61"/>
      <c r="G597" s="61"/>
      <c r="H597" s="61"/>
      <c r="I597" s="61"/>
      <c r="J597" s="69"/>
      <c r="K597" s="69"/>
      <c r="L597" s="69"/>
      <c r="M597" s="195"/>
      <c r="N597" s="61"/>
      <c r="O597" s="61"/>
      <c r="P597" s="61"/>
      <c r="Q597" s="61"/>
      <c r="R597" s="61"/>
      <c r="S597" s="61"/>
      <c r="T597" s="61"/>
      <c r="U597" s="61"/>
      <c r="V597" s="61"/>
      <c r="W597" s="61"/>
      <c r="X597" s="61"/>
      <c r="Y597" s="61"/>
      <c r="Z597" s="61"/>
      <c r="AA597" s="61"/>
    </row>
    <row r="598" spans="1:27" ht="13">
      <c r="A598" s="61"/>
      <c r="B598" s="61"/>
      <c r="C598" s="131"/>
      <c r="D598" s="61"/>
      <c r="E598" s="268"/>
      <c r="F598" s="61"/>
      <c r="G598" s="61"/>
      <c r="H598" s="61"/>
      <c r="I598" s="61"/>
      <c r="J598" s="69"/>
      <c r="K598" s="69"/>
      <c r="L598" s="69"/>
      <c r="M598" s="195"/>
      <c r="N598" s="61"/>
      <c r="O598" s="61"/>
      <c r="P598" s="61"/>
      <c r="Q598" s="61"/>
      <c r="R598" s="61"/>
      <c r="S598" s="61"/>
      <c r="T598" s="61"/>
      <c r="U598" s="61"/>
      <c r="V598" s="61"/>
      <c r="W598" s="61"/>
      <c r="X598" s="61"/>
      <c r="Y598" s="61"/>
      <c r="Z598" s="61"/>
      <c r="AA598" s="61"/>
    </row>
    <row r="599" spans="1:27" ht="13">
      <c r="A599" s="61"/>
      <c r="B599" s="61"/>
      <c r="C599" s="131"/>
      <c r="D599" s="61"/>
      <c r="E599" s="268"/>
      <c r="F599" s="61"/>
      <c r="G599" s="61"/>
      <c r="H599" s="61"/>
      <c r="I599" s="61"/>
      <c r="J599" s="69"/>
      <c r="K599" s="69"/>
      <c r="L599" s="69"/>
      <c r="M599" s="195"/>
      <c r="N599" s="61"/>
      <c r="O599" s="61"/>
      <c r="P599" s="61"/>
      <c r="Q599" s="61"/>
      <c r="R599" s="61"/>
      <c r="S599" s="61"/>
      <c r="T599" s="61"/>
      <c r="U599" s="61"/>
      <c r="V599" s="61"/>
      <c r="W599" s="61"/>
      <c r="X599" s="61"/>
      <c r="Y599" s="61"/>
      <c r="Z599" s="61"/>
      <c r="AA599" s="61"/>
    </row>
    <row r="600" spans="1:27" ht="13">
      <c r="A600" s="61"/>
      <c r="B600" s="61"/>
      <c r="C600" s="131"/>
      <c r="D600" s="61"/>
      <c r="E600" s="268"/>
      <c r="F600" s="61"/>
      <c r="G600" s="61"/>
      <c r="H600" s="61"/>
      <c r="I600" s="61"/>
      <c r="J600" s="69"/>
      <c r="K600" s="69"/>
      <c r="L600" s="69"/>
      <c r="M600" s="195"/>
      <c r="N600" s="61"/>
      <c r="O600" s="61"/>
      <c r="P600" s="61"/>
      <c r="Q600" s="61"/>
      <c r="R600" s="61"/>
      <c r="S600" s="61"/>
      <c r="T600" s="61"/>
      <c r="U600" s="61"/>
      <c r="V600" s="61"/>
      <c r="W600" s="61"/>
      <c r="X600" s="61"/>
      <c r="Y600" s="61"/>
      <c r="Z600" s="61"/>
      <c r="AA600" s="61"/>
    </row>
    <row r="601" spans="1:27" ht="13">
      <c r="A601" s="61"/>
      <c r="B601" s="61"/>
      <c r="C601" s="131"/>
      <c r="D601" s="61"/>
      <c r="E601" s="268"/>
      <c r="F601" s="61"/>
      <c r="G601" s="61"/>
      <c r="H601" s="61"/>
      <c r="I601" s="61"/>
      <c r="J601" s="69"/>
      <c r="K601" s="69"/>
      <c r="L601" s="69"/>
      <c r="M601" s="195"/>
      <c r="N601" s="61"/>
      <c r="O601" s="61"/>
      <c r="P601" s="61"/>
      <c r="Q601" s="61"/>
      <c r="R601" s="61"/>
      <c r="S601" s="61"/>
      <c r="T601" s="61"/>
      <c r="U601" s="61"/>
      <c r="V601" s="61"/>
      <c r="W601" s="61"/>
      <c r="X601" s="61"/>
      <c r="Y601" s="61"/>
      <c r="Z601" s="61"/>
      <c r="AA601" s="61"/>
    </row>
    <row r="602" spans="1:27" ht="13">
      <c r="A602" s="61"/>
      <c r="B602" s="61"/>
      <c r="C602" s="131"/>
      <c r="D602" s="61"/>
      <c r="E602" s="268"/>
      <c r="F602" s="61"/>
      <c r="G602" s="61"/>
      <c r="H602" s="61"/>
      <c r="I602" s="61"/>
      <c r="J602" s="69"/>
      <c r="K602" s="69"/>
      <c r="L602" s="69"/>
      <c r="M602" s="195"/>
      <c r="N602" s="61"/>
      <c r="O602" s="61"/>
      <c r="P602" s="61"/>
      <c r="Q602" s="61"/>
      <c r="R602" s="61"/>
      <c r="S602" s="61"/>
      <c r="T602" s="61"/>
      <c r="U602" s="61"/>
      <c r="V602" s="61"/>
      <c r="W602" s="61"/>
      <c r="X602" s="61"/>
      <c r="Y602" s="61"/>
      <c r="Z602" s="61"/>
      <c r="AA602" s="61"/>
    </row>
    <row r="603" spans="1:27" ht="13">
      <c r="A603" s="61"/>
      <c r="B603" s="61"/>
      <c r="C603" s="131"/>
      <c r="D603" s="61"/>
      <c r="E603" s="268"/>
      <c r="F603" s="61"/>
      <c r="G603" s="61"/>
      <c r="H603" s="61"/>
      <c r="I603" s="61"/>
      <c r="J603" s="69"/>
      <c r="K603" s="69"/>
      <c r="L603" s="69"/>
      <c r="M603" s="195"/>
      <c r="N603" s="61"/>
      <c r="O603" s="61"/>
      <c r="P603" s="61"/>
      <c r="Q603" s="61"/>
      <c r="R603" s="61"/>
      <c r="S603" s="61"/>
      <c r="T603" s="61"/>
      <c r="U603" s="61"/>
      <c r="V603" s="61"/>
      <c r="W603" s="61"/>
      <c r="X603" s="61"/>
      <c r="Y603" s="61"/>
      <c r="Z603" s="61"/>
      <c r="AA603" s="61"/>
    </row>
    <row r="604" spans="1:27" ht="13">
      <c r="A604" s="61"/>
      <c r="B604" s="61"/>
      <c r="C604" s="131"/>
      <c r="D604" s="61"/>
      <c r="E604" s="268"/>
      <c r="F604" s="61"/>
      <c r="G604" s="61"/>
      <c r="H604" s="61"/>
      <c r="I604" s="61"/>
      <c r="J604" s="69"/>
      <c r="K604" s="69"/>
      <c r="L604" s="69"/>
      <c r="M604" s="195"/>
      <c r="N604" s="61"/>
      <c r="O604" s="61"/>
      <c r="P604" s="61"/>
      <c r="Q604" s="61"/>
      <c r="R604" s="61"/>
      <c r="S604" s="61"/>
      <c r="T604" s="61"/>
      <c r="U604" s="61"/>
      <c r="V604" s="61"/>
      <c r="W604" s="61"/>
      <c r="X604" s="61"/>
      <c r="Y604" s="61"/>
      <c r="Z604" s="61"/>
      <c r="AA604" s="61"/>
    </row>
    <row r="605" spans="1:27" ht="13">
      <c r="A605" s="61"/>
      <c r="B605" s="61"/>
      <c r="C605" s="131"/>
      <c r="D605" s="61"/>
      <c r="E605" s="268"/>
      <c r="F605" s="61"/>
      <c r="G605" s="61"/>
      <c r="H605" s="61"/>
      <c r="I605" s="61"/>
      <c r="J605" s="69"/>
      <c r="K605" s="69"/>
      <c r="L605" s="69"/>
      <c r="M605" s="195"/>
      <c r="N605" s="61"/>
      <c r="O605" s="61"/>
      <c r="P605" s="61"/>
      <c r="Q605" s="61"/>
      <c r="R605" s="61"/>
      <c r="S605" s="61"/>
      <c r="T605" s="61"/>
      <c r="U605" s="61"/>
      <c r="V605" s="61"/>
      <c r="W605" s="61"/>
      <c r="X605" s="61"/>
      <c r="Y605" s="61"/>
      <c r="Z605" s="61"/>
      <c r="AA605" s="61"/>
    </row>
    <row r="606" spans="1:27" ht="13">
      <c r="A606" s="61"/>
      <c r="B606" s="61"/>
      <c r="C606" s="131"/>
      <c r="D606" s="61"/>
      <c r="E606" s="268"/>
      <c r="F606" s="61"/>
      <c r="G606" s="61"/>
      <c r="H606" s="61"/>
      <c r="I606" s="61"/>
      <c r="J606" s="69"/>
      <c r="K606" s="69"/>
      <c r="L606" s="69"/>
      <c r="M606" s="195"/>
      <c r="N606" s="61"/>
      <c r="O606" s="61"/>
      <c r="P606" s="61"/>
      <c r="Q606" s="61"/>
      <c r="R606" s="61"/>
      <c r="S606" s="61"/>
      <c r="T606" s="61"/>
      <c r="U606" s="61"/>
      <c r="V606" s="61"/>
      <c r="W606" s="61"/>
      <c r="X606" s="61"/>
      <c r="Y606" s="61"/>
      <c r="Z606" s="61"/>
      <c r="AA606" s="61"/>
    </row>
    <row r="607" spans="1:27" ht="13">
      <c r="A607" s="61"/>
      <c r="B607" s="61"/>
      <c r="C607" s="131"/>
      <c r="D607" s="61"/>
      <c r="E607" s="268"/>
      <c r="F607" s="61"/>
      <c r="G607" s="61"/>
      <c r="H607" s="61"/>
      <c r="I607" s="61"/>
      <c r="J607" s="69"/>
      <c r="K607" s="69"/>
      <c r="L607" s="69"/>
      <c r="M607" s="195"/>
      <c r="N607" s="61"/>
      <c r="O607" s="61"/>
      <c r="P607" s="61"/>
      <c r="Q607" s="61"/>
      <c r="R607" s="61"/>
      <c r="S607" s="61"/>
      <c r="T607" s="61"/>
      <c r="U607" s="61"/>
      <c r="V607" s="61"/>
      <c r="W607" s="61"/>
      <c r="X607" s="61"/>
      <c r="Y607" s="61"/>
      <c r="Z607" s="61"/>
      <c r="AA607" s="61"/>
    </row>
    <row r="608" spans="1:27" ht="13">
      <c r="A608" s="61"/>
      <c r="B608" s="61"/>
      <c r="C608" s="131"/>
      <c r="D608" s="61"/>
      <c r="E608" s="268"/>
      <c r="F608" s="61"/>
      <c r="G608" s="61"/>
      <c r="H608" s="61"/>
      <c r="I608" s="61"/>
      <c r="J608" s="69"/>
      <c r="K608" s="69"/>
      <c r="L608" s="69"/>
      <c r="M608" s="195"/>
      <c r="N608" s="61"/>
      <c r="O608" s="61"/>
      <c r="P608" s="61"/>
      <c r="Q608" s="61"/>
      <c r="R608" s="61"/>
      <c r="S608" s="61"/>
      <c r="T608" s="61"/>
      <c r="U608" s="61"/>
      <c r="V608" s="61"/>
      <c r="W608" s="61"/>
      <c r="X608" s="61"/>
      <c r="Y608" s="61"/>
      <c r="Z608" s="61"/>
      <c r="AA608" s="61"/>
    </row>
    <row r="609" spans="1:27" ht="13">
      <c r="A609" s="61"/>
      <c r="B609" s="61"/>
      <c r="C609" s="131"/>
      <c r="D609" s="61"/>
      <c r="E609" s="268"/>
      <c r="F609" s="61"/>
      <c r="G609" s="61"/>
      <c r="H609" s="61"/>
      <c r="I609" s="61"/>
      <c r="J609" s="69"/>
      <c r="K609" s="69"/>
      <c r="L609" s="69"/>
      <c r="M609" s="195"/>
      <c r="N609" s="61"/>
      <c r="O609" s="61"/>
      <c r="P609" s="61"/>
      <c r="Q609" s="61"/>
      <c r="R609" s="61"/>
      <c r="S609" s="61"/>
      <c r="T609" s="61"/>
      <c r="U609" s="61"/>
      <c r="V609" s="61"/>
      <c r="W609" s="61"/>
      <c r="X609" s="61"/>
      <c r="Y609" s="61"/>
      <c r="Z609" s="61"/>
      <c r="AA609" s="61"/>
    </row>
    <row r="610" spans="1:27" ht="13">
      <c r="A610" s="61"/>
      <c r="B610" s="61"/>
      <c r="C610" s="131"/>
      <c r="D610" s="61"/>
      <c r="E610" s="268"/>
      <c r="F610" s="61"/>
      <c r="G610" s="61"/>
      <c r="H610" s="61"/>
      <c r="I610" s="61"/>
      <c r="J610" s="69"/>
      <c r="K610" s="69"/>
      <c r="L610" s="69"/>
      <c r="M610" s="195"/>
      <c r="N610" s="61"/>
      <c r="O610" s="61"/>
      <c r="P610" s="61"/>
      <c r="Q610" s="61"/>
      <c r="R610" s="61"/>
      <c r="S610" s="61"/>
      <c r="T610" s="61"/>
      <c r="U610" s="61"/>
      <c r="V610" s="61"/>
      <c r="W610" s="61"/>
      <c r="X610" s="61"/>
      <c r="Y610" s="61"/>
      <c r="Z610" s="61"/>
      <c r="AA610" s="61"/>
    </row>
    <row r="611" spans="1:27" ht="13">
      <c r="A611" s="61"/>
      <c r="B611" s="61"/>
      <c r="C611" s="131"/>
      <c r="D611" s="61"/>
      <c r="E611" s="268"/>
      <c r="F611" s="61"/>
      <c r="G611" s="61"/>
      <c r="H611" s="61"/>
      <c r="I611" s="61"/>
      <c r="J611" s="69"/>
      <c r="K611" s="69"/>
      <c r="L611" s="69"/>
      <c r="M611" s="195"/>
      <c r="N611" s="61"/>
      <c r="O611" s="61"/>
      <c r="P611" s="61"/>
      <c r="Q611" s="61"/>
      <c r="R611" s="61"/>
      <c r="S611" s="61"/>
      <c r="T611" s="61"/>
      <c r="U611" s="61"/>
      <c r="V611" s="61"/>
      <c r="W611" s="61"/>
      <c r="X611" s="61"/>
      <c r="Y611" s="61"/>
      <c r="Z611" s="61"/>
      <c r="AA611" s="61"/>
    </row>
    <row r="612" spans="1:27" ht="13">
      <c r="A612" s="61"/>
      <c r="B612" s="61"/>
      <c r="C612" s="131"/>
      <c r="D612" s="61"/>
      <c r="E612" s="268"/>
      <c r="F612" s="61"/>
      <c r="G612" s="61"/>
      <c r="H612" s="61"/>
      <c r="I612" s="61"/>
      <c r="J612" s="69"/>
      <c r="K612" s="69"/>
      <c r="L612" s="69"/>
      <c r="M612" s="195"/>
      <c r="N612" s="61"/>
      <c r="O612" s="61"/>
      <c r="P612" s="61"/>
      <c r="Q612" s="61"/>
      <c r="R612" s="61"/>
      <c r="S612" s="61"/>
      <c r="T612" s="61"/>
      <c r="U612" s="61"/>
      <c r="V612" s="61"/>
      <c r="W612" s="61"/>
      <c r="X612" s="61"/>
      <c r="Y612" s="61"/>
      <c r="Z612" s="61"/>
      <c r="AA612" s="61"/>
    </row>
    <row r="613" spans="1:27" ht="13">
      <c r="A613" s="61"/>
      <c r="B613" s="61"/>
      <c r="C613" s="131"/>
      <c r="D613" s="61"/>
      <c r="E613" s="268"/>
      <c r="F613" s="61"/>
      <c r="G613" s="61"/>
      <c r="H613" s="61"/>
      <c r="I613" s="61"/>
      <c r="J613" s="69"/>
      <c r="K613" s="69"/>
      <c r="L613" s="69"/>
      <c r="M613" s="195"/>
      <c r="N613" s="61"/>
      <c r="O613" s="61"/>
      <c r="P613" s="61"/>
      <c r="Q613" s="61"/>
      <c r="R613" s="61"/>
      <c r="S613" s="61"/>
      <c r="T613" s="61"/>
      <c r="U613" s="61"/>
      <c r="V613" s="61"/>
      <c r="W613" s="61"/>
      <c r="X613" s="61"/>
      <c r="Y613" s="61"/>
      <c r="Z613" s="61"/>
      <c r="AA613" s="61"/>
    </row>
    <row r="614" spans="1:27" ht="13">
      <c r="A614" s="61"/>
      <c r="B614" s="61"/>
      <c r="C614" s="131"/>
      <c r="D614" s="61"/>
      <c r="E614" s="268"/>
      <c r="F614" s="61"/>
      <c r="G614" s="61"/>
      <c r="H614" s="61"/>
      <c r="I614" s="61"/>
      <c r="J614" s="69"/>
      <c r="K614" s="69"/>
      <c r="L614" s="69"/>
      <c r="M614" s="195"/>
      <c r="N614" s="61"/>
      <c r="O614" s="61"/>
      <c r="P614" s="61"/>
      <c r="Q614" s="61"/>
      <c r="R614" s="61"/>
      <c r="S614" s="61"/>
      <c r="T614" s="61"/>
      <c r="U614" s="61"/>
      <c r="V614" s="61"/>
      <c r="W614" s="61"/>
      <c r="X614" s="61"/>
      <c r="Y614" s="61"/>
      <c r="Z614" s="61"/>
      <c r="AA614" s="61"/>
    </row>
    <row r="615" spans="1:27" ht="13">
      <c r="A615" s="61"/>
      <c r="B615" s="61"/>
      <c r="C615" s="131"/>
      <c r="D615" s="61"/>
      <c r="E615" s="268"/>
      <c r="F615" s="61"/>
      <c r="G615" s="61"/>
      <c r="H615" s="61"/>
      <c r="I615" s="61"/>
      <c r="J615" s="69"/>
      <c r="K615" s="69"/>
      <c r="L615" s="69"/>
      <c r="M615" s="195"/>
      <c r="N615" s="61"/>
      <c r="O615" s="61"/>
      <c r="P615" s="61"/>
      <c r="Q615" s="61"/>
      <c r="R615" s="61"/>
      <c r="S615" s="61"/>
      <c r="T615" s="61"/>
      <c r="U615" s="61"/>
      <c r="V615" s="61"/>
      <c r="W615" s="61"/>
      <c r="X615" s="61"/>
      <c r="Y615" s="61"/>
      <c r="Z615" s="61"/>
      <c r="AA615" s="61"/>
    </row>
    <row r="616" spans="1:27" ht="13">
      <c r="A616" s="61"/>
      <c r="B616" s="61"/>
      <c r="C616" s="131"/>
      <c r="D616" s="61"/>
      <c r="E616" s="268"/>
      <c r="F616" s="61"/>
      <c r="G616" s="61"/>
      <c r="H616" s="61"/>
      <c r="I616" s="61"/>
      <c r="J616" s="69"/>
      <c r="K616" s="69"/>
      <c r="L616" s="69"/>
      <c r="M616" s="195"/>
      <c r="N616" s="61"/>
      <c r="O616" s="61"/>
      <c r="P616" s="61"/>
      <c r="Q616" s="61"/>
      <c r="R616" s="61"/>
      <c r="S616" s="61"/>
      <c r="T616" s="61"/>
      <c r="U616" s="61"/>
      <c r="V616" s="61"/>
      <c r="W616" s="61"/>
      <c r="X616" s="61"/>
      <c r="Y616" s="61"/>
      <c r="Z616" s="61"/>
      <c r="AA616" s="61"/>
    </row>
    <row r="617" spans="1:27" ht="13">
      <c r="A617" s="61"/>
      <c r="B617" s="61"/>
      <c r="C617" s="131"/>
      <c r="D617" s="61"/>
      <c r="E617" s="268"/>
      <c r="F617" s="61"/>
      <c r="G617" s="61"/>
      <c r="H617" s="61"/>
      <c r="I617" s="61"/>
      <c r="J617" s="69"/>
      <c r="K617" s="69"/>
      <c r="L617" s="69"/>
      <c r="M617" s="195"/>
      <c r="N617" s="61"/>
      <c r="O617" s="61"/>
      <c r="P617" s="61"/>
      <c r="Q617" s="61"/>
      <c r="R617" s="61"/>
      <c r="S617" s="61"/>
      <c r="T617" s="61"/>
      <c r="U617" s="61"/>
      <c r="V617" s="61"/>
      <c r="W617" s="61"/>
      <c r="X617" s="61"/>
      <c r="Y617" s="61"/>
      <c r="Z617" s="61"/>
      <c r="AA617" s="61"/>
    </row>
    <row r="618" spans="1:27" ht="13">
      <c r="A618" s="61"/>
      <c r="B618" s="61"/>
      <c r="C618" s="131"/>
      <c r="D618" s="61"/>
      <c r="E618" s="268"/>
      <c r="F618" s="61"/>
      <c r="G618" s="61"/>
      <c r="H618" s="61"/>
      <c r="I618" s="61"/>
      <c r="J618" s="69"/>
      <c r="K618" s="69"/>
      <c r="L618" s="69"/>
      <c r="M618" s="195"/>
      <c r="N618" s="61"/>
      <c r="O618" s="61"/>
      <c r="P618" s="61"/>
      <c r="Q618" s="61"/>
      <c r="R618" s="61"/>
      <c r="S618" s="61"/>
      <c r="T618" s="61"/>
      <c r="U618" s="61"/>
      <c r="V618" s="61"/>
      <c r="W618" s="61"/>
      <c r="X618" s="61"/>
      <c r="Y618" s="61"/>
      <c r="Z618" s="61"/>
      <c r="AA618" s="61"/>
    </row>
    <row r="619" spans="1:27" ht="13">
      <c r="A619" s="61"/>
      <c r="B619" s="61"/>
      <c r="C619" s="131"/>
      <c r="D619" s="61"/>
      <c r="E619" s="268"/>
      <c r="F619" s="61"/>
      <c r="G619" s="61"/>
      <c r="H619" s="61"/>
      <c r="I619" s="61"/>
      <c r="J619" s="69"/>
      <c r="K619" s="69"/>
      <c r="L619" s="69"/>
      <c r="M619" s="195"/>
      <c r="N619" s="61"/>
      <c r="O619" s="61"/>
      <c r="P619" s="61"/>
      <c r="Q619" s="61"/>
      <c r="R619" s="61"/>
      <c r="S619" s="61"/>
      <c r="T619" s="61"/>
      <c r="U619" s="61"/>
      <c r="V619" s="61"/>
      <c r="W619" s="61"/>
      <c r="X619" s="61"/>
      <c r="Y619" s="61"/>
      <c r="Z619" s="61"/>
      <c r="AA619" s="61"/>
    </row>
    <row r="620" spans="1:27" ht="13">
      <c r="A620" s="61"/>
      <c r="B620" s="61"/>
      <c r="C620" s="131"/>
      <c r="D620" s="61"/>
      <c r="E620" s="268"/>
      <c r="F620" s="61"/>
      <c r="G620" s="61"/>
      <c r="H620" s="61"/>
      <c r="I620" s="61"/>
      <c r="J620" s="69"/>
      <c r="K620" s="69"/>
      <c r="L620" s="69"/>
      <c r="M620" s="195"/>
      <c r="N620" s="61"/>
      <c r="O620" s="61"/>
      <c r="P620" s="61"/>
      <c r="Q620" s="61"/>
      <c r="R620" s="61"/>
      <c r="S620" s="61"/>
      <c r="T620" s="61"/>
      <c r="U620" s="61"/>
      <c r="V620" s="61"/>
      <c r="W620" s="61"/>
      <c r="X620" s="61"/>
      <c r="Y620" s="61"/>
      <c r="Z620" s="61"/>
      <c r="AA620" s="61"/>
    </row>
    <row r="621" spans="1:27" ht="13">
      <c r="A621" s="61"/>
      <c r="B621" s="61"/>
      <c r="C621" s="131"/>
      <c r="D621" s="61"/>
      <c r="E621" s="268"/>
      <c r="F621" s="61"/>
      <c r="G621" s="61"/>
      <c r="H621" s="61"/>
      <c r="I621" s="61"/>
      <c r="J621" s="69"/>
      <c r="K621" s="69"/>
      <c r="L621" s="69"/>
      <c r="M621" s="195"/>
      <c r="N621" s="61"/>
      <c r="O621" s="61"/>
      <c r="P621" s="61"/>
      <c r="Q621" s="61"/>
      <c r="R621" s="61"/>
      <c r="S621" s="61"/>
      <c r="T621" s="61"/>
      <c r="U621" s="61"/>
      <c r="V621" s="61"/>
      <c r="W621" s="61"/>
      <c r="X621" s="61"/>
      <c r="Y621" s="61"/>
      <c r="Z621" s="61"/>
      <c r="AA621" s="61"/>
    </row>
    <row r="622" spans="1:27" ht="13">
      <c r="A622" s="61"/>
      <c r="B622" s="61"/>
      <c r="C622" s="131"/>
      <c r="D622" s="61"/>
      <c r="E622" s="268"/>
      <c r="F622" s="61"/>
      <c r="G622" s="61"/>
      <c r="H622" s="61"/>
      <c r="I622" s="61"/>
      <c r="J622" s="69"/>
      <c r="K622" s="69"/>
      <c r="L622" s="69"/>
      <c r="M622" s="195"/>
      <c r="N622" s="61"/>
      <c r="O622" s="61"/>
      <c r="P622" s="61"/>
      <c r="Q622" s="61"/>
      <c r="R622" s="61"/>
      <c r="S622" s="61"/>
      <c r="T622" s="61"/>
      <c r="U622" s="61"/>
      <c r="V622" s="61"/>
      <c r="W622" s="61"/>
      <c r="X622" s="61"/>
      <c r="Y622" s="61"/>
      <c r="Z622" s="61"/>
      <c r="AA622" s="61"/>
    </row>
    <row r="623" spans="1:27" ht="13">
      <c r="A623" s="61"/>
      <c r="B623" s="61"/>
      <c r="C623" s="131"/>
      <c r="D623" s="61"/>
      <c r="E623" s="268"/>
      <c r="F623" s="61"/>
      <c r="G623" s="61"/>
      <c r="H623" s="61"/>
      <c r="I623" s="61"/>
      <c r="J623" s="69"/>
      <c r="K623" s="69"/>
      <c r="L623" s="69"/>
      <c r="M623" s="195"/>
      <c r="N623" s="61"/>
      <c r="O623" s="61"/>
      <c r="P623" s="61"/>
      <c r="Q623" s="61"/>
      <c r="R623" s="61"/>
      <c r="S623" s="61"/>
      <c r="T623" s="61"/>
      <c r="U623" s="61"/>
      <c r="V623" s="61"/>
      <c r="W623" s="61"/>
      <c r="X623" s="61"/>
      <c r="Y623" s="61"/>
      <c r="Z623" s="61"/>
      <c r="AA623" s="61"/>
    </row>
    <row r="624" spans="1:27" ht="13">
      <c r="A624" s="61"/>
      <c r="B624" s="61"/>
      <c r="C624" s="131"/>
      <c r="D624" s="61"/>
      <c r="E624" s="268"/>
      <c r="F624" s="61"/>
      <c r="G624" s="61"/>
      <c r="H624" s="61"/>
      <c r="I624" s="61"/>
      <c r="J624" s="69"/>
      <c r="K624" s="69"/>
      <c r="L624" s="69"/>
      <c r="M624" s="195"/>
      <c r="N624" s="61"/>
      <c r="O624" s="61"/>
      <c r="P624" s="61"/>
      <c r="Q624" s="61"/>
      <c r="R624" s="61"/>
      <c r="S624" s="61"/>
      <c r="T624" s="61"/>
      <c r="U624" s="61"/>
      <c r="V624" s="61"/>
      <c r="W624" s="61"/>
      <c r="X624" s="61"/>
      <c r="Y624" s="61"/>
      <c r="Z624" s="61"/>
      <c r="AA624" s="61"/>
    </row>
    <row r="625" spans="1:27" ht="13">
      <c r="A625" s="61"/>
      <c r="B625" s="61"/>
      <c r="C625" s="131"/>
      <c r="D625" s="61"/>
      <c r="E625" s="268"/>
      <c r="F625" s="61"/>
      <c r="G625" s="61"/>
      <c r="H625" s="61"/>
      <c r="I625" s="61"/>
      <c r="J625" s="69"/>
      <c r="K625" s="69"/>
      <c r="L625" s="69"/>
      <c r="M625" s="195"/>
      <c r="N625" s="61"/>
      <c r="O625" s="61"/>
      <c r="P625" s="61"/>
      <c r="Q625" s="61"/>
      <c r="R625" s="61"/>
      <c r="S625" s="61"/>
      <c r="T625" s="61"/>
      <c r="U625" s="61"/>
      <c r="V625" s="61"/>
      <c r="W625" s="61"/>
      <c r="X625" s="61"/>
      <c r="Y625" s="61"/>
      <c r="Z625" s="61"/>
      <c r="AA625" s="61"/>
    </row>
    <row r="626" spans="1:27" ht="13">
      <c r="A626" s="61"/>
      <c r="B626" s="61"/>
      <c r="C626" s="131"/>
      <c r="D626" s="61"/>
      <c r="E626" s="268"/>
      <c r="F626" s="61"/>
      <c r="G626" s="61"/>
      <c r="H626" s="61"/>
      <c r="I626" s="61"/>
      <c r="J626" s="69"/>
      <c r="K626" s="69"/>
      <c r="L626" s="69"/>
      <c r="M626" s="195"/>
      <c r="N626" s="61"/>
      <c r="O626" s="61"/>
      <c r="P626" s="61"/>
      <c r="Q626" s="61"/>
      <c r="R626" s="61"/>
      <c r="S626" s="61"/>
      <c r="T626" s="61"/>
      <c r="U626" s="61"/>
      <c r="V626" s="61"/>
      <c r="W626" s="61"/>
      <c r="X626" s="61"/>
      <c r="Y626" s="61"/>
      <c r="Z626" s="61"/>
      <c r="AA626" s="61"/>
    </row>
    <row r="627" spans="1:27" ht="13">
      <c r="A627" s="61"/>
      <c r="B627" s="61"/>
      <c r="C627" s="131"/>
      <c r="D627" s="61"/>
      <c r="E627" s="268"/>
      <c r="F627" s="61"/>
      <c r="G627" s="61"/>
      <c r="H627" s="61"/>
      <c r="I627" s="61"/>
      <c r="J627" s="69"/>
      <c r="K627" s="69"/>
      <c r="L627" s="69"/>
      <c r="M627" s="195"/>
      <c r="N627" s="61"/>
      <c r="O627" s="61"/>
      <c r="P627" s="61"/>
      <c r="Q627" s="61"/>
      <c r="R627" s="61"/>
      <c r="S627" s="61"/>
      <c r="T627" s="61"/>
      <c r="U627" s="61"/>
      <c r="V627" s="61"/>
      <c r="W627" s="61"/>
      <c r="X627" s="61"/>
      <c r="Y627" s="61"/>
      <c r="Z627" s="61"/>
      <c r="AA627" s="61"/>
    </row>
    <row r="628" spans="1:27" ht="13">
      <c r="A628" s="61"/>
      <c r="B628" s="61"/>
      <c r="C628" s="131"/>
      <c r="D628" s="61"/>
      <c r="E628" s="268"/>
      <c r="F628" s="61"/>
      <c r="G628" s="61"/>
      <c r="H628" s="61"/>
      <c r="I628" s="61"/>
      <c r="J628" s="69"/>
      <c r="K628" s="69"/>
      <c r="L628" s="69"/>
      <c r="M628" s="195"/>
      <c r="N628" s="61"/>
      <c r="O628" s="61"/>
      <c r="P628" s="61"/>
      <c r="Q628" s="61"/>
      <c r="R628" s="61"/>
      <c r="S628" s="61"/>
      <c r="T628" s="61"/>
      <c r="U628" s="61"/>
      <c r="V628" s="61"/>
      <c r="W628" s="61"/>
      <c r="X628" s="61"/>
      <c r="Y628" s="61"/>
      <c r="Z628" s="61"/>
      <c r="AA628" s="61"/>
    </row>
    <row r="629" spans="1:27" ht="13">
      <c r="A629" s="61"/>
      <c r="B629" s="61"/>
      <c r="C629" s="131"/>
      <c r="D629" s="61"/>
      <c r="E629" s="268"/>
      <c r="F629" s="61"/>
      <c r="G629" s="61"/>
      <c r="H629" s="61"/>
      <c r="I629" s="61"/>
      <c r="J629" s="69"/>
      <c r="K629" s="69"/>
      <c r="L629" s="69"/>
      <c r="M629" s="195"/>
      <c r="N629" s="61"/>
      <c r="O629" s="61"/>
      <c r="P629" s="61"/>
      <c r="Q629" s="61"/>
      <c r="R629" s="61"/>
      <c r="S629" s="61"/>
      <c r="T629" s="61"/>
      <c r="U629" s="61"/>
      <c r="V629" s="61"/>
      <c r="W629" s="61"/>
      <c r="X629" s="61"/>
      <c r="Y629" s="61"/>
      <c r="Z629" s="61"/>
      <c r="AA629" s="61"/>
    </row>
    <row r="630" spans="1:27" ht="13">
      <c r="A630" s="61"/>
      <c r="B630" s="61"/>
      <c r="C630" s="131"/>
      <c r="D630" s="61"/>
      <c r="E630" s="268"/>
      <c r="F630" s="61"/>
      <c r="G630" s="61"/>
      <c r="H630" s="61"/>
      <c r="I630" s="61"/>
      <c r="J630" s="69"/>
      <c r="K630" s="69"/>
      <c r="L630" s="69"/>
      <c r="M630" s="195"/>
      <c r="N630" s="61"/>
      <c r="O630" s="61"/>
      <c r="P630" s="61"/>
      <c r="Q630" s="61"/>
      <c r="R630" s="61"/>
      <c r="S630" s="61"/>
      <c r="T630" s="61"/>
      <c r="U630" s="61"/>
      <c r="V630" s="61"/>
      <c r="W630" s="61"/>
      <c r="X630" s="61"/>
      <c r="Y630" s="61"/>
      <c r="Z630" s="61"/>
      <c r="AA630" s="61"/>
    </row>
    <row r="631" spans="1:27" ht="13">
      <c r="A631" s="61"/>
      <c r="B631" s="61"/>
      <c r="C631" s="131"/>
      <c r="D631" s="61"/>
      <c r="E631" s="268"/>
      <c r="F631" s="61"/>
      <c r="G631" s="61"/>
      <c r="H631" s="61"/>
      <c r="I631" s="61"/>
      <c r="J631" s="69"/>
      <c r="K631" s="69"/>
      <c r="L631" s="69"/>
      <c r="M631" s="195"/>
      <c r="N631" s="61"/>
      <c r="O631" s="61"/>
      <c r="P631" s="61"/>
      <c r="Q631" s="61"/>
      <c r="R631" s="61"/>
      <c r="S631" s="61"/>
      <c r="T631" s="61"/>
      <c r="U631" s="61"/>
      <c r="V631" s="61"/>
      <c r="W631" s="61"/>
      <c r="X631" s="61"/>
      <c r="Y631" s="61"/>
      <c r="Z631" s="61"/>
      <c r="AA631" s="61"/>
    </row>
    <row r="632" spans="1:27" ht="13">
      <c r="A632" s="61"/>
      <c r="B632" s="61"/>
      <c r="C632" s="131"/>
      <c r="D632" s="61"/>
      <c r="E632" s="268"/>
      <c r="F632" s="61"/>
      <c r="G632" s="61"/>
      <c r="H632" s="61"/>
      <c r="I632" s="61"/>
      <c r="J632" s="69"/>
      <c r="K632" s="69"/>
      <c r="L632" s="69"/>
      <c r="M632" s="195"/>
      <c r="N632" s="61"/>
      <c r="O632" s="61"/>
      <c r="P632" s="61"/>
      <c r="Q632" s="61"/>
      <c r="R632" s="61"/>
      <c r="S632" s="61"/>
      <c r="T632" s="61"/>
      <c r="U632" s="61"/>
      <c r="V632" s="61"/>
      <c r="W632" s="61"/>
      <c r="X632" s="61"/>
      <c r="Y632" s="61"/>
      <c r="Z632" s="61"/>
      <c r="AA632" s="61"/>
    </row>
    <row r="633" spans="1:27" ht="13">
      <c r="A633" s="61"/>
      <c r="B633" s="61"/>
      <c r="C633" s="131"/>
      <c r="D633" s="61"/>
      <c r="E633" s="268"/>
      <c r="F633" s="61"/>
      <c r="G633" s="61"/>
      <c r="H633" s="61"/>
      <c r="I633" s="61"/>
      <c r="J633" s="69"/>
      <c r="K633" s="69"/>
      <c r="L633" s="69"/>
      <c r="M633" s="195"/>
      <c r="N633" s="61"/>
      <c r="O633" s="61"/>
      <c r="P633" s="61"/>
      <c r="Q633" s="61"/>
      <c r="R633" s="61"/>
      <c r="S633" s="61"/>
      <c r="T633" s="61"/>
      <c r="U633" s="61"/>
      <c r="V633" s="61"/>
      <c r="W633" s="61"/>
      <c r="X633" s="61"/>
      <c r="Y633" s="61"/>
      <c r="Z633" s="61"/>
      <c r="AA633" s="61"/>
    </row>
    <row r="634" spans="1:27" ht="13">
      <c r="A634" s="61"/>
      <c r="B634" s="61"/>
      <c r="C634" s="131"/>
      <c r="D634" s="61"/>
      <c r="E634" s="268"/>
      <c r="F634" s="61"/>
      <c r="G634" s="61"/>
      <c r="H634" s="61"/>
      <c r="I634" s="61"/>
      <c r="J634" s="69"/>
      <c r="K634" s="69"/>
      <c r="L634" s="69"/>
      <c r="M634" s="195"/>
      <c r="N634" s="61"/>
      <c r="O634" s="61"/>
      <c r="P634" s="61"/>
      <c r="Q634" s="61"/>
      <c r="R634" s="61"/>
      <c r="S634" s="61"/>
      <c r="T634" s="61"/>
      <c r="U634" s="61"/>
      <c r="V634" s="61"/>
      <c r="W634" s="61"/>
      <c r="X634" s="61"/>
      <c r="Y634" s="61"/>
      <c r="Z634" s="61"/>
      <c r="AA634" s="61"/>
    </row>
    <row r="635" spans="1:27" ht="13">
      <c r="A635" s="61"/>
      <c r="B635" s="61"/>
      <c r="C635" s="131"/>
      <c r="D635" s="61"/>
      <c r="E635" s="268"/>
      <c r="F635" s="61"/>
      <c r="G635" s="61"/>
      <c r="H635" s="61"/>
      <c r="I635" s="61"/>
      <c r="J635" s="69"/>
      <c r="K635" s="69"/>
      <c r="L635" s="69"/>
      <c r="M635" s="195"/>
      <c r="N635" s="61"/>
      <c r="O635" s="61"/>
      <c r="P635" s="61"/>
      <c r="Q635" s="61"/>
      <c r="R635" s="61"/>
      <c r="S635" s="61"/>
      <c r="T635" s="61"/>
      <c r="U635" s="61"/>
      <c r="V635" s="61"/>
      <c r="W635" s="61"/>
      <c r="X635" s="61"/>
      <c r="Y635" s="61"/>
      <c r="Z635" s="61"/>
      <c r="AA635" s="61"/>
    </row>
    <row r="636" spans="1:27" ht="13">
      <c r="A636" s="61"/>
      <c r="B636" s="61"/>
      <c r="C636" s="131"/>
      <c r="D636" s="61"/>
      <c r="E636" s="268"/>
      <c r="F636" s="61"/>
      <c r="G636" s="61"/>
      <c r="H636" s="61"/>
      <c r="I636" s="61"/>
      <c r="J636" s="69"/>
      <c r="K636" s="69"/>
      <c r="L636" s="69"/>
      <c r="M636" s="195"/>
      <c r="N636" s="61"/>
      <c r="O636" s="61"/>
      <c r="P636" s="61"/>
      <c r="Q636" s="61"/>
      <c r="R636" s="61"/>
      <c r="S636" s="61"/>
      <c r="T636" s="61"/>
      <c r="U636" s="61"/>
      <c r="V636" s="61"/>
      <c r="W636" s="61"/>
      <c r="X636" s="61"/>
      <c r="Y636" s="61"/>
      <c r="Z636" s="61"/>
      <c r="AA636" s="61"/>
    </row>
    <row r="637" spans="1:27" ht="13">
      <c r="A637" s="61"/>
      <c r="B637" s="61"/>
      <c r="C637" s="131"/>
      <c r="D637" s="61"/>
      <c r="E637" s="268"/>
      <c r="F637" s="61"/>
      <c r="G637" s="61"/>
      <c r="H637" s="61"/>
      <c r="I637" s="61"/>
      <c r="J637" s="69"/>
      <c r="K637" s="69"/>
      <c r="L637" s="69"/>
      <c r="M637" s="195"/>
      <c r="N637" s="61"/>
      <c r="O637" s="61"/>
      <c r="P637" s="61"/>
      <c r="Q637" s="61"/>
      <c r="R637" s="61"/>
      <c r="S637" s="61"/>
      <c r="T637" s="61"/>
      <c r="U637" s="61"/>
      <c r="V637" s="61"/>
      <c r="W637" s="61"/>
      <c r="X637" s="61"/>
      <c r="Y637" s="61"/>
      <c r="Z637" s="61"/>
      <c r="AA637" s="61"/>
    </row>
    <row r="638" spans="1:27" ht="13">
      <c r="A638" s="61"/>
      <c r="B638" s="61"/>
      <c r="C638" s="131"/>
      <c r="D638" s="61"/>
      <c r="E638" s="268"/>
      <c r="F638" s="61"/>
      <c r="G638" s="61"/>
      <c r="H638" s="61"/>
      <c r="I638" s="61"/>
      <c r="J638" s="69"/>
      <c r="K638" s="69"/>
      <c r="L638" s="69"/>
      <c r="M638" s="195"/>
      <c r="N638" s="61"/>
      <c r="O638" s="61"/>
      <c r="P638" s="61"/>
      <c r="Q638" s="61"/>
      <c r="R638" s="61"/>
      <c r="S638" s="61"/>
      <c r="T638" s="61"/>
      <c r="U638" s="61"/>
      <c r="V638" s="61"/>
      <c r="W638" s="61"/>
      <c r="X638" s="61"/>
      <c r="Y638" s="61"/>
      <c r="Z638" s="61"/>
      <c r="AA638" s="61"/>
    </row>
    <row r="639" spans="1:27" ht="13">
      <c r="A639" s="61"/>
      <c r="B639" s="61"/>
      <c r="C639" s="131"/>
      <c r="D639" s="61"/>
      <c r="E639" s="268"/>
      <c r="F639" s="61"/>
      <c r="G639" s="61"/>
      <c r="H639" s="61"/>
      <c r="I639" s="61"/>
      <c r="J639" s="69"/>
      <c r="K639" s="69"/>
      <c r="L639" s="69"/>
      <c r="M639" s="195"/>
      <c r="N639" s="61"/>
      <c r="O639" s="61"/>
      <c r="P639" s="61"/>
      <c r="Q639" s="61"/>
      <c r="R639" s="61"/>
      <c r="S639" s="61"/>
      <c r="T639" s="61"/>
      <c r="U639" s="61"/>
      <c r="V639" s="61"/>
      <c r="W639" s="61"/>
      <c r="X639" s="61"/>
      <c r="Y639" s="61"/>
      <c r="Z639" s="61"/>
      <c r="AA639" s="61"/>
    </row>
    <row r="640" spans="1:27" ht="13">
      <c r="A640" s="61"/>
      <c r="B640" s="61"/>
      <c r="C640" s="131"/>
      <c r="D640" s="61"/>
      <c r="E640" s="268"/>
      <c r="F640" s="61"/>
      <c r="G640" s="61"/>
      <c r="H640" s="61"/>
      <c r="I640" s="61"/>
      <c r="J640" s="69"/>
      <c r="K640" s="69"/>
      <c r="L640" s="69"/>
      <c r="M640" s="195"/>
      <c r="N640" s="61"/>
      <c r="O640" s="61"/>
      <c r="P640" s="61"/>
      <c r="Q640" s="61"/>
      <c r="R640" s="61"/>
      <c r="S640" s="61"/>
      <c r="T640" s="61"/>
      <c r="U640" s="61"/>
      <c r="V640" s="61"/>
      <c r="W640" s="61"/>
      <c r="X640" s="61"/>
      <c r="Y640" s="61"/>
      <c r="Z640" s="61"/>
      <c r="AA640" s="61"/>
    </row>
    <row r="641" spans="1:27" ht="13">
      <c r="A641" s="61"/>
      <c r="B641" s="61"/>
      <c r="C641" s="131"/>
      <c r="D641" s="61"/>
      <c r="E641" s="268"/>
      <c r="F641" s="61"/>
      <c r="G641" s="61"/>
      <c r="H641" s="61"/>
      <c r="I641" s="61"/>
      <c r="J641" s="69"/>
      <c r="K641" s="69"/>
      <c r="L641" s="69"/>
      <c r="M641" s="195"/>
      <c r="N641" s="61"/>
      <c r="O641" s="61"/>
      <c r="P641" s="61"/>
      <c r="Q641" s="61"/>
      <c r="R641" s="61"/>
      <c r="S641" s="61"/>
      <c r="T641" s="61"/>
      <c r="U641" s="61"/>
      <c r="V641" s="61"/>
      <c r="W641" s="61"/>
      <c r="X641" s="61"/>
      <c r="Y641" s="61"/>
      <c r="Z641" s="61"/>
      <c r="AA641" s="61"/>
    </row>
    <row r="642" spans="1:27" ht="13">
      <c r="A642" s="61"/>
      <c r="B642" s="61"/>
      <c r="C642" s="131"/>
      <c r="D642" s="61"/>
      <c r="E642" s="268"/>
      <c r="F642" s="61"/>
      <c r="G642" s="61"/>
      <c r="H642" s="61"/>
      <c r="I642" s="61"/>
      <c r="J642" s="69"/>
      <c r="K642" s="69"/>
      <c r="L642" s="69"/>
      <c r="M642" s="195"/>
      <c r="N642" s="61"/>
      <c r="O642" s="61"/>
      <c r="P642" s="61"/>
      <c r="Q642" s="61"/>
      <c r="R642" s="61"/>
      <c r="S642" s="61"/>
      <c r="T642" s="61"/>
      <c r="U642" s="61"/>
      <c r="V642" s="61"/>
      <c r="W642" s="61"/>
      <c r="X642" s="61"/>
      <c r="Y642" s="61"/>
      <c r="Z642" s="61"/>
      <c r="AA642" s="61"/>
    </row>
    <row r="643" spans="1:27" ht="13">
      <c r="A643" s="61"/>
      <c r="B643" s="61"/>
      <c r="C643" s="131"/>
      <c r="D643" s="61"/>
      <c r="E643" s="268"/>
      <c r="F643" s="61"/>
      <c r="G643" s="61"/>
      <c r="H643" s="61"/>
      <c r="I643" s="61"/>
      <c r="J643" s="69"/>
      <c r="K643" s="69"/>
      <c r="L643" s="69"/>
      <c r="M643" s="195"/>
      <c r="N643" s="61"/>
      <c r="O643" s="61"/>
      <c r="P643" s="61"/>
      <c r="Q643" s="61"/>
      <c r="R643" s="61"/>
      <c r="S643" s="61"/>
      <c r="T643" s="61"/>
      <c r="U643" s="61"/>
      <c r="V643" s="61"/>
      <c r="W643" s="61"/>
      <c r="X643" s="61"/>
      <c r="Y643" s="61"/>
      <c r="Z643" s="61"/>
      <c r="AA643" s="61"/>
    </row>
    <row r="644" spans="1:27" ht="13">
      <c r="A644" s="61"/>
      <c r="B644" s="61"/>
      <c r="C644" s="131"/>
      <c r="D644" s="61"/>
      <c r="E644" s="268"/>
      <c r="F644" s="61"/>
      <c r="G644" s="61"/>
      <c r="H644" s="61"/>
      <c r="I644" s="61"/>
      <c r="J644" s="69"/>
      <c r="K644" s="69"/>
      <c r="L644" s="69"/>
      <c r="M644" s="195"/>
      <c r="N644" s="61"/>
      <c r="O644" s="61"/>
      <c r="P644" s="61"/>
      <c r="Q644" s="61"/>
      <c r="R644" s="61"/>
      <c r="S644" s="61"/>
      <c r="T644" s="61"/>
      <c r="U644" s="61"/>
      <c r="V644" s="61"/>
      <c r="W644" s="61"/>
      <c r="X644" s="61"/>
      <c r="Y644" s="61"/>
      <c r="Z644" s="61"/>
      <c r="AA644" s="61"/>
    </row>
    <row r="645" spans="1:27" ht="13">
      <c r="A645" s="61"/>
      <c r="B645" s="61"/>
      <c r="C645" s="131"/>
      <c r="D645" s="61"/>
      <c r="E645" s="268"/>
      <c r="F645" s="61"/>
      <c r="G645" s="61"/>
      <c r="H645" s="61"/>
      <c r="I645" s="61"/>
      <c r="J645" s="69"/>
      <c r="K645" s="69"/>
      <c r="L645" s="69"/>
      <c r="M645" s="195"/>
      <c r="N645" s="61"/>
      <c r="O645" s="61"/>
      <c r="P645" s="61"/>
      <c r="Q645" s="61"/>
      <c r="R645" s="61"/>
      <c r="S645" s="61"/>
      <c r="T645" s="61"/>
      <c r="U645" s="61"/>
      <c r="V645" s="61"/>
      <c r="W645" s="61"/>
      <c r="X645" s="61"/>
      <c r="Y645" s="61"/>
      <c r="Z645" s="61"/>
      <c r="AA645" s="61"/>
    </row>
    <row r="646" spans="1:27" ht="13">
      <c r="A646" s="61"/>
      <c r="B646" s="61"/>
      <c r="C646" s="131"/>
      <c r="D646" s="61"/>
      <c r="E646" s="268"/>
      <c r="F646" s="61"/>
      <c r="G646" s="61"/>
      <c r="H646" s="61"/>
      <c r="I646" s="61"/>
      <c r="J646" s="69"/>
      <c r="K646" s="69"/>
      <c r="L646" s="69"/>
      <c r="M646" s="195"/>
      <c r="N646" s="61"/>
      <c r="O646" s="61"/>
      <c r="P646" s="61"/>
      <c r="Q646" s="61"/>
      <c r="R646" s="61"/>
      <c r="S646" s="61"/>
      <c r="T646" s="61"/>
      <c r="U646" s="61"/>
      <c r="V646" s="61"/>
      <c r="W646" s="61"/>
      <c r="X646" s="61"/>
      <c r="Y646" s="61"/>
      <c r="Z646" s="61"/>
      <c r="AA646" s="61"/>
    </row>
    <row r="647" spans="1:27" ht="13">
      <c r="A647" s="61"/>
      <c r="B647" s="61"/>
      <c r="C647" s="131"/>
      <c r="D647" s="61"/>
      <c r="E647" s="268"/>
      <c r="F647" s="61"/>
      <c r="G647" s="61"/>
      <c r="H647" s="61"/>
      <c r="I647" s="61"/>
      <c r="J647" s="69"/>
      <c r="K647" s="69"/>
      <c r="L647" s="69"/>
      <c r="M647" s="195"/>
      <c r="N647" s="61"/>
      <c r="O647" s="61"/>
      <c r="P647" s="61"/>
      <c r="Q647" s="61"/>
      <c r="R647" s="61"/>
      <c r="S647" s="61"/>
      <c r="T647" s="61"/>
      <c r="U647" s="61"/>
      <c r="V647" s="61"/>
      <c r="W647" s="61"/>
      <c r="X647" s="61"/>
      <c r="Y647" s="61"/>
      <c r="Z647" s="61"/>
      <c r="AA647" s="61"/>
    </row>
    <row r="648" spans="1:27" ht="13">
      <c r="A648" s="61"/>
      <c r="B648" s="61"/>
      <c r="C648" s="131"/>
      <c r="D648" s="61"/>
      <c r="E648" s="268"/>
      <c r="F648" s="61"/>
      <c r="G648" s="61"/>
      <c r="H648" s="61"/>
      <c r="I648" s="61"/>
      <c r="J648" s="69"/>
      <c r="K648" s="69"/>
      <c r="L648" s="69"/>
      <c r="M648" s="195"/>
      <c r="N648" s="61"/>
      <c r="O648" s="61"/>
      <c r="P648" s="61"/>
      <c r="Q648" s="61"/>
      <c r="R648" s="61"/>
      <c r="S648" s="61"/>
      <c r="T648" s="61"/>
      <c r="U648" s="61"/>
      <c r="V648" s="61"/>
      <c r="W648" s="61"/>
      <c r="X648" s="61"/>
      <c r="Y648" s="61"/>
      <c r="Z648" s="61"/>
      <c r="AA648" s="61"/>
    </row>
    <row r="649" spans="1:27" ht="13">
      <c r="A649" s="61"/>
      <c r="B649" s="61"/>
      <c r="C649" s="131"/>
      <c r="D649" s="61"/>
      <c r="E649" s="268"/>
      <c r="F649" s="61"/>
      <c r="G649" s="61"/>
      <c r="H649" s="61"/>
      <c r="I649" s="61"/>
      <c r="J649" s="69"/>
      <c r="K649" s="69"/>
      <c r="L649" s="69"/>
      <c r="M649" s="195"/>
      <c r="N649" s="61"/>
      <c r="O649" s="61"/>
      <c r="P649" s="61"/>
      <c r="Q649" s="61"/>
      <c r="R649" s="61"/>
      <c r="S649" s="61"/>
      <c r="T649" s="61"/>
      <c r="U649" s="61"/>
      <c r="V649" s="61"/>
      <c r="W649" s="61"/>
      <c r="X649" s="61"/>
      <c r="Y649" s="61"/>
      <c r="Z649" s="61"/>
      <c r="AA649" s="61"/>
    </row>
    <row r="650" spans="1:27" ht="13">
      <c r="A650" s="61"/>
      <c r="B650" s="61"/>
      <c r="C650" s="131"/>
      <c r="D650" s="61"/>
      <c r="E650" s="268"/>
      <c r="F650" s="61"/>
      <c r="G650" s="61"/>
      <c r="H650" s="61"/>
      <c r="I650" s="61"/>
      <c r="J650" s="69"/>
      <c r="K650" s="69"/>
      <c r="L650" s="69"/>
      <c r="M650" s="195"/>
      <c r="N650" s="61"/>
      <c r="O650" s="61"/>
      <c r="P650" s="61"/>
      <c r="Q650" s="61"/>
      <c r="R650" s="61"/>
      <c r="S650" s="61"/>
      <c r="T650" s="61"/>
      <c r="U650" s="61"/>
      <c r="V650" s="61"/>
      <c r="W650" s="61"/>
      <c r="X650" s="61"/>
      <c r="Y650" s="61"/>
      <c r="Z650" s="61"/>
      <c r="AA650" s="61"/>
    </row>
    <row r="651" spans="1:27" ht="13">
      <c r="A651" s="61"/>
      <c r="B651" s="61"/>
      <c r="C651" s="131"/>
      <c r="D651" s="61"/>
      <c r="E651" s="268"/>
      <c r="F651" s="61"/>
      <c r="G651" s="61"/>
      <c r="H651" s="61"/>
      <c r="I651" s="61"/>
      <c r="J651" s="69"/>
      <c r="K651" s="69"/>
      <c r="L651" s="69"/>
      <c r="M651" s="195"/>
      <c r="N651" s="61"/>
      <c r="O651" s="61"/>
      <c r="P651" s="61"/>
      <c r="Q651" s="61"/>
      <c r="R651" s="61"/>
      <c r="S651" s="61"/>
      <c r="T651" s="61"/>
      <c r="U651" s="61"/>
      <c r="V651" s="61"/>
      <c r="W651" s="61"/>
      <c r="X651" s="61"/>
      <c r="Y651" s="61"/>
      <c r="Z651" s="61"/>
      <c r="AA651" s="61"/>
    </row>
    <row r="652" spans="1:27" ht="13">
      <c r="A652" s="61"/>
      <c r="B652" s="61"/>
      <c r="C652" s="131"/>
      <c r="D652" s="61"/>
      <c r="E652" s="268"/>
      <c r="F652" s="61"/>
      <c r="G652" s="61"/>
      <c r="H652" s="61"/>
      <c r="I652" s="61"/>
      <c r="J652" s="69"/>
      <c r="K652" s="69"/>
      <c r="L652" s="69"/>
      <c r="M652" s="195"/>
      <c r="N652" s="61"/>
      <c r="O652" s="61"/>
      <c r="P652" s="61"/>
      <c r="Q652" s="61"/>
      <c r="R652" s="61"/>
      <c r="S652" s="61"/>
      <c r="T652" s="61"/>
      <c r="U652" s="61"/>
      <c r="V652" s="61"/>
      <c r="W652" s="61"/>
      <c r="X652" s="61"/>
      <c r="Y652" s="61"/>
      <c r="Z652" s="61"/>
      <c r="AA652" s="61"/>
    </row>
    <row r="653" spans="1:27" ht="13">
      <c r="A653" s="61"/>
      <c r="B653" s="61"/>
      <c r="C653" s="131"/>
      <c r="D653" s="61"/>
      <c r="E653" s="268"/>
      <c r="F653" s="61"/>
      <c r="G653" s="61"/>
      <c r="H653" s="61"/>
      <c r="I653" s="61"/>
      <c r="J653" s="69"/>
      <c r="K653" s="69"/>
      <c r="L653" s="69"/>
      <c r="M653" s="195"/>
      <c r="N653" s="61"/>
      <c r="O653" s="61"/>
      <c r="P653" s="61"/>
      <c r="Q653" s="61"/>
      <c r="R653" s="61"/>
      <c r="S653" s="61"/>
      <c r="T653" s="61"/>
      <c r="U653" s="61"/>
      <c r="V653" s="61"/>
      <c r="W653" s="61"/>
      <c r="X653" s="61"/>
      <c r="Y653" s="61"/>
      <c r="Z653" s="61"/>
      <c r="AA653" s="61"/>
    </row>
    <row r="654" spans="1:27" ht="13">
      <c r="A654" s="61"/>
      <c r="B654" s="61"/>
      <c r="C654" s="131"/>
      <c r="D654" s="61"/>
      <c r="E654" s="268"/>
      <c r="F654" s="61"/>
      <c r="G654" s="61"/>
      <c r="H654" s="61"/>
      <c r="I654" s="61"/>
      <c r="J654" s="69"/>
      <c r="K654" s="69"/>
      <c r="L654" s="69"/>
      <c r="M654" s="195"/>
      <c r="N654" s="61"/>
      <c r="O654" s="61"/>
      <c r="P654" s="61"/>
      <c r="Q654" s="61"/>
      <c r="R654" s="61"/>
      <c r="S654" s="61"/>
      <c r="T654" s="61"/>
      <c r="U654" s="61"/>
      <c r="V654" s="61"/>
      <c r="W654" s="61"/>
      <c r="X654" s="61"/>
      <c r="Y654" s="61"/>
      <c r="Z654" s="61"/>
      <c r="AA654" s="61"/>
    </row>
    <row r="655" spans="1:27" ht="13">
      <c r="A655" s="61"/>
      <c r="B655" s="61"/>
      <c r="C655" s="131"/>
      <c r="D655" s="61"/>
      <c r="E655" s="268"/>
      <c r="F655" s="61"/>
      <c r="G655" s="61"/>
      <c r="H655" s="61"/>
      <c r="I655" s="61"/>
      <c r="J655" s="69"/>
      <c r="K655" s="69"/>
      <c r="L655" s="69"/>
      <c r="M655" s="195"/>
      <c r="N655" s="61"/>
      <c r="O655" s="61"/>
      <c r="P655" s="61"/>
      <c r="Q655" s="61"/>
      <c r="R655" s="61"/>
      <c r="S655" s="61"/>
      <c r="T655" s="61"/>
      <c r="U655" s="61"/>
      <c r="V655" s="61"/>
      <c r="W655" s="61"/>
      <c r="X655" s="61"/>
      <c r="Y655" s="61"/>
      <c r="Z655" s="61"/>
      <c r="AA655" s="61"/>
    </row>
    <row r="656" spans="1:27" ht="13">
      <c r="A656" s="61"/>
      <c r="B656" s="61"/>
      <c r="C656" s="131"/>
      <c r="D656" s="61"/>
      <c r="E656" s="268"/>
      <c r="F656" s="61"/>
      <c r="G656" s="61"/>
      <c r="H656" s="61"/>
      <c r="I656" s="61"/>
      <c r="J656" s="69"/>
      <c r="K656" s="69"/>
      <c r="L656" s="69"/>
      <c r="M656" s="195"/>
      <c r="N656" s="61"/>
      <c r="O656" s="61"/>
      <c r="P656" s="61"/>
      <c r="Q656" s="61"/>
      <c r="R656" s="61"/>
      <c r="S656" s="61"/>
      <c r="T656" s="61"/>
      <c r="U656" s="61"/>
      <c r="V656" s="61"/>
      <c r="W656" s="61"/>
      <c r="X656" s="61"/>
      <c r="Y656" s="61"/>
      <c r="Z656" s="61"/>
      <c r="AA656" s="61"/>
    </row>
    <row r="657" spans="1:27" ht="13">
      <c r="A657" s="61"/>
      <c r="B657" s="61"/>
      <c r="C657" s="131"/>
      <c r="D657" s="61"/>
      <c r="E657" s="268"/>
      <c r="F657" s="61"/>
      <c r="G657" s="61"/>
      <c r="H657" s="61"/>
      <c r="I657" s="61"/>
      <c r="J657" s="69"/>
      <c r="K657" s="69"/>
      <c r="L657" s="69"/>
      <c r="M657" s="195"/>
      <c r="N657" s="61"/>
      <c r="O657" s="61"/>
      <c r="P657" s="61"/>
      <c r="Q657" s="61"/>
      <c r="R657" s="61"/>
      <c r="S657" s="61"/>
      <c r="T657" s="61"/>
      <c r="U657" s="61"/>
      <c r="V657" s="61"/>
      <c r="W657" s="61"/>
      <c r="X657" s="61"/>
      <c r="Y657" s="61"/>
      <c r="Z657" s="61"/>
      <c r="AA657" s="61"/>
    </row>
    <row r="658" spans="1:27" ht="13">
      <c r="A658" s="61"/>
      <c r="B658" s="61"/>
      <c r="C658" s="131"/>
      <c r="D658" s="61"/>
      <c r="E658" s="268"/>
      <c r="F658" s="61"/>
      <c r="G658" s="61"/>
      <c r="H658" s="61"/>
      <c r="I658" s="61"/>
      <c r="J658" s="69"/>
      <c r="K658" s="69"/>
      <c r="L658" s="69"/>
      <c r="M658" s="195"/>
      <c r="N658" s="61"/>
      <c r="O658" s="61"/>
      <c r="P658" s="61"/>
      <c r="Q658" s="61"/>
      <c r="R658" s="61"/>
      <c r="S658" s="61"/>
      <c r="T658" s="61"/>
      <c r="U658" s="61"/>
      <c r="V658" s="61"/>
      <c r="W658" s="61"/>
      <c r="X658" s="61"/>
      <c r="Y658" s="61"/>
      <c r="Z658" s="61"/>
      <c r="AA658" s="61"/>
    </row>
    <row r="659" spans="1:27" ht="13">
      <c r="A659" s="61"/>
      <c r="B659" s="61"/>
      <c r="C659" s="131"/>
      <c r="D659" s="61"/>
      <c r="E659" s="268"/>
      <c r="F659" s="61"/>
      <c r="G659" s="61"/>
      <c r="H659" s="61"/>
      <c r="I659" s="61"/>
      <c r="J659" s="69"/>
      <c r="K659" s="69"/>
      <c r="L659" s="69"/>
      <c r="M659" s="195"/>
      <c r="N659" s="61"/>
      <c r="O659" s="61"/>
      <c r="P659" s="61"/>
      <c r="Q659" s="61"/>
      <c r="R659" s="61"/>
      <c r="S659" s="61"/>
      <c r="T659" s="61"/>
      <c r="U659" s="61"/>
      <c r="V659" s="61"/>
      <c r="W659" s="61"/>
      <c r="X659" s="61"/>
      <c r="Y659" s="61"/>
      <c r="Z659" s="61"/>
      <c r="AA659" s="61"/>
    </row>
    <row r="660" spans="1:27" ht="13">
      <c r="A660" s="61"/>
      <c r="B660" s="61"/>
      <c r="C660" s="131"/>
      <c r="D660" s="61"/>
      <c r="E660" s="268"/>
      <c r="F660" s="61"/>
      <c r="G660" s="61"/>
      <c r="H660" s="61"/>
      <c r="I660" s="61"/>
      <c r="J660" s="69"/>
      <c r="K660" s="69"/>
      <c r="L660" s="69"/>
      <c r="M660" s="195"/>
      <c r="N660" s="61"/>
      <c r="O660" s="61"/>
      <c r="P660" s="61"/>
      <c r="Q660" s="61"/>
      <c r="R660" s="61"/>
      <c r="S660" s="61"/>
      <c r="T660" s="61"/>
      <c r="U660" s="61"/>
      <c r="V660" s="61"/>
      <c r="W660" s="61"/>
      <c r="X660" s="61"/>
      <c r="Y660" s="61"/>
      <c r="Z660" s="61"/>
      <c r="AA660" s="61"/>
    </row>
    <row r="661" spans="1:27" ht="13">
      <c r="A661" s="61"/>
      <c r="B661" s="61"/>
      <c r="C661" s="131"/>
      <c r="D661" s="61"/>
      <c r="E661" s="268"/>
      <c r="F661" s="61"/>
      <c r="G661" s="61"/>
      <c r="H661" s="61"/>
      <c r="I661" s="61"/>
      <c r="J661" s="69"/>
      <c r="K661" s="69"/>
      <c r="L661" s="69"/>
      <c r="M661" s="195"/>
      <c r="N661" s="61"/>
      <c r="O661" s="61"/>
      <c r="P661" s="61"/>
      <c r="Q661" s="61"/>
      <c r="R661" s="61"/>
      <c r="S661" s="61"/>
      <c r="T661" s="61"/>
      <c r="U661" s="61"/>
      <c r="V661" s="61"/>
      <c r="W661" s="61"/>
      <c r="X661" s="61"/>
      <c r="Y661" s="61"/>
      <c r="Z661" s="61"/>
      <c r="AA661" s="61"/>
    </row>
    <row r="662" spans="1:27" ht="13">
      <c r="A662" s="61"/>
      <c r="B662" s="61"/>
      <c r="C662" s="131"/>
      <c r="D662" s="61"/>
      <c r="E662" s="268"/>
      <c r="F662" s="61"/>
      <c r="G662" s="61"/>
      <c r="H662" s="61"/>
      <c r="I662" s="61"/>
      <c r="J662" s="69"/>
      <c r="K662" s="69"/>
      <c r="L662" s="69"/>
      <c r="M662" s="195"/>
      <c r="N662" s="61"/>
      <c r="O662" s="61"/>
      <c r="P662" s="61"/>
      <c r="Q662" s="61"/>
      <c r="R662" s="61"/>
      <c r="S662" s="61"/>
      <c r="T662" s="61"/>
      <c r="U662" s="61"/>
      <c r="V662" s="61"/>
      <c r="W662" s="61"/>
      <c r="X662" s="61"/>
      <c r="Y662" s="61"/>
      <c r="Z662" s="61"/>
      <c r="AA662" s="61"/>
    </row>
    <row r="663" spans="1:27" ht="13">
      <c r="A663" s="61"/>
      <c r="B663" s="61"/>
      <c r="C663" s="131"/>
      <c r="D663" s="61"/>
      <c r="E663" s="268"/>
      <c r="F663" s="61"/>
      <c r="G663" s="61"/>
      <c r="H663" s="61"/>
      <c r="I663" s="61"/>
      <c r="J663" s="69"/>
      <c r="K663" s="69"/>
      <c r="L663" s="69"/>
      <c r="M663" s="195"/>
      <c r="N663" s="61"/>
      <c r="O663" s="61"/>
      <c r="P663" s="61"/>
      <c r="Q663" s="61"/>
      <c r="R663" s="61"/>
      <c r="S663" s="61"/>
      <c r="T663" s="61"/>
      <c r="U663" s="61"/>
      <c r="V663" s="61"/>
      <c r="W663" s="61"/>
      <c r="X663" s="61"/>
      <c r="Y663" s="61"/>
      <c r="Z663" s="61"/>
      <c r="AA663" s="61"/>
    </row>
    <row r="664" spans="1:27" ht="13">
      <c r="A664" s="61"/>
      <c r="B664" s="61"/>
      <c r="C664" s="131"/>
      <c r="D664" s="61"/>
      <c r="E664" s="268"/>
      <c r="F664" s="61"/>
      <c r="G664" s="61"/>
      <c r="H664" s="61"/>
      <c r="I664" s="61"/>
      <c r="J664" s="69"/>
      <c r="K664" s="69"/>
      <c r="L664" s="69"/>
      <c r="M664" s="195"/>
      <c r="N664" s="61"/>
      <c r="O664" s="61"/>
      <c r="P664" s="61"/>
      <c r="Q664" s="61"/>
      <c r="R664" s="61"/>
      <c r="S664" s="61"/>
      <c r="T664" s="61"/>
      <c r="U664" s="61"/>
      <c r="V664" s="61"/>
      <c r="W664" s="61"/>
      <c r="X664" s="61"/>
      <c r="Y664" s="61"/>
      <c r="Z664" s="61"/>
      <c r="AA664" s="61"/>
    </row>
    <row r="665" spans="1:27" ht="13">
      <c r="A665" s="61"/>
      <c r="B665" s="61"/>
      <c r="C665" s="131"/>
      <c r="D665" s="61"/>
      <c r="E665" s="268"/>
      <c r="F665" s="61"/>
      <c r="G665" s="61"/>
      <c r="H665" s="61"/>
      <c r="I665" s="61"/>
      <c r="J665" s="69"/>
      <c r="K665" s="69"/>
      <c r="L665" s="69"/>
      <c r="M665" s="195"/>
      <c r="N665" s="61"/>
      <c r="O665" s="61"/>
      <c r="P665" s="61"/>
      <c r="Q665" s="61"/>
      <c r="R665" s="61"/>
      <c r="S665" s="61"/>
      <c r="T665" s="61"/>
      <c r="U665" s="61"/>
      <c r="V665" s="61"/>
      <c r="W665" s="61"/>
      <c r="X665" s="61"/>
      <c r="Y665" s="61"/>
      <c r="Z665" s="61"/>
      <c r="AA665" s="61"/>
    </row>
    <row r="666" spans="1:27" ht="13">
      <c r="A666" s="61"/>
      <c r="B666" s="61"/>
      <c r="C666" s="131"/>
      <c r="D666" s="61"/>
      <c r="E666" s="268"/>
      <c r="F666" s="61"/>
      <c r="G666" s="61"/>
      <c r="H666" s="61"/>
      <c r="I666" s="61"/>
      <c r="J666" s="69"/>
      <c r="K666" s="69"/>
      <c r="L666" s="69"/>
      <c r="M666" s="195"/>
      <c r="N666" s="61"/>
      <c r="O666" s="61"/>
      <c r="P666" s="61"/>
      <c r="Q666" s="61"/>
      <c r="R666" s="61"/>
      <c r="S666" s="61"/>
      <c r="T666" s="61"/>
      <c r="U666" s="61"/>
      <c r="V666" s="61"/>
      <c r="W666" s="61"/>
      <c r="X666" s="61"/>
      <c r="Y666" s="61"/>
      <c r="Z666" s="61"/>
      <c r="AA666" s="61"/>
    </row>
    <row r="667" spans="1:27" ht="13">
      <c r="A667" s="61"/>
      <c r="B667" s="61"/>
      <c r="C667" s="131"/>
      <c r="D667" s="61"/>
      <c r="E667" s="268"/>
      <c r="F667" s="61"/>
      <c r="G667" s="61"/>
      <c r="H667" s="61"/>
      <c r="I667" s="61"/>
      <c r="J667" s="69"/>
      <c r="K667" s="69"/>
      <c r="L667" s="69"/>
      <c r="M667" s="195"/>
      <c r="N667" s="61"/>
      <c r="O667" s="61"/>
      <c r="P667" s="61"/>
      <c r="Q667" s="61"/>
      <c r="R667" s="61"/>
      <c r="S667" s="61"/>
      <c r="T667" s="61"/>
      <c r="U667" s="61"/>
      <c r="V667" s="61"/>
      <c r="W667" s="61"/>
      <c r="X667" s="61"/>
      <c r="Y667" s="61"/>
      <c r="Z667" s="61"/>
      <c r="AA667" s="61"/>
    </row>
    <row r="668" spans="1:27" ht="13">
      <c r="A668" s="61"/>
      <c r="B668" s="61"/>
      <c r="C668" s="131"/>
      <c r="D668" s="61"/>
      <c r="E668" s="268"/>
      <c r="F668" s="61"/>
      <c r="G668" s="61"/>
      <c r="H668" s="61"/>
      <c r="I668" s="61"/>
      <c r="J668" s="69"/>
      <c r="K668" s="69"/>
      <c r="L668" s="69"/>
      <c r="M668" s="195"/>
      <c r="N668" s="61"/>
      <c r="O668" s="61"/>
      <c r="P668" s="61"/>
      <c r="Q668" s="61"/>
      <c r="R668" s="61"/>
      <c r="S668" s="61"/>
      <c r="T668" s="61"/>
      <c r="U668" s="61"/>
      <c r="V668" s="61"/>
      <c r="W668" s="61"/>
      <c r="X668" s="61"/>
      <c r="Y668" s="61"/>
      <c r="Z668" s="61"/>
      <c r="AA668" s="61"/>
    </row>
    <row r="669" spans="1:27" ht="13">
      <c r="A669" s="61"/>
      <c r="B669" s="61"/>
      <c r="C669" s="131"/>
      <c r="D669" s="61"/>
      <c r="E669" s="268"/>
      <c r="F669" s="61"/>
      <c r="G669" s="61"/>
      <c r="H669" s="61"/>
      <c r="I669" s="61"/>
      <c r="J669" s="69"/>
      <c r="K669" s="69"/>
      <c r="L669" s="69"/>
      <c r="M669" s="195"/>
      <c r="N669" s="61"/>
      <c r="O669" s="61"/>
      <c r="P669" s="61"/>
      <c r="Q669" s="61"/>
      <c r="R669" s="61"/>
      <c r="S669" s="61"/>
      <c r="T669" s="61"/>
      <c r="U669" s="61"/>
      <c r="V669" s="61"/>
      <c r="W669" s="61"/>
      <c r="X669" s="61"/>
      <c r="Y669" s="61"/>
      <c r="Z669" s="61"/>
      <c r="AA669" s="61"/>
    </row>
    <row r="670" spans="1:27" ht="13">
      <c r="A670" s="61"/>
      <c r="B670" s="61"/>
      <c r="C670" s="131"/>
      <c r="D670" s="61"/>
      <c r="E670" s="268"/>
      <c r="F670" s="61"/>
      <c r="G670" s="61"/>
      <c r="H670" s="61"/>
      <c r="I670" s="61"/>
      <c r="J670" s="69"/>
      <c r="K670" s="69"/>
      <c r="L670" s="69"/>
      <c r="M670" s="195"/>
      <c r="N670" s="61"/>
      <c r="O670" s="61"/>
      <c r="P670" s="61"/>
      <c r="Q670" s="61"/>
      <c r="R670" s="61"/>
      <c r="S670" s="61"/>
      <c r="T670" s="61"/>
      <c r="U670" s="61"/>
      <c r="V670" s="61"/>
      <c r="W670" s="61"/>
      <c r="X670" s="61"/>
      <c r="Y670" s="61"/>
      <c r="Z670" s="61"/>
      <c r="AA670" s="61"/>
    </row>
    <row r="671" spans="1:27" ht="13">
      <c r="A671" s="61"/>
      <c r="B671" s="61"/>
      <c r="C671" s="131"/>
      <c r="D671" s="61"/>
      <c r="E671" s="268"/>
      <c r="F671" s="61"/>
      <c r="G671" s="61"/>
      <c r="H671" s="61"/>
      <c r="I671" s="61"/>
      <c r="J671" s="69"/>
      <c r="K671" s="69"/>
      <c r="L671" s="69"/>
      <c r="M671" s="195"/>
      <c r="N671" s="61"/>
      <c r="O671" s="61"/>
      <c r="P671" s="61"/>
      <c r="Q671" s="61"/>
      <c r="R671" s="61"/>
      <c r="S671" s="61"/>
      <c r="T671" s="61"/>
      <c r="U671" s="61"/>
      <c r="V671" s="61"/>
      <c r="W671" s="61"/>
      <c r="X671" s="61"/>
      <c r="Y671" s="61"/>
      <c r="Z671" s="61"/>
      <c r="AA671" s="61"/>
    </row>
    <row r="672" spans="1:27" ht="13">
      <c r="A672" s="61"/>
      <c r="B672" s="61"/>
      <c r="C672" s="131"/>
      <c r="D672" s="61"/>
      <c r="E672" s="268"/>
      <c r="F672" s="61"/>
      <c r="G672" s="61"/>
      <c r="H672" s="61"/>
      <c r="I672" s="61"/>
      <c r="J672" s="69"/>
      <c r="K672" s="69"/>
      <c r="L672" s="69"/>
      <c r="M672" s="195"/>
      <c r="N672" s="61"/>
      <c r="O672" s="61"/>
      <c r="P672" s="61"/>
      <c r="Q672" s="61"/>
      <c r="R672" s="61"/>
      <c r="S672" s="61"/>
      <c r="T672" s="61"/>
      <c r="U672" s="61"/>
      <c r="V672" s="61"/>
      <c r="W672" s="61"/>
      <c r="X672" s="61"/>
      <c r="Y672" s="61"/>
      <c r="Z672" s="61"/>
      <c r="AA672" s="61"/>
    </row>
    <row r="673" spans="1:27" ht="13">
      <c r="A673" s="61"/>
      <c r="B673" s="61"/>
      <c r="C673" s="131"/>
      <c r="D673" s="61"/>
      <c r="E673" s="268"/>
      <c r="F673" s="61"/>
      <c r="G673" s="61"/>
      <c r="H673" s="61"/>
      <c r="I673" s="61"/>
      <c r="J673" s="69"/>
      <c r="K673" s="69"/>
      <c r="L673" s="69"/>
      <c r="M673" s="195"/>
      <c r="N673" s="61"/>
      <c r="O673" s="61"/>
      <c r="P673" s="61"/>
      <c r="Q673" s="61"/>
      <c r="R673" s="61"/>
      <c r="S673" s="61"/>
      <c r="T673" s="61"/>
      <c r="U673" s="61"/>
      <c r="V673" s="61"/>
      <c r="W673" s="61"/>
      <c r="X673" s="61"/>
      <c r="Y673" s="61"/>
      <c r="Z673" s="61"/>
      <c r="AA673" s="61"/>
    </row>
    <row r="674" spans="1:27" ht="13">
      <c r="A674" s="61"/>
      <c r="B674" s="61"/>
      <c r="C674" s="131"/>
      <c r="D674" s="61"/>
      <c r="E674" s="268"/>
      <c r="F674" s="61"/>
      <c r="G674" s="61"/>
      <c r="H674" s="61"/>
      <c r="I674" s="61"/>
      <c r="J674" s="69"/>
      <c r="K674" s="69"/>
      <c r="L674" s="69"/>
      <c r="M674" s="195"/>
      <c r="N674" s="61"/>
      <c r="O674" s="61"/>
      <c r="P674" s="61"/>
      <c r="Q674" s="61"/>
      <c r="R674" s="61"/>
      <c r="S674" s="61"/>
      <c r="T674" s="61"/>
      <c r="U674" s="61"/>
      <c r="V674" s="61"/>
      <c r="W674" s="61"/>
      <c r="X674" s="61"/>
      <c r="Y674" s="61"/>
      <c r="Z674" s="61"/>
      <c r="AA674" s="61"/>
    </row>
    <row r="675" spans="1:27" ht="13">
      <c r="A675" s="61"/>
      <c r="B675" s="61"/>
      <c r="C675" s="131"/>
      <c r="D675" s="61"/>
      <c r="E675" s="268"/>
      <c r="F675" s="61"/>
      <c r="G675" s="61"/>
      <c r="H675" s="61"/>
      <c r="I675" s="61"/>
      <c r="J675" s="69"/>
      <c r="K675" s="69"/>
      <c r="L675" s="69"/>
      <c r="M675" s="195"/>
      <c r="N675" s="61"/>
      <c r="O675" s="61"/>
      <c r="P675" s="61"/>
      <c r="Q675" s="61"/>
      <c r="R675" s="61"/>
      <c r="S675" s="61"/>
      <c r="T675" s="61"/>
      <c r="U675" s="61"/>
      <c r="V675" s="61"/>
      <c r="W675" s="61"/>
      <c r="X675" s="61"/>
      <c r="Y675" s="61"/>
      <c r="Z675" s="61"/>
      <c r="AA675" s="61"/>
    </row>
    <row r="676" spans="1:27" ht="13">
      <c r="A676" s="61"/>
      <c r="B676" s="61"/>
      <c r="C676" s="131"/>
      <c r="D676" s="61"/>
      <c r="E676" s="268"/>
      <c r="F676" s="61"/>
      <c r="G676" s="61"/>
      <c r="H676" s="61"/>
      <c r="I676" s="61"/>
      <c r="J676" s="69"/>
      <c r="K676" s="69"/>
      <c r="L676" s="69"/>
      <c r="M676" s="195"/>
      <c r="N676" s="61"/>
      <c r="O676" s="61"/>
      <c r="P676" s="61"/>
      <c r="Q676" s="61"/>
      <c r="R676" s="61"/>
      <c r="S676" s="61"/>
      <c r="T676" s="61"/>
      <c r="U676" s="61"/>
      <c r="V676" s="61"/>
      <c r="W676" s="61"/>
      <c r="X676" s="61"/>
      <c r="Y676" s="61"/>
      <c r="Z676" s="61"/>
      <c r="AA676" s="61"/>
    </row>
    <row r="677" spans="1:27" ht="13">
      <c r="A677" s="61"/>
      <c r="B677" s="61"/>
      <c r="C677" s="131"/>
      <c r="D677" s="61"/>
      <c r="E677" s="268"/>
      <c r="F677" s="61"/>
      <c r="G677" s="61"/>
      <c r="H677" s="61"/>
      <c r="I677" s="61"/>
      <c r="J677" s="69"/>
      <c r="K677" s="69"/>
      <c r="L677" s="69"/>
      <c r="M677" s="195"/>
      <c r="N677" s="61"/>
      <c r="O677" s="61"/>
      <c r="P677" s="61"/>
      <c r="Q677" s="61"/>
      <c r="R677" s="61"/>
      <c r="S677" s="61"/>
      <c r="T677" s="61"/>
      <c r="U677" s="61"/>
      <c r="V677" s="61"/>
      <c r="W677" s="61"/>
      <c r="X677" s="61"/>
      <c r="Y677" s="61"/>
      <c r="Z677" s="61"/>
      <c r="AA677" s="61"/>
    </row>
    <row r="678" spans="1:27" ht="13">
      <c r="A678" s="61"/>
      <c r="B678" s="61"/>
      <c r="C678" s="131"/>
      <c r="D678" s="61"/>
      <c r="E678" s="268"/>
      <c r="F678" s="61"/>
      <c r="G678" s="61"/>
      <c r="H678" s="61"/>
      <c r="I678" s="61"/>
      <c r="J678" s="69"/>
      <c r="K678" s="69"/>
      <c r="L678" s="69"/>
      <c r="M678" s="195"/>
      <c r="N678" s="61"/>
      <c r="O678" s="61"/>
      <c r="P678" s="61"/>
      <c r="Q678" s="61"/>
      <c r="R678" s="61"/>
      <c r="S678" s="61"/>
      <c r="T678" s="61"/>
      <c r="U678" s="61"/>
      <c r="V678" s="61"/>
      <c r="W678" s="61"/>
      <c r="X678" s="61"/>
      <c r="Y678" s="61"/>
      <c r="Z678" s="61"/>
      <c r="AA678" s="61"/>
    </row>
    <row r="679" spans="1:27" ht="13">
      <c r="A679" s="61"/>
      <c r="B679" s="61"/>
      <c r="C679" s="131"/>
      <c r="D679" s="61"/>
      <c r="E679" s="268"/>
      <c r="F679" s="61"/>
      <c r="G679" s="61"/>
      <c r="H679" s="61"/>
      <c r="I679" s="61"/>
      <c r="J679" s="69"/>
      <c r="K679" s="69"/>
      <c r="L679" s="69"/>
      <c r="M679" s="195"/>
      <c r="N679" s="61"/>
      <c r="O679" s="61"/>
      <c r="P679" s="61"/>
      <c r="Q679" s="61"/>
      <c r="R679" s="61"/>
      <c r="S679" s="61"/>
      <c r="T679" s="61"/>
      <c r="U679" s="61"/>
      <c r="V679" s="61"/>
      <c r="W679" s="61"/>
      <c r="X679" s="61"/>
      <c r="Y679" s="61"/>
      <c r="Z679" s="61"/>
      <c r="AA679" s="61"/>
    </row>
    <row r="680" spans="1:27" ht="13">
      <c r="A680" s="61"/>
      <c r="B680" s="61"/>
      <c r="C680" s="131"/>
      <c r="D680" s="61"/>
      <c r="E680" s="268"/>
      <c r="F680" s="61"/>
      <c r="G680" s="61"/>
      <c r="H680" s="61"/>
      <c r="I680" s="61"/>
      <c r="J680" s="69"/>
      <c r="K680" s="69"/>
      <c r="L680" s="69"/>
      <c r="M680" s="195"/>
      <c r="N680" s="61"/>
      <c r="O680" s="61"/>
      <c r="P680" s="61"/>
      <c r="Q680" s="61"/>
      <c r="R680" s="61"/>
      <c r="S680" s="61"/>
      <c r="T680" s="61"/>
      <c r="U680" s="61"/>
      <c r="V680" s="61"/>
      <c r="W680" s="61"/>
      <c r="X680" s="61"/>
      <c r="Y680" s="61"/>
      <c r="Z680" s="61"/>
      <c r="AA680" s="61"/>
    </row>
    <row r="681" spans="1:27" ht="13">
      <c r="A681" s="61"/>
      <c r="B681" s="61"/>
      <c r="C681" s="131"/>
      <c r="D681" s="61"/>
      <c r="E681" s="268"/>
      <c r="F681" s="61"/>
      <c r="G681" s="61"/>
      <c r="H681" s="61"/>
      <c r="I681" s="61"/>
      <c r="J681" s="69"/>
      <c r="K681" s="69"/>
      <c r="L681" s="69"/>
      <c r="M681" s="195"/>
      <c r="N681" s="61"/>
      <c r="O681" s="61"/>
      <c r="P681" s="61"/>
      <c r="Q681" s="61"/>
      <c r="R681" s="61"/>
      <c r="S681" s="61"/>
      <c r="T681" s="61"/>
      <c r="U681" s="61"/>
      <c r="V681" s="61"/>
      <c r="W681" s="61"/>
      <c r="X681" s="61"/>
      <c r="Y681" s="61"/>
      <c r="Z681" s="61"/>
      <c r="AA681" s="61"/>
    </row>
    <row r="682" spans="1:27" ht="13">
      <c r="A682" s="61"/>
      <c r="B682" s="61"/>
      <c r="C682" s="131"/>
      <c r="D682" s="61"/>
      <c r="E682" s="268"/>
      <c r="F682" s="61"/>
      <c r="G682" s="61"/>
      <c r="H682" s="61"/>
      <c r="I682" s="61"/>
      <c r="J682" s="69"/>
      <c r="K682" s="69"/>
      <c r="L682" s="69"/>
      <c r="M682" s="195"/>
      <c r="N682" s="61"/>
      <c r="O682" s="61"/>
      <c r="P682" s="61"/>
      <c r="Q682" s="61"/>
      <c r="R682" s="61"/>
      <c r="S682" s="61"/>
      <c r="T682" s="61"/>
      <c r="U682" s="61"/>
      <c r="V682" s="61"/>
      <c r="W682" s="61"/>
      <c r="X682" s="61"/>
      <c r="Y682" s="61"/>
      <c r="Z682" s="61"/>
      <c r="AA682" s="61"/>
    </row>
    <row r="683" spans="1:27" ht="13">
      <c r="A683" s="61"/>
      <c r="B683" s="61"/>
      <c r="C683" s="131"/>
      <c r="D683" s="61"/>
      <c r="E683" s="268"/>
      <c r="F683" s="61"/>
      <c r="G683" s="61"/>
      <c r="H683" s="61"/>
      <c r="I683" s="61"/>
      <c r="J683" s="69"/>
      <c r="K683" s="69"/>
      <c r="L683" s="69"/>
      <c r="M683" s="195"/>
      <c r="N683" s="61"/>
      <c r="O683" s="61"/>
      <c r="P683" s="61"/>
      <c r="Q683" s="61"/>
      <c r="R683" s="61"/>
      <c r="S683" s="61"/>
      <c r="T683" s="61"/>
      <c r="U683" s="61"/>
      <c r="V683" s="61"/>
      <c r="W683" s="61"/>
      <c r="X683" s="61"/>
      <c r="Y683" s="61"/>
      <c r="Z683" s="61"/>
      <c r="AA683" s="61"/>
    </row>
    <row r="684" spans="1:27" ht="13">
      <c r="A684" s="61"/>
      <c r="B684" s="61"/>
      <c r="C684" s="131"/>
      <c r="D684" s="61"/>
      <c r="E684" s="268"/>
      <c r="F684" s="61"/>
      <c r="G684" s="61"/>
      <c r="H684" s="61"/>
      <c r="I684" s="61"/>
      <c r="J684" s="69"/>
      <c r="K684" s="69"/>
      <c r="L684" s="69"/>
      <c r="M684" s="195"/>
      <c r="N684" s="61"/>
      <c r="O684" s="61"/>
      <c r="P684" s="61"/>
      <c r="Q684" s="61"/>
      <c r="R684" s="61"/>
      <c r="S684" s="61"/>
      <c r="T684" s="61"/>
      <c r="U684" s="61"/>
      <c r="V684" s="61"/>
      <c r="W684" s="61"/>
      <c r="X684" s="61"/>
      <c r="Y684" s="61"/>
      <c r="Z684" s="61"/>
      <c r="AA684" s="61"/>
    </row>
    <row r="685" spans="1:27" ht="13">
      <c r="A685" s="61"/>
      <c r="B685" s="61"/>
      <c r="C685" s="131"/>
      <c r="D685" s="61"/>
      <c r="E685" s="268"/>
      <c r="F685" s="61"/>
      <c r="G685" s="61"/>
      <c r="H685" s="61"/>
      <c r="I685" s="61"/>
      <c r="J685" s="69"/>
      <c r="K685" s="69"/>
      <c r="L685" s="69"/>
      <c r="M685" s="195"/>
      <c r="N685" s="61"/>
      <c r="O685" s="61"/>
      <c r="P685" s="61"/>
      <c r="Q685" s="61"/>
      <c r="R685" s="61"/>
      <c r="S685" s="61"/>
      <c r="T685" s="61"/>
      <c r="U685" s="61"/>
      <c r="V685" s="61"/>
      <c r="W685" s="61"/>
      <c r="X685" s="61"/>
      <c r="Y685" s="61"/>
      <c r="Z685" s="61"/>
      <c r="AA685" s="61"/>
    </row>
    <row r="686" spans="1:27" ht="13">
      <c r="A686" s="61"/>
      <c r="B686" s="61"/>
      <c r="C686" s="131"/>
      <c r="D686" s="61"/>
      <c r="E686" s="268"/>
      <c r="F686" s="61"/>
      <c r="G686" s="61"/>
      <c r="H686" s="61"/>
      <c r="I686" s="61"/>
      <c r="J686" s="69"/>
      <c r="K686" s="69"/>
      <c r="L686" s="69"/>
      <c r="M686" s="195"/>
      <c r="N686" s="61"/>
      <c r="O686" s="61"/>
      <c r="P686" s="61"/>
      <c r="Q686" s="61"/>
      <c r="R686" s="61"/>
      <c r="S686" s="61"/>
      <c r="T686" s="61"/>
      <c r="U686" s="61"/>
      <c r="V686" s="61"/>
      <c r="W686" s="61"/>
      <c r="X686" s="61"/>
      <c r="Y686" s="61"/>
      <c r="Z686" s="61"/>
      <c r="AA686" s="61"/>
    </row>
    <row r="687" spans="1:27" ht="13">
      <c r="A687" s="61"/>
      <c r="B687" s="61"/>
      <c r="C687" s="131"/>
      <c r="D687" s="61"/>
      <c r="E687" s="268"/>
      <c r="F687" s="61"/>
      <c r="G687" s="61"/>
      <c r="H687" s="61"/>
      <c r="I687" s="61"/>
      <c r="J687" s="69"/>
      <c r="K687" s="69"/>
      <c r="L687" s="69"/>
      <c r="M687" s="195"/>
      <c r="N687" s="61"/>
      <c r="O687" s="61"/>
      <c r="P687" s="61"/>
      <c r="Q687" s="61"/>
      <c r="R687" s="61"/>
      <c r="S687" s="61"/>
      <c r="T687" s="61"/>
      <c r="U687" s="61"/>
      <c r="V687" s="61"/>
      <c r="W687" s="61"/>
      <c r="X687" s="61"/>
      <c r="Y687" s="61"/>
      <c r="Z687" s="61"/>
      <c r="AA687" s="61"/>
    </row>
    <row r="688" spans="1:27" ht="13">
      <c r="A688" s="61"/>
      <c r="B688" s="61"/>
      <c r="C688" s="131"/>
      <c r="D688" s="61"/>
      <c r="E688" s="268"/>
      <c r="F688" s="61"/>
      <c r="G688" s="61"/>
      <c r="H688" s="61"/>
      <c r="I688" s="61"/>
      <c r="J688" s="69"/>
      <c r="K688" s="69"/>
      <c r="L688" s="69"/>
      <c r="M688" s="195"/>
      <c r="N688" s="61"/>
      <c r="O688" s="61"/>
      <c r="P688" s="61"/>
      <c r="Q688" s="61"/>
      <c r="R688" s="61"/>
      <c r="S688" s="61"/>
      <c r="T688" s="61"/>
      <c r="U688" s="61"/>
      <c r="V688" s="61"/>
      <c r="W688" s="61"/>
      <c r="X688" s="61"/>
      <c r="Y688" s="61"/>
      <c r="Z688" s="61"/>
      <c r="AA688" s="61"/>
    </row>
    <row r="689" spans="1:27" ht="13">
      <c r="A689" s="61"/>
      <c r="B689" s="61"/>
      <c r="C689" s="131"/>
      <c r="D689" s="61"/>
      <c r="E689" s="268"/>
      <c r="F689" s="61"/>
      <c r="G689" s="61"/>
      <c r="H689" s="61"/>
      <c r="I689" s="61"/>
      <c r="J689" s="69"/>
      <c r="K689" s="69"/>
      <c r="L689" s="69"/>
      <c r="M689" s="195"/>
      <c r="N689" s="61"/>
      <c r="O689" s="61"/>
      <c r="P689" s="61"/>
      <c r="Q689" s="61"/>
      <c r="R689" s="61"/>
      <c r="S689" s="61"/>
      <c r="T689" s="61"/>
      <c r="U689" s="61"/>
      <c r="V689" s="61"/>
      <c r="W689" s="61"/>
      <c r="X689" s="61"/>
      <c r="Y689" s="61"/>
      <c r="Z689" s="61"/>
      <c r="AA689" s="61"/>
    </row>
    <row r="690" spans="1:27" ht="13">
      <c r="A690" s="61"/>
      <c r="B690" s="61"/>
      <c r="C690" s="131"/>
      <c r="D690" s="61"/>
      <c r="E690" s="268"/>
      <c r="F690" s="61"/>
      <c r="G690" s="61"/>
      <c r="H690" s="61"/>
      <c r="I690" s="61"/>
      <c r="J690" s="69"/>
      <c r="K690" s="69"/>
      <c r="L690" s="69"/>
      <c r="M690" s="195"/>
      <c r="N690" s="61"/>
      <c r="O690" s="61"/>
      <c r="P690" s="61"/>
      <c r="Q690" s="61"/>
      <c r="R690" s="61"/>
      <c r="S690" s="61"/>
      <c r="T690" s="61"/>
      <c r="U690" s="61"/>
      <c r="V690" s="61"/>
      <c r="W690" s="61"/>
      <c r="X690" s="61"/>
      <c r="Y690" s="61"/>
      <c r="Z690" s="61"/>
      <c r="AA690" s="61"/>
    </row>
    <row r="691" spans="1:27" ht="13">
      <c r="A691" s="61"/>
      <c r="B691" s="61"/>
      <c r="C691" s="131"/>
      <c r="D691" s="61"/>
      <c r="E691" s="268"/>
      <c r="F691" s="61"/>
      <c r="G691" s="61"/>
      <c r="H691" s="61"/>
      <c r="I691" s="61"/>
      <c r="J691" s="69"/>
      <c r="K691" s="69"/>
      <c r="L691" s="69"/>
      <c r="M691" s="195"/>
      <c r="N691" s="61"/>
      <c r="O691" s="61"/>
      <c r="P691" s="61"/>
      <c r="Q691" s="61"/>
      <c r="R691" s="61"/>
      <c r="S691" s="61"/>
      <c r="T691" s="61"/>
      <c r="U691" s="61"/>
      <c r="V691" s="61"/>
      <c r="W691" s="61"/>
      <c r="X691" s="61"/>
      <c r="Y691" s="61"/>
      <c r="Z691" s="61"/>
      <c r="AA691" s="61"/>
    </row>
    <row r="692" spans="1:27" ht="13">
      <c r="A692" s="61"/>
      <c r="B692" s="61"/>
      <c r="C692" s="131"/>
      <c r="D692" s="61"/>
      <c r="E692" s="268"/>
      <c r="F692" s="61"/>
      <c r="G692" s="61"/>
      <c r="H692" s="61"/>
      <c r="I692" s="61"/>
      <c r="J692" s="69"/>
      <c r="K692" s="69"/>
      <c r="L692" s="69"/>
      <c r="M692" s="195"/>
      <c r="N692" s="61"/>
      <c r="O692" s="61"/>
      <c r="P692" s="61"/>
      <c r="Q692" s="61"/>
      <c r="R692" s="61"/>
      <c r="S692" s="61"/>
      <c r="T692" s="61"/>
      <c r="U692" s="61"/>
      <c r="V692" s="61"/>
      <c r="W692" s="61"/>
      <c r="X692" s="61"/>
      <c r="Y692" s="61"/>
      <c r="Z692" s="61"/>
      <c r="AA692" s="61"/>
    </row>
    <row r="693" spans="1:27" ht="13">
      <c r="A693" s="61"/>
      <c r="B693" s="61"/>
      <c r="C693" s="131"/>
      <c r="D693" s="61"/>
      <c r="E693" s="268"/>
      <c r="F693" s="61"/>
      <c r="G693" s="61"/>
      <c r="H693" s="61"/>
      <c r="I693" s="61"/>
      <c r="J693" s="69"/>
      <c r="K693" s="69"/>
      <c r="L693" s="69"/>
      <c r="M693" s="195"/>
      <c r="N693" s="61"/>
      <c r="O693" s="61"/>
      <c r="P693" s="61"/>
      <c r="Q693" s="61"/>
      <c r="R693" s="61"/>
      <c r="S693" s="61"/>
      <c r="T693" s="61"/>
      <c r="U693" s="61"/>
      <c r="V693" s="61"/>
      <c r="W693" s="61"/>
      <c r="X693" s="61"/>
      <c r="Y693" s="61"/>
      <c r="Z693" s="61"/>
      <c r="AA693" s="61"/>
    </row>
    <row r="694" spans="1:27" ht="13">
      <c r="A694" s="61"/>
      <c r="B694" s="61"/>
      <c r="C694" s="131"/>
      <c r="D694" s="61"/>
      <c r="E694" s="268"/>
      <c r="F694" s="61"/>
      <c r="G694" s="61"/>
      <c r="H694" s="61"/>
      <c r="I694" s="61"/>
      <c r="J694" s="69"/>
      <c r="K694" s="69"/>
      <c r="L694" s="69"/>
      <c r="M694" s="195"/>
      <c r="N694" s="61"/>
      <c r="O694" s="61"/>
      <c r="P694" s="61"/>
      <c r="Q694" s="61"/>
      <c r="R694" s="61"/>
      <c r="S694" s="61"/>
      <c r="T694" s="61"/>
      <c r="U694" s="61"/>
      <c r="V694" s="61"/>
      <c r="W694" s="61"/>
      <c r="X694" s="61"/>
      <c r="Y694" s="61"/>
      <c r="Z694" s="61"/>
      <c r="AA694" s="61"/>
    </row>
    <row r="695" spans="1:27" ht="13">
      <c r="A695" s="61"/>
      <c r="B695" s="61"/>
      <c r="C695" s="131"/>
      <c r="D695" s="61"/>
      <c r="E695" s="268"/>
      <c r="F695" s="61"/>
      <c r="G695" s="61"/>
      <c r="H695" s="61"/>
      <c r="I695" s="61"/>
      <c r="J695" s="69"/>
      <c r="K695" s="69"/>
      <c r="L695" s="69"/>
      <c r="M695" s="195"/>
      <c r="N695" s="61"/>
      <c r="O695" s="61"/>
      <c r="P695" s="61"/>
      <c r="Q695" s="61"/>
      <c r="R695" s="61"/>
      <c r="S695" s="61"/>
      <c r="T695" s="61"/>
      <c r="U695" s="61"/>
      <c r="V695" s="61"/>
      <c r="W695" s="61"/>
      <c r="X695" s="61"/>
      <c r="Y695" s="61"/>
      <c r="Z695" s="61"/>
      <c r="AA695" s="61"/>
    </row>
    <row r="696" spans="1:27" ht="13">
      <c r="A696" s="61"/>
      <c r="B696" s="61"/>
      <c r="C696" s="131"/>
      <c r="D696" s="61"/>
      <c r="E696" s="268"/>
      <c r="F696" s="61"/>
      <c r="G696" s="61"/>
      <c r="H696" s="61"/>
      <c r="I696" s="61"/>
      <c r="J696" s="69"/>
      <c r="K696" s="69"/>
      <c r="L696" s="69"/>
      <c r="M696" s="195"/>
      <c r="N696" s="61"/>
      <c r="O696" s="61"/>
      <c r="P696" s="61"/>
      <c r="Q696" s="61"/>
      <c r="R696" s="61"/>
      <c r="S696" s="61"/>
      <c r="T696" s="61"/>
      <c r="U696" s="61"/>
      <c r="V696" s="61"/>
      <c r="W696" s="61"/>
      <c r="X696" s="61"/>
      <c r="Y696" s="61"/>
      <c r="Z696" s="61"/>
      <c r="AA696" s="61"/>
    </row>
    <row r="697" spans="1:27" ht="13">
      <c r="A697" s="61"/>
      <c r="B697" s="61"/>
      <c r="C697" s="131"/>
      <c r="D697" s="61"/>
      <c r="E697" s="268"/>
      <c r="F697" s="61"/>
      <c r="G697" s="61"/>
      <c r="H697" s="61"/>
      <c r="I697" s="61"/>
      <c r="J697" s="69"/>
      <c r="K697" s="69"/>
      <c r="L697" s="69"/>
      <c r="M697" s="195"/>
      <c r="N697" s="61"/>
      <c r="O697" s="61"/>
      <c r="P697" s="61"/>
      <c r="Q697" s="61"/>
      <c r="R697" s="61"/>
      <c r="S697" s="61"/>
      <c r="T697" s="61"/>
      <c r="U697" s="61"/>
      <c r="V697" s="61"/>
      <c r="W697" s="61"/>
      <c r="X697" s="61"/>
      <c r="Y697" s="61"/>
      <c r="Z697" s="61"/>
      <c r="AA697" s="61"/>
    </row>
    <row r="698" spans="1:27" ht="13">
      <c r="A698" s="61"/>
      <c r="B698" s="61"/>
      <c r="C698" s="131"/>
      <c r="D698" s="61"/>
      <c r="E698" s="268"/>
      <c r="F698" s="61"/>
      <c r="G698" s="61"/>
      <c r="H698" s="61"/>
      <c r="I698" s="61"/>
      <c r="J698" s="69"/>
      <c r="K698" s="69"/>
      <c r="L698" s="69"/>
      <c r="M698" s="195"/>
      <c r="N698" s="61"/>
      <c r="O698" s="61"/>
      <c r="P698" s="61"/>
      <c r="Q698" s="61"/>
      <c r="R698" s="61"/>
      <c r="S698" s="61"/>
      <c r="T698" s="61"/>
      <c r="U698" s="61"/>
      <c r="V698" s="61"/>
      <c r="W698" s="61"/>
      <c r="X698" s="61"/>
      <c r="Y698" s="61"/>
      <c r="Z698" s="61"/>
      <c r="AA698" s="61"/>
    </row>
    <row r="699" spans="1:27" ht="13">
      <c r="A699" s="61"/>
      <c r="B699" s="61"/>
      <c r="C699" s="131"/>
      <c r="D699" s="61"/>
      <c r="E699" s="268"/>
      <c r="F699" s="61"/>
      <c r="G699" s="61"/>
      <c r="H699" s="61"/>
      <c r="I699" s="61"/>
      <c r="J699" s="69"/>
      <c r="K699" s="69"/>
      <c r="L699" s="69"/>
      <c r="M699" s="195"/>
      <c r="N699" s="61"/>
      <c r="O699" s="61"/>
      <c r="P699" s="61"/>
      <c r="Q699" s="61"/>
      <c r="R699" s="61"/>
      <c r="S699" s="61"/>
      <c r="T699" s="61"/>
      <c r="U699" s="61"/>
      <c r="V699" s="61"/>
      <c r="W699" s="61"/>
      <c r="X699" s="61"/>
      <c r="Y699" s="61"/>
      <c r="Z699" s="61"/>
      <c r="AA699" s="61"/>
    </row>
    <row r="700" spans="1:27" ht="13">
      <c r="A700" s="61"/>
      <c r="B700" s="61"/>
      <c r="C700" s="131"/>
      <c r="D700" s="61"/>
      <c r="E700" s="268"/>
      <c r="F700" s="61"/>
      <c r="G700" s="61"/>
      <c r="H700" s="61"/>
      <c r="I700" s="61"/>
      <c r="J700" s="69"/>
      <c r="K700" s="69"/>
      <c r="L700" s="69"/>
      <c r="M700" s="195"/>
      <c r="N700" s="61"/>
      <c r="O700" s="61"/>
      <c r="P700" s="61"/>
      <c r="Q700" s="61"/>
      <c r="R700" s="61"/>
      <c r="S700" s="61"/>
      <c r="T700" s="61"/>
      <c r="U700" s="61"/>
      <c r="V700" s="61"/>
      <c r="W700" s="61"/>
      <c r="X700" s="61"/>
      <c r="Y700" s="61"/>
      <c r="Z700" s="61"/>
      <c r="AA700" s="61"/>
    </row>
    <row r="701" spans="1:27" ht="13">
      <c r="A701" s="61"/>
      <c r="B701" s="61"/>
      <c r="C701" s="131"/>
      <c r="D701" s="61"/>
      <c r="E701" s="268"/>
      <c r="F701" s="61"/>
      <c r="G701" s="61"/>
      <c r="H701" s="61"/>
      <c r="I701" s="61"/>
      <c r="J701" s="69"/>
      <c r="K701" s="69"/>
      <c r="L701" s="69"/>
      <c r="M701" s="195"/>
      <c r="N701" s="61"/>
      <c r="O701" s="61"/>
      <c r="P701" s="61"/>
      <c r="Q701" s="61"/>
      <c r="R701" s="61"/>
      <c r="S701" s="61"/>
      <c r="T701" s="61"/>
      <c r="U701" s="61"/>
      <c r="V701" s="61"/>
      <c r="W701" s="61"/>
      <c r="X701" s="61"/>
      <c r="Y701" s="61"/>
      <c r="Z701" s="61"/>
      <c r="AA701" s="61"/>
    </row>
    <row r="702" spans="1:27" ht="13">
      <c r="A702" s="61"/>
      <c r="B702" s="61"/>
      <c r="C702" s="131"/>
      <c r="D702" s="61"/>
      <c r="E702" s="268"/>
      <c r="F702" s="61"/>
      <c r="G702" s="61"/>
      <c r="H702" s="61"/>
      <c r="I702" s="61"/>
      <c r="J702" s="69"/>
      <c r="K702" s="69"/>
      <c r="L702" s="69"/>
      <c r="M702" s="195"/>
      <c r="N702" s="61"/>
      <c r="O702" s="61"/>
      <c r="P702" s="61"/>
      <c r="Q702" s="61"/>
      <c r="R702" s="61"/>
      <c r="S702" s="61"/>
      <c r="T702" s="61"/>
      <c r="U702" s="61"/>
      <c r="V702" s="61"/>
      <c r="W702" s="61"/>
      <c r="X702" s="61"/>
      <c r="Y702" s="61"/>
      <c r="Z702" s="61"/>
      <c r="AA702" s="61"/>
    </row>
    <row r="703" spans="1:27" ht="13">
      <c r="A703" s="61"/>
      <c r="B703" s="61"/>
      <c r="C703" s="131"/>
      <c r="D703" s="61"/>
      <c r="E703" s="268"/>
      <c r="F703" s="61"/>
      <c r="G703" s="61"/>
      <c r="H703" s="61"/>
      <c r="I703" s="61"/>
      <c r="J703" s="69"/>
      <c r="K703" s="69"/>
      <c r="L703" s="69"/>
      <c r="M703" s="195"/>
      <c r="N703" s="61"/>
      <c r="O703" s="61"/>
      <c r="P703" s="61"/>
      <c r="Q703" s="61"/>
      <c r="R703" s="61"/>
      <c r="S703" s="61"/>
      <c r="T703" s="61"/>
      <c r="U703" s="61"/>
      <c r="V703" s="61"/>
      <c r="W703" s="61"/>
      <c r="X703" s="61"/>
      <c r="Y703" s="61"/>
      <c r="Z703" s="61"/>
      <c r="AA703" s="61"/>
    </row>
    <row r="704" spans="1:27" ht="13">
      <c r="A704" s="61"/>
      <c r="B704" s="61"/>
      <c r="C704" s="131"/>
      <c r="D704" s="61"/>
      <c r="E704" s="268"/>
      <c r="F704" s="61"/>
      <c r="G704" s="61"/>
      <c r="H704" s="61"/>
      <c r="I704" s="61"/>
      <c r="J704" s="69"/>
      <c r="K704" s="69"/>
      <c r="L704" s="69"/>
      <c r="M704" s="195"/>
      <c r="N704" s="61"/>
      <c r="O704" s="61"/>
      <c r="P704" s="61"/>
      <c r="Q704" s="61"/>
      <c r="R704" s="61"/>
      <c r="S704" s="61"/>
      <c r="T704" s="61"/>
      <c r="U704" s="61"/>
      <c r="V704" s="61"/>
      <c r="W704" s="61"/>
      <c r="X704" s="61"/>
      <c r="Y704" s="61"/>
      <c r="Z704" s="61"/>
      <c r="AA704" s="61"/>
    </row>
    <row r="705" spans="1:27" ht="13">
      <c r="A705" s="61"/>
      <c r="B705" s="61"/>
      <c r="C705" s="131"/>
      <c r="D705" s="61"/>
      <c r="E705" s="268"/>
      <c r="F705" s="61"/>
      <c r="G705" s="61"/>
      <c r="H705" s="61"/>
      <c r="I705" s="61"/>
      <c r="J705" s="69"/>
      <c r="K705" s="69"/>
      <c r="L705" s="69"/>
      <c r="M705" s="195"/>
      <c r="N705" s="61"/>
      <c r="O705" s="61"/>
      <c r="P705" s="61"/>
      <c r="Q705" s="61"/>
      <c r="R705" s="61"/>
      <c r="S705" s="61"/>
      <c r="T705" s="61"/>
      <c r="U705" s="61"/>
      <c r="V705" s="61"/>
      <c r="W705" s="61"/>
      <c r="X705" s="61"/>
      <c r="Y705" s="61"/>
      <c r="Z705" s="61"/>
      <c r="AA705" s="61"/>
    </row>
    <row r="706" spans="1:27" ht="13">
      <c r="A706" s="61"/>
      <c r="B706" s="61"/>
      <c r="C706" s="131"/>
      <c r="D706" s="61"/>
      <c r="E706" s="268"/>
      <c r="F706" s="61"/>
      <c r="G706" s="61"/>
      <c r="H706" s="61"/>
      <c r="I706" s="61"/>
      <c r="J706" s="69"/>
      <c r="K706" s="69"/>
      <c r="L706" s="69"/>
      <c r="M706" s="195"/>
      <c r="N706" s="61"/>
      <c r="O706" s="61"/>
      <c r="P706" s="61"/>
      <c r="Q706" s="61"/>
      <c r="R706" s="61"/>
      <c r="S706" s="61"/>
      <c r="T706" s="61"/>
      <c r="U706" s="61"/>
      <c r="V706" s="61"/>
      <c r="W706" s="61"/>
      <c r="X706" s="61"/>
      <c r="Y706" s="61"/>
      <c r="Z706" s="61"/>
      <c r="AA706" s="61"/>
    </row>
    <row r="707" spans="1:27" ht="13">
      <c r="A707" s="61"/>
      <c r="B707" s="61"/>
      <c r="C707" s="131"/>
      <c r="D707" s="61"/>
      <c r="E707" s="268"/>
      <c r="F707" s="61"/>
      <c r="G707" s="61"/>
      <c r="H707" s="61"/>
      <c r="I707" s="61"/>
      <c r="J707" s="69"/>
      <c r="K707" s="69"/>
      <c r="L707" s="69"/>
      <c r="M707" s="195"/>
      <c r="N707" s="61"/>
      <c r="O707" s="61"/>
      <c r="P707" s="61"/>
      <c r="Q707" s="61"/>
      <c r="R707" s="61"/>
      <c r="S707" s="61"/>
      <c r="T707" s="61"/>
      <c r="U707" s="61"/>
      <c r="V707" s="61"/>
      <c r="W707" s="61"/>
      <c r="X707" s="61"/>
      <c r="Y707" s="61"/>
      <c r="Z707" s="61"/>
      <c r="AA707" s="61"/>
    </row>
    <row r="708" spans="1:27" ht="13">
      <c r="A708" s="61"/>
      <c r="B708" s="61"/>
      <c r="C708" s="131"/>
      <c r="D708" s="61"/>
      <c r="E708" s="268"/>
      <c r="F708" s="61"/>
      <c r="G708" s="61"/>
      <c r="H708" s="61"/>
      <c r="I708" s="61"/>
      <c r="J708" s="69"/>
      <c r="K708" s="69"/>
      <c r="L708" s="69"/>
      <c r="M708" s="195"/>
      <c r="N708" s="61"/>
      <c r="O708" s="61"/>
      <c r="P708" s="61"/>
      <c r="Q708" s="61"/>
      <c r="R708" s="61"/>
      <c r="S708" s="61"/>
      <c r="T708" s="61"/>
      <c r="U708" s="61"/>
      <c r="V708" s="61"/>
      <c r="W708" s="61"/>
      <c r="X708" s="61"/>
      <c r="Y708" s="61"/>
      <c r="Z708" s="61"/>
      <c r="AA708" s="61"/>
    </row>
    <row r="709" spans="1:27" ht="13">
      <c r="A709" s="61"/>
      <c r="B709" s="61"/>
      <c r="C709" s="131"/>
      <c r="D709" s="61"/>
      <c r="E709" s="268"/>
      <c r="F709" s="61"/>
      <c r="G709" s="61"/>
      <c r="H709" s="61"/>
      <c r="I709" s="61"/>
      <c r="J709" s="69"/>
      <c r="K709" s="69"/>
      <c r="L709" s="69"/>
      <c r="M709" s="195"/>
      <c r="N709" s="61"/>
      <c r="O709" s="61"/>
      <c r="P709" s="61"/>
      <c r="Q709" s="61"/>
      <c r="R709" s="61"/>
      <c r="S709" s="61"/>
      <c r="T709" s="61"/>
      <c r="U709" s="61"/>
      <c r="V709" s="61"/>
      <c r="W709" s="61"/>
      <c r="X709" s="61"/>
      <c r="Y709" s="61"/>
      <c r="Z709" s="61"/>
      <c r="AA709" s="61"/>
    </row>
    <row r="710" spans="1:27" ht="13">
      <c r="A710" s="61"/>
      <c r="B710" s="61"/>
      <c r="C710" s="131"/>
      <c r="D710" s="61"/>
      <c r="E710" s="268"/>
      <c r="F710" s="61"/>
      <c r="G710" s="61"/>
      <c r="H710" s="61"/>
      <c r="I710" s="61"/>
      <c r="J710" s="69"/>
      <c r="K710" s="69"/>
      <c r="L710" s="69"/>
      <c r="M710" s="195"/>
      <c r="N710" s="61"/>
      <c r="O710" s="61"/>
      <c r="P710" s="61"/>
      <c r="Q710" s="61"/>
      <c r="R710" s="61"/>
      <c r="S710" s="61"/>
      <c r="T710" s="61"/>
      <c r="U710" s="61"/>
      <c r="V710" s="61"/>
      <c r="W710" s="61"/>
      <c r="X710" s="61"/>
      <c r="Y710" s="61"/>
      <c r="Z710" s="61"/>
      <c r="AA710" s="61"/>
    </row>
    <row r="711" spans="1:27" ht="13">
      <c r="A711" s="61"/>
      <c r="B711" s="61"/>
      <c r="C711" s="131"/>
      <c r="D711" s="61"/>
      <c r="E711" s="268"/>
      <c r="F711" s="61"/>
      <c r="G711" s="61"/>
      <c r="H711" s="61"/>
      <c r="I711" s="61"/>
      <c r="J711" s="69"/>
      <c r="K711" s="69"/>
      <c r="L711" s="69"/>
      <c r="M711" s="195"/>
      <c r="N711" s="61"/>
      <c r="O711" s="61"/>
      <c r="P711" s="61"/>
      <c r="Q711" s="61"/>
      <c r="R711" s="61"/>
      <c r="S711" s="61"/>
      <c r="T711" s="61"/>
      <c r="U711" s="61"/>
      <c r="V711" s="61"/>
      <c r="W711" s="61"/>
      <c r="X711" s="61"/>
      <c r="Y711" s="61"/>
      <c r="Z711" s="61"/>
      <c r="AA711" s="61"/>
    </row>
    <row r="712" spans="1:27" ht="13">
      <c r="A712" s="61"/>
      <c r="B712" s="61"/>
      <c r="C712" s="131"/>
      <c r="D712" s="61"/>
      <c r="E712" s="268"/>
      <c r="F712" s="61"/>
      <c r="G712" s="61"/>
      <c r="H712" s="61"/>
      <c r="I712" s="61"/>
      <c r="J712" s="69"/>
      <c r="K712" s="69"/>
      <c r="L712" s="69"/>
      <c r="M712" s="195"/>
      <c r="N712" s="61"/>
      <c r="O712" s="61"/>
      <c r="P712" s="61"/>
      <c r="Q712" s="61"/>
      <c r="R712" s="61"/>
      <c r="S712" s="61"/>
      <c r="T712" s="61"/>
      <c r="U712" s="61"/>
      <c r="V712" s="61"/>
      <c r="W712" s="61"/>
      <c r="X712" s="61"/>
      <c r="Y712" s="61"/>
      <c r="Z712" s="61"/>
      <c r="AA712" s="61"/>
    </row>
    <row r="713" spans="1:27" ht="13">
      <c r="A713" s="61"/>
      <c r="B713" s="61"/>
      <c r="C713" s="131"/>
      <c r="D713" s="61"/>
      <c r="E713" s="268"/>
      <c r="F713" s="61"/>
      <c r="G713" s="61"/>
      <c r="H713" s="61"/>
      <c r="I713" s="61"/>
      <c r="J713" s="69"/>
      <c r="K713" s="69"/>
      <c r="L713" s="69"/>
      <c r="M713" s="195"/>
      <c r="N713" s="61"/>
      <c r="O713" s="61"/>
      <c r="P713" s="61"/>
      <c r="Q713" s="61"/>
      <c r="R713" s="61"/>
      <c r="S713" s="61"/>
      <c r="T713" s="61"/>
      <c r="U713" s="61"/>
      <c r="V713" s="61"/>
      <c r="W713" s="61"/>
      <c r="X713" s="61"/>
      <c r="Y713" s="61"/>
      <c r="Z713" s="61"/>
      <c r="AA713" s="61"/>
    </row>
    <row r="714" spans="1:27" ht="13">
      <c r="A714" s="61"/>
      <c r="B714" s="61"/>
      <c r="C714" s="131"/>
      <c r="D714" s="61"/>
      <c r="E714" s="268"/>
      <c r="F714" s="61"/>
      <c r="G714" s="61"/>
      <c r="H714" s="61"/>
      <c r="I714" s="61"/>
      <c r="J714" s="69"/>
      <c r="K714" s="69"/>
      <c r="L714" s="69"/>
      <c r="M714" s="195"/>
      <c r="N714" s="61"/>
      <c r="O714" s="61"/>
      <c r="P714" s="61"/>
      <c r="Q714" s="61"/>
      <c r="R714" s="61"/>
      <c r="S714" s="61"/>
      <c r="T714" s="61"/>
      <c r="U714" s="61"/>
      <c r="V714" s="61"/>
      <c r="W714" s="61"/>
      <c r="X714" s="61"/>
      <c r="Y714" s="61"/>
      <c r="Z714" s="61"/>
      <c r="AA714" s="61"/>
    </row>
    <row r="715" spans="1:27" ht="13">
      <c r="A715" s="61"/>
      <c r="B715" s="61"/>
      <c r="C715" s="131"/>
      <c r="D715" s="61"/>
      <c r="E715" s="268"/>
      <c r="F715" s="61"/>
      <c r="G715" s="61"/>
      <c r="H715" s="61"/>
      <c r="I715" s="61"/>
      <c r="J715" s="69"/>
      <c r="K715" s="69"/>
      <c r="L715" s="69"/>
      <c r="M715" s="195"/>
      <c r="N715" s="61"/>
      <c r="O715" s="61"/>
      <c r="P715" s="61"/>
      <c r="Q715" s="61"/>
      <c r="R715" s="61"/>
      <c r="S715" s="61"/>
      <c r="T715" s="61"/>
      <c r="U715" s="61"/>
      <c r="V715" s="61"/>
      <c r="W715" s="61"/>
      <c r="X715" s="61"/>
      <c r="Y715" s="61"/>
      <c r="Z715" s="61"/>
      <c r="AA715" s="61"/>
    </row>
    <row r="716" spans="1:27" ht="13">
      <c r="A716" s="61"/>
      <c r="B716" s="61"/>
      <c r="C716" s="131"/>
      <c r="D716" s="61"/>
      <c r="E716" s="268"/>
      <c r="F716" s="61"/>
      <c r="G716" s="61"/>
      <c r="H716" s="61"/>
      <c r="I716" s="61"/>
      <c r="J716" s="69"/>
      <c r="K716" s="69"/>
      <c r="L716" s="69"/>
      <c r="M716" s="195"/>
      <c r="N716" s="61"/>
      <c r="O716" s="61"/>
      <c r="P716" s="61"/>
      <c r="Q716" s="61"/>
      <c r="R716" s="61"/>
      <c r="S716" s="61"/>
      <c r="T716" s="61"/>
      <c r="U716" s="61"/>
      <c r="V716" s="61"/>
      <c r="W716" s="61"/>
      <c r="X716" s="61"/>
      <c r="Y716" s="61"/>
      <c r="Z716" s="61"/>
      <c r="AA716" s="61"/>
    </row>
    <row r="717" spans="1:27" ht="13">
      <c r="A717" s="61"/>
      <c r="B717" s="61"/>
      <c r="C717" s="131"/>
      <c r="D717" s="61"/>
      <c r="E717" s="268"/>
      <c r="F717" s="61"/>
      <c r="G717" s="61"/>
      <c r="H717" s="61"/>
      <c r="I717" s="61"/>
      <c r="J717" s="69"/>
      <c r="K717" s="69"/>
      <c r="L717" s="69"/>
      <c r="M717" s="195"/>
      <c r="N717" s="61"/>
      <c r="O717" s="61"/>
      <c r="P717" s="61"/>
      <c r="Q717" s="61"/>
      <c r="R717" s="61"/>
      <c r="S717" s="61"/>
      <c r="T717" s="61"/>
      <c r="U717" s="61"/>
      <c r="V717" s="61"/>
      <c r="W717" s="61"/>
      <c r="X717" s="61"/>
      <c r="Y717" s="61"/>
      <c r="Z717" s="61"/>
      <c r="AA717" s="61"/>
    </row>
    <row r="718" spans="1:27" ht="13">
      <c r="A718" s="61"/>
      <c r="B718" s="61"/>
      <c r="C718" s="131"/>
      <c r="D718" s="61"/>
      <c r="E718" s="268"/>
      <c r="F718" s="61"/>
      <c r="G718" s="61"/>
      <c r="H718" s="61"/>
      <c r="I718" s="61"/>
      <c r="J718" s="69"/>
      <c r="K718" s="69"/>
      <c r="L718" s="69"/>
      <c r="M718" s="195"/>
      <c r="N718" s="61"/>
      <c r="O718" s="61"/>
      <c r="P718" s="61"/>
      <c r="Q718" s="61"/>
      <c r="R718" s="61"/>
      <c r="S718" s="61"/>
      <c r="T718" s="61"/>
      <c r="U718" s="61"/>
      <c r="V718" s="61"/>
      <c r="W718" s="61"/>
      <c r="X718" s="61"/>
      <c r="Y718" s="61"/>
      <c r="Z718" s="61"/>
      <c r="AA718" s="61"/>
    </row>
    <row r="719" spans="1:27" ht="13">
      <c r="A719" s="61"/>
      <c r="B719" s="61"/>
      <c r="C719" s="131"/>
      <c r="D719" s="61"/>
      <c r="E719" s="268"/>
      <c r="F719" s="61"/>
      <c r="G719" s="61"/>
      <c r="H719" s="61"/>
      <c r="I719" s="61"/>
      <c r="J719" s="69"/>
      <c r="K719" s="69"/>
      <c r="L719" s="69"/>
      <c r="M719" s="195"/>
      <c r="N719" s="61"/>
      <c r="O719" s="61"/>
      <c r="P719" s="61"/>
      <c r="Q719" s="61"/>
      <c r="R719" s="61"/>
      <c r="S719" s="61"/>
      <c r="T719" s="61"/>
      <c r="U719" s="61"/>
      <c r="V719" s="61"/>
      <c r="W719" s="61"/>
      <c r="X719" s="61"/>
      <c r="Y719" s="61"/>
      <c r="Z719" s="61"/>
      <c r="AA719" s="61"/>
    </row>
    <row r="720" spans="1:27" ht="13">
      <c r="A720" s="61"/>
      <c r="B720" s="61"/>
      <c r="C720" s="131"/>
      <c r="D720" s="61"/>
      <c r="E720" s="268"/>
      <c r="F720" s="61"/>
      <c r="G720" s="61"/>
      <c r="H720" s="61"/>
      <c r="I720" s="61"/>
      <c r="J720" s="69"/>
      <c r="K720" s="69"/>
      <c r="L720" s="69"/>
      <c r="M720" s="195"/>
      <c r="N720" s="61"/>
      <c r="O720" s="61"/>
      <c r="P720" s="61"/>
      <c r="Q720" s="61"/>
      <c r="R720" s="61"/>
      <c r="S720" s="61"/>
      <c r="T720" s="61"/>
      <c r="U720" s="61"/>
      <c r="V720" s="61"/>
      <c r="W720" s="61"/>
      <c r="X720" s="61"/>
      <c r="Y720" s="61"/>
      <c r="Z720" s="61"/>
      <c r="AA720" s="61"/>
    </row>
    <row r="721" spans="1:27" ht="13">
      <c r="A721" s="61"/>
      <c r="B721" s="61"/>
      <c r="C721" s="131"/>
      <c r="D721" s="61"/>
      <c r="E721" s="268"/>
      <c r="F721" s="61"/>
      <c r="G721" s="61"/>
      <c r="H721" s="61"/>
      <c r="I721" s="61"/>
      <c r="J721" s="69"/>
      <c r="K721" s="69"/>
      <c r="L721" s="69"/>
      <c r="M721" s="195"/>
      <c r="N721" s="61"/>
      <c r="O721" s="61"/>
      <c r="P721" s="61"/>
      <c r="Q721" s="61"/>
      <c r="R721" s="61"/>
      <c r="S721" s="61"/>
      <c r="T721" s="61"/>
      <c r="U721" s="61"/>
      <c r="V721" s="61"/>
      <c r="W721" s="61"/>
      <c r="X721" s="61"/>
      <c r="Y721" s="61"/>
      <c r="Z721" s="61"/>
      <c r="AA721" s="61"/>
    </row>
    <row r="722" spans="1:27" ht="13">
      <c r="A722" s="61"/>
      <c r="B722" s="61"/>
      <c r="C722" s="131"/>
      <c r="D722" s="61"/>
      <c r="E722" s="268"/>
      <c r="F722" s="61"/>
      <c r="G722" s="61"/>
      <c r="H722" s="61"/>
      <c r="I722" s="61"/>
      <c r="J722" s="69"/>
      <c r="K722" s="69"/>
      <c r="L722" s="69"/>
      <c r="M722" s="195"/>
      <c r="N722" s="61"/>
      <c r="O722" s="61"/>
      <c r="P722" s="61"/>
      <c r="Q722" s="61"/>
      <c r="R722" s="61"/>
      <c r="S722" s="61"/>
      <c r="T722" s="61"/>
      <c r="U722" s="61"/>
      <c r="V722" s="61"/>
      <c r="W722" s="61"/>
      <c r="X722" s="61"/>
      <c r="Y722" s="61"/>
      <c r="Z722" s="61"/>
      <c r="AA722" s="61"/>
    </row>
    <row r="723" spans="1:27" ht="13">
      <c r="A723" s="61"/>
      <c r="B723" s="61"/>
      <c r="C723" s="131"/>
      <c r="D723" s="61"/>
      <c r="E723" s="268"/>
      <c r="F723" s="61"/>
      <c r="G723" s="61"/>
      <c r="H723" s="61"/>
      <c r="I723" s="61"/>
      <c r="J723" s="69"/>
      <c r="K723" s="69"/>
      <c r="L723" s="69"/>
      <c r="M723" s="195"/>
      <c r="N723" s="61"/>
      <c r="O723" s="61"/>
      <c r="P723" s="61"/>
      <c r="Q723" s="61"/>
      <c r="R723" s="61"/>
      <c r="S723" s="61"/>
      <c r="T723" s="61"/>
      <c r="U723" s="61"/>
      <c r="V723" s="61"/>
      <c r="W723" s="61"/>
      <c r="X723" s="61"/>
      <c r="Y723" s="61"/>
      <c r="Z723" s="61"/>
      <c r="AA723" s="61"/>
    </row>
    <row r="724" spans="1:27" ht="13">
      <c r="A724" s="61"/>
      <c r="B724" s="61"/>
      <c r="C724" s="131"/>
      <c r="D724" s="61"/>
      <c r="E724" s="268"/>
      <c r="F724" s="61"/>
      <c r="G724" s="61"/>
      <c r="H724" s="61"/>
      <c r="I724" s="61"/>
      <c r="J724" s="69"/>
      <c r="K724" s="69"/>
      <c r="L724" s="69"/>
      <c r="M724" s="195"/>
      <c r="N724" s="61"/>
      <c r="O724" s="61"/>
      <c r="P724" s="61"/>
      <c r="Q724" s="61"/>
      <c r="R724" s="61"/>
      <c r="S724" s="61"/>
      <c r="T724" s="61"/>
      <c r="U724" s="61"/>
      <c r="V724" s="61"/>
      <c r="W724" s="61"/>
      <c r="X724" s="61"/>
      <c r="Y724" s="61"/>
      <c r="Z724" s="61"/>
      <c r="AA724" s="61"/>
    </row>
    <row r="725" spans="1:27" ht="13">
      <c r="A725" s="61"/>
      <c r="B725" s="61"/>
      <c r="C725" s="131"/>
      <c r="D725" s="61"/>
      <c r="E725" s="268"/>
      <c r="F725" s="61"/>
      <c r="G725" s="61"/>
      <c r="H725" s="61"/>
      <c r="I725" s="61"/>
      <c r="J725" s="69"/>
      <c r="K725" s="69"/>
      <c r="L725" s="69"/>
      <c r="M725" s="195"/>
      <c r="N725" s="61"/>
      <c r="O725" s="61"/>
      <c r="P725" s="61"/>
      <c r="Q725" s="61"/>
      <c r="R725" s="61"/>
      <c r="S725" s="61"/>
      <c r="T725" s="61"/>
      <c r="U725" s="61"/>
      <c r="V725" s="61"/>
      <c r="W725" s="61"/>
      <c r="X725" s="61"/>
      <c r="Y725" s="61"/>
      <c r="Z725" s="61"/>
      <c r="AA725" s="61"/>
    </row>
    <row r="726" spans="1:27" ht="13">
      <c r="A726" s="61"/>
      <c r="B726" s="61"/>
      <c r="C726" s="131"/>
      <c r="D726" s="61"/>
      <c r="E726" s="268"/>
      <c r="F726" s="61"/>
      <c r="G726" s="61"/>
      <c r="H726" s="61"/>
      <c r="I726" s="61"/>
      <c r="J726" s="69"/>
      <c r="K726" s="69"/>
      <c r="L726" s="69"/>
      <c r="M726" s="195"/>
      <c r="N726" s="61"/>
      <c r="O726" s="61"/>
      <c r="P726" s="61"/>
      <c r="Q726" s="61"/>
      <c r="R726" s="61"/>
      <c r="S726" s="61"/>
      <c r="T726" s="61"/>
      <c r="U726" s="61"/>
      <c r="V726" s="61"/>
      <c r="W726" s="61"/>
      <c r="X726" s="61"/>
      <c r="Y726" s="61"/>
      <c r="Z726" s="61"/>
      <c r="AA726" s="61"/>
    </row>
    <row r="727" spans="1:27" ht="13">
      <c r="A727" s="61"/>
      <c r="B727" s="61"/>
      <c r="C727" s="131"/>
      <c r="D727" s="61"/>
      <c r="E727" s="268"/>
      <c r="F727" s="61"/>
      <c r="G727" s="61"/>
      <c r="H727" s="61"/>
      <c r="I727" s="61"/>
      <c r="J727" s="69"/>
      <c r="K727" s="69"/>
      <c r="L727" s="69"/>
      <c r="M727" s="195"/>
      <c r="N727" s="61"/>
      <c r="O727" s="61"/>
      <c r="P727" s="61"/>
      <c r="Q727" s="61"/>
      <c r="R727" s="61"/>
      <c r="S727" s="61"/>
      <c r="T727" s="61"/>
      <c r="U727" s="61"/>
      <c r="V727" s="61"/>
      <c r="W727" s="61"/>
      <c r="X727" s="61"/>
      <c r="Y727" s="61"/>
      <c r="Z727" s="61"/>
      <c r="AA727" s="61"/>
    </row>
    <row r="728" spans="1:27" ht="13">
      <c r="A728" s="61"/>
      <c r="B728" s="61"/>
      <c r="C728" s="131"/>
      <c r="D728" s="61"/>
      <c r="E728" s="268"/>
      <c r="F728" s="61"/>
      <c r="G728" s="61"/>
      <c r="H728" s="61"/>
      <c r="I728" s="61"/>
      <c r="J728" s="69"/>
      <c r="K728" s="69"/>
      <c r="L728" s="69"/>
      <c r="M728" s="195"/>
      <c r="N728" s="61"/>
      <c r="O728" s="61"/>
      <c r="P728" s="61"/>
      <c r="Q728" s="61"/>
      <c r="R728" s="61"/>
      <c r="S728" s="61"/>
      <c r="T728" s="61"/>
      <c r="U728" s="61"/>
      <c r="V728" s="61"/>
      <c r="W728" s="61"/>
      <c r="X728" s="61"/>
      <c r="Y728" s="61"/>
      <c r="Z728" s="61"/>
      <c r="AA728" s="61"/>
    </row>
    <row r="729" spans="1:27" ht="13">
      <c r="A729" s="61"/>
      <c r="B729" s="61"/>
      <c r="C729" s="131"/>
      <c r="D729" s="61"/>
      <c r="E729" s="268"/>
      <c r="F729" s="61"/>
      <c r="G729" s="61"/>
      <c r="H729" s="61"/>
      <c r="I729" s="61"/>
      <c r="J729" s="69"/>
      <c r="K729" s="69"/>
      <c r="L729" s="69"/>
      <c r="M729" s="195"/>
      <c r="N729" s="61"/>
      <c r="O729" s="61"/>
      <c r="P729" s="61"/>
      <c r="Q729" s="61"/>
      <c r="R729" s="61"/>
      <c r="S729" s="61"/>
      <c r="T729" s="61"/>
      <c r="U729" s="61"/>
      <c r="V729" s="61"/>
      <c r="W729" s="61"/>
      <c r="X729" s="61"/>
      <c r="Y729" s="61"/>
      <c r="Z729" s="61"/>
      <c r="AA729" s="61"/>
    </row>
    <row r="730" spans="1:27" ht="13">
      <c r="A730" s="61"/>
      <c r="B730" s="61"/>
      <c r="C730" s="131"/>
      <c r="D730" s="61"/>
      <c r="E730" s="268"/>
      <c r="F730" s="61"/>
      <c r="G730" s="61"/>
      <c r="H730" s="61"/>
      <c r="I730" s="61"/>
      <c r="J730" s="69"/>
      <c r="K730" s="69"/>
      <c r="L730" s="69"/>
      <c r="M730" s="195"/>
      <c r="N730" s="61"/>
      <c r="O730" s="61"/>
      <c r="P730" s="61"/>
      <c r="Q730" s="61"/>
      <c r="R730" s="61"/>
      <c r="S730" s="61"/>
      <c r="T730" s="61"/>
      <c r="U730" s="61"/>
      <c r="V730" s="61"/>
      <c r="W730" s="61"/>
      <c r="X730" s="61"/>
      <c r="Y730" s="61"/>
      <c r="Z730" s="61"/>
      <c r="AA730" s="61"/>
    </row>
    <row r="731" spans="1:27" ht="13">
      <c r="A731" s="61"/>
      <c r="B731" s="61"/>
      <c r="C731" s="131"/>
      <c r="D731" s="61"/>
      <c r="E731" s="268"/>
      <c r="F731" s="61"/>
      <c r="G731" s="61"/>
      <c r="H731" s="61"/>
      <c r="I731" s="61"/>
      <c r="J731" s="69"/>
      <c r="K731" s="69"/>
      <c r="L731" s="69"/>
      <c r="M731" s="195"/>
      <c r="N731" s="61"/>
      <c r="O731" s="61"/>
      <c r="P731" s="61"/>
      <c r="Q731" s="61"/>
      <c r="R731" s="61"/>
      <c r="S731" s="61"/>
      <c r="T731" s="61"/>
      <c r="U731" s="61"/>
      <c r="V731" s="61"/>
      <c r="W731" s="61"/>
      <c r="X731" s="61"/>
      <c r="Y731" s="61"/>
      <c r="Z731" s="61"/>
      <c r="AA731" s="61"/>
    </row>
    <row r="732" spans="1:27" ht="13">
      <c r="A732" s="61"/>
      <c r="B732" s="61"/>
      <c r="C732" s="131"/>
      <c r="D732" s="61"/>
      <c r="E732" s="268"/>
      <c r="F732" s="61"/>
      <c r="G732" s="61"/>
      <c r="H732" s="61"/>
      <c r="I732" s="61"/>
      <c r="J732" s="69"/>
      <c r="K732" s="69"/>
      <c r="L732" s="69"/>
      <c r="M732" s="195"/>
      <c r="N732" s="61"/>
      <c r="O732" s="61"/>
      <c r="P732" s="61"/>
      <c r="Q732" s="61"/>
      <c r="R732" s="61"/>
      <c r="S732" s="61"/>
      <c r="T732" s="61"/>
      <c r="U732" s="61"/>
      <c r="V732" s="61"/>
      <c r="W732" s="61"/>
      <c r="X732" s="61"/>
      <c r="Y732" s="61"/>
      <c r="Z732" s="61"/>
      <c r="AA732" s="61"/>
    </row>
    <row r="733" spans="1:27" ht="13">
      <c r="A733" s="61"/>
      <c r="B733" s="61"/>
      <c r="C733" s="131"/>
      <c r="D733" s="61"/>
      <c r="E733" s="268"/>
      <c r="F733" s="61"/>
      <c r="G733" s="61"/>
      <c r="H733" s="61"/>
      <c r="I733" s="61"/>
      <c r="J733" s="69"/>
      <c r="K733" s="69"/>
      <c r="L733" s="69"/>
      <c r="M733" s="195"/>
      <c r="N733" s="61"/>
      <c r="O733" s="61"/>
      <c r="P733" s="61"/>
      <c r="Q733" s="61"/>
      <c r="R733" s="61"/>
      <c r="S733" s="61"/>
      <c r="T733" s="61"/>
      <c r="U733" s="61"/>
      <c r="V733" s="61"/>
      <c r="W733" s="61"/>
      <c r="X733" s="61"/>
      <c r="Y733" s="61"/>
      <c r="Z733" s="61"/>
      <c r="AA733" s="61"/>
    </row>
    <row r="734" spans="1:27" ht="13">
      <c r="A734" s="61"/>
      <c r="B734" s="61"/>
      <c r="C734" s="131"/>
      <c r="D734" s="61"/>
      <c r="E734" s="268"/>
      <c r="F734" s="61"/>
      <c r="G734" s="61"/>
      <c r="H734" s="61"/>
      <c r="I734" s="61"/>
      <c r="J734" s="69"/>
      <c r="K734" s="69"/>
      <c r="L734" s="69"/>
      <c r="M734" s="195"/>
      <c r="N734" s="61"/>
      <c r="O734" s="61"/>
      <c r="P734" s="61"/>
      <c r="Q734" s="61"/>
      <c r="R734" s="61"/>
      <c r="S734" s="61"/>
      <c r="T734" s="61"/>
      <c r="U734" s="61"/>
      <c r="V734" s="61"/>
      <c r="W734" s="61"/>
      <c r="X734" s="61"/>
      <c r="Y734" s="61"/>
      <c r="Z734" s="61"/>
      <c r="AA734" s="61"/>
    </row>
    <row r="735" spans="1:27" ht="13">
      <c r="A735" s="61"/>
      <c r="B735" s="61"/>
      <c r="C735" s="131"/>
      <c r="D735" s="61"/>
      <c r="E735" s="268"/>
      <c r="F735" s="61"/>
      <c r="G735" s="61"/>
      <c r="H735" s="61"/>
      <c r="I735" s="61"/>
      <c r="J735" s="69"/>
      <c r="K735" s="69"/>
      <c r="L735" s="69"/>
      <c r="M735" s="195"/>
      <c r="N735" s="61"/>
      <c r="O735" s="61"/>
      <c r="P735" s="61"/>
      <c r="Q735" s="61"/>
      <c r="R735" s="61"/>
      <c r="S735" s="61"/>
      <c r="T735" s="61"/>
      <c r="U735" s="61"/>
      <c r="V735" s="61"/>
      <c r="W735" s="61"/>
      <c r="X735" s="61"/>
      <c r="Y735" s="61"/>
      <c r="Z735" s="61"/>
      <c r="AA735" s="61"/>
    </row>
    <row r="736" spans="1:27" ht="13">
      <c r="A736" s="61"/>
      <c r="B736" s="61"/>
      <c r="C736" s="131"/>
      <c r="D736" s="61"/>
      <c r="E736" s="268"/>
      <c r="F736" s="61"/>
      <c r="G736" s="61"/>
      <c r="H736" s="61"/>
      <c r="I736" s="61"/>
      <c r="J736" s="69"/>
      <c r="K736" s="69"/>
      <c r="L736" s="69"/>
      <c r="M736" s="195"/>
      <c r="N736" s="61"/>
      <c r="O736" s="61"/>
      <c r="P736" s="61"/>
      <c r="Q736" s="61"/>
      <c r="R736" s="61"/>
      <c r="S736" s="61"/>
      <c r="T736" s="61"/>
      <c r="U736" s="61"/>
      <c r="V736" s="61"/>
      <c r="W736" s="61"/>
      <c r="X736" s="61"/>
      <c r="Y736" s="61"/>
      <c r="Z736" s="61"/>
      <c r="AA736" s="61"/>
    </row>
    <row r="737" spans="1:27" ht="13">
      <c r="A737" s="61"/>
      <c r="B737" s="61"/>
      <c r="C737" s="131"/>
      <c r="D737" s="61"/>
      <c r="E737" s="268"/>
      <c r="F737" s="61"/>
      <c r="G737" s="61"/>
      <c r="H737" s="61"/>
      <c r="I737" s="61"/>
      <c r="J737" s="69"/>
      <c r="K737" s="69"/>
      <c r="L737" s="69"/>
      <c r="M737" s="195"/>
      <c r="N737" s="61"/>
      <c r="O737" s="61"/>
      <c r="P737" s="61"/>
      <c r="Q737" s="61"/>
      <c r="R737" s="61"/>
      <c r="S737" s="61"/>
      <c r="T737" s="61"/>
      <c r="U737" s="61"/>
      <c r="V737" s="61"/>
      <c r="W737" s="61"/>
      <c r="X737" s="61"/>
      <c r="Y737" s="61"/>
      <c r="Z737" s="61"/>
      <c r="AA737" s="61"/>
    </row>
    <row r="738" spans="1:27" ht="13">
      <c r="A738" s="61"/>
      <c r="B738" s="61"/>
      <c r="C738" s="131"/>
      <c r="D738" s="61"/>
      <c r="E738" s="268"/>
      <c r="F738" s="61"/>
      <c r="G738" s="61"/>
      <c r="H738" s="61"/>
      <c r="I738" s="61"/>
      <c r="J738" s="69"/>
      <c r="K738" s="69"/>
      <c r="L738" s="69"/>
      <c r="M738" s="195"/>
      <c r="N738" s="61"/>
      <c r="O738" s="61"/>
      <c r="P738" s="61"/>
      <c r="Q738" s="61"/>
      <c r="R738" s="61"/>
      <c r="S738" s="61"/>
      <c r="T738" s="61"/>
      <c r="U738" s="61"/>
      <c r="V738" s="61"/>
      <c r="W738" s="61"/>
      <c r="X738" s="61"/>
      <c r="Y738" s="61"/>
      <c r="Z738" s="61"/>
      <c r="AA738" s="61"/>
    </row>
    <row r="739" spans="1:27" ht="13">
      <c r="A739" s="61"/>
      <c r="B739" s="61"/>
      <c r="C739" s="131"/>
      <c r="D739" s="61"/>
      <c r="E739" s="268"/>
      <c r="F739" s="61"/>
      <c r="G739" s="61"/>
      <c r="H739" s="61"/>
      <c r="I739" s="61"/>
      <c r="J739" s="69"/>
      <c r="K739" s="69"/>
      <c r="L739" s="69"/>
      <c r="M739" s="195"/>
      <c r="N739" s="61"/>
      <c r="O739" s="61"/>
      <c r="P739" s="61"/>
      <c r="Q739" s="61"/>
      <c r="R739" s="61"/>
      <c r="S739" s="61"/>
      <c r="T739" s="61"/>
      <c r="U739" s="61"/>
      <c r="V739" s="61"/>
      <c r="W739" s="61"/>
      <c r="X739" s="61"/>
      <c r="Y739" s="61"/>
      <c r="Z739" s="61"/>
      <c r="AA739" s="61"/>
    </row>
    <row r="740" spans="1:27" ht="13">
      <c r="A740" s="61"/>
      <c r="B740" s="61"/>
      <c r="C740" s="131"/>
      <c r="D740" s="61"/>
      <c r="E740" s="268"/>
      <c r="F740" s="61"/>
      <c r="G740" s="61"/>
      <c r="H740" s="61"/>
      <c r="I740" s="61"/>
      <c r="J740" s="69"/>
      <c r="K740" s="69"/>
      <c r="L740" s="69"/>
      <c r="M740" s="195"/>
      <c r="N740" s="61"/>
      <c r="O740" s="61"/>
      <c r="P740" s="61"/>
      <c r="Q740" s="61"/>
      <c r="R740" s="61"/>
      <c r="S740" s="61"/>
      <c r="T740" s="61"/>
      <c r="U740" s="61"/>
      <c r="V740" s="61"/>
      <c r="W740" s="61"/>
      <c r="X740" s="61"/>
      <c r="Y740" s="61"/>
      <c r="Z740" s="61"/>
      <c r="AA740" s="61"/>
    </row>
    <row r="741" spans="1:27" ht="13">
      <c r="A741" s="61"/>
      <c r="B741" s="61"/>
      <c r="C741" s="131"/>
      <c r="D741" s="61"/>
      <c r="E741" s="268"/>
      <c r="F741" s="61"/>
      <c r="G741" s="61"/>
      <c r="H741" s="61"/>
      <c r="I741" s="61"/>
      <c r="J741" s="69"/>
      <c r="K741" s="69"/>
      <c r="L741" s="69"/>
      <c r="M741" s="195"/>
      <c r="N741" s="61"/>
      <c r="O741" s="61"/>
      <c r="P741" s="61"/>
      <c r="Q741" s="61"/>
      <c r="R741" s="61"/>
      <c r="S741" s="61"/>
      <c r="T741" s="61"/>
      <c r="U741" s="61"/>
      <c r="V741" s="61"/>
      <c r="W741" s="61"/>
      <c r="X741" s="61"/>
      <c r="Y741" s="61"/>
      <c r="Z741" s="61"/>
      <c r="AA741" s="61"/>
    </row>
    <row r="742" spans="1:27" ht="13">
      <c r="A742" s="61"/>
      <c r="B742" s="61"/>
      <c r="C742" s="131"/>
      <c r="D742" s="61"/>
      <c r="E742" s="268"/>
      <c r="F742" s="61"/>
      <c r="G742" s="61"/>
      <c r="H742" s="61"/>
      <c r="I742" s="61"/>
      <c r="J742" s="69"/>
      <c r="K742" s="69"/>
      <c r="L742" s="69"/>
      <c r="M742" s="195"/>
      <c r="N742" s="61"/>
      <c r="O742" s="61"/>
      <c r="P742" s="61"/>
      <c r="Q742" s="61"/>
      <c r="R742" s="61"/>
      <c r="S742" s="61"/>
      <c r="T742" s="61"/>
      <c r="U742" s="61"/>
      <c r="V742" s="61"/>
      <c r="W742" s="61"/>
      <c r="X742" s="61"/>
      <c r="Y742" s="61"/>
      <c r="Z742" s="61"/>
      <c r="AA742" s="61"/>
    </row>
    <row r="743" spans="1:27" ht="13">
      <c r="A743" s="61"/>
      <c r="B743" s="61"/>
      <c r="C743" s="131"/>
      <c r="D743" s="61"/>
      <c r="E743" s="268"/>
      <c r="F743" s="61"/>
      <c r="G743" s="61"/>
      <c r="H743" s="61"/>
      <c r="I743" s="61"/>
      <c r="J743" s="69"/>
      <c r="K743" s="69"/>
      <c r="L743" s="69"/>
      <c r="M743" s="195"/>
      <c r="N743" s="61"/>
      <c r="O743" s="61"/>
      <c r="P743" s="61"/>
      <c r="Q743" s="61"/>
      <c r="R743" s="61"/>
      <c r="S743" s="61"/>
      <c r="T743" s="61"/>
      <c r="U743" s="61"/>
      <c r="V743" s="61"/>
      <c r="W743" s="61"/>
      <c r="X743" s="61"/>
      <c r="Y743" s="61"/>
      <c r="Z743" s="61"/>
      <c r="AA743" s="61"/>
    </row>
    <row r="744" spans="1:27" ht="13">
      <c r="A744" s="61"/>
      <c r="B744" s="61"/>
      <c r="C744" s="131"/>
      <c r="D744" s="61"/>
      <c r="E744" s="268"/>
      <c r="F744" s="61"/>
      <c r="G744" s="61"/>
      <c r="H744" s="61"/>
      <c r="I744" s="61"/>
      <c r="J744" s="69"/>
      <c r="K744" s="69"/>
      <c r="L744" s="69"/>
      <c r="M744" s="195"/>
      <c r="N744" s="61"/>
      <c r="O744" s="61"/>
      <c r="P744" s="61"/>
      <c r="Q744" s="61"/>
      <c r="R744" s="61"/>
      <c r="S744" s="61"/>
      <c r="T744" s="61"/>
      <c r="U744" s="61"/>
      <c r="V744" s="61"/>
      <c r="W744" s="61"/>
      <c r="X744" s="61"/>
      <c r="Y744" s="61"/>
      <c r="Z744" s="61"/>
      <c r="AA744" s="61"/>
    </row>
    <row r="745" spans="1:27" ht="13">
      <c r="A745" s="61"/>
      <c r="B745" s="61"/>
      <c r="C745" s="131"/>
      <c r="D745" s="61"/>
      <c r="E745" s="268"/>
      <c r="F745" s="61"/>
      <c r="G745" s="61"/>
      <c r="H745" s="61"/>
      <c r="I745" s="61"/>
      <c r="J745" s="69"/>
      <c r="K745" s="69"/>
      <c r="L745" s="69"/>
      <c r="M745" s="195"/>
      <c r="N745" s="61"/>
      <c r="O745" s="61"/>
      <c r="P745" s="61"/>
      <c r="Q745" s="61"/>
      <c r="R745" s="61"/>
      <c r="S745" s="61"/>
      <c r="T745" s="61"/>
      <c r="U745" s="61"/>
      <c r="V745" s="61"/>
      <c r="W745" s="61"/>
      <c r="X745" s="61"/>
      <c r="Y745" s="61"/>
      <c r="Z745" s="61"/>
      <c r="AA745" s="61"/>
    </row>
    <row r="746" spans="1:27" ht="13">
      <c r="A746" s="61"/>
      <c r="B746" s="61"/>
      <c r="C746" s="131"/>
      <c r="D746" s="61"/>
      <c r="E746" s="268"/>
      <c r="F746" s="61"/>
      <c r="G746" s="61"/>
      <c r="H746" s="61"/>
      <c r="I746" s="61"/>
      <c r="J746" s="69"/>
      <c r="K746" s="69"/>
      <c r="L746" s="69"/>
      <c r="M746" s="195"/>
      <c r="N746" s="61"/>
      <c r="O746" s="61"/>
      <c r="P746" s="61"/>
      <c r="Q746" s="61"/>
      <c r="R746" s="61"/>
      <c r="S746" s="61"/>
      <c r="T746" s="61"/>
      <c r="U746" s="61"/>
      <c r="V746" s="61"/>
      <c r="W746" s="61"/>
      <c r="X746" s="61"/>
      <c r="Y746" s="61"/>
      <c r="Z746" s="61"/>
      <c r="AA746" s="61"/>
    </row>
    <row r="747" spans="1:27" ht="13">
      <c r="A747" s="61"/>
      <c r="B747" s="61"/>
      <c r="C747" s="131"/>
      <c r="D747" s="61"/>
      <c r="E747" s="268"/>
      <c r="F747" s="61"/>
      <c r="G747" s="61"/>
      <c r="H747" s="61"/>
      <c r="I747" s="61"/>
      <c r="J747" s="69"/>
      <c r="K747" s="69"/>
      <c r="L747" s="69"/>
      <c r="M747" s="195"/>
      <c r="N747" s="61"/>
      <c r="O747" s="61"/>
      <c r="P747" s="61"/>
      <c r="Q747" s="61"/>
      <c r="R747" s="61"/>
      <c r="S747" s="61"/>
      <c r="T747" s="61"/>
      <c r="U747" s="61"/>
      <c r="V747" s="61"/>
      <c r="W747" s="61"/>
      <c r="X747" s="61"/>
      <c r="Y747" s="61"/>
      <c r="Z747" s="61"/>
      <c r="AA747" s="61"/>
    </row>
    <row r="748" spans="1:27" ht="13">
      <c r="A748" s="61"/>
      <c r="B748" s="61"/>
      <c r="C748" s="131"/>
      <c r="D748" s="61"/>
      <c r="E748" s="268"/>
      <c r="F748" s="61"/>
      <c r="G748" s="61"/>
      <c r="H748" s="61"/>
      <c r="I748" s="61"/>
      <c r="J748" s="69"/>
      <c r="K748" s="69"/>
      <c r="L748" s="69"/>
      <c r="M748" s="195"/>
      <c r="N748" s="61"/>
      <c r="O748" s="61"/>
      <c r="P748" s="61"/>
      <c r="Q748" s="61"/>
      <c r="R748" s="61"/>
      <c r="S748" s="61"/>
      <c r="T748" s="61"/>
      <c r="U748" s="61"/>
      <c r="V748" s="61"/>
      <c r="W748" s="61"/>
      <c r="X748" s="61"/>
      <c r="Y748" s="61"/>
      <c r="Z748" s="61"/>
      <c r="AA748" s="61"/>
    </row>
    <row r="749" spans="1:27" ht="13">
      <c r="A749" s="61"/>
      <c r="B749" s="61"/>
      <c r="C749" s="131"/>
      <c r="D749" s="61"/>
      <c r="E749" s="268"/>
      <c r="F749" s="61"/>
      <c r="G749" s="61"/>
      <c r="H749" s="61"/>
      <c r="I749" s="61"/>
      <c r="J749" s="69"/>
      <c r="K749" s="69"/>
      <c r="L749" s="69"/>
      <c r="M749" s="195"/>
      <c r="N749" s="61"/>
      <c r="O749" s="61"/>
      <c r="P749" s="61"/>
      <c r="Q749" s="61"/>
      <c r="R749" s="61"/>
      <c r="S749" s="61"/>
      <c r="T749" s="61"/>
      <c r="U749" s="61"/>
      <c r="V749" s="61"/>
      <c r="W749" s="61"/>
      <c r="X749" s="61"/>
      <c r="Y749" s="61"/>
      <c r="Z749" s="61"/>
      <c r="AA749" s="61"/>
    </row>
    <row r="750" spans="1:27" ht="13">
      <c r="A750" s="61"/>
      <c r="B750" s="61"/>
      <c r="C750" s="131"/>
      <c r="D750" s="61"/>
      <c r="E750" s="268"/>
      <c r="F750" s="61"/>
      <c r="G750" s="61"/>
      <c r="H750" s="61"/>
      <c r="I750" s="61"/>
      <c r="J750" s="69"/>
      <c r="K750" s="69"/>
      <c r="L750" s="69"/>
      <c r="M750" s="195"/>
      <c r="N750" s="61"/>
      <c r="O750" s="61"/>
      <c r="P750" s="61"/>
      <c r="Q750" s="61"/>
      <c r="R750" s="61"/>
      <c r="S750" s="61"/>
      <c r="T750" s="61"/>
      <c r="U750" s="61"/>
      <c r="V750" s="61"/>
      <c r="W750" s="61"/>
      <c r="X750" s="61"/>
      <c r="Y750" s="61"/>
      <c r="Z750" s="61"/>
      <c r="AA750" s="61"/>
    </row>
    <row r="751" spans="1:27" ht="13">
      <c r="A751" s="61"/>
      <c r="B751" s="61"/>
      <c r="C751" s="131"/>
      <c r="D751" s="61"/>
      <c r="E751" s="268"/>
      <c r="F751" s="61"/>
      <c r="G751" s="61"/>
      <c r="H751" s="61"/>
      <c r="I751" s="61"/>
      <c r="J751" s="69"/>
      <c r="K751" s="69"/>
      <c r="L751" s="69"/>
      <c r="M751" s="195"/>
      <c r="N751" s="61"/>
      <c r="O751" s="61"/>
      <c r="P751" s="61"/>
      <c r="Q751" s="61"/>
      <c r="R751" s="61"/>
      <c r="S751" s="61"/>
      <c r="T751" s="61"/>
      <c r="U751" s="61"/>
      <c r="V751" s="61"/>
      <c r="W751" s="61"/>
      <c r="X751" s="61"/>
      <c r="Y751" s="61"/>
      <c r="Z751" s="61"/>
      <c r="AA751" s="61"/>
    </row>
    <row r="752" spans="1:27" ht="13">
      <c r="A752" s="61"/>
      <c r="B752" s="61"/>
      <c r="C752" s="131"/>
      <c r="D752" s="61"/>
      <c r="E752" s="268"/>
      <c r="F752" s="61"/>
      <c r="G752" s="61"/>
      <c r="H752" s="61"/>
      <c r="I752" s="61"/>
      <c r="J752" s="69"/>
      <c r="K752" s="69"/>
      <c r="L752" s="69"/>
      <c r="M752" s="195"/>
      <c r="N752" s="61"/>
      <c r="O752" s="61"/>
      <c r="P752" s="61"/>
      <c r="Q752" s="61"/>
      <c r="R752" s="61"/>
      <c r="S752" s="61"/>
      <c r="T752" s="61"/>
      <c r="U752" s="61"/>
      <c r="V752" s="61"/>
      <c r="W752" s="61"/>
      <c r="X752" s="61"/>
      <c r="Y752" s="61"/>
      <c r="Z752" s="61"/>
      <c r="AA752" s="61"/>
    </row>
    <row r="753" spans="1:27" ht="13">
      <c r="A753" s="61"/>
      <c r="B753" s="61"/>
      <c r="C753" s="131"/>
      <c r="D753" s="61"/>
      <c r="E753" s="268"/>
      <c r="F753" s="61"/>
      <c r="G753" s="61"/>
      <c r="H753" s="61"/>
      <c r="I753" s="61"/>
      <c r="J753" s="69"/>
      <c r="K753" s="69"/>
      <c r="L753" s="69"/>
      <c r="M753" s="195"/>
      <c r="N753" s="61"/>
      <c r="O753" s="61"/>
      <c r="P753" s="61"/>
      <c r="Q753" s="61"/>
      <c r="R753" s="61"/>
      <c r="S753" s="61"/>
      <c r="T753" s="61"/>
      <c r="U753" s="61"/>
      <c r="V753" s="61"/>
      <c r="W753" s="61"/>
      <c r="X753" s="61"/>
      <c r="Y753" s="61"/>
      <c r="Z753" s="61"/>
      <c r="AA753" s="61"/>
    </row>
    <row r="754" spans="1:27" ht="13">
      <c r="A754" s="61"/>
      <c r="B754" s="61"/>
      <c r="C754" s="131"/>
      <c r="D754" s="61"/>
      <c r="E754" s="268"/>
      <c r="F754" s="61"/>
      <c r="G754" s="61"/>
      <c r="H754" s="61"/>
      <c r="I754" s="61"/>
      <c r="J754" s="69"/>
      <c r="K754" s="69"/>
      <c r="L754" s="69"/>
      <c r="M754" s="195"/>
      <c r="N754" s="61"/>
      <c r="O754" s="61"/>
      <c r="P754" s="61"/>
      <c r="Q754" s="61"/>
      <c r="R754" s="61"/>
      <c r="S754" s="61"/>
      <c r="T754" s="61"/>
      <c r="U754" s="61"/>
      <c r="V754" s="61"/>
      <c r="W754" s="61"/>
      <c r="X754" s="61"/>
      <c r="Y754" s="61"/>
      <c r="Z754" s="61"/>
      <c r="AA754" s="61"/>
    </row>
    <row r="755" spans="1:27" ht="13">
      <c r="A755" s="61"/>
      <c r="B755" s="61"/>
      <c r="C755" s="131"/>
      <c r="D755" s="61"/>
      <c r="E755" s="268"/>
      <c r="F755" s="61"/>
      <c r="G755" s="61"/>
      <c r="H755" s="61"/>
      <c r="I755" s="61"/>
      <c r="J755" s="69"/>
      <c r="K755" s="69"/>
      <c r="L755" s="69"/>
      <c r="M755" s="195"/>
      <c r="N755" s="61"/>
      <c r="O755" s="61"/>
      <c r="P755" s="61"/>
      <c r="Q755" s="61"/>
      <c r="R755" s="61"/>
      <c r="S755" s="61"/>
      <c r="T755" s="61"/>
      <c r="U755" s="61"/>
      <c r="V755" s="61"/>
      <c r="W755" s="61"/>
      <c r="X755" s="61"/>
      <c r="Y755" s="61"/>
      <c r="Z755" s="61"/>
      <c r="AA755" s="61"/>
    </row>
    <row r="756" spans="1:27" ht="13">
      <c r="A756" s="61"/>
      <c r="B756" s="61"/>
      <c r="C756" s="131"/>
      <c r="D756" s="61"/>
      <c r="E756" s="268"/>
      <c r="F756" s="61"/>
      <c r="G756" s="61"/>
      <c r="H756" s="61"/>
      <c r="I756" s="61"/>
      <c r="J756" s="69"/>
      <c r="K756" s="69"/>
      <c r="L756" s="69"/>
      <c r="M756" s="195"/>
      <c r="N756" s="61"/>
      <c r="O756" s="61"/>
      <c r="P756" s="61"/>
      <c r="Q756" s="61"/>
      <c r="R756" s="61"/>
      <c r="S756" s="61"/>
      <c r="T756" s="61"/>
      <c r="U756" s="61"/>
      <c r="V756" s="61"/>
      <c r="W756" s="61"/>
      <c r="X756" s="61"/>
      <c r="Y756" s="61"/>
      <c r="Z756" s="61"/>
      <c r="AA756" s="61"/>
    </row>
    <row r="757" spans="1:27" ht="13">
      <c r="A757" s="61"/>
      <c r="B757" s="61"/>
      <c r="C757" s="131"/>
      <c r="D757" s="61"/>
      <c r="E757" s="268"/>
      <c r="F757" s="61"/>
      <c r="G757" s="61"/>
      <c r="H757" s="61"/>
      <c r="I757" s="61"/>
      <c r="J757" s="69"/>
      <c r="K757" s="69"/>
      <c r="L757" s="69"/>
      <c r="M757" s="195"/>
      <c r="N757" s="61"/>
      <c r="O757" s="61"/>
      <c r="P757" s="61"/>
      <c r="Q757" s="61"/>
      <c r="R757" s="61"/>
      <c r="S757" s="61"/>
      <c r="T757" s="61"/>
      <c r="U757" s="61"/>
      <c r="V757" s="61"/>
      <c r="W757" s="61"/>
      <c r="X757" s="61"/>
      <c r="Y757" s="61"/>
      <c r="Z757" s="61"/>
      <c r="AA757" s="61"/>
    </row>
    <row r="758" spans="1:27" ht="13">
      <c r="A758" s="61"/>
      <c r="B758" s="61"/>
      <c r="C758" s="131"/>
      <c r="D758" s="61"/>
      <c r="E758" s="268"/>
      <c r="F758" s="61"/>
      <c r="G758" s="61"/>
      <c r="H758" s="61"/>
      <c r="I758" s="61"/>
      <c r="J758" s="69"/>
      <c r="K758" s="69"/>
      <c r="L758" s="69"/>
      <c r="M758" s="195"/>
      <c r="N758" s="61"/>
      <c r="O758" s="61"/>
      <c r="P758" s="61"/>
      <c r="Q758" s="61"/>
      <c r="R758" s="61"/>
      <c r="S758" s="61"/>
      <c r="T758" s="61"/>
      <c r="U758" s="61"/>
      <c r="V758" s="61"/>
      <c r="W758" s="61"/>
      <c r="X758" s="61"/>
      <c r="Y758" s="61"/>
      <c r="Z758" s="61"/>
      <c r="AA758" s="61"/>
    </row>
    <row r="759" spans="1:27" ht="13">
      <c r="A759" s="61"/>
      <c r="B759" s="61"/>
      <c r="C759" s="131"/>
      <c r="D759" s="61"/>
      <c r="E759" s="268"/>
      <c r="F759" s="61"/>
      <c r="G759" s="61"/>
      <c r="H759" s="61"/>
      <c r="I759" s="61"/>
      <c r="J759" s="69"/>
      <c r="K759" s="69"/>
      <c r="L759" s="69"/>
      <c r="M759" s="195"/>
      <c r="N759" s="61"/>
      <c r="O759" s="61"/>
      <c r="P759" s="61"/>
      <c r="Q759" s="61"/>
      <c r="R759" s="61"/>
      <c r="S759" s="61"/>
      <c r="T759" s="61"/>
      <c r="U759" s="61"/>
      <c r="V759" s="61"/>
      <c r="W759" s="61"/>
      <c r="X759" s="61"/>
      <c r="Y759" s="61"/>
      <c r="Z759" s="61"/>
      <c r="AA759" s="61"/>
    </row>
    <row r="760" spans="1:27" ht="13">
      <c r="A760" s="61"/>
      <c r="B760" s="61"/>
      <c r="C760" s="131"/>
      <c r="D760" s="61"/>
      <c r="E760" s="268"/>
      <c r="F760" s="61"/>
      <c r="G760" s="61"/>
      <c r="H760" s="61"/>
      <c r="I760" s="61"/>
      <c r="J760" s="69"/>
      <c r="K760" s="69"/>
      <c r="L760" s="69"/>
      <c r="M760" s="195"/>
      <c r="N760" s="61"/>
      <c r="O760" s="61"/>
      <c r="P760" s="61"/>
      <c r="Q760" s="61"/>
      <c r="R760" s="61"/>
      <c r="S760" s="61"/>
      <c r="T760" s="61"/>
      <c r="U760" s="61"/>
      <c r="V760" s="61"/>
      <c r="W760" s="61"/>
      <c r="X760" s="61"/>
      <c r="Y760" s="61"/>
      <c r="Z760" s="61"/>
      <c r="AA760" s="61"/>
    </row>
    <row r="761" spans="1:27" ht="13">
      <c r="A761" s="61"/>
      <c r="B761" s="61"/>
      <c r="C761" s="131"/>
      <c r="D761" s="61"/>
      <c r="E761" s="268"/>
      <c r="F761" s="61"/>
      <c r="G761" s="61"/>
      <c r="H761" s="61"/>
      <c r="I761" s="61"/>
      <c r="J761" s="69"/>
      <c r="K761" s="69"/>
      <c r="L761" s="69"/>
      <c r="M761" s="195"/>
      <c r="N761" s="61"/>
      <c r="O761" s="61"/>
      <c r="P761" s="61"/>
      <c r="Q761" s="61"/>
      <c r="R761" s="61"/>
      <c r="S761" s="61"/>
      <c r="T761" s="61"/>
      <c r="U761" s="61"/>
      <c r="V761" s="61"/>
      <c r="W761" s="61"/>
      <c r="X761" s="61"/>
      <c r="Y761" s="61"/>
      <c r="Z761" s="61"/>
      <c r="AA761" s="61"/>
    </row>
    <row r="762" spans="1:27" ht="13">
      <c r="A762" s="61"/>
      <c r="B762" s="61"/>
      <c r="C762" s="131"/>
      <c r="D762" s="61"/>
      <c r="E762" s="268"/>
      <c r="F762" s="61"/>
      <c r="G762" s="61"/>
      <c r="H762" s="61"/>
      <c r="I762" s="61"/>
      <c r="J762" s="69"/>
      <c r="K762" s="69"/>
      <c r="L762" s="69"/>
      <c r="M762" s="195"/>
      <c r="N762" s="61"/>
      <c r="O762" s="61"/>
      <c r="P762" s="61"/>
      <c r="Q762" s="61"/>
      <c r="R762" s="61"/>
      <c r="S762" s="61"/>
      <c r="T762" s="61"/>
      <c r="U762" s="61"/>
      <c r="V762" s="61"/>
      <c r="W762" s="61"/>
      <c r="X762" s="61"/>
      <c r="Y762" s="61"/>
      <c r="Z762" s="61"/>
      <c r="AA762" s="61"/>
    </row>
    <row r="763" spans="1:27" ht="13">
      <c r="A763" s="61"/>
      <c r="B763" s="61"/>
      <c r="C763" s="131"/>
      <c r="D763" s="61"/>
      <c r="E763" s="268"/>
      <c r="F763" s="61"/>
      <c r="G763" s="61"/>
      <c r="H763" s="61"/>
      <c r="I763" s="61"/>
      <c r="J763" s="69"/>
      <c r="K763" s="69"/>
      <c r="L763" s="69"/>
      <c r="M763" s="195"/>
      <c r="N763" s="61"/>
      <c r="O763" s="61"/>
      <c r="P763" s="61"/>
      <c r="Q763" s="61"/>
      <c r="R763" s="61"/>
      <c r="S763" s="61"/>
      <c r="T763" s="61"/>
      <c r="U763" s="61"/>
      <c r="V763" s="61"/>
      <c r="W763" s="61"/>
      <c r="X763" s="61"/>
      <c r="Y763" s="61"/>
      <c r="Z763" s="61"/>
      <c r="AA763" s="61"/>
    </row>
    <row r="764" spans="1:27" ht="13">
      <c r="A764" s="61"/>
      <c r="B764" s="61"/>
      <c r="C764" s="131"/>
      <c r="D764" s="61"/>
      <c r="E764" s="268"/>
      <c r="F764" s="61"/>
      <c r="G764" s="61"/>
      <c r="H764" s="61"/>
      <c r="I764" s="61"/>
      <c r="J764" s="69"/>
      <c r="K764" s="69"/>
      <c r="L764" s="69"/>
      <c r="M764" s="195"/>
      <c r="N764" s="61"/>
      <c r="O764" s="61"/>
      <c r="P764" s="61"/>
      <c r="Q764" s="61"/>
      <c r="R764" s="61"/>
      <c r="S764" s="61"/>
      <c r="T764" s="61"/>
      <c r="U764" s="61"/>
      <c r="V764" s="61"/>
      <c r="W764" s="61"/>
      <c r="X764" s="61"/>
      <c r="Y764" s="61"/>
      <c r="Z764" s="61"/>
      <c r="AA764" s="61"/>
    </row>
    <row r="765" spans="1:27" ht="13">
      <c r="A765" s="61"/>
      <c r="B765" s="61"/>
      <c r="C765" s="131"/>
      <c r="D765" s="61"/>
      <c r="E765" s="268"/>
      <c r="F765" s="61"/>
      <c r="G765" s="61"/>
      <c r="H765" s="61"/>
      <c r="I765" s="61"/>
      <c r="J765" s="69"/>
      <c r="K765" s="69"/>
      <c r="L765" s="69"/>
      <c r="M765" s="195"/>
      <c r="N765" s="61"/>
      <c r="O765" s="61"/>
      <c r="P765" s="61"/>
      <c r="Q765" s="61"/>
      <c r="R765" s="61"/>
      <c r="S765" s="61"/>
      <c r="T765" s="61"/>
      <c r="U765" s="61"/>
      <c r="V765" s="61"/>
      <c r="W765" s="61"/>
      <c r="X765" s="61"/>
      <c r="Y765" s="61"/>
      <c r="Z765" s="61"/>
      <c r="AA765" s="61"/>
    </row>
    <row r="766" spans="1:27" ht="13">
      <c r="A766" s="61"/>
      <c r="B766" s="61"/>
      <c r="C766" s="131"/>
      <c r="D766" s="61"/>
      <c r="E766" s="268"/>
      <c r="F766" s="61"/>
      <c r="G766" s="61"/>
      <c r="H766" s="61"/>
      <c r="I766" s="61"/>
      <c r="J766" s="69"/>
      <c r="K766" s="69"/>
      <c r="L766" s="69"/>
      <c r="M766" s="195"/>
      <c r="N766" s="61"/>
      <c r="O766" s="61"/>
      <c r="P766" s="61"/>
      <c r="Q766" s="61"/>
      <c r="R766" s="61"/>
      <c r="S766" s="61"/>
      <c r="T766" s="61"/>
      <c r="U766" s="61"/>
      <c r="V766" s="61"/>
      <c r="W766" s="61"/>
      <c r="X766" s="61"/>
      <c r="Y766" s="61"/>
      <c r="Z766" s="61"/>
      <c r="AA766" s="61"/>
    </row>
    <row r="767" spans="1:27" ht="13">
      <c r="A767" s="61"/>
      <c r="B767" s="61"/>
      <c r="C767" s="131"/>
      <c r="D767" s="61"/>
      <c r="E767" s="268"/>
      <c r="F767" s="61"/>
      <c r="G767" s="61"/>
      <c r="H767" s="61"/>
      <c r="I767" s="61"/>
      <c r="J767" s="69"/>
      <c r="K767" s="69"/>
      <c r="L767" s="69"/>
      <c r="M767" s="195"/>
      <c r="N767" s="61"/>
      <c r="O767" s="61"/>
      <c r="P767" s="61"/>
      <c r="Q767" s="61"/>
      <c r="R767" s="61"/>
      <c r="S767" s="61"/>
      <c r="T767" s="61"/>
      <c r="U767" s="61"/>
      <c r="V767" s="61"/>
      <c r="W767" s="61"/>
      <c r="X767" s="61"/>
      <c r="Y767" s="61"/>
      <c r="Z767" s="61"/>
      <c r="AA767" s="61"/>
    </row>
    <row r="768" spans="1:27" ht="13">
      <c r="A768" s="61"/>
      <c r="B768" s="61"/>
      <c r="C768" s="131"/>
      <c r="D768" s="61"/>
      <c r="E768" s="268"/>
      <c r="F768" s="61"/>
      <c r="G768" s="61"/>
      <c r="H768" s="61"/>
      <c r="I768" s="61"/>
      <c r="J768" s="69"/>
      <c r="K768" s="69"/>
      <c r="L768" s="69"/>
      <c r="M768" s="195"/>
      <c r="N768" s="61"/>
      <c r="O768" s="61"/>
      <c r="P768" s="61"/>
      <c r="Q768" s="61"/>
      <c r="R768" s="61"/>
      <c r="S768" s="61"/>
      <c r="T768" s="61"/>
      <c r="U768" s="61"/>
      <c r="V768" s="61"/>
      <c r="W768" s="61"/>
      <c r="X768" s="61"/>
      <c r="Y768" s="61"/>
      <c r="Z768" s="61"/>
      <c r="AA768" s="61"/>
    </row>
    <row r="769" spans="1:27" ht="13">
      <c r="A769" s="61"/>
      <c r="B769" s="61"/>
      <c r="C769" s="131"/>
      <c r="D769" s="61"/>
      <c r="E769" s="268"/>
      <c r="F769" s="61"/>
      <c r="G769" s="61"/>
      <c r="H769" s="61"/>
      <c r="I769" s="61"/>
      <c r="J769" s="69"/>
      <c r="K769" s="69"/>
      <c r="L769" s="69"/>
      <c r="M769" s="195"/>
      <c r="N769" s="61"/>
      <c r="O769" s="61"/>
      <c r="P769" s="61"/>
      <c r="Q769" s="61"/>
      <c r="R769" s="61"/>
      <c r="S769" s="61"/>
      <c r="T769" s="61"/>
      <c r="U769" s="61"/>
      <c r="V769" s="61"/>
      <c r="W769" s="61"/>
      <c r="X769" s="61"/>
      <c r="Y769" s="61"/>
      <c r="Z769" s="61"/>
      <c r="AA769" s="61"/>
    </row>
    <row r="770" spans="1:27" ht="13">
      <c r="A770" s="61"/>
      <c r="B770" s="61"/>
      <c r="C770" s="131"/>
      <c r="D770" s="61"/>
      <c r="E770" s="268"/>
      <c r="F770" s="61"/>
      <c r="G770" s="61"/>
      <c r="H770" s="61"/>
      <c r="I770" s="61"/>
      <c r="J770" s="69"/>
      <c r="K770" s="69"/>
      <c r="L770" s="69"/>
      <c r="M770" s="195"/>
      <c r="N770" s="61"/>
      <c r="O770" s="61"/>
      <c r="P770" s="61"/>
      <c r="Q770" s="61"/>
      <c r="R770" s="61"/>
      <c r="S770" s="61"/>
      <c r="T770" s="61"/>
      <c r="U770" s="61"/>
      <c r="V770" s="61"/>
      <c r="W770" s="61"/>
      <c r="X770" s="61"/>
      <c r="Y770" s="61"/>
      <c r="Z770" s="61"/>
      <c r="AA770" s="61"/>
    </row>
    <row r="771" spans="1:27" ht="13">
      <c r="A771" s="61"/>
      <c r="B771" s="61"/>
      <c r="C771" s="131"/>
      <c r="D771" s="61"/>
      <c r="E771" s="268"/>
      <c r="F771" s="61"/>
      <c r="G771" s="61"/>
      <c r="H771" s="61"/>
      <c r="I771" s="61"/>
      <c r="J771" s="69"/>
      <c r="K771" s="69"/>
      <c r="L771" s="69"/>
      <c r="M771" s="195"/>
      <c r="N771" s="61"/>
      <c r="O771" s="61"/>
      <c r="P771" s="61"/>
      <c r="Q771" s="61"/>
      <c r="R771" s="61"/>
      <c r="S771" s="61"/>
      <c r="T771" s="61"/>
      <c r="U771" s="61"/>
      <c r="V771" s="61"/>
      <c r="W771" s="61"/>
      <c r="X771" s="61"/>
      <c r="Y771" s="61"/>
      <c r="Z771" s="61"/>
      <c r="AA771" s="61"/>
    </row>
    <row r="772" spans="1:27" ht="13">
      <c r="A772" s="61"/>
      <c r="B772" s="61"/>
      <c r="C772" s="131"/>
      <c r="D772" s="61"/>
      <c r="E772" s="268"/>
      <c r="F772" s="61"/>
      <c r="G772" s="61"/>
      <c r="H772" s="61"/>
      <c r="I772" s="61"/>
      <c r="J772" s="69"/>
      <c r="K772" s="69"/>
      <c r="L772" s="69"/>
      <c r="M772" s="195"/>
      <c r="N772" s="61"/>
      <c r="O772" s="61"/>
      <c r="P772" s="61"/>
      <c r="Q772" s="61"/>
      <c r="R772" s="61"/>
      <c r="S772" s="61"/>
      <c r="T772" s="61"/>
      <c r="U772" s="61"/>
      <c r="V772" s="61"/>
      <c r="W772" s="61"/>
      <c r="X772" s="61"/>
      <c r="Y772" s="61"/>
      <c r="Z772" s="61"/>
      <c r="AA772" s="61"/>
    </row>
    <row r="773" spans="1:27" ht="13">
      <c r="A773" s="61"/>
      <c r="B773" s="61"/>
      <c r="C773" s="131"/>
      <c r="D773" s="61"/>
      <c r="E773" s="268"/>
      <c r="F773" s="61"/>
      <c r="G773" s="61"/>
      <c r="H773" s="61"/>
      <c r="I773" s="61"/>
      <c r="J773" s="69"/>
      <c r="K773" s="69"/>
      <c r="L773" s="69"/>
      <c r="M773" s="195"/>
      <c r="N773" s="61"/>
      <c r="O773" s="61"/>
      <c r="P773" s="61"/>
      <c r="Q773" s="61"/>
      <c r="R773" s="61"/>
      <c r="S773" s="61"/>
      <c r="T773" s="61"/>
      <c r="U773" s="61"/>
      <c r="V773" s="61"/>
      <c r="W773" s="61"/>
      <c r="X773" s="61"/>
      <c r="Y773" s="61"/>
      <c r="Z773" s="61"/>
      <c r="AA773" s="61"/>
    </row>
    <row r="774" spans="1:27" ht="13">
      <c r="A774" s="61"/>
      <c r="B774" s="61"/>
      <c r="C774" s="131"/>
      <c r="D774" s="61"/>
      <c r="E774" s="268"/>
      <c r="F774" s="61"/>
      <c r="G774" s="61"/>
      <c r="H774" s="61"/>
      <c r="I774" s="61"/>
      <c r="J774" s="69"/>
      <c r="K774" s="69"/>
      <c r="L774" s="69"/>
      <c r="M774" s="195"/>
      <c r="N774" s="61"/>
      <c r="O774" s="61"/>
      <c r="P774" s="61"/>
      <c r="Q774" s="61"/>
      <c r="R774" s="61"/>
      <c r="S774" s="61"/>
      <c r="T774" s="61"/>
      <c r="U774" s="61"/>
      <c r="V774" s="61"/>
      <c r="W774" s="61"/>
      <c r="X774" s="61"/>
      <c r="Y774" s="61"/>
      <c r="Z774" s="61"/>
      <c r="AA774" s="61"/>
    </row>
    <row r="775" spans="1:27" ht="13">
      <c r="A775" s="61"/>
      <c r="B775" s="61"/>
      <c r="C775" s="131"/>
      <c r="D775" s="61"/>
      <c r="E775" s="268"/>
      <c r="F775" s="61"/>
      <c r="G775" s="61"/>
      <c r="H775" s="61"/>
      <c r="I775" s="61"/>
      <c r="J775" s="69"/>
      <c r="K775" s="69"/>
      <c r="L775" s="69"/>
      <c r="M775" s="195"/>
      <c r="N775" s="61"/>
      <c r="O775" s="61"/>
      <c r="P775" s="61"/>
      <c r="Q775" s="61"/>
      <c r="R775" s="61"/>
      <c r="S775" s="61"/>
      <c r="T775" s="61"/>
      <c r="U775" s="61"/>
      <c r="V775" s="61"/>
      <c r="W775" s="61"/>
      <c r="X775" s="61"/>
      <c r="Y775" s="61"/>
      <c r="Z775" s="61"/>
      <c r="AA775" s="61"/>
    </row>
    <row r="776" spans="1:27" ht="13">
      <c r="A776" s="61"/>
      <c r="B776" s="61"/>
      <c r="C776" s="131"/>
      <c r="D776" s="61"/>
      <c r="E776" s="268"/>
      <c r="F776" s="61"/>
      <c r="G776" s="61"/>
      <c r="H776" s="61"/>
      <c r="I776" s="61"/>
      <c r="J776" s="69"/>
      <c r="K776" s="69"/>
      <c r="L776" s="69"/>
      <c r="M776" s="195"/>
      <c r="N776" s="61"/>
      <c r="O776" s="61"/>
      <c r="P776" s="61"/>
      <c r="Q776" s="61"/>
      <c r="R776" s="61"/>
      <c r="S776" s="61"/>
      <c r="T776" s="61"/>
      <c r="U776" s="61"/>
      <c r="V776" s="61"/>
      <c r="W776" s="61"/>
      <c r="X776" s="61"/>
      <c r="Y776" s="61"/>
      <c r="Z776" s="61"/>
      <c r="AA776" s="61"/>
    </row>
    <row r="777" spans="1:27" ht="13">
      <c r="A777" s="61"/>
      <c r="B777" s="61"/>
      <c r="C777" s="131"/>
      <c r="D777" s="61"/>
      <c r="E777" s="268"/>
      <c r="F777" s="61"/>
      <c r="G777" s="61"/>
      <c r="H777" s="61"/>
      <c r="I777" s="61"/>
      <c r="J777" s="69"/>
      <c r="K777" s="69"/>
      <c r="L777" s="69"/>
      <c r="M777" s="195"/>
      <c r="N777" s="61"/>
      <c r="O777" s="61"/>
      <c r="P777" s="61"/>
      <c r="Q777" s="61"/>
      <c r="R777" s="61"/>
      <c r="S777" s="61"/>
      <c r="T777" s="61"/>
      <c r="U777" s="61"/>
      <c r="V777" s="61"/>
      <c r="W777" s="61"/>
      <c r="X777" s="61"/>
      <c r="Y777" s="61"/>
      <c r="Z777" s="61"/>
      <c r="AA777" s="61"/>
    </row>
    <row r="778" spans="1:27" ht="13">
      <c r="A778" s="61"/>
      <c r="B778" s="61"/>
      <c r="C778" s="131"/>
      <c r="D778" s="61"/>
      <c r="E778" s="268"/>
      <c r="F778" s="61"/>
      <c r="G778" s="61"/>
      <c r="H778" s="61"/>
      <c r="I778" s="61"/>
      <c r="J778" s="69"/>
      <c r="K778" s="69"/>
      <c r="L778" s="69"/>
      <c r="M778" s="195"/>
      <c r="N778" s="61"/>
      <c r="O778" s="61"/>
      <c r="P778" s="61"/>
      <c r="Q778" s="61"/>
      <c r="R778" s="61"/>
      <c r="S778" s="61"/>
      <c r="T778" s="61"/>
      <c r="U778" s="61"/>
      <c r="V778" s="61"/>
      <c r="W778" s="61"/>
      <c r="X778" s="61"/>
      <c r="Y778" s="61"/>
      <c r="Z778" s="61"/>
      <c r="AA778" s="61"/>
    </row>
    <row r="779" spans="1:27" ht="13">
      <c r="A779" s="61"/>
      <c r="B779" s="61"/>
      <c r="C779" s="131"/>
      <c r="D779" s="61"/>
      <c r="E779" s="268"/>
      <c r="F779" s="61"/>
      <c r="G779" s="61"/>
      <c r="H779" s="61"/>
      <c r="I779" s="61"/>
      <c r="J779" s="69"/>
      <c r="K779" s="69"/>
      <c r="L779" s="69"/>
      <c r="M779" s="195"/>
      <c r="N779" s="61"/>
      <c r="O779" s="61"/>
      <c r="P779" s="61"/>
      <c r="Q779" s="61"/>
      <c r="R779" s="61"/>
      <c r="S779" s="61"/>
      <c r="T779" s="61"/>
      <c r="U779" s="61"/>
      <c r="V779" s="61"/>
      <c r="W779" s="61"/>
      <c r="X779" s="61"/>
      <c r="Y779" s="61"/>
      <c r="Z779" s="61"/>
      <c r="AA779" s="61"/>
    </row>
    <row r="780" spans="1:27" ht="13">
      <c r="A780" s="61"/>
      <c r="B780" s="61"/>
      <c r="C780" s="131"/>
      <c r="D780" s="61"/>
      <c r="E780" s="268"/>
      <c r="F780" s="61"/>
      <c r="G780" s="61"/>
      <c r="H780" s="61"/>
      <c r="I780" s="61"/>
      <c r="J780" s="69"/>
      <c r="K780" s="69"/>
      <c r="L780" s="69"/>
      <c r="M780" s="195"/>
      <c r="N780" s="61"/>
      <c r="O780" s="61"/>
      <c r="P780" s="61"/>
      <c r="Q780" s="61"/>
      <c r="R780" s="61"/>
      <c r="S780" s="61"/>
      <c r="T780" s="61"/>
      <c r="U780" s="61"/>
      <c r="V780" s="61"/>
      <c r="W780" s="61"/>
      <c r="X780" s="61"/>
      <c r="Y780" s="61"/>
      <c r="Z780" s="61"/>
      <c r="AA780" s="61"/>
    </row>
    <row r="781" spans="1:27" ht="13">
      <c r="A781" s="61"/>
      <c r="B781" s="61"/>
      <c r="C781" s="131"/>
      <c r="D781" s="61"/>
      <c r="E781" s="268"/>
      <c r="F781" s="61"/>
      <c r="G781" s="61"/>
      <c r="H781" s="61"/>
      <c r="I781" s="61"/>
      <c r="J781" s="69"/>
      <c r="K781" s="69"/>
      <c r="L781" s="69"/>
      <c r="M781" s="195"/>
      <c r="N781" s="61"/>
      <c r="O781" s="61"/>
      <c r="P781" s="61"/>
      <c r="Q781" s="61"/>
      <c r="R781" s="61"/>
      <c r="S781" s="61"/>
      <c r="T781" s="61"/>
      <c r="U781" s="61"/>
      <c r="V781" s="61"/>
      <c r="W781" s="61"/>
      <c r="X781" s="61"/>
      <c r="Y781" s="61"/>
      <c r="Z781" s="61"/>
      <c r="AA781" s="61"/>
    </row>
    <row r="782" spans="1:27" ht="13">
      <c r="A782" s="61"/>
      <c r="B782" s="61"/>
      <c r="C782" s="131"/>
      <c r="D782" s="61"/>
      <c r="E782" s="268"/>
      <c r="F782" s="61"/>
      <c r="G782" s="61"/>
      <c r="H782" s="61"/>
      <c r="I782" s="61"/>
      <c r="J782" s="69"/>
      <c r="K782" s="69"/>
      <c r="L782" s="69"/>
      <c r="M782" s="195"/>
      <c r="N782" s="61"/>
      <c r="O782" s="61"/>
      <c r="P782" s="61"/>
      <c r="Q782" s="61"/>
      <c r="R782" s="61"/>
      <c r="S782" s="61"/>
      <c r="T782" s="61"/>
      <c r="U782" s="61"/>
      <c r="V782" s="61"/>
      <c r="W782" s="61"/>
      <c r="X782" s="61"/>
      <c r="Y782" s="61"/>
      <c r="Z782" s="61"/>
      <c r="AA782" s="61"/>
    </row>
    <row r="783" spans="1:27" ht="13">
      <c r="A783" s="61"/>
      <c r="B783" s="61"/>
      <c r="C783" s="131"/>
      <c r="D783" s="61"/>
      <c r="E783" s="268"/>
      <c r="F783" s="61"/>
      <c r="G783" s="61"/>
      <c r="H783" s="61"/>
      <c r="I783" s="61"/>
      <c r="J783" s="69"/>
      <c r="K783" s="69"/>
      <c r="L783" s="69"/>
      <c r="M783" s="195"/>
      <c r="N783" s="61"/>
      <c r="O783" s="61"/>
      <c r="P783" s="61"/>
      <c r="Q783" s="61"/>
      <c r="R783" s="61"/>
      <c r="S783" s="61"/>
      <c r="T783" s="61"/>
      <c r="U783" s="61"/>
      <c r="V783" s="61"/>
      <c r="W783" s="61"/>
      <c r="X783" s="61"/>
      <c r="Y783" s="61"/>
      <c r="Z783" s="61"/>
      <c r="AA783" s="61"/>
    </row>
    <row r="784" spans="1:27" ht="13">
      <c r="A784" s="61"/>
      <c r="B784" s="61"/>
      <c r="C784" s="131"/>
      <c r="D784" s="61"/>
      <c r="E784" s="268"/>
      <c r="F784" s="61"/>
      <c r="G784" s="61"/>
      <c r="H784" s="61"/>
      <c r="I784" s="61"/>
      <c r="J784" s="69"/>
      <c r="K784" s="69"/>
      <c r="L784" s="69"/>
      <c r="M784" s="195"/>
      <c r="N784" s="61"/>
      <c r="O784" s="61"/>
      <c r="P784" s="61"/>
      <c r="Q784" s="61"/>
      <c r="R784" s="61"/>
      <c r="S784" s="61"/>
      <c r="T784" s="61"/>
      <c r="U784" s="61"/>
      <c r="V784" s="61"/>
      <c r="W784" s="61"/>
      <c r="X784" s="61"/>
      <c r="Y784" s="61"/>
      <c r="Z784" s="61"/>
      <c r="AA784" s="61"/>
    </row>
    <row r="785" spans="1:27" ht="13">
      <c r="A785" s="61"/>
      <c r="B785" s="61"/>
      <c r="C785" s="131"/>
      <c r="D785" s="61"/>
      <c r="E785" s="268"/>
      <c r="F785" s="61"/>
      <c r="G785" s="61"/>
      <c r="H785" s="61"/>
      <c r="I785" s="61"/>
      <c r="J785" s="69"/>
      <c r="K785" s="69"/>
      <c r="L785" s="69"/>
      <c r="M785" s="195"/>
      <c r="N785" s="61"/>
      <c r="O785" s="61"/>
      <c r="P785" s="61"/>
      <c r="Q785" s="61"/>
      <c r="R785" s="61"/>
      <c r="S785" s="61"/>
      <c r="T785" s="61"/>
      <c r="U785" s="61"/>
      <c r="V785" s="61"/>
      <c r="W785" s="61"/>
      <c r="X785" s="61"/>
      <c r="Y785" s="61"/>
      <c r="Z785" s="61"/>
      <c r="AA785" s="61"/>
    </row>
    <row r="786" spans="1:27" ht="13">
      <c r="A786" s="61"/>
      <c r="B786" s="61"/>
      <c r="C786" s="131"/>
      <c r="D786" s="61"/>
      <c r="E786" s="268"/>
      <c r="F786" s="61"/>
      <c r="G786" s="61"/>
      <c r="H786" s="61"/>
      <c r="I786" s="61"/>
      <c r="J786" s="69"/>
      <c r="K786" s="69"/>
      <c r="L786" s="69"/>
      <c r="M786" s="195"/>
      <c r="N786" s="61"/>
      <c r="O786" s="61"/>
      <c r="P786" s="61"/>
      <c r="Q786" s="61"/>
      <c r="R786" s="61"/>
      <c r="S786" s="61"/>
      <c r="T786" s="61"/>
      <c r="U786" s="61"/>
      <c r="V786" s="61"/>
      <c r="W786" s="61"/>
      <c r="X786" s="61"/>
      <c r="Y786" s="61"/>
      <c r="Z786" s="61"/>
      <c r="AA786" s="61"/>
    </row>
    <row r="787" spans="1:27" ht="13">
      <c r="A787" s="61"/>
      <c r="B787" s="61"/>
      <c r="C787" s="131"/>
      <c r="D787" s="61"/>
      <c r="E787" s="268"/>
      <c r="F787" s="61"/>
      <c r="G787" s="61"/>
      <c r="H787" s="61"/>
      <c r="I787" s="61"/>
      <c r="J787" s="69"/>
      <c r="K787" s="69"/>
      <c r="L787" s="69"/>
      <c r="M787" s="195"/>
      <c r="N787" s="61"/>
      <c r="O787" s="61"/>
      <c r="P787" s="61"/>
      <c r="Q787" s="61"/>
      <c r="R787" s="61"/>
      <c r="S787" s="61"/>
      <c r="T787" s="61"/>
      <c r="U787" s="61"/>
      <c r="V787" s="61"/>
      <c r="W787" s="61"/>
      <c r="X787" s="61"/>
      <c r="Y787" s="61"/>
      <c r="Z787" s="61"/>
      <c r="AA787" s="61"/>
    </row>
    <row r="788" spans="1:27" ht="13">
      <c r="A788" s="61"/>
      <c r="B788" s="61"/>
      <c r="C788" s="131"/>
      <c r="D788" s="61"/>
      <c r="E788" s="268"/>
      <c r="F788" s="61"/>
      <c r="G788" s="61"/>
      <c r="H788" s="61"/>
      <c r="I788" s="61"/>
      <c r="J788" s="69"/>
      <c r="K788" s="69"/>
      <c r="L788" s="69"/>
      <c r="M788" s="195"/>
      <c r="N788" s="61"/>
      <c r="O788" s="61"/>
      <c r="P788" s="61"/>
      <c r="Q788" s="61"/>
      <c r="R788" s="61"/>
      <c r="S788" s="61"/>
      <c r="T788" s="61"/>
      <c r="U788" s="61"/>
      <c r="V788" s="61"/>
      <c r="W788" s="61"/>
      <c r="X788" s="61"/>
      <c r="Y788" s="61"/>
      <c r="Z788" s="61"/>
      <c r="AA788" s="61"/>
    </row>
    <row r="789" spans="1:27" ht="13">
      <c r="A789" s="61"/>
      <c r="B789" s="61"/>
      <c r="C789" s="131"/>
      <c r="D789" s="61"/>
      <c r="E789" s="268"/>
      <c r="F789" s="61"/>
      <c r="G789" s="61"/>
      <c r="H789" s="61"/>
      <c r="I789" s="61"/>
      <c r="J789" s="69"/>
      <c r="K789" s="69"/>
      <c r="L789" s="69"/>
      <c r="M789" s="195"/>
      <c r="N789" s="61"/>
      <c r="O789" s="61"/>
      <c r="P789" s="61"/>
      <c r="Q789" s="61"/>
      <c r="R789" s="61"/>
      <c r="S789" s="61"/>
      <c r="T789" s="61"/>
      <c r="U789" s="61"/>
      <c r="V789" s="61"/>
      <c r="W789" s="61"/>
      <c r="X789" s="61"/>
      <c r="Y789" s="61"/>
      <c r="Z789" s="61"/>
      <c r="AA789" s="61"/>
    </row>
    <row r="790" spans="1:27" ht="13">
      <c r="A790" s="61"/>
      <c r="B790" s="61"/>
      <c r="C790" s="131"/>
      <c r="D790" s="61"/>
      <c r="E790" s="268"/>
      <c r="F790" s="61"/>
      <c r="G790" s="61"/>
      <c r="H790" s="61"/>
      <c r="I790" s="61"/>
      <c r="J790" s="69"/>
      <c r="K790" s="69"/>
      <c r="L790" s="69"/>
      <c r="M790" s="195"/>
      <c r="N790" s="61"/>
      <c r="O790" s="61"/>
      <c r="P790" s="61"/>
      <c r="Q790" s="61"/>
      <c r="R790" s="61"/>
      <c r="S790" s="61"/>
      <c r="T790" s="61"/>
      <c r="U790" s="61"/>
      <c r="V790" s="61"/>
      <c r="W790" s="61"/>
      <c r="X790" s="61"/>
      <c r="Y790" s="61"/>
      <c r="Z790" s="61"/>
      <c r="AA790" s="61"/>
    </row>
    <row r="791" spans="1:27" ht="13">
      <c r="A791" s="61"/>
      <c r="B791" s="61"/>
      <c r="C791" s="131"/>
      <c r="D791" s="61"/>
      <c r="E791" s="268"/>
      <c r="F791" s="61"/>
      <c r="G791" s="61"/>
      <c r="H791" s="61"/>
      <c r="I791" s="61"/>
      <c r="J791" s="69"/>
      <c r="K791" s="69"/>
      <c r="L791" s="69"/>
      <c r="M791" s="195"/>
      <c r="N791" s="61"/>
      <c r="O791" s="61"/>
      <c r="P791" s="61"/>
      <c r="Q791" s="61"/>
      <c r="R791" s="61"/>
      <c r="S791" s="61"/>
      <c r="T791" s="61"/>
      <c r="U791" s="61"/>
      <c r="V791" s="61"/>
      <c r="W791" s="61"/>
      <c r="X791" s="61"/>
      <c r="Y791" s="61"/>
      <c r="Z791" s="61"/>
      <c r="AA791" s="61"/>
    </row>
    <row r="792" spans="1:27" ht="13">
      <c r="A792" s="61"/>
      <c r="B792" s="61"/>
      <c r="C792" s="131"/>
      <c r="D792" s="61"/>
      <c r="E792" s="268"/>
      <c r="F792" s="61"/>
      <c r="G792" s="61"/>
      <c r="H792" s="61"/>
      <c r="I792" s="61"/>
      <c r="J792" s="69"/>
      <c r="K792" s="69"/>
      <c r="L792" s="69"/>
      <c r="M792" s="195"/>
      <c r="N792" s="61"/>
      <c r="O792" s="61"/>
      <c r="P792" s="61"/>
      <c r="Q792" s="61"/>
      <c r="R792" s="61"/>
      <c r="S792" s="61"/>
      <c r="T792" s="61"/>
      <c r="U792" s="61"/>
      <c r="V792" s="61"/>
      <c r="W792" s="61"/>
      <c r="X792" s="61"/>
      <c r="Y792" s="61"/>
      <c r="Z792" s="61"/>
      <c r="AA792" s="61"/>
    </row>
    <row r="793" spans="1:27" ht="13">
      <c r="A793" s="61"/>
      <c r="B793" s="61"/>
      <c r="C793" s="131"/>
      <c r="D793" s="61"/>
      <c r="E793" s="268"/>
      <c r="F793" s="61"/>
      <c r="G793" s="61"/>
      <c r="H793" s="61"/>
      <c r="I793" s="61"/>
      <c r="J793" s="69"/>
      <c r="K793" s="69"/>
      <c r="L793" s="69"/>
      <c r="M793" s="195"/>
      <c r="N793" s="61"/>
      <c r="O793" s="61"/>
      <c r="P793" s="61"/>
      <c r="Q793" s="61"/>
      <c r="R793" s="61"/>
      <c r="S793" s="61"/>
      <c r="T793" s="61"/>
      <c r="U793" s="61"/>
      <c r="V793" s="61"/>
      <c r="W793" s="61"/>
      <c r="X793" s="61"/>
      <c r="Y793" s="61"/>
      <c r="Z793" s="61"/>
      <c r="AA793" s="61"/>
    </row>
    <row r="794" spans="1:27" ht="13">
      <c r="A794" s="61"/>
      <c r="B794" s="61"/>
      <c r="C794" s="131"/>
      <c r="D794" s="61"/>
      <c r="E794" s="268"/>
      <c r="F794" s="61"/>
      <c r="G794" s="61"/>
      <c r="H794" s="61"/>
      <c r="I794" s="61"/>
      <c r="J794" s="69"/>
      <c r="K794" s="69"/>
      <c r="L794" s="69"/>
      <c r="M794" s="195"/>
      <c r="N794" s="61"/>
      <c r="O794" s="61"/>
      <c r="P794" s="61"/>
      <c r="Q794" s="61"/>
      <c r="R794" s="61"/>
      <c r="S794" s="61"/>
      <c r="T794" s="61"/>
      <c r="U794" s="61"/>
      <c r="V794" s="61"/>
      <c r="W794" s="61"/>
      <c r="X794" s="61"/>
      <c r="Y794" s="61"/>
      <c r="Z794" s="61"/>
      <c r="AA794" s="61"/>
    </row>
    <row r="795" spans="1:27" ht="13">
      <c r="A795" s="61"/>
      <c r="B795" s="61"/>
      <c r="C795" s="131"/>
      <c r="D795" s="61"/>
      <c r="E795" s="268"/>
      <c r="F795" s="61"/>
      <c r="G795" s="61"/>
      <c r="H795" s="61"/>
      <c r="I795" s="61"/>
      <c r="J795" s="69"/>
      <c r="K795" s="69"/>
      <c r="L795" s="69"/>
      <c r="M795" s="195"/>
      <c r="N795" s="61"/>
      <c r="O795" s="61"/>
      <c r="P795" s="61"/>
      <c r="Q795" s="61"/>
      <c r="R795" s="61"/>
      <c r="S795" s="61"/>
      <c r="T795" s="61"/>
      <c r="U795" s="61"/>
      <c r="V795" s="61"/>
      <c r="W795" s="61"/>
      <c r="X795" s="61"/>
      <c r="Y795" s="61"/>
      <c r="Z795" s="61"/>
      <c r="AA795" s="61"/>
    </row>
    <row r="796" spans="1:27" ht="13">
      <c r="A796" s="61"/>
      <c r="B796" s="61"/>
      <c r="C796" s="131"/>
      <c r="D796" s="61"/>
      <c r="E796" s="268"/>
      <c r="F796" s="61"/>
      <c r="G796" s="61"/>
      <c r="H796" s="61"/>
      <c r="I796" s="61"/>
      <c r="J796" s="69"/>
      <c r="K796" s="69"/>
      <c r="L796" s="69"/>
      <c r="M796" s="195"/>
      <c r="N796" s="61"/>
      <c r="O796" s="61"/>
      <c r="P796" s="61"/>
      <c r="Q796" s="61"/>
      <c r="R796" s="61"/>
      <c r="S796" s="61"/>
      <c r="T796" s="61"/>
      <c r="U796" s="61"/>
      <c r="V796" s="61"/>
      <c r="W796" s="61"/>
      <c r="X796" s="61"/>
      <c r="Y796" s="61"/>
      <c r="Z796" s="61"/>
      <c r="AA796" s="61"/>
    </row>
    <row r="797" spans="1:27" ht="13">
      <c r="A797" s="61"/>
      <c r="B797" s="61"/>
      <c r="C797" s="131"/>
      <c r="D797" s="61"/>
      <c r="E797" s="268"/>
      <c r="F797" s="61"/>
      <c r="G797" s="61"/>
      <c r="H797" s="61"/>
      <c r="I797" s="61"/>
      <c r="J797" s="69"/>
      <c r="K797" s="69"/>
      <c r="L797" s="69"/>
      <c r="M797" s="195"/>
      <c r="N797" s="61"/>
      <c r="O797" s="61"/>
      <c r="P797" s="61"/>
      <c r="Q797" s="61"/>
      <c r="R797" s="61"/>
      <c r="S797" s="61"/>
      <c r="T797" s="61"/>
      <c r="U797" s="61"/>
      <c r="V797" s="61"/>
      <c r="W797" s="61"/>
      <c r="X797" s="61"/>
      <c r="Y797" s="61"/>
      <c r="Z797" s="61"/>
      <c r="AA797" s="61"/>
    </row>
    <row r="798" spans="1:27" ht="13">
      <c r="A798" s="61"/>
      <c r="B798" s="61"/>
      <c r="C798" s="131"/>
      <c r="D798" s="61"/>
      <c r="E798" s="268"/>
      <c r="F798" s="61"/>
      <c r="G798" s="61"/>
      <c r="H798" s="61"/>
      <c r="I798" s="61"/>
      <c r="J798" s="69"/>
      <c r="K798" s="69"/>
      <c r="L798" s="69"/>
      <c r="M798" s="195"/>
      <c r="N798" s="61"/>
      <c r="O798" s="61"/>
      <c r="P798" s="61"/>
      <c r="Q798" s="61"/>
      <c r="R798" s="61"/>
      <c r="S798" s="61"/>
      <c r="T798" s="61"/>
      <c r="U798" s="61"/>
      <c r="V798" s="61"/>
      <c r="W798" s="61"/>
      <c r="X798" s="61"/>
      <c r="Y798" s="61"/>
      <c r="Z798" s="61"/>
      <c r="AA798" s="61"/>
    </row>
    <row r="799" spans="1:27" ht="13">
      <c r="A799" s="61"/>
      <c r="B799" s="61"/>
      <c r="C799" s="131"/>
      <c r="D799" s="61"/>
      <c r="E799" s="268"/>
      <c r="F799" s="61"/>
      <c r="G799" s="61"/>
      <c r="H799" s="61"/>
      <c r="I799" s="61"/>
      <c r="J799" s="69"/>
      <c r="K799" s="69"/>
      <c r="L799" s="69"/>
      <c r="M799" s="195"/>
      <c r="N799" s="61"/>
      <c r="O799" s="61"/>
      <c r="P799" s="61"/>
      <c r="Q799" s="61"/>
      <c r="R799" s="61"/>
      <c r="S799" s="61"/>
      <c r="T799" s="61"/>
      <c r="U799" s="61"/>
      <c r="V799" s="61"/>
      <c r="W799" s="61"/>
      <c r="X799" s="61"/>
      <c r="Y799" s="61"/>
      <c r="Z799" s="61"/>
      <c r="AA799" s="61"/>
    </row>
    <row r="800" spans="1:27" ht="13">
      <c r="A800" s="61"/>
      <c r="B800" s="61"/>
      <c r="C800" s="131"/>
      <c r="D800" s="61"/>
      <c r="E800" s="268"/>
      <c r="F800" s="61"/>
      <c r="G800" s="61"/>
      <c r="H800" s="61"/>
      <c r="I800" s="61"/>
      <c r="J800" s="69"/>
      <c r="K800" s="69"/>
      <c r="L800" s="69"/>
      <c r="M800" s="195"/>
      <c r="N800" s="61"/>
      <c r="O800" s="61"/>
      <c r="P800" s="61"/>
      <c r="Q800" s="61"/>
      <c r="R800" s="61"/>
      <c r="S800" s="61"/>
      <c r="T800" s="61"/>
      <c r="U800" s="61"/>
      <c r="V800" s="61"/>
      <c r="W800" s="61"/>
      <c r="X800" s="61"/>
      <c r="Y800" s="61"/>
      <c r="Z800" s="61"/>
      <c r="AA800" s="61"/>
    </row>
    <row r="801" spans="1:27" ht="13">
      <c r="A801" s="61"/>
      <c r="B801" s="61"/>
      <c r="C801" s="131"/>
      <c r="D801" s="61"/>
      <c r="E801" s="268"/>
      <c r="F801" s="61"/>
      <c r="G801" s="61"/>
      <c r="H801" s="61"/>
      <c r="I801" s="61"/>
      <c r="J801" s="69"/>
      <c r="K801" s="69"/>
      <c r="L801" s="69"/>
      <c r="M801" s="195"/>
      <c r="N801" s="61"/>
      <c r="O801" s="61"/>
      <c r="P801" s="61"/>
      <c r="Q801" s="61"/>
      <c r="R801" s="61"/>
      <c r="S801" s="61"/>
      <c r="T801" s="61"/>
      <c r="U801" s="61"/>
      <c r="V801" s="61"/>
      <c r="W801" s="61"/>
      <c r="X801" s="61"/>
      <c r="Y801" s="61"/>
      <c r="Z801" s="61"/>
      <c r="AA801" s="61"/>
    </row>
    <row r="802" spans="1:27" ht="13">
      <c r="A802" s="61"/>
      <c r="B802" s="61"/>
      <c r="C802" s="131"/>
      <c r="D802" s="61"/>
      <c r="E802" s="268"/>
      <c r="F802" s="61"/>
      <c r="G802" s="61"/>
      <c r="H802" s="61"/>
      <c r="I802" s="61"/>
      <c r="J802" s="69"/>
      <c r="K802" s="69"/>
      <c r="L802" s="69"/>
      <c r="M802" s="195"/>
      <c r="N802" s="61"/>
      <c r="O802" s="61"/>
      <c r="P802" s="61"/>
      <c r="Q802" s="61"/>
      <c r="R802" s="61"/>
      <c r="S802" s="61"/>
      <c r="T802" s="61"/>
      <c r="U802" s="61"/>
      <c r="V802" s="61"/>
      <c r="W802" s="61"/>
      <c r="X802" s="61"/>
      <c r="Y802" s="61"/>
      <c r="Z802" s="61"/>
      <c r="AA802" s="61"/>
    </row>
    <row r="803" spans="1:27" ht="13">
      <c r="A803" s="61"/>
      <c r="B803" s="61"/>
      <c r="C803" s="131"/>
      <c r="D803" s="61"/>
      <c r="E803" s="268"/>
      <c r="F803" s="61"/>
      <c r="G803" s="61"/>
      <c r="H803" s="61"/>
      <c r="I803" s="61"/>
      <c r="J803" s="69"/>
      <c r="K803" s="69"/>
      <c r="L803" s="69"/>
      <c r="M803" s="195"/>
      <c r="N803" s="61"/>
      <c r="O803" s="61"/>
      <c r="P803" s="61"/>
      <c r="Q803" s="61"/>
      <c r="R803" s="61"/>
      <c r="S803" s="61"/>
      <c r="T803" s="61"/>
      <c r="U803" s="61"/>
      <c r="V803" s="61"/>
      <c r="W803" s="61"/>
      <c r="X803" s="61"/>
      <c r="Y803" s="61"/>
      <c r="Z803" s="61"/>
      <c r="AA803" s="61"/>
    </row>
    <row r="804" spans="1:27" ht="13">
      <c r="A804" s="61"/>
      <c r="B804" s="61"/>
      <c r="C804" s="131"/>
      <c r="D804" s="61"/>
      <c r="E804" s="268"/>
      <c r="F804" s="61"/>
      <c r="G804" s="61"/>
      <c r="H804" s="61"/>
      <c r="I804" s="61"/>
      <c r="J804" s="69"/>
      <c r="K804" s="69"/>
      <c r="L804" s="69"/>
      <c r="M804" s="195"/>
      <c r="N804" s="61"/>
      <c r="O804" s="61"/>
      <c r="P804" s="61"/>
      <c r="Q804" s="61"/>
      <c r="R804" s="61"/>
      <c r="S804" s="61"/>
      <c r="T804" s="61"/>
      <c r="U804" s="61"/>
      <c r="V804" s="61"/>
      <c r="W804" s="61"/>
      <c r="X804" s="61"/>
      <c r="Y804" s="61"/>
      <c r="Z804" s="61"/>
      <c r="AA804" s="61"/>
    </row>
    <row r="805" spans="1:27" ht="13">
      <c r="A805" s="61"/>
      <c r="B805" s="61"/>
      <c r="C805" s="131"/>
      <c r="D805" s="61"/>
      <c r="E805" s="268"/>
      <c r="F805" s="61"/>
      <c r="G805" s="61"/>
      <c r="H805" s="61"/>
      <c r="I805" s="61"/>
      <c r="J805" s="69"/>
      <c r="K805" s="69"/>
      <c r="L805" s="69"/>
      <c r="M805" s="195"/>
      <c r="N805" s="61"/>
      <c r="O805" s="61"/>
      <c r="P805" s="61"/>
      <c r="Q805" s="61"/>
      <c r="R805" s="61"/>
      <c r="S805" s="61"/>
      <c r="T805" s="61"/>
      <c r="U805" s="61"/>
      <c r="V805" s="61"/>
      <c r="W805" s="61"/>
      <c r="X805" s="61"/>
      <c r="Y805" s="61"/>
      <c r="Z805" s="61"/>
      <c r="AA805" s="61"/>
    </row>
    <row r="806" spans="1:27" ht="13">
      <c r="A806" s="61"/>
      <c r="B806" s="61"/>
      <c r="C806" s="131"/>
      <c r="D806" s="61"/>
      <c r="E806" s="268"/>
      <c r="F806" s="61"/>
      <c r="G806" s="61"/>
      <c r="H806" s="61"/>
      <c r="I806" s="61"/>
      <c r="J806" s="69"/>
      <c r="K806" s="69"/>
      <c r="L806" s="69"/>
      <c r="M806" s="195"/>
      <c r="N806" s="61"/>
      <c r="O806" s="61"/>
      <c r="P806" s="61"/>
      <c r="Q806" s="61"/>
      <c r="R806" s="61"/>
      <c r="S806" s="61"/>
      <c r="T806" s="61"/>
      <c r="U806" s="61"/>
      <c r="V806" s="61"/>
      <c r="W806" s="61"/>
      <c r="X806" s="61"/>
      <c r="Y806" s="61"/>
      <c r="Z806" s="61"/>
      <c r="AA806" s="61"/>
    </row>
    <row r="807" spans="1:27" ht="13">
      <c r="A807" s="61"/>
      <c r="B807" s="61"/>
      <c r="C807" s="131"/>
      <c r="D807" s="61"/>
      <c r="E807" s="268"/>
      <c r="F807" s="61"/>
      <c r="G807" s="61"/>
      <c r="H807" s="61"/>
      <c r="I807" s="61"/>
      <c r="J807" s="69"/>
      <c r="K807" s="69"/>
      <c r="L807" s="69"/>
      <c r="M807" s="195"/>
      <c r="N807" s="61"/>
      <c r="O807" s="61"/>
      <c r="P807" s="61"/>
      <c r="Q807" s="61"/>
      <c r="R807" s="61"/>
      <c r="S807" s="61"/>
      <c r="T807" s="61"/>
      <c r="U807" s="61"/>
      <c r="V807" s="61"/>
      <c r="W807" s="61"/>
      <c r="X807" s="61"/>
      <c r="Y807" s="61"/>
      <c r="Z807" s="61"/>
      <c r="AA807" s="61"/>
    </row>
    <row r="808" spans="1:27" ht="13">
      <c r="A808" s="61"/>
      <c r="B808" s="61"/>
      <c r="C808" s="131"/>
      <c r="D808" s="61"/>
      <c r="E808" s="268"/>
      <c r="F808" s="61"/>
      <c r="G808" s="61"/>
      <c r="H808" s="61"/>
      <c r="I808" s="61"/>
      <c r="J808" s="69"/>
      <c r="K808" s="69"/>
      <c r="L808" s="69"/>
      <c r="M808" s="195"/>
      <c r="N808" s="61"/>
      <c r="O808" s="61"/>
      <c r="P808" s="61"/>
      <c r="Q808" s="61"/>
      <c r="R808" s="61"/>
      <c r="S808" s="61"/>
      <c r="T808" s="61"/>
      <c r="U808" s="61"/>
      <c r="V808" s="61"/>
      <c r="W808" s="61"/>
      <c r="X808" s="61"/>
      <c r="Y808" s="61"/>
      <c r="Z808" s="61"/>
      <c r="AA808" s="61"/>
    </row>
    <row r="809" spans="1:27" ht="13">
      <c r="A809" s="61"/>
      <c r="B809" s="61"/>
      <c r="C809" s="131"/>
      <c r="D809" s="61"/>
      <c r="E809" s="268"/>
      <c r="F809" s="61"/>
      <c r="G809" s="61"/>
      <c r="H809" s="61"/>
      <c r="I809" s="61"/>
      <c r="J809" s="69"/>
      <c r="K809" s="69"/>
      <c r="L809" s="69"/>
      <c r="M809" s="195"/>
      <c r="N809" s="61"/>
      <c r="O809" s="61"/>
      <c r="P809" s="61"/>
      <c r="Q809" s="61"/>
      <c r="R809" s="61"/>
      <c r="S809" s="61"/>
      <c r="T809" s="61"/>
      <c r="U809" s="61"/>
      <c r="V809" s="61"/>
      <c r="W809" s="61"/>
      <c r="X809" s="61"/>
      <c r="Y809" s="61"/>
      <c r="Z809" s="61"/>
      <c r="AA809" s="61"/>
    </row>
    <row r="810" spans="1:27" ht="13">
      <c r="A810" s="61"/>
      <c r="B810" s="61"/>
      <c r="C810" s="131"/>
      <c r="D810" s="61"/>
      <c r="E810" s="268"/>
      <c r="F810" s="61"/>
      <c r="G810" s="61"/>
      <c r="H810" s="61"/>
      <c r="I810" s="61"/>
      <c r="J810" s="69"/>
      <c r="K810" s="69"/>
      <c r="L810" s="69"/>
      <c r="M810" s="195"/>
      <c r="N810" s="61"/>
      <c r="O810" s="61"/>
      <c r="P810" s="61"/>
      <c r="Q810" s="61"/>
      <c r="R810" s="61"/>
      <c r="S810" s="61"/>
      <c r="T810" s="61"/>
      <c r="U810" s="61"/>
      <c r="V810" s="61"/>
      <c r="W810" s="61"/>
      <c r="X810" s="61"/>
      <c r="Y810" s="61"/>
      <c r="Z810" s="61"/>
      <c r="AA810" s="61"/>
    </row>
    <row r="811" spans="1:27" ht="13">
      <c r="A811" s="61"/>
      <c r="B811" s="61"/>
      <c r="C811" s="131"/>
      <c r="D811" s="61"/>
      <c r="E811" s="268"/>
      <c r="F811" s="61"/>
      <c r="G811" s="61"/>
      <c r="H811" s="61"/>
      <c r="I811" s="61"/>
      <c r="J811" s="69"/>
      <c r="K811" s="69"/>
      <c r="L811" s="69"/>
      <c r="M811" s="195"/>
      <c r="N811" s="61"/>
      <c r="O811" s="61"/>
      <c r="P811" s="61"/>
      <c r="Q811" s="61"/>
      <c r="R811" s="61"/>
      <c r="S811" s="61"/>
      <c r="T811" s="61"/>
      <c r="U811" s="61"/>
      <c r="V811" s="61"/>
      <c r="W811" s="61"/>
      <c r="X811" s="61"/>
      <c r="Y811" s="61"/>
      <c r="Z811" s="61"/>
      <c r="AA811" s="61"/>
    </row>
    <row r="812" spans="1:27" ht="13">
      <c r="A812" s="61"/>
      <c r="B812" s="61"/>
      <c r="C812" s="131"/>
      <c r="D812" s="61"/>
      <c r="E812" s="268"/>
      <c r="F812" s="61"/>
      <c r="G812" s="61"/>
      <c r="H812" s="61"/>
      <c r="I812" s="61"/>
      <c r="J812" s="69"/>
      <c r="K812" s="69"/>
      <c r="L812" s="69"/>
      <c r="M812" s="195"/>
      <c r="N812" s="61"/>
      <c r="O812" s="61"/>
      <c r="P812" s="61"/>
      <c r="Q812" s="61"/>
      <c r="R812" s="61"/>
      <c r="S812" s="61"/>
      <c r="T812" s="61"/>
      <c r="U812" s="61"/>
      <c r="V812" s="61"/>
      <c r="W812" s="61"/>
      <c r="X812" s="61"/>
      <c r="Y812" s="61"/>
      <c r="Z812" s="61"/>
      <c r="AA812" s="61"/>
    </row>
    <row r="813" spans="1:27" ht="13">
      <c r="A813" s="61"/>
      <c r="B813" s="61"/>
      <c r="C813" s="131"/>
      <c r="D813" s="61"/>
      <c r="E813" s="268"/>
      <c r="F813" s="61"/>
      <c r="G813" s="61"/>
      <c r="H813" s="61"/>
      <c r="I813" s="61"/>
      <c r="J813" s="69"/>
      <c r="K813" s="69"/>
      <c r="L813" s="69"/>
      <c r="M813" s="195"/>
      <c r="N813" s="61"/>
      <c r="O813" s="61"/>
      <c r="P813" s="61"/>
      <c r="Q813" s="61"/>
      <c r="R813" s="61"/>
      <c r="S813" s="61"/>
      <c r="T813" s="61"/>
      <c r="U813" s="61"/>
      <c r="V813" s="61"/>
      <c r="W813" s="61"/>
      <c r="X813" s="61"/>
      <c r="Y813" s="61"/>
      <c r="Z813" s="61"/>
      <c r="AA813" s="61"/>
    </row>
    <row r="814" spans="1:27" ht="13">
      <c r="A814" s="61"/>
      <c r="B814" s="61"/>
      <c r="C814" s="131"/>
      <c r="D814" s="61"/>
      <c r="E814" s="268"/>
      <c r="F814" s="61"/>
      <c r="G814" s="61"/>
      <c r="H814" s="61"/>
      <c r="I814" s="61"/>
      <c r="J814" s="69"/>
      <c r="K814" s="69"/>
      <c r="L814" s="69"/>
      <c r="M814" s="195"/>
      <c r="N814" s="61"/>
      <c r="O814" s="61"/>
      <c r="P814" s="61"/>
      <c r="Q814" s="61"/>
      <c r="R814" s="61"/>
      <c r="S814" s="61"/>
      <c r="T814" s="61"/>
      <c r="U814" s="61"/>
      <c r="V814" s="61"/>
      <c r="W814" s="61"/>
      <c r="X814" s="61"/>
      <c r="Y814" s="61"/>
      <c r="Z814" s="61"/>
      <c r="AA814" s="61"/>
    </row>
    <row r="815" spans="1:27" ht="13">
      <c r="A815" s="61"/>
      <c r="B815" s="61"/>
      <c r="C815" s="131"/>
      <c r="D815" s="61"/>
      <c r="E815" s="268"/>
      <c r="F815" s="61"/>
      <c r="G815" s="61"/>
      <c r="H815" s="61"/>
      <c r="I815" s="61"/>
      <c r="J815" s="69"/>
      <c r="K815" s="69"/>
      <c r="L815" s="69"/>
      <c r="M815" s="195"/>
      <c r="N815" s="61"/>
      <c r="O815" s="61"/>
      <c r="P815" s="61"/>
      <c r="Q815" s="61"/>
      <c r="R815" s="61"/>
      <c r="S815" s="61"/>
      <c r="T815" s="61"/>
      <c r="U815" s="61"/>
      <c r="V815" s="61"/>
      <c r="W815" s="61"/>
      <c r="X815" s="61"/>
      <c r="Y815" s="61"/>
      <c r="Z815" s="61"/>
      <c r="AA815" s="61"/>
    </row>
    <row r="816" spans="1:27" ht="13">
      <c r="A816" s="61"/>
      <c r="B816" s="61"/>
      <c r="C816" s="131"/>
      <c r="D816" s="61"/>
      <c r="E816" s="268"/>
      <c r="F816" s="61"/>
      <c r="G816" s="61"/>
      <c r="H816" s="61"/>
      <c r="I816" s="61"/>
      <c r="J816" s="69"/>
      <c r="K816" s="69"/>
      <c r="L816" s="69"/>
      <c r="M816" s="195"/>
      <c r="N816" s="61"/>
      <c r="O816" s="61"/>
      <c r="P816" s="61"/>
      <c r="Q816" s="61"/>
      <c r="R816" s="61"/>
      <c r="S816" s="61"/>
      <c r="T816" s="61"/>
      <c r="U816" s="61"/>
      <c r="V816" s="61"/>
      <c r="W816" s="61"/>
      <c r="X816" s="61"/>
      <c r="Y816" s="61"/>
      <c r="Z816" s="61"/>
      <c r="AA816" s="61"/>
    </row>
    <row r="817" spans="1:27" ht="13">
      <c r="A817" s="61"/>
      <c r="B817" s="61"/>
      <c r="C817" s="131"/>
      <c r="D817" s="61"/>
      <c r="E817" s="268"/>
      <c r="F817" s="61"/>
      <c r="G817" s="61"/>
      <c r="H817" s="61"/>
      <c r="I817" s="61"/>
      <c r="J817" s="69"/>
      <c r="K817" s="69"/>
      <c r="L817" s="69"/>
      <c r="M817" s="195"/>
      <c r="N817" s="61"/>
      <c r="O817" s="61"/>
      <c r="P817" s="61"/>
      <c r="Q817" s="61"/>
      <c r="R817" s="61"/>
      <c r="S817" s="61"/>
      <c r="T817" s="61"/>
      <c r="U817" s="61"/>
      <c r="V817" s="61"/>
      <c r="W817" s="61"/>
      <c r="X817" s="61"/>
      <c r="Y817" s="61"/>
      <c r="Z817" s="61"/>
      <c r="AA817" s="61"/>
    </row>
    <row r="818" spans="1:27" ht="13">
      <c r="A818" s="61"/>
      <c r="B818" s="61"/>
      <c r="C818" s="131"/>
      <c r="D818" s="61"/>
      <c r="E818" s="268"/>
      <c r="F818" s="61"/>
      <c r="G818" s="61"/>
      <c r="H818" s="61"/>
      <c r="I818" s="61"/>
      <c r="J818" s="69"/>
      <c r="K818" s="69"/>
      <c r="L818" s="69"/>
      <c r="M818" s="195"/>
      <c r="N818" s="61"/>
      <c r="O818" s="61"/>
      <c r="P818" s="61"/>
      <c r="Q818" s="61"/>
      <c r="R818" s="61"/>
      <c r="S818" s="61"/>
      <c r="T818" s="61"/>
      <c r="U818" s="61"/>
      <c r="V818" s="61"/>
      <c r="W818" s="61"/>
      <c r="X818" s="61"/>
      <c r="Y818" s="61"/>
      <c r="Z818" s="61"/>
      <c r="AA818" s="61"/>
    </row>
    <row r="819" spans="1:27" ht="13">
      <c r="A819" s="61"/>
      <c r="B819" s="61"/>
      <c r="C819" s="131"/>
      <c r="D819" s="61"/>
      <c r="E819" s="268"/>
      <c r="F819" s="61"/>
      <c r="G819" s="61"/>
      <c r="H819" s="61"/>
      <c r="I819" s="61"/>
      <c r="J819" s="69"/>
      <c r="K819" s="69"/>
      <c r="L819" s="69"/>
      <c r="M819" s="195"/>
      <c r="N819" s="61"/>
      <c r="O819" s="61"/>
      <c r="P819" s="61"/>
      <c r="Q819" s="61"/>
      <c r="R819" s="61"/>
      <c r="S819" s="61"/>
      <c r="T819" s="61"/>
      <c r="U819" s="61"/>
      <c r="V819" s="61"/>
      <c r="W819" s="61"/>
      <c r="X819" s="61"/>
      <c r="Y819" s="61"/>
      <c r="Z819" s="61"/>
      <c r="AA819" s="61"/>
    </row>
    <row r="820" spans="1:27" ht="13">
      <c r="A820" s="61"/>
      <c r="B820" s="61"/>
      <c r="C820" s="131"/>
      <c r="D820" s="61"/>
      <c r="E820" s="268"/>
      <c r="F820" s="61"/>
      <c r="G820" s="61"/>
      <c r="H820" s="61"/>
      <c r="I820" s="61"/>
      <c r="J820" s="69"/>
      <c r="K820" s="69"/>
      <c r="L820" s="69"/>
      <c r="M820" s="195"/>
      <c r="N820" s="61"/>
      <c r="O820" s="61"/>
      <c r="P820" s="61"/>
      <c r="Q820" s="61"/>
      <c r="R820" s="61"/>
      <c r="S820" s="61"/>
      <c r="T820" s="61"/>
      <c r="U820" s="61"/>
      <c r="V820" s="61"/>
      <c r="W820" s="61"/>
      <c r="X820" s="61"/>
      <c r="Y820" s="61"/>
      <c r="Z820" s="61"/>
      <c r="AA820" s="61"/>
    </row>
    <row r="821" spans="1:27" ht="13">
      <c r="A821" s="61"/>
      <c r="B821" s="61"/>
      <c r="C821" s="131"/>
      <c r="D821" s="61"/>
      <c r="E821" s="268"/>
      <c r="F821" s="61"/>
      <c r="G821" s="61"/>
      <c r="H821" s="61"/>
      <c r="I821" s="61"/>
      <c r="J821" s="69"/>
      <c r="K821" s="69"/>
      <c r="L821" s="69"/>
      <c r="M821" s="195"/>
      <c r="N821" s="61"/>
      <c r="O821" s="61"/>
      <c r="P821" s="61"/>
      <c r="Q821" s="61"/>
      <c r="R821" s="61"/>
      <c r="S821" s="61"/>
      <c r="T821" s="61"/>
      <c r="U821" s="61"/>
      <c r="V821" s="61"/>
      <c r="W821" s="61"/>
      <c r="X821" s="61"/>
      <c r="Y821" s="61"/>
      <c r="Z821" s="61"/>
      <c r="AA821" s="61"/>
    </row>
    <row r="822" spans="1:27" ht="13">
      <c r="A822" s="61"/>
      <c r="B822" s="61"/>
      <c r="C822" s="131"/>
      <c r="D822" s="61"/>
      <c r="E822" s="268"/>
      <c r="F822" s="61"/>
      <c r="G822" s="61"/>
      <c r="H822" s="61"/>
      <c r="I822" s="61"/>
      <c r="J822" s="69"/>
      <c r="K822" s="69"/>
      <c r="L822" s="69"/>
      <c r="M822" s="195"/>
      <c r="N822" s="61"/>
      <c r="O822" s="61"/>
      <c r="P822" s="61"/>
      <c r="Q822" s="61"/>
      <c r="R822" s="61"/>
      <c r="S822" s="61"/>
      <c r="T822" s="61"/>
      <c r="U822" s="61"/>
      <c r="V822" s="61"/>
      <c r="W822" s="61"/>
      <c r="X822" s="61"/>
      <c r="Y822" s="61"/>
      <c r="Z822" s="61"/>
      <c r="AA822" s="61"/>
    </row>
    <row r="823" spans="1:27" ht="13">
      <c r="A823" s="61"/>
      <c r="B823" s="61"/>
      <c r="C823" s="131"/>
      <c r="D823" s="61"/>
      <c r="E823" s="268"/>
      <c r="F823" s="61"/>
      <c r="G823" s="61"/>
      <c r="H823" s="61"/>
      <c r="I823" s="61"/>
      <c r="J823" s="69"/>
      <c r="K823" s="69"/>
      <c r="L823" s="69"/>
      <c r="M823" s="195"/>
      <c r="N823" s="61"/>
      <c r="O823" s="61"/>
      <c r="P823" s="61"/>
      <c r="Q823" s="61"/>
      <c r="R823" s="61"/>
      <c r="S823" s="61"/>
      <c r="T823" s="61"/>
      <c r="U823" s="61"/>
      <c r="V823" s="61"/>
      <c r="W823" s="61"/>
      <c r="X823" s="61"/>
      <c r="Y823" s="61"/>
      <c r="Z823" s="61"/>
      <c r="AA823" s="61"/>
    </row>
    <row r="824" spans="1:27" ht="13">
      <c r="A824" s="61"/>
      <c r="B824" s="61"/>
      <c r="C824" s="131"/>
      <c r="D824" s="61"/>
      <c r="E824" s="268"/>
      <c r="F824" s="61"/>
      <c r="G824" s="61"/>
      <c r="H824" s="61"/>
      <c r="I824" s="61"/>
      <c r="J824" s="69"/>
      <c r="K824" s="69"/>
      <c r="L824" s="69"/>
      <c r="M824" s="195"/>
      <c r="N824" s="61"/>
      <c r="O824" s="61"/>
      <c r="P824" s="61"/>
      <c r="Q824" s="61"/>
      <c r="R824" s="61"/>
      <c r="S824" s="61"/>
      <c r="T824" s="61"/>
      <c r="U824" s="61"/>
      <c r="V824" s="61"/>
      <c r="W824" s="61"/>
      <c r="X824" s="61"/>
      <c r="Y824" s="61"/>
      <c r="Z824" s="61"/>
      <c r="AA824" s="61"/>
    </row>
    <row r="825" spans="1:27" ht="13">
      <c r="A825" s="61"/>
      <c r="B825" s="61"/>
      <c r="C825" s="131"/>
      <c r="D825" s="61"/>
      <c r="E825" s="268"/>
      <c r="F825" s="61"/>
      <c r="G825" s="61"/>
      <c r="H825" s="61"/>
      <c r="I825" s="61"/>
      <c r="J825" s="69"/>
      <c r="K825" s="69"/>
      <c r="L825" s="69"/>
      <c r="M825" s="195"/>
      <c r="N825" s="61"/>
      <c r="O825" s="61"/>
      <c r="P825" s="61"/>
      <c r="Q825" s="61"/>
      <c r="R825" s="61"/>
      <c r="S825" s="61"/>
      <c r="T825" s="61"/>
      <c r="U825" s="61"/>
      <c r="V825" s="61"/>
      <c r="W825" s="61"/>
      <c r="X825" s="61"/>
      <c r="Y825" s="61"/>
      <c r="Z825" s="61"/>
      <c r="AA825" s="61"/>
    </row>
    <row r="826" spans="1:27" ht="13">
      <c r="A826" s="61"/>
      <c r="B826" s="61"/>
      <c r="C826" s="131"/>
      <c r="D826" s="61"/>
      <c r="E826" s="268"/>
      <c r="F826" s="61"/>
      <c r="G826" s="61"/>
      <c r="H826" s="61"/>
      <c r="I826" s="61"/>
      <c r="J826" s="69"/>
      <c r="K826" s="69"/>
      <c r="L826" s="69"/>
      <c r="M826" s="195"/>
      <c r="N826" s="61"/>
      <c r="O826" s="61"/>
      <c r="P826" s="61"/>
      <c r="Q826" s="61"/>
      <c r="R826" s="61"/>
      <c r="S826" s="61"/>
      <c r="T826" s="61"/>
      <c r="U826" s="61"/>
      <c r="V826" s="61"/>
      <c r="W826" s="61"/>
      <c r="X826" s="61"/>
      <c r="Y826" s="61"/>
      <c r="Z826" s="61"/>
      <c r="AA826" s="61"/>
    </row>
    <row r="827" spans="1:27" ht="13">
      <c r="A827" s="61"/>
      <c r="B827" s="61"/>
      <c r="C827" s="131"/>
      <c r="D827" s="61"/>
      <c r="E827" s="268"/>
      <c r="F827" s="61"/>
      <c r="G827" s="61"/>
      <c r="H827" s="61"/>
      <c r="I827" s="61"/>
      <c r="J827" s="69"/>
      <c r="K827" s="69"/>
      <c r="L827" s="69"/>
      <c r="M827" s="195"/>
      <c r="N827" s="61"/>
      <c r="O827" s="61"/>
      <c r="P827" s="61"/>
      <c r="Q827" s="61"/>
      <c r="R827" s="61"/>
      <c r="S827" s="61"/>
      <c r="T827" s="61"/>
      <c r="U827" s="61"/>
      <c r="V827" s="61"/>
      <c r="W827" s="61"/>
      <c r="X827" s="61"/>
      <c r="Y827" s="61"/>
      <c r="Z827" s="61"/>
      <c r="AA827" s="61"/>
    </row>
    <row r="828" spans="1:27" ht="13">
      <c r="A828" s="61"/>
      <c r="B828" s="61"/>
      <c r="C828" s="131"/>
      <c r="D828" s="61"/>
      <c r="E828" s="268"/>
      <c r="F828" s="61"/>
      <c r="G828" s="61"/>
      <c r="H828" s="61"/>
      <c r="I828" s="61"/>
      <c r="J828" s="69"/>
      <c r="K828" s="69"/>
      <c r="L828" s="69"/>
      <c r="M828" s="195"/>
      <c r="N828" s="61"/>
      <c r="O828" s="61"/>
      <c r="P828" s="61"/>
      <c r="Q828" s="61"/>
      <c r="R828" s="61"/>
      <c r="S828" s="61"/>
      <c r="T828" s="61"/>
      <c r="U828" s="61"/>
      <c r="V828" s="61"/>
      <c r="W828" s="61"/>
      <c r="X828" s="61"/>
      <c r="Y828" s="61"/>
      <c r="Z828" s="61"/>
      <c r="AA828" s="61"/>
    </row>
    <row r="829" spans="1:27" ht="13">
      <c r="A829" s="61"/>
      <c r="B829" s="61"/>
      <c r="C829" s="131"/>
      <c r="D829" s="61"/>
      <c r="E829" s="268"/>
      <c r="F829" s="61"/>
      <c r="G829" s="61"/>
      <c r="H829" s="61"/>
      <c r="I829" s="61"/>
      <c r="J829" s="69"/>
      <c r="K829" s="69"/>
      <c r="L829" s="69"/>
      <c r="M829" s="195"/>
      <c r="N829" s="61"/>
      <c r="O829" s="61"/>
      <c r="P829" s="61"/>
      <c r="Q829" s="61"/>
      <c r="R829" s="61"/>
      <c r="S829" s="61"/>
      <c r="T829" s="61"/>
      <c r="U829" s="61"/>
      <c r="V829" s="61"/>
      <c r="W829" s="61"/>
      <c r="X829" s="61"/>
      <c r="Y829" s="61"/>
      <c r="Z829" s="61"/>
      <c r="AA829" s="61"/>
    </row>
    <row r="830" spans="1:27" ht="13">
      <c r="A830" s="61"/>
      <c r="B830" s="61"/>
      <c r="C830" s="131"/>
      <c r="D830" s="61"/>
      <c r="E830" s="268"/>
      <c r="F830" s="61"/>
      <c r="G830" s="61"/>
      <c r="H830" s="61"/>
      <c r="I830" s="61"/>
      <c r="J830" s="69"/>
      <c r="K830" s="69"/>
      <c r="L830" s="69"/>
      <c r="M830" s="195"/>
      <c r="N830" s="61"/>
      <c r="O830" s="61"/>
      <c r="P830" s="61"/>
      <c r="Q830" s="61"/>
      <c r="R830" s="61"/>
      <c r="S830" s="61"/>
      <c r="T830" s="61"/>
      <c r="U830" s="61"/>
      <c r="V830" s="61"/>
      <c r="W830" s="61"/>
      <c r="X830" s="61"/>
      <c r="Y830" s="61"/>
      <c r="Z830" s="61"/>
      <c r="AA830" s="61"/>
    </row>
    <row r="831" spans="1:27" ht="13">
      <c r="A831" s="61"/>
      <c r="B831" s="61"/>
      <c r="C831" s="131"/>
      <c r="D831" s="61"/>
      <c r="E831" s="268"/>
      <c r="F831" s="61"/>
      <c r="G831" s="61"/>
      <c r="H831" s="61"/>
      <c r="I831" s="61"/>
      <c r="J831" s="69"/>
      <c r="K831" s="69"/>
      <c r="L831" s="69"/>
      <c r="M831" s="195"/>
      <c r="N831" s="61"/>
      <c r="O831" s="61"/>
      <c r="P831" s="61"/>
      <c r="Q831" s="61"/>
      <c r="R831" s="61"/>
      <c r="S831" s="61"/>
      <c r="T831" s="61"/>
      <c r="U831" s="61"/>
      <c r="V831" s="61"/>
      <c r="W831" s="61"/>
      <c r="X831" s="61"/>
      <c r="Y831" s="61"/>
      <c r="Z831" s="61"/>
      <c r="AA831" s="61"/>
    </row>
    <row r="832" spans="1:27" ht="13">
      <c r="A832" s="61"/>
      <c r="B832" s="61"/>
      <c r="C832" s="131"/>
      <c r="D832" s="61"/>
      <c r="E832" s="268"/>
      <c r="F832" s="61"/>
      <c r="G832" s="61"/>
      <c r="H832" s="61"/>
      <c r="I832" s="61"/>
      <c r="J832" s="69"/>
      <c r="K832" s="69"/>
      <c r="L832" s="69"/>
      <c r="M832" s="195"/>
      <c r="N832" s="61"/>
      <c r="O832" s="61"/>
      <c r="P832" s="61"/>
      <c r="Q832" s="61"/>
      <c r="R832" s="61"/>
      <c r="S832" s="61"/>
      <c r="T832" s="61"/>
      <c r="U832" s="61"/>
      <c r="V832" s="61"/>
      <c r="W832" s="61"/>
      <c r="X832" s="61"/>
      <c r="Y832" s="61"/>
      <c r="Z832" s="61"/>
      <c r="AA832" s="61"/>
    </row>
    <row r="833" spans="1:27" ht="13">
      <c r="A833" s="61"/>
      <c r="B833" s="61"/>
      <c r="C833" s="131"/>
      <c r="D833" s="61"/>
      <c r="E833" s="268"/>
      <c r="F833" s="61"/>
      <c r="G833" s="61"/>
      <c r="H833" s="61"/>
      <c r="I833" s="61"/>
      <c r="J833" s="69"/>
      <c r="K833" s="69"/>
      <c r="L833" s="69"/>
      <c r="M833" s="195"/>
      <c r="N833" s="61"/>
      <c r="O833" s="61"/>
      <c r="P833" s="61"/>
      <c r="Q833" s="61"/>
      <c r="R833" s="61"/>
      <c r="S833" s="61"/>
      <c r="T833" s="61"/>
      <c r="U833" s="61"/>
      <c r="V833" s="61"/>
      <c r="W833" s="61"/>
      <c r="X833" s="61"/>
      <c r="Y833" s="61"/>
      <c r="Z833" s="61"/>
      <c r="AA833" s="61"/>
    </row>
    <row r="834" spans="1:27" ht="13">
      <c r="A834" s="61"/>
      <c r="B834" s="61"/>
      <c r="C834" s="131"/>
      <c r="D834" s="61"/>
      <c r="E834" s="268"/>
      <c r="F834" s="61"/>
      <c r="G834" s="61"/>
      <c r="H834" s="61"/>
      <c r="I834" s="61"/>
      <c r="J834" s="69"/>
      <c r="K834" s="69"/>
      <c r="L834" s="69"/>
      <c r="M834" s="195"/>
      <c r="N834" s="61"/>
      <c r="O834" s="61"/>
      <c r="P834" s="61"/>
      <c r="Q834" s="61"/>
      <c r="R834" s="61"/>
      <c r="S834" s="61"/>
      <c r="T834" s="61"/>
      <c r="U834" s="61"/>
      <c r="V834" s="61"/>
      <c r="W834" s="61"/>
      <c r="X834" s="61"/>
      <c r="Y834" s="61"/>
      <c r="Z834" s="61"/>
      <c r="AA834" s="61"/>
    </row>
    <row r="835" spans="1:27" ht="13">
      <c r="A835" s="61"/>
      <c r="B835" s="61"/>
      <c r="C835" s="131"/>
      <c r="D835" s="61"/>
      <c r="E835" s="268"/>
      <c r="F835" s="61"/>
      <c r="G835" s="61"/>
      <c r="H835" s="61"/>
      <c r="I835" s="61"/>
      <c r="J835" s="69"/>
      <c r="K835" s="69"/>
      <c r="L835" s="69"/>
      <c r="M835" s="195"/>
      <c r="N835" s="61"/>
      <c r="O835" s="61"/>
      <c r="P835" s="61"/>
      <c r="Q835" s="61"/>
      <c r="R835" s="61"/>
      <c r="S835" s="61"/>
      <c r="T835" s="61"/>
      <c r="U835" s="61"/>
      <c r="V835" s="61"/>
      <c r="W835" s="61"/>
      <c r="X835" s="61"/>
      <c r="Y835" s="61"/>
      <c r="Z835" s="61"/>
      <c r="AA835" s="61"/>
    </row>
    <row r="836" spans="1:27" ht="13">
      <c r="A836" s="61"/>
      <c r="B836" s="61"/>
      <c r="C836" s="131"/>
      <c r="D836" s="61"/>
      <c r="E836" s="268"/>
      <c r="F836" s="61"/>
      <c r="G836" s="61"/>
      <c r="H836" s="61"/>
      <c r="I836" s="61"/>
      <c r="J836" s="69"/>
      <c r="K836" s="69"/>
      <c r="L836" s="69"/>
      <c r="M836" s="195"/>
      <c r="N836" s="61"/>
      <c r="O836" s="61"/>
      <c r="P836" s="61"/>
      <c r="Q836" s="61"/>
      <c r="R836" s="61"/>
      <c r="S836" s="61"/>
      <c r="T836" s="61"/>
      <c r="U836" s="61"/>
      <c r="V836" s="61"/>
      <c r="W836" s="61"/>
      <c r="X836" s="61"/>
      <c r="Y836" s="61"/>
      <c r="Z836" s="61"/>
      <c r="AA836" s="61"/>
    </row>
    <row r="837" spans="1:27" ht="13">
      <c r="A837" s="61"/>
      <c r="B837" s="61"/>
      <c r="C837" s="131"/>
      <c r="D837" s="61"/>
      <c r="E837" s="268"/>
      <c r="F837" s="61"/>
      <c r="G837" s="61"/>
      <c r="H837" s="61"/>
      <c r="I837" s="61"/>
      <c r="J837" s="69"/>
      <c r="K837" s="69"/>
      <c r="L837" s="69"/>
      <c r="M837" s="195"/>
      <c r="N837" s="61"/>
      <c r="O837" s="61"/>
      <c r="P837" s="61"/>
      <c r="Q837" s="61"/>
      <c r="R837" s="61"/>
      <c r="S837" s="61"/>
      <c r="T837" s="61"/>
      <c r="U837" s="61"/>
      <c r="V837" s="61"/>
      <c r="W837" s="61"/>
      <c r="X837" s="61"/>
      <c r="Y837" s="61"/>
      <c r="Z837" s="61"/>
      <c r="AA837" s="61"/>
    </row>
    <row r="838" spans="1:27" ht="13">
      <c r="A838" s="61"/>
      <c r="B838" s="61"/>
      <c r="C838" s="131"/>
      <c r="D838" s="61"/>
      <c r="E838" s="268"/>
      <c r="F838" s="61"/>
      <c r="G838" s="61"/>
      <c r="H838" s="61"/>
      <c r="I838" s="61"/>
      <c r="J838" s="69"/>
      <c r="K838" s="69"/>
      <c r="L838" s="69"/>
      <c r="M838" s="195"/>
      <c r="N838" s="61"/>
      <c r="O838" s="61"/>
      <c r="P838" s="61"/>
      <c r="Q838" s="61"/>
      <c r="R838" s="61"/>
      <c r="S838" s="61"/>
      <c r="T838" s="61"/>
      <c r="U838" s="61"/>
      <c r="V838" s="61"/>
      <c r="W838" s="61"/>
      <c r="X838" s="61"/>
      <c r="Y838" s="61"/>
      <c r="Z838" s="61"/>
      <c r="AA838" s="61"/>
    </row>
    <row r="839" spans="1:27" ht="13">
      <c r="A839" s="61"/>
      <c r="B839" s="61"/>
      <c r="C839" s="131"/>
      <c r="D839" s="61"/>
      <c r="E839" s="268"/>
      <c r="F839" s="61"/>
      <c r="G839" s="61"/>
      <c r="H839" s="61"/>
      <c r="I839" s="61"/>
      <c r="J839" s="69"/>
      <c r="K839" s="69"/>
      <c r="L839" s="69"/>
      <c r="M839" s="195"/>
      <c r="N839" s="61"/>
      <c r="O839" s="61"/>
      <c r="P839" s="61"/>
      <c r="Q839" s="61"/>
      <c r="R839" s="61"/>
      <c r="S839" s="61"/>
      <c r="T839" s="61"/>
      <c r="U839" s="61"/>
      <c r="V839" s="61"/>
      <c r="W839" s="61"/>
      <c r="X839" s="61"/>
      <c r="Y839" s="61"/>
      <c r="Z839" s="61"/>
      <c r="AA839" s="61"/>
    </row>
    <row r="840" spans="1:27" ht="13">
      <c r="A840" s="61"/>
      <c r="B840" s="61"/>
      <c r="C840" s="131"/>
      <c r="D840" s="61"/>
      <c r="E840" s="268"/>
      <c r="F840" s="61"/>
      <c r="G840" s="61"/>
      <c r="H840" s="61"/>
      <c r="I840" s="61"/>
      <c r="J840" s="69"/>
      <c r="K840" s="69"/>
      <c r="L840" s="69"/>
      <c r="M840" s="195"/>
      <c r="N840" s="61"/>
      <c r="O840" s="61"/>
      <c r="P840" s="61"/>
      <c r="Q840" s="61"/>
      <c r="R840" s="61"/>
      <c r="S840" s="61"/>
      <c r="T840" s="61"/>
      <c r="U840" s="61"/>
      <c r="V840" s="61"/>
      <c r="W840" s="61"/>
      <c r="X840" s="61"/>
      <c r="Y840" s="61"/>
      <c r="Z840" s="61"/>
      <c r="AA840" s="61"/>
    </row>
    <row r="841" spans="1:27" ht="13">
      <c r="A841" s="61"/>
      <c r="B841" s="61"/>
      <c r="C841" s="131"/>
      <c r="D841" s="61"/>
      <c r="E841" s="268"/>
      <c r="F841" s="61"/>
      <c r="G841" s="61"/>
      <c r="H841" s="61"/>
      <c r="I841" s="61"/>
      <c r="J841" s="69"/>
      <c r="K841" s="69"/>
      <c r="L841" s="69"/>
      <c r="M841" s="195"/>
      <c r="N841" s="61"/>
      <c r="O841" s="61"/>
      <c r="P841" s="61"/>
      <c r="Q841" s="61"/>
      <c r="R841" s="61"/>
      <c r="S841" s="61"/>
      <c r="T841" s="61"/>
      <c r="U841" s="61"/>
      <c r="V841" s="61"/>
      <c r="W841" s="61"/>
      <c r="X841" s="61"/>
      <c r="Y841" s="61"/>
      <c r="Z841" s="61"/>
      <c r="AA841" s="61"/>
    </row>
    <row r="842" spans="1:27" ht="13">
      <c r="A842" s="61"/>
      <c r="B842" s="61"/>
      <c r="C842" s="131"/>
      <c r="D842" s="61"/>
      <c r="E842" s="268"/>
      <c r="F842" s="61"/>
      <c r="G842" s="61"/>
      <c r="H842" s="61"/>
      <c r="I842" s="61"/>
      <c r="J842" s="69"/>
      <c r="K842" s="69"/>
      <c r="L842" s="69"/>
      <c r="M842" s="195"/>
      <c r="N842" s="61"/>
      <c r="O842" s="61"/>
      <c r="P842" s="61"/>
      <c r="Q842" s="61"/>
      <c r="R842" s="61"/>
      <c r="S842" s="61"/>
      <c r="T842" s="61"/>
      <c r="U842" s="61"/>
      <c r="V842" s="61"/>
      <c r="W842" s="61"/>
      <c r="X842" s="61"/>
      <c r="Y842" s="61"/>
      <c r="Z842" s="61"/>
      <c r="AA842" s="61"/>
    </row>
    <row r="843" spans="1:27" ht="13">
      <c r="A843" s="61"/>
      <c r="B843" s="61"/>
      <c r="C843" s="131"/>
      <c r="D843" s="61"/>
      <c r="E843" s="268"/>
      <c r="F843" s="61"/>
      <c r="G843" s="61"/>
      <c r="H843" s="61"/>
      <c r="I843" s="61"/>
      <c r="J843" s="69"/>
      <c r="K843" s="69"/>
      <c r="L843" s="69"/>
      <c r="M843" s="195"/>
      <c r="N843" s="61"/>
      <c r="O843" s="61"/>
      <c r="P843" s="61"/>
      <c r="Q843" s="61"/>
      <c r="R843" s="61"/>
      <c r="S843" s="61"/>
      <c r="T843" s="61"/>
      <c r="U843" s="61"/>
      <c r="V843" s="61"/>
      <c r="W843" s="61"/>
      <c r="X843" s="61"/>
      <c r="Y843" s="61"/>
      <c r="Z843" s="61"/>
      <c r="AA843" s="61"/>
    </row>
    <row r="844" spans="1:27" ht="13">
      <c r="A844" s="61"/>
      <c r="B844" s="61"/>
      <c r="C844" s="131"/>
      <c r="D844" s="61"/>
      <c r="E844" s="268"/>
      <c r="F844" s="61"/>
      <c r="G844" s="61"/>
      <c r="H844" s="61"/>
      <c r="I844" s="61"/>
      <c r="J844" s="69"/>
      <c r="K844" s="69"/>
      <c r="L844" s="69"/>
      <c r="M844" s="195"/>
      <c r="N844" s="61"/>
      <c r="O844" s="61"/>
      <c r="P844" s="61"/>
      <c r="Q844" s="61"/>
      <c r="R844" s="61"/>
      <c r="S844" s="61"/>
      <c r="T844" s="61"/>
      <c r="U844" s="61"/>
      <c r="V844" s="61"/>
      <c r="W844" s="61"/>
      <c r="X844" s="61"/>
      <c r="Y844" s="61"/>
      <c r="Z844" s="61"/>
      <c r="AA844" s="61"/>
    </row>
    <row r="845" spans="1:27" ht="13">
      <c r="A845" s="61"/>
      <c r="B845" s="61"/>
      <c r="C845" s="131"/>
      <c r="D845" s="61"/>
      <c r="E845" s="268"/>
      <c r="F845" s="61"/>
      <c r="G845" s="61"/>
      <c r="H845" s="61"/>
      <c r="I845" s="61"/>
      <c r="J845" s="69"/>
      <c r="K845" s="69"/>
      <c r="L845" s="69"/>
      <c r="M845" s="195"/>
      <c r="N845" s="61"/>
      <c r="O845" s="61"/>
      <c r="P845" s="61"/>
      <c r="Q845" s="61"/>
      <c r="R845" s="61"/>
      <c r="S845" s="61"/>
      <c r="T845" s="61"/>
      <c r="U845" s="61"/>
      <c r="V845" s="61"/>
      <c r="W845" s="61"/>
      <c r="X845" s="61"/>
      <c r="Y845" s="61"/>
      <c r="Z845" s="61"/>
      <c r="AA845" s="61"/>
    </row>
    <row r="846" spans="1:27" ht="13">
      <c r="A846" s="61"/>
      <c r="B846" s="61"/>
      <c r="C846" s="131"/>
      <c r="D846" s="61"/>
      <c r="E846" s="268"/>
      <c r="F846" s="61"/>
      <c r="G846" s="61"/>
      <c r="H846" s="61"/>
      <c r="I846" s="61"/>
      <c r="J846" s="69"/>
      <c r="K846" s="69"/>
      <c r="L846" s="69"/>
      <c r="M846" s="195"/>
      <c r="N846" s="61"/>
      <c r="O846" s="61"/>
      <c r="P846" s="61"/>
      <c r="Q846" s="61"/>
      <c r="R846" s="61"/>
      <c r="S846" s="61"/>
      <c r="T846" s="61"/>
      <c r="U846" s="61"/>
      <c r="V846" s="61"/>
      <c r="W846" s="61"/>
      <c r="X846" s="61"/>
      <c r="Y846" s="61"/>
      <c r="Z846" s="61"/>
      <c r="AA846" s="61"/>
    </row>
    <row r="847" spans="1:27" ht="13">
      <c r="A847" s="61"/>
      <c r="B847" s="61"/>
      <c r="C847" s="131"/>
      <c r="D847" s="61"/>
      <c r="E847" s="268"/>
      <c r="F847" s="61"/>
      <c r="G847" s="61"/>
      <c r="H847" s="61"/>
      <c r="I847" s="61"/>
      <c r="J847" s="69"/>
      <c r="K847" s="69"/>
      <c r="L847" s="69"/>
      <c r="M847" s="195"/>
      <c r="N847" s="61"/>
      <c r="O847" s="61"/>
      <c r="P847" s="61"/>
      <c r="Q847" s="61"/>
      <c r="R847" s="61"/>
      <c r="S847" s="61"/>
      <c r="T847" s="61"/>
      <c r="U847" s="61"/>
      <c r="V847" s="61"/>
      <c r="W847" s="61"/>
      <c r="X847" s="61"/>
      <c r="Y847" s="61"/>
      <c r="Z847" s="61"/>
      <c r="AA847" s="61"/>
    </row>
    <row r="848" spans="1:27" ht="13">
      <c r="A848" s="61"/>
      <c r="B848" s="61"/>
      <c r="C848" s="131"/>
      <c r="D848" s="61"/>
      <c r="E848" s="268"/>
      <c r="F848" s="61"/>
      <c r="G848" s="61"/>
      <c r="H848" s="61"/>
      <c r="I848" s="61"/>
      <c r="J848" s="69"/>
      <c r="K848" s="69"/>
      <c r="L848" s="69"/>
      <c r="M848" s="195"/>
      <c r="N848" s="61"/>
      <c r="O848" s="61"/>
      <c r="P848" s="61"/>
      <c r="Q848" s="61"/>
      <c r="R848" s="61"/>
      <c r="S848" s="61"/>
      <c r="T848" s="61"/>
      <c r="U848" s="61"/>
      <c r="V848" s="61"/>
      <c r="W848" s="61"/>
      <c r="X848" s="61"/>
      <c r="Y848" s="61"/>
      <c r="Z848" s="61"/>
      <c r="AA848" s="61"/>
    </row>
    <row r="849" spans="1:27" ht="13">
      <c r="A849" s="61"/>
      <c r="B849" s="61"/>
      <c r="C849" s="131"/>
      <c r="D849" s="61"/>
      <c r="E849" s="268"/>
      <c r="F849" s="61"/>
      <c r="G849" s="61"/>
      <c r="H849" s="61"/>
      <c r="I849" s="61"/>
      <c r="J849" s="69"/>
      <c r="K849" s="69"/>
      <c r="L849" s="69"/>
      <c r="M849" s="195"/>
      <c r="N849" s="61"/>
      <c r="O849" s="61"/>
      <c r="P849" s="61"/>
      <c r="Q849" s="61"/>
      <c r="R849" s="61"/>
      <c r="S849" s="61"/>
      <c r="T849" s="61"/>
      <c r="U849" s="61"/>
      <c r="V849" s="61"/>
      <c r="W849" s="61"/>
      <c r="X849" s="61"/>
      <c r="Y849" s="61"/>
      <c r="Z849" s="61"/>
      <c r="AA849" s="61"/>
    </row>
    <row r="850" spans="1:27" ht="13">
      <c r="A850" s="61"/>
      <c r="B850" s="61"/>
      <c r="C850" s="131"/>
      <c r="D850" s="61"/>
      <c r="E850" s="268"/>
      <c r="F850" s="61"/>
      <c r="G850" s="61"/>
      <c r="H850" s="61"/>
      <c r="I850" s="61"/>
      <c r="J850" s="69"/>
      <c r="K850" s="69"/>
      <c r="L850" s="69"/>
      <c r="M850" s="195"/>
      <c r="N850" s="61"/>
      <c r="O850" s="61"/>
      <c r="P850" s="61"/>
      <c r="Q850" s="61"/>
      <c r="R850" s="61"/>
      <c r="S850" s="61"/>
      <c r="T850" s="61"/>
      <c r="U850" s="61"/>
      <c r="V850" s="61"/>
      <c r="W850" s="61"/>
      <c r="X850" s="61"/>
      <c r="Y850" s="61"/>
      <c r="Z850" s="61"/>
      <c r="AA850" s="61"/>
    </row>
    <row r="851" spans="1:27" ht="13">
      <c r="A851" s="61"/>
      <c r="B851" s="61"/>
      <c r="C851" s="131"/>
      <c r="D851" s="61"/>
      <c r="E851" s="268"/>
      <c r="F851" s="61"/>
      <c r="G851" s="61"/>
      <c r="H851" s="61"/>
      <c r="I851" s="61"/>
      <c r="J851" s="69"/>
      <c r="K851" s="69"/>
      <c r="L851" s="69"/>
      <c r="M851" s="195"/>
      <c r="N851" s="61"/>
      <c r="O851" s="61"/>
      <c r="P851" s="61"/>
      <c r="Q851" s="61"/>
      <c r="R851" s="61"/>
      <c r="S851" s="61"/>
      <c r="T851" s="61"/>
      <c r="U851" s="61"/>
      <c r="V851" s="61"/>
      <c r="W851" s="61"/>
      <c r="X851" s="61"/>
      <c r="Y851" s="61"/>
      <c r="Z851" s="61"/>
      <c r="AA851" s="61"/>
    </row>
    <row r="852" spans="1:27" ht="13">
      <c r="A852" s="61"/>
      <c r="B852" s="61"/>
      <c r="C852" s="131"/>
      <c r="D852" s="61"/>
      <c r="E852" s="268"/>
      <c r="F852" s="61"/>
      <c r="G852" s="61"/>
      <c r="H852" s="61"/>
      <c r="I852" s="61"/>
      <c r="J852" s="69"/>
      <c r="K852" s="69"/>
      <c r="L852" s="69"/>
      <c r="M852" s="195"/>
      <c r="N852" s="61"/>
      <c r="O852" s="61"/>
      <c r="P852" s="61"/>
      <c r="Q852" s="61"/>
      <c r="R852" s="61"/>
      <c r="S852" s="61"/>
      <c r="T852" s="61"/>
      <c r="U852" s="61"/>
      <c r="V852" s="61"/>
      <c r="W852" s="61"/>
      <c r="X852" s="61"/>
      <c r="Y852" s="61"/>
      <c r="Z852" s="61"/>
      <c r="AA852" s="61"/>
    </row>
    <row r="853" spans="1:27" ht="13">
      <c r="A853" s="61"/>
      <c r="B853" s="61"/>
      <c r="C853" s="131"/>
      <c r="D853" s="61"/>
      <c r="E853" s="268"/>
      <c r="F853" s="61"/>
      <c r="G853" s="61"/>
      <c r="H853" s="61"/>
      <c r="I853" s="61"/>
      <c r="J853" s="69"/>
      <c r="K853" s="69"/>
      <c r="L853" s="69"/>
      <c r="M853" s="195"/>
      <c r="N853" s="61"/>
      <c r="O853" s="61"/>
      <c r="P853" s="61"/>
      <c r="Q853" s="61"/>
      <c r="R853" s="61"/>
      <c r="S853" s="61"/>
      <c r="T853" s="61"/>
      <c r="U853" s="61"/>
      <c r="V853" s="61"/>
      <c r="W853" s="61"/>
      <c r="X853" s="61"/>
      <c r="Y853" s="61"/>
      <c r="Z853" s="61"/>
      <c r="AA853" s="61"/>
    </row>
    <row r="854" spans="1:27" ht="13">
      <c r="A854" s="61"/>
      <c r="B854" s="61"/>
      <c r="C854" s="131"/>
      <c r="D854" s="61"/>
      <c r="E854" s="268"/>
      <c r="F854" s="61"/>
      <c r="G854" s="61"/>
      <c r="H854" s="61"/>
      <c r="I854" s="61"/>
      <c r="J854" s="69"/>
      <c r="K854" s="69"/>
      <c r="L854" s="69"/>
      <c r="M854" s="195"/>
      <c r="N854" s="61"/>
      <c r="O854" s="61"/>
      <c r="P854" s="61"/>
      <c r="Q854" s="61"/>
      <c r="R854" s="61"/>
      <c r="S854" s="61"/>
      <c r="T854" s="61"/>
      <c r="U854" s="61"/>
      <c r="V854" s="61"/>
      <c r="W854" s="61"/>
      <c r="X854" s="61"/>
      <c r="Y854" s="61"/>
      <c r="Z854" s="61"/>
      <c r="AA854" s="61"/>
    </row>
    <row r="855" spans="1:27" ht="13">
      <c r="A855" s="61"/>
      <c r="B855" s="61"/>
      <c r="C855" s="131"/>
      <c r="D855" s="61"/>
      <c r="E855" s="268"/>
      <c r="F855" s="61"/>
      <c r="G855" s="61"/>
      <c r="H855" s="61"/>
      <c r="I855" s="61"/>
      <c r="J855" s="69"/>
      <c r="K855" s="69"/>
      <c r="L855" s="69"/>
      <c r="M855" s="195"/>
      <c r="N855" s="61"/>
      <c r="O855" s="61"/>
      <c r="P855" s="61"/>
      <c r="Q855" s="61"/>
      <c r="R855" s="61"/>
      <c r="S855" s="61"/>
      <c r="T855" s="61"/>
      <c r="U855" s="61"/>
      <c r="V855" s="61"/>
      <c r="W855" s="61"/>
      <c r="X855" s="61"/>
      <c r="Y855" s="61"/>
      <c r="Z855" s="61"/>
      <c r="AA855" s="61"/>
    </row>
    <row r="856" spans="1:27" ht="13">
      <c r="A856" s="61"/>
      <c r="B856" s="61"/>
      <c r="C856" s="131"/>
      <c r="D856" s="61"/>
      <c r="E856" s="268"/>
      <c r="F856" s="61"/>
      <c r="G856" s="61"/>
      <c r="H856" s="61"/>
      <c r="I856" s="61"/>
      <c r="J856" s="69"/>
      <c r="K856" s="69"/>
      <c r="L856" s="69"/>
      <c r="M856" s="195"/>
      <c r="N856" s="61"/>
      <c r="O856" s="61"/>
      <c r="P856" s="61"/>
      <c r="Q856" s="61"/>
      <c r="R856" s="61"/>
      <c r="S856" s="61"/>
      <c r="T856" s="61"/>
      <c r="U856" s="61"/>
      <c r="V856" s="61"/>
      <c r="W856" s="61"/>
      <c r="X856" s="61"/>
      <c r="Y856" s="61"/>
      <c r="Z856" s="61"/>
      <c r="AA856" s="61"/>
    </row>
    <row r="857" spans="1:27" ht="13">
      <c r="A857" s="61"/>
      <c r="B857" s="61"/>
      <c r="C857" s="131"/>
      <c r="D857" s="61"/>
      <c r="E857" s="268"/>
      <c r="F857" s="61"/>
      <c r="G857" s="61"/>
      <c r="H857" s="61"/>
      <c r="I857" s="61"/>
      <c r="J857" s="69"/>
      <c r="K857" s="69"/>
      <c r="L857" s="69"/>
      <c r="M857" s="195"/>
      <c r="N857" s="61"/>
      <c r="O857" s="61"/>
      <c r="P857" s="61"/>
      <c r="Q857" s="61"/>
      <c r="R857" s="61"/>
      <c r="S857" s="61"/>
      <c r="T857" s="61"/>
      <c r="U857" s="61"/>
      <c r="V857" s="61"/>
      <c r="W857" s="61"/>
      <c r="X857" s="61"/>
      <c r="Y857" s="61"/>
      <c r="Z857" s="61"/>
      <c r="AA857" s="61"/>
    </row>
    <row r="858" spans="1:27" ht="13">
      <c r="A858" s="61"/>
      <c r="B858" s="61"/>
      <c r="C858" s="131"/>
      <c r="D858" s="61"/>
      <c r="E858" s="268"/>
      <c r="F858" s="61"/>
      <c r="G858" s="61"/>
      <c r="H858" s="61"/>
      <c r="I858" s="61"/>
      <c r="J858" s="69"/>
      <c r="K858" s="69"/>
      <c r="L858" s="69"/>
      <c r="M858" s="195"/>
      <c r="N858" s="61"/>
      <c r="O858" s="61"/>
      <c r="P858" s="61"/>
      <c r="Q858" s="61"/>
      <c r="R858" s="61"/>
      <c r="S858" s="61"/>
      <c r="T858" s="61"/>
      <c r="U858" s="61"/>
      <c r="V858" s="61"/>
      <c r="W858" s="61"/>
      <c r="X858" s="61"/>
      <c r="Y858" s="61"/>
      <c r="Z858" s="61"/>
      <c r="AA858" s="61"/>
    </row>
    <row r="859" spans="1:27" ht="13">
      <c r="A859" s="61"/>
      <c r="B859" s="61"/>
      <c r="C859" s="131"/>
      <c r="D859" s="61"/>
      <c r="E859" s="268"/>
      <c r="F859" s="61"/>
      <c r="G859" s="61"/>
      <c r="H859" s="61"/>
      <c r="I859" s="61"/>
      <c r="J859" s="69"/>
      <c r="K859" s="69"/>
      <c r="L859" s="69"/>
      <c r="M859" s="195"/>
      <c r="N859" s="61"/>
      <c r="O859" s="61"/>
      <c r="P859" s="61"/>
      <c r="Q859" s="61"/>
      <c r="R859" s="61"/>
      <c r="S859" s="61"/>
      <c r="T859" s="61"/>
      <c r="U859" s="61"/>
      <c r="V859" s="61"/>
      <c r="W859" s="61"/>
      <c r="X859" s="61"/>
      <c r="Y859" s="61"/>
      <c r="Z859" s="61"/>
      <c r="AA859" s="61"/>
    </row>
    <row r="860" spans="1:27" ht="13">
      <c r="A860" s="61"/>
      <c r="B860" s="61"/>
      <c r="C860" s="131"/>
      <c r="D860" s="61"/>
      <c r="E860" s="268"/>
      <c r="F860" s="61"/>
      <c r="G860" s="61"/>
      <c r="H860" s="61"/>
      <c r="I860" s="61"/>
      <c r="J860" s="69"/>
      <c r="K860" s="69"/>
      <c r="L860" s="69"/>
      <c r="M860" s="195"/>
      <c r="N860" s="61"/>
      <c r="O860" s="61"/>
      <c r="P860" s="61"/>
      <c r="Q860" s="61"/>
      <c r="R860" s="61"/>
      <c r="S860" s="61"/>
      <c r="T860" s="61"/>
      <c r="U860" s="61"/>
      <c r="V860" s="61"/>
      <c r="W860" s="61"/>
      <c r="X860" s="61"/>
      <c r="Y860" s="61"/>
      <c r="Z860" s="61"/>
      <c r="AA860" s="61"/>
    </row>
    <row r="861" spans="1:27" ht="13">
      <c r="A861" s="61"/>
      <c r="B861" s="61"/>
      <c r="C861" s="131"/>
      <c r="D861" s="61"/>
      <c r="E861" s="268"/>
      <c r="F861" s="61"/>
      <c r="G861" s="61"/>
      <c r="H861" s="61"/>
      <c r="I861" s="61"/>
      <c r="J861" s="69"/>
      <c r="K861" s="69"/>
      <c r="L861" s="69"/>
      <c r="M861" s="195"/>
      <c r="N861" s="61"/>
      <c r="O861" s="61"/>
      <c r="P861" s="61"/>
      <c r="Q861" s="61"/>
      <c r="R861" s="61"/>
      <c r="S861" s="61"/>
      <c r="T861" s="61"/>
      <c r="U861" s="61"/>
      <c r="V861" s="61"/>
      <c r="W861" s="61"/>
      <c r="X861" s="61"/>
      <c r="Y861" s="61"/>
      <c r="Z861" s="61"/>
      <c r="AA861" s="61"/>
    </row>
    <row r="862" spans="1:27" ht="13">
      <c r="A862" s="61"/>
      <c r="B862" s="61"/>
      <c r="C862" s="131"/>
      <c r="D862" s="61"/>
      <c r="E862" s="268"/>
      <c r="F862" s="61"/>
      <c r="G862" s="61"/>
      <c r="H862" s="61"/>
      <c r="I862" s="61"/>
      <c r="J862" s="69"/>
      <c r="K862" s="69"/>
      <c r="L862" s="69"/>
      <c r="M862" s="195"/>
      <c r="N862" s="61"/>
      <c r="O862" s="61"/>
      <c r="P862" s="61"/>
      <c r="Q862" s="61"/>
      <c r="R862" s="61"/>
      <c r="S862" s="61"/>
      <c r="T862" s="61"/>
      <c r="U862" s="61"/>
      <c r="V862" s="61"/>
      <c r="W862" s="61"/>
      <c r="X862" s="61"/>
      <c r="Y862" s="61"/>
      <c r="Z862" s="61"/>
      <c r="AA862" s="61"/>
    </row>
    <row r="863" spans="1:27" ht="13">
      <c r="A863" s="61"/>
      <c r="B863" s="61"/>
      <c r="C863" s="131"/>
      <c r="D863" s="61"/>
      <c r="E863" s="268"/>
      <c r="F863" s="61"/>
      <c r="G863" s="61"/>
      <c r="H863" s="61"/>
      <c r="I863" s="61"/>
      <c r="J863" s="69"/>
      <c r="K863" s="69"/>
      <c r="L863" s="69"/>
      <c r="M863" s="195"/>
      <c r="N863" s="61"/>
      <c r="O863" s="61"/>
      <c r="P863" s="61"/>
      <c r="Q863" s="61"/>
      <c r="R863" s="61"/>
      <c r="S863" s="61"/>
      <c r="T863" s="61"/>
      <c r="U863" s="61"/>
      <c r="V863" s="61"/>
      <c r="W863" s="61"/>
      <c r="X863" s="61"/>
      <c r="Y863" s="61"/>
      <c r="Z863" s="61"/>
      <c r="AA863" s="61"/>
    </row>
    <row r="864" spans="1:27" ht="13">
      <c r="A864" s="61"/>
      <c r="B864" s="61"/>
      <c r="C864" s="131"/>
      <c r="D864" s="61"/>
      <c r="E864" s="268"/>
      <c r="F864" s="61"/>
      <c r="G864" s="61"/>
      <c r="H864" s="61"/>
      <c r="I864" s="61"/>
      <c r="J864" s="69"/>
      <c r="K864" s="69"/>
      <c r="L864" s="69"/>
      <c r="M864" s="195"/>
      <c r="N864" s="61"/>
      <c r="O864" s="61"/>
      <c r="P864" s="61"/>
      <c r="Q864" s="61"/>
      <c r="R864" s="61"/>
      <c r="S864" s="61"/>
      <c r="T864" s="61"/>
      <c r="U864" s="61"/>
      <c r="V864" s="61"/>
      <c r="W864" s="61"/>
      <c r="X864" s="61"/>
      <c r="Y864" s="61"/>
      <c r="Z864" s="61"/>
      <c r="AA864" s="61"/>
    </row>
    <row r="865" spans="1:27" ht="13">
      <c r="A865" s="61"/>
      <c r="B865" s="61"/>
      <c r="C865" s="131"/>
      <c r="D865" s="61"/>
      <c r="E865" s="268"/>
      <c r="F865" s="61"/>
      <c r="G865" s="61"/>
      <c r="H865" s="61"/>
      <c r="I865" s="61"/>
      <c r="J865" s="69"/>
      <c r="K865" s="69"/>
      <c r="L865" s="69"/>
      <c r="M865" s="195"/>
      <c r="N865" s="61"/>
      <c r="O865" s="61"/>
      <c r="P865" s="61"/>
      <c r="Q865" s="61"/>
      <c r="R865" s="61"/>
      <c r="S865" s="61"/>
      <c r="T865" s="61"/>
      <c r="U865" s="61"/>
      <c r="V865" s="61"/>
      <c r="W865" s="61"/>
      <c r="X865" s="61"/>
      <c r="Y865" s="61"/>
      <c r="Z865" s="61"/>
      <c r="AA865" s="61"/>
    </row>
    <row r="866" spans="1:27" ht="13">
      <c r="A866" s="61"/>
      <c r="B866" s="61"/>
      <c r="C866" s="131"/>
      <c r="D866" s="61"/>
      <c r="E866" s="268"/>
      <c r="F866" s="61"/>
      <c r="G866" s="61"/>
      <c r="H866" s="61"/>
      <c r="I866" s="61"/>
      <c r="J866" s="69"/>
      <c r="K866" s="69"/>
      <c r="L866" s="69"/>
      <c r="M866" s="195"/>
      <c r="N866" s="61"/>
      <c r="O866" s="61"/>
      <c r="P866" s="61"/>
      <c r="Q866" s="61"/>
      <c r="R866" s="61"/>
      <c r="S866" s="61"/>
      <c r="T866" s="61"/>
      <c r="U866" s="61"/>
      <c r="V866" s="61"/>
      <c r="W866" s="61"/>
      <c r="X866" s="61"/>
      <c r="Y866" s="61"/>
      <c r="Z866" s="61"/>
      <c r="AA866" s="61"/>
    </row>
    <row r="867" spans="1:27" ht="13">
      <c r="A867" s="61"/>
      <c r="B867" s="61"/>
      <c r="C867" s="131"/>
      <c r="D867" s="61"/>
      <c r="E867" s="268"/>
      <c r="F867" s="61"/>
      <c r="G867" s="61"/>
      <c r="H867" s="61"/>
      <c r="I867" s="61"/>
      <c r="J867" s="69"/>
      <c r="K867" s="69"/>
      <c r="L867" s="69"/>
      <c r="M867" s="195"/>
      <c r="N867" s="61"/>
      <c r="O867" s="61"/>
      <c r="P867" s="61"/>
      <c r="Q867" s="61"/>
      <c r="R867" s="61"/>
      <c r="S867" s="61"/>
      <c r="T867" s="61"/>
      <c r="U867" s="61"/>
      <c r="V867" s="61"/>
      <c r="W867" s="61"/>
      <c r="X867" s="61"/>
      <c r="Y867" s="61"/>
      <c r="Z867" s="61"/>
      <c r="AA867" s="61"/>
    </row>
    <row r="868" spans="1:27" ht="13">
      <c r="A868" s="61"/>
      <c r="B868" s="61"/>
      <c r="C868" s="131"/>
      <c r="D868" s="61"/>
      <c r="E868" s="268"/>
      <c r="F868" s="61"/>
      <c r="G868" s="61"/>
      <c r="H868" s="61"/>
      <c r="I868" s="61"/>
      <c r="J868" s="69"/>
      <c r="K868" s="69"/>
      <c r="L868" s="69"/>
      <c r="M868" s="195"/>
      <c r="N868" s="61"/>
      <c r="O868" s="61"/>
      <c r="P868" s="61"/>
      <c r="Q868" s="61"/>
      <c r="R868" s="61"/>
      <c r="S868" s="61"/>
      <c r="T868" s="61"/>
      <c r="U868" s="61"/>
      <c r="V868" s="61"/>
      <c r="W868" s="61"/>
      <c r="X868" s="61"/>
      <c r="Y868" s="61"/>
      <c r="Z868" s="61"/>
      <c r="AA868" s="61"/>
    </row>
    <row r="869" spans="1:27" ht="13">
      <c r="A869" s="61"/>
      <c r="B869" s="61"/>
      <c r="C869" s="131"/>
      <c r="D869" s="61"/>
      <c r="E869" s="268"/>
      <c r="F869" s="61"/>
      <c r="G869" s="61"/>
      <c r="H869" s="61"/>
      <c r="I869" s="61"/>
      <c r="J869" s="69"/>
      <c r="K869" s="69"/>
      <c r="L869" s="69"/>
      <c r="M869" s="195"/>
      <c r="N869" s="61"/>
      <c r="O869" s="61"/>
      <c r="P869" s="61"/>
      <c r="Q869" s="61"/>
      <c r="R869" s="61"/>
      <c r="S869" s="61"/>
      <c r="T869" s="61"/>
      <c r="U869" s="61"/>
      <c r="V869" s="61"/>
      <c r="W869" s="61"/>
      <c r="X869" s="61"/>
      <c r="Y869" s="61"/>
      <c r="Z869" s="61"/>
      <c r="AA869" s="61"/>
    </row>
    <row r="870" spans="1:27" ht="13">
      <c r="A870" s="61"/>
      <c r="B870" s="61"/>
      <c r="C870" s="131"/>
      <c r="D870" s="61"/>
      <c r="E870" s="268"/>
      <c r="F870" s="61"/>
      <c r="G870" s="61"/>
      <c r="H870" s="61"/>
      <c r="I870" s="61"/>
      <c r="J870" s="69"/>
      <c r="K870" s="69"/>
      <c r="L870" s="69"/>
      <c r="M870" s="195"/>
      <c r="N870" s="61"/>
      <c r="O870" s="61"/>
      <c r="P870" s="61"/>
      <c r="Q870" s="61"/>
      <c r="R870" s="61"/>
      <c r="S870" s="61"/>
      <c r="T870" s="61"/>
      <c r="U870" s="61"/>
      <c r="V870" s="61"/>
      <c r="W870" s="61"/>
      <c r="X870" s="61"/>
      <c r="Y870" s="61"/>
      <c r="Z870" s="61"/>
      <c r="AA870" s="61"/>
    </row>
    <row r="871" spans="1:27" ht="13">
      <c r="A871" s="61"/>
      <c r="B871" s="61"/>
      <c r="C871" s="131"/>
      <c r="D871" s="61"/>
      <c r="E871" s="268"/>
      <c r="F871" s="61"/>
      <c r="G871" s="61"/>
      <c r="H871" s="61"/>
      <c r="I871" s="61"/>
      <c r="J871" s="69"/>
      <c r="K871" s="69"/>
      <c r="L871" s="69"/>
      <c r="M871" s="195"/>
      <c r="N871" s="61"/>
      <c r="O871" s="61"/>
      <c r="P871" s="61"/>
      <c r="Q871" s="61"/>
      <c r="R871" s="61"/>
      <c r="S871" s="61"/>
      <c r="T871" s="61"/>
      <c r="U871" s="61"/>
      <c r="V871" s="61"/>
      <c r="W871" s="61"/>
      <c r="X871" s="61"/>
      <c r="Y871" s="61"/>
      <c r="Z871" s="61"/>
      <c r="AA871" s="61"/>
    </row>
    <row r="872" spans="1:27" ht="13">
      <c r="A872" s="61"/>
      <c r="B872" s="61"/>
      <c r="C872" s="131"/>
      <c r="D872" s="61"/>
      <c r="E872" s="268"/>
      <c r="F872" s="61"/>
      <c r="G872" s="61"/>
      <c r="H872" s="61"/>
      <c r="I872" s="61"/>
      <c r="J872" s="69"/>
      <c r="K872" s="69"/>
      <c r="L872" s="69"/>
      <c r="M872" s="195"/>
      <c r="N872" s="61"/>
      <c r="O872" s="61"/>
      <c r="P872" s="61"/>
      <c r="Q872" s="61"/>
      <c r="R872" s="61"/>
      <c r="S872" s="61"/>
      <c r="T872" s="61"/>
      <c r="U872" s="61"/>
      <c r="V872" s="61"/>
      <c r="W872" s="61"/>
      <c r="X872" s="61"/>
      <c r="Y872" s="61"/>
      <c r="Z872" s="61"/>
      <c r="AA872" s="61"/>
    </row>
    <row r="873" spans="1:27" ht="13">
      <c r="A873" s="61"/>
      <c r="B873" s="61"/>
      <c r="C873" s="131"/>
      <c r="D873" s="61"/>
      <c r="E873" s="268"/>
      <c r="F873" s="61"/>
      <c r="G873" s="61"/>
      <c r="H873" s="61"/>
      <c r="I873" s="61"/>
      <c r="J873" s="69"/>
      <c r="K873" s="69"/>
      <c r="L873" s="69"/>
      <c r="M873" s="195"/>
      <c r="N873" s="61"/>
      <c r="O873" s="61"/>
      <c r="P873" s="61"/>
      <c r="Q873" s="61"/>
      <c r="R873" s="61"/>
      <c r="S873" s="61"/>
      <c r="T873" s="61"/>
      <c r="U873" s="61"/>
      <c r="V873" s="61"/>
      <c r="W873" s="61"/>
      <c r="X873" s="61"/>
      <c r="Y873" s="61"/>
      <c r="Z873" s="61"/>
      <c r="AA873" s="61"/>
    </row>
    <row r="874" spans="1:27" ht="13">
      <c r="A874" s="61"/>
      <c r="B874" s="61"/>
      <c r="C874" s="131"/>
      <c r="D874" s="61"/>
      <c r="E874" s="268"/>
      <c r="F874" s="61"/>
      <c r="G874" s="61"/>
      <c r="H874" s="61"/>
      <c r="I874" s="61"/>
      <c r="J874" s="69"/>
      <c r="K874" s="69"/>
      <c r="L874" s="69"/>
      <c r="M874" s="195"/>
      <c r="N874" s="61"/>
      <c r="O874" s="61"/>
      <c r="P874" s="61"/>
      <c r="Q874" s="61"/>
      <c r="R874" s="61"/>
      <c r="S874" s="61"/>
      <c r="T874" s="61"/>
      <c r="U874" s="61"/>
      <c r="V874" s="61"/>
      <c r="W874" s="61"/>
      <c r="X874" s="61"/>
      <c r="Y874" s="61"/>
      <c r="Z874" s="61"/>
      <c r="AA874" s="61"/>
    </row>
    <row r="875" spans="1:27" ht="13">
      <c r="A875" s="61"/>
      <c r="B875" s="61"/>
      <c r="C875" s="131"/>
      <c r="D875" s="61"/>
      <c r="E875" s="268"/>
      <c r="F875" s="61"/>
      <c r="G875" s="61"/>
      <c r="H875" s="61"/>
      <c r="I875" s="61"/>
      <c r="J875" s="69"/>
      <c r="K875" s="69"/>
      <c r="L875" s="69"/>
      <c r="M875" s="195"/>
      <c r="N875" s="61"/>
      <c r="O875" s="61"/>
      <c r="P875" s="61"/>
      <c r="Q875" s="61"/>
      <c r="R875" s="61"/>
      <c r="S875" s="61"/>
      <c r="T875" s="61"/>
      <c r="U875" s="61"/>
      <c r="V875" s="61"/>
      <c r="W875" s="61"/>
      <c r="X875" s="61"/>
      <c r="Y875" s="61"/>
      <c r="Z875" s="61"/>
      <c r="AA875" s="61"/>
    </row>
    <row r="876" spans="1:27" ht="13">
      <c r="A876" s="61"/>
      <c r="B876" s="61"/>
      <c r="C876" s="131"/>
      <c r="D876" s="61"/>
      <c r="E876" s="268"/>
      <c r="F876" s="61"/>
      <c r="G876" s="61"/>
      <c r="H876" s="61"/>
      <c r="I876" s="61"/>
      <c r="J876" s="69"/>
      <c r="K876" s="69"/>
      <c r="L876" s="69"/>
      <c r="M876" s="195"/>
      <c r="N876" s="61"/>
      <c r="O876" s="61"/>
      <c r="P876" s="61"/>
      <c r="Q876" s="61"/>
      <c r="R876" s="61"/>
      <c r="S876" s="61"/>
      <c r="T876" s="61"/>
      <c r="U876" s="61"/>
      <c r="V876" s="61"/>
      <c r="W876" s="61"/>
      <c r="X876" s="61"/>
      <c r="Y876" s="61"/>
      <c r="Z876" s="61"/>
      <c r="AA876" s="61"/>
    </row>
    <row r="877" spans="1:27" ht="13">
      <c r="A877" s="61"/>
      <c r="B877" s="61"/>
      <c r="C877" s="131"/>
      <c r="D877" s="61"/>
      <c r="E877" s="268"/>
      <c r="F877" s="61"/>
      <c r="G877" s="61"/>
      <c r="H877" s="61"/>
      <c r="I877" s="61"/>
      <c r="J877" s="69"/>
      <c r="K877" s="69"/>
      <c r="L877" s="69"/>
      <c r="M877" s="195"/>
      <c r="N877" s="61"/>
      <c r="O877" s="61"/>
      <c r="P877" s="61"/>
      <c r="Q877" s="61"/>
      <c r="R877" s="61"/>
      <c r="S877" s="61"/>
      <c r="T877" s="61"/>
      <c r="U877" s="61"/>
      <c r="V877" s="61"/>
      <c r="W877" s="61"/>
      <c r="X877" s="61"/>
      <c r="Y877" s="61"/>
      <c r="Z877" s="61"/>
      <c r="AA877" s="61"/>
    </row>
    <row r="878" spans="1:27" ht="13">
      <c r="A878" s="61"/>
      <c r="B878" s="61"/>
      <c r="C878" s="131"/>
      <c r="D878" s="61"/>
      <c r="E878" s="268"/>
      <c r="F878" s="61"/>
      <c r="G878" s="61"/>
      <c r="H878" s="61"/>
      <c r="I878" s="61"/>
      <c r="J878" s="69"/>
      <c r="K878" s="69"/>
      <c r="L878" s="69"/>
      <c r="M878" s="195"/>
      <c r="N878" s="61"/>
      <c r="O878" s="61"/>
      <c r="P878" s="61"/>
      <c r="Q878" s="61"/>
      <c r="R878" s="61"/>
      <c r="S878" s="61"/>
      <c r="T878" s="61"/>
      <c r="U878" s="61"/>
      <c r="V878" s="61"/>
      <c r="W878" s="61"/>
      <c r="X878" s="61"/>
      <c r="Y878" s="61"/>
      <c r="Z878" s="61"/>
      <c r="AA878" s="61"/>
    </row>
    <row r="879" spans="1:27" ht="13">
      <c r="A879" s="61"/>
      <c r="B879" s="61"/>
      <c r="C879" s="131"/>
      <c r="D879" s="61"/>
      <c r="E879" s="268"/>
      <c r="F879" s="61"/>
      <c r="G879" s="61"/>
      <c r="H879" s="61"/>
      <c r="I879" s="61"/>
      <c r="J879" s="69"/>
      <c r="K879" s="69"/>
      <c r="L879" s="69"/>
      <c r="M879" s="195"/>
      <c r="N879" s="61"/>
      <c r="O879" s="61"/>
      <c r="P879" s="61"/>
      <c r="Q879" s="61"/>
      <c r="R879" s="61"/>
      <c r="S879" s="61"/>
      <c r="T879" s="61"/>
      <c r="U879" s="61"/>
      <c r="V879" s="61"/>
      <c r="W879" s="61"/>
      <c r="X879" s="61"/>
      <c r="Y879" s="61"/>
      <c r="Z879" s="61"/>
      <c r="AA879" s="61"/>
    </row>
    <row r="880" spans="1:27" ht="13">
      <c r="A880" s="61"/>
      <c r="B880" s="61"/>
      <c r="C880" s="131"/>
      <c r="D880" s="61"/>
      <c r="E880" s="268"/>
      <c r="F880" s="61"/>
      <c r="G880" s="61"/>
      <c r="H880" s="61"/>
      <c r="I880" s="61"/>
      <c r="J880" s="69"/>
      <c r="K880" s="69"/>
      <c r="L880" s="69"/>
      <c r="M880" s="195"/>
      <c r="N880" s="61"/>
      <c r="O880" s="61"/>
      <c r="P880" s="61"/>
      <c r="Q880" s="61"/>
      <c r="R880" s="61"/>
      <c r="S880" s="61"/>
      <c r="T880" s="61"/>
      <c r="U880" s="61"/>
      <c r="V880" s="61"/>
      <c r="W880" s="61"/>
      <c r="X880" s="61"/>
      <c r="Y880" s="61"/>
      <c r="Z880" s="61"/>
      <c r="AA880" s="61"/>
    </row>
    <row r="881" spans="1:27" ht="13">
      <c r="A881" s="61"/>
      <c r="B881" s="61"/>
      <c r="C881" s="131"/>
      <c r="D881" s="61"/>
      <c r="E881" s="268"/>
      <c r="F881" s="61"/>
      <c r="G881" s="61"/>
      <c r="H881" s="61"/>
      <c r="I881" s="61"/>
      <c r="J881" s="69"/>
      <c r="K881" s="69"/>
      <c r="L881" s="69"/>
      <c r="M881" s="195"/>
      <c r="N881" s="61"/>
      <c r="O881" s="61"/>
      <c r="P881" s="61"/>
      <c r="Q881" s="61"/>
      <c r="R881" s="61"/>
      <c r="S881" s="61"/>
      <c r="T881" s="61"/>
      <c r="U881" s="61"/>
      <c r="V881" s="61"/>
      <c r="W881" s="61"/>
      <c r="X881" s="61"/>
      <c r="Y881" s="61"/>
      <c r="Z881" s="61"/>
      <c r="AA881" s="61"/>
    </row>
    <row r="882" spans="1:27" ht="13">
      <c r="A882" s="61"/>
      <c r="B882" s="61"/>
      <c r="C882" s="131"/>
      <c r="D882" s="61"/>
      <c r="E882" s="268"/>
      <c r="F882" s="61"/>
      <c r="G882" s="61"/>
      <c r="H882" s="61"/>
      <c r="I882" s="61"/>
      <c r="J882" s="69"/>
      <c r="K882" s="69"/>
      <c r="L882" s="69"/>
      <c r="M882" s="195"/>
      <c r="N882" s="61"/>
      <c r="O882" s="61"/>
      <c r="P882" s="61"/>
      <c r="Q882" s="61"/>
      <c r="R882" s="61"/>
      <c r="S882" s="61"/>
      <c r="T882" s="61"/>
      <c r="U882" s="61"/>
      <c r="V882" s="61"/>
      <c r="W882" s="61"/>
      <c r="X882" s="61"/>
      <c r="Y882" s="61"/>
      <c r="Z882" s="61"/>
      <c r="AA882" s="61"/>
    </row>
    <row r="883" spans="1:27" ht="13">
      <c r="A883" s="61"/>
      <c r="B883" s="61"/>
      <c r="C883" s="131"/>
      <c r="D883" s="61"/>
      <c r="E883" s="268"/>
      <c r="F883" s="61"/>
      <c r="G883" s="61"/>
      <c r="H883" s="61"/>
      <c r="I883" s="61"/>
      <c r="J883" s="69"/>
      <c r="K883" s="69"/>
      <c r="L883" s="69"/>
      <c r="M883" s="195"/>
      <c r="N883" s="61"/>
      <c r="O883" s="61"/>
      <c r="P883" s="61"/>
      <c r="Q883" s="61"/>
      <c r="R883" s="61"/>
      <c r="S883" s="61"/>
      <c r="T883" s="61"/>
      <c r="U883" s="61"/>
      <c r="V883" s="61"/>
      <c r="W883" s="61"/>
      <c r="X883" s="61"/>
      <c r="Y883" s="61"/>
      <c r="Z883" s="61"/>
      <c r="AA883" s="61"/>
    </row>
    <row r="884" spans="1:27" ht="13">
      <c r="A884" s="61"/>
      <c r="B884" s="61"/>
      <c r="C884" s="131"/>
      <c r="D884" s="61"/>
      <c r="E884" s="268"/>
      <c r="F884" s="61"/>
      <c r="G884" s="61"/>
      <c r="H884" s="61"/>
      <c r="I884" s="61"/>
      <c r="J884" s="69"/>
      <c r="K884" s="69"/>
      <c r="L884" s="69"/>
      <c r="M884" s="195"/>
      <c r="N884" s="61"/>
      <c r="O884" s="61"/>
      <c r="P884" s="61"/>
      <c r="Q884" s="61"/>
      <c r="R884" s="61"/>
      <c r="S884" s="61"/>
      <c r="T884" s="61"/>
      <c r="U884" s="61"/>
      <c r="V884" s="61"/>
      <c r="W884" s="61"/>
      <c r="X884" s="61"/>
      <c r="Y884" s="61"/>
      <c r="Z884" s="61"/>
      <c r="AA884" s="61"/>
    </row>
    <row r="885" spans="1:27" ht="13">
      <c r="A885" s="61"/>
      <c r="B885" s="61"/>
      <c r="C885" s="131"/>
      <c r="D885" s="61"/>
      <c r="E885" s="268"/>
      <c r="F885" s="61"/>
      <c r="G885" s="61"/>
      <c r="H885" s="61"/>
      <c r="I885" s="61"/>
      <c r="J885" s="69"/>
      <c r="K885" s="69"/>
      <c r="L885" s="69"/>
      <c r="M885" s="195"/>
      <c r="N885" s="61"/>
      <c r="O885" s="61"/>
      <c r="P885" s="61"/>
      <c r="Q885" s="61"/>
      <c r="R885" s="61"/>
      <c r="S885" s="61"/>
      <c r="T885" s="61"/>
      <c r="U885" s="61"/>
      <c r="V885" s="61"/>
      <c r="W885" s="61"/>
      <c r="X885" s="61"/>
      <c r="Y885" s="61"/>
      <c r="Z885" s="61"/>
      <c r="AA885" s="61"/>
    </row>
    <row r="886" spans="1:27" ht="13">
      <c r="A886" s="61"/>
      <c r="B886" s="61"/>
      <c r="C886" s="131"/>
      <c r="D886" s="61"/>
      <c r="E886" s="268"/>
      <c r="F886" s="61"/>
      <c r="G886" s="61"/>
      <c r="H886" s="61"/>
      <c r="I886" s="61"/>
      <c r="J886" s="69"/>
      <c r="K886" s="69"/>
      <c r="L886" s="69"/>
      <c r="M886" s="195"/>
      <c r="N886" s="61"/>
      <c r="O886" s="61"/>
      <c r="P886" s="61"/>
      <c r="Q886" s="61"/>
      <c r="R886" s="61"/>
      <c r="S886" s="61"/>
      <c r="T886" s="61"/>
      <c r="U886" s="61"/>
      <c r="V886" s="61"/>
      <c r="W886" s="61"/>
      <c r="X886" s="61"/>
      <c r="Y886" s="61"/>
      <c r="Z886" s="61"/>
      <c r="AA886" s="61"/>
    </row>
    <row r="887" spans="1:27" ht="13">
      <c r="A887" s="61"/>
      <c r="B887" s="61"/>
      <c r="C887" s="131"/>
      <c r="D887" s="61"/>
      <c r="E887" s="268"/>
      <c r="F887" s="61"/>
      <c r="G887" s="61"/>
      <c r="H887" s="61"/>
      <c r="I887" s="61"/>
      <c r="J887" s="69"/>
      <c r="K887" s="69"/>
      <c r="L887" s="69"/>
      <c r="M887" s="195"/>
      <c r="N887" s="61"/>
      <c r="O887" s="61"/>
      <c r="P887" s="61"/>
      <c r="Q887" s="61"/>
      <c r="R887" s="61"/>
      <c r="S887" s="61"/>
      <c r="T887" s="61"/>
      <c r="U887" s="61"/>
      <c r="V887" s="61"/>
      <c r="W887" s="61"/>
      <c r="X887" s="61"/>
      <c r="Y887" s="61"/>
      <c r="Z887" s="61"/>
      <c r="AA887" s="61"/>
    </row>
    <row r="888" spans="1:27" ht="13">
      <c r="A888" s="61"/>
      <c r="B888" s="61"/>
      <c r="C888" s="131"/>
      <c r="D888" s="61"/>
      <c r="E888" s="268"/>
      <c r="F888" s="61"/>
      <c r="G888" s="61"/>
      <c r="H888" s="61"/>
      <c r="I888" s="61"/>
      <c r="J888" s="69"/>
      <c r="K888" s="69"/>
      <c r="L888" s="69"/>
      <c r="M888" s="195"/>
      <c r="N888" s="61"/>
      <c r="O888" s="61"/>
      <c r="P888" s="61"/>
      <c r="Q888" s="61"/>
      <c r="R888" s="61"/>
      <c r="S888" s="61"/>
      <c r="T888" s="61"/>
      <c r="U888" s="61"/>
      <c r="V888" s="61"/>
      <c r="W888" s="61"/>
      <c r="X888" s="61"/>
      <c r="Y888" s="61"/>
      <c r="Z888" s="61"/>
      <c r="AA888" s="61"/>
    </row>
    <row r="889" spans="1:27" ht="13">
      <c r="A889" s="61"/>
      <c r="B889" s="61"/>
      <c r="C889" s="131"/>
      <c r="D889" s="61"/>
      <c r="E889" s="268"/>
      <c r="F889" s="61"/>
      <c r="G889" s="61"/>
      <c r="H889" s="61"/>
      <c r="I889" s="61"/>
      <c r="J889" s="69"/>
      <c r="K889" s="69"/>
      <c r="L889" s="69"/>
      <c r="M889" s="195"/>
      <c r="N889" s="61"/>
      <c r="O889" s="61"/>
      <c r="P889" s="61"/>
      <c r="Q889" s="61"/>
      <c r="R889" s="61"/>
      <c r="S889" s="61"/>
      <c r="T889" s="61"/>
      <c r="U889" s="61"/>
      <c r="V889" s="61"/>
      <c r="W889" s="61"/>
      <c r="X889" s="61"/>
      <c r="Y889" s="61"/>
      <c r="Z889" s="61"/>
      <c r="AA889" s="61"/>
    </row>
    <row r="890" spans="1:27" ht="13">
      <c r="A890" s="61"/>
      <c r="B890" s="61"/>
      <c r="C890" s="131"/>
      <c r="D890" s="61"/>
      <c r="E890" s="268"/>
      <c r="F890" s="61"/>
      <c r="G890" s="61"/>
      <c r="H890" s="61"/>
      <c r="I890" s="61"/>
      <c r="J890" s="69"/>
      <c r="K890" s="69"/>
      <c r="L890" s="69"/>
      <c r="M890" s="195"/>
      <c r="N890" s="61"/>
      <c r="O890" s="61"/>
      <c r="P890" s="61"/>
      <c r="Q890" s="61"/>
      <c r="R890" s="61"/>
      <c r="S890" s="61"/>
      <c r="T890" s="61"/>
      <c r="U890" s="61"/>
      <c r="V890" s="61"/>
      <c r="W890" s="61"/>
      <c r="X890" s="61"/>
      <c r="Y890" s="61"/>
      <c r="Z890" s="61"/>
      <c r="AA890" s="61"/>
    </row>
    <row r="891" spans="1:27" ht="13">
      <c r="A891" s="61"/>
      <c r="B891" s="61"/>
      <c r="C891" s="131"/>
      <c r="D891" s="61"/>
      <c r="E891" s="268"/>
      <c r="F891" s="61"/>
      <c r="G891" s="61"/>
      <c r="H891" s="61"/>
      <c r="I891" s="61"/>
      <c r="J891" s="69"/>
      <c r="K891" s="69"/>
      <c r="L891" s="69"/>
      <c r="M891" s="195"/>
      <c r="N891" s="61"/>
      <c r="O891" s="61"/>
      <c r="P891" s="61"/>
      <c r="Q891" s="61"/>
      <c r="R891" s="61"/>
      <c r="S891" s="61"/>
      <c r="T891" s="61"/>
      <c r="U891" s="61"/>
      <c r="V891" s="61"/>
      <c r="W891" s="61"/>
      <c r="X891" s="61"/>
      <c r="Y891" s="61"/>
      <c r="Z891" s="61"/>
      <c r="AA891" s="61"/>
    </row>
    <row r="892" spans="1:27" ht="13">
      <c r="A892" s="61"/>
      <c r="B892" s="61"/>
      <c r="C892" s="131"/>
      <c r="D892" s="61"/>
      <c r="E892" s="268"/>
      <c r="F892" s="61"/>
      <c r="G892" s="61"/>
      <c r="H892" s="61"/>
      <c r="I892" s="61"/>
      <c r="J892" s="69"/>
      <c r="K892" s="69"/>
      <c r="L892" s="69"/>
      <c r="M892" s="195"/>
      <c r="N892" s="61"/>
      <c r="O892" s="61"/>
      <c r="P892" s="61"/>
      <c r="Q892" s="61"/>
      <c r="R892" s="61"/>
      <c r="S892" s="61"/>
      <c r="T892" s="61"/>
      <c r="U892" s="61"/>
      <c r="V892" s="61"/>
      <c r="W892" s="61"/>
      <c r="X892" s="61"/>
      <c r="Y892" s="61"/>
      <c r="Z892" s="61"/>
      <c r="AA892" s="61"/>
    </row>
    <row r="893" spans="1:27" ht="13">
      <c r="A893" s="61"/>
      <c r="B893" s="61"/>
      <c r="C893" s="131"/>
      <c r="D893" s="61"/>
      <c r="E893" s="268"/>
      <c r="F893" s="61"/>
      <c r="G893" s="61"/>
      <c r="H893" s="61"/>
      <c r="I893" s="61"/>
      <c r="J893" s="69"/>
      <c r="K893" s="69"/>
      <c r="L893" s="69"/>
      <c r="M893" s="195"/>
      <c r="N893" s="61"/>
      <c r="O893" s="61"/>
      <c r="P893" s="61"/>
      <c r="Q893" s="61"/>
      <c r="R893" s="61"/>
      <c r="S893" s="61"/>
      <c r="T893" s="61"/>
      <c r="U893" s="61"/>
      <c r="V893" s="61"/>
      <c r="W893" s="61"/>
      <c r="X893" s="61"/>
      <c r="Y893" s="61"/>
      <c r="Z893" s="61"/>
      <c r="AA893" s="61"/>
    </row>
    <row r="894" spans="1:27" ht="13">
      <c r="A894" s="61"/>
      <c r="B894" s="61"/>
      <c r="C894" s="131"/>
      <c r="D894" s="61"/>
      <c r="E894" s="268"/>
      <c r="F894" s="61"/>
      <c r="G894" s="61"/>
      <c r="H894" s="61"/>
      <c r="I894" s="61"/>
      <c r="J894" s="69"/>
      <c r="K894" s="69"/>
      <c r="L894" s="69"/>
      <c r="M894" s="195"/>
      <c r="N894" s="61"/>
      <c r="O894" s="61"/>
      <c r="P894" s="61"/>
      <c r="Q894" s="61"/>
      <c r="R894" s="61"/>
      <c r="S894" s="61"/>
      <c r="T894" s="61"/>
      <c r="U894" s="61"/>
      <c r="V894" s="61"/>
      <c r="W894" s="61"/>
      <c r="X894" s="61"/>
      <c r="Y894" s="61"/>
      <c r="Z894" s="61"/>
      <c r="AA894" s="61"/>
    </row>
    <row r="895" spans="1:27" ht="13">
      <c r="A895" s="61"/>
      <c r="B895" s="61"/>
      <c r="C895" s="131"/>
      <c r="D895" s="61"/>
      <c r="E895" s="268"/>
      <c r="F895" s="61"/>
      <c r="G895" s="61"/>
      <c r="H895" s="61"/>
      <c r="I895" s="61"/>
      <c r="J895" s="69"/>
      <c r="K895" s="69"/>
      <c r="L895" s="69"/>
      <c r="M895" s="195"/>
      <c r="N895" s="61"/>
      <c r="O895" s="61"/>
      <c r="P895" s="61"/>
      <c r="Q895" s="61"/>
      <c r="R895" s="61"/>
      <c r="S895" s="61"/>
      <c r="T895" s="61"/>
      <c r="U895" s="61"/>
      <c r="V895" s="61"/>
      <c r="W895" s="61"/>
      <c r="X895" s="61"/>
      <c r="Y895" s="61"/>
      <c r="Z895" s="61"/>
      <c r="AA895" s="61"/>
    </row>
    <row r="896" spans="1:27" ht="13">
      <c r="A896" s="61"/>
      <c r="B896" s="61"/>
      <c r="C896" s="131"/>
      <c r="D896" s="61"/>
      <c r="E896" s="268"/>
      <c r="F896" s="61"/>
      <c r="G896" s="61"/>
      <c r="H896" s="61"/>
      <c r="I896" s="61"/>
      <c r="J896" s="69"/>
      <c r="K896" s="69"/>
      <c r="L896" s="69"/>
      <c r="M896" s="195"/>
      <c r="N896" s="61"/>
      <c r="O896" s="61"/>
      <c r="P896" s="61"/>
      <c r="Q896" s="61"/>
      <c r="R896" s="61"/>
      <c r="S896" s="61"/>
      <c r="T896" s="61"/>
      <c r="U896" s="61"/>
      <c r="V896" s="61"/>
      <c r="W896" s="61"/>
      <c r="X896" s="61"/>
      <c r="Y896" s="61"/>
      <c r="Z896" s="61"/>
      <c r="AA896" s="61"/>
    </row>
    <row r="897" spans="1:27" ht="13">
      <c r="A897" s="61"/>
      <c r="B897" s="61"/>
      <c r="C897" s="131"/>
      <c r="D897" s="61"/>
      <c r="E897" s="268"/>
      <c r="F897" s="61"/>
      <c r="G897" s="61"/>
      <c r="H897" s="61"/>
      <c r="I897" s="61"/>
      <c r="J897" s="69"/>
      <c r="K897" s="69"/>
      <c r="L897" s="69"/>
      <c r="M897" s="195"/>
      <c r="N897" s="61"/>
      <c r="O897" s="61"/>
      <c r="P897" s="61"/>
      <c r="Q897" s="61"/>
      <c r="R897" s="61"/>
      <c r="S897" s="61"/>
      <c r="T897" s="61"/>
      <c r="U897" s="61"/>
      <c r="V897" s="61"/>
      <c r="W897" s="61"/>
      <c r="X897" s="61"/>
      <c r="Y897" s="61"/>
      <c r="Z897" s="61"/>
      <c r="AA897" s="61"/>
    </row>
    <row r="898" spans="1:27" ht="13">
      <c r="A898" s="61"/>
      <c r="B898" s="61"/>
      <c r="C898" s="131"/>
      <c r="D898" s="61"/>
      <c r="E898" s="268"/>
      <c r="F898" s="61"/>
      <c r="G898" s="61"/>
      <c r="H898" s="61"/>
      <c r="I898" s="61"/>
      <c r="J898" s="69"/>
      <c r="K898" s="69"/>
      <c r="L898" s="69"/>
      <c r="M898" s="195"/>
      <c r="N898" s="61"/>
      <c r="O898" s="61"/>
      <c r="P898" s="61"/>
      <c r="Q898" s="61"/>
      <c r="R898" s="61"/>
      <c r="S898" s="61"/>
      <c r="T898" s="61"/>
      <c r="U898" s="61"/>
      <c r="V898" s="61"/>
      <c r="W898" s="61"/>
      <c r="X898" s="61"/>
      <c r="Y898" s="61"/>
      <c r="Z898" s="61"/>
      <c r="AA898" s="61"/>
    </row>
    <row r="899" spans="1:27" ht="13">
      <c r="A899" s="61"/>
      <c r="B899" s="61"/>
      <c r="C899" s="131"/>
      <c r="D899" s="61"/>
      <c r="E899" s="268"/>
      <c r="F899" s="61"/>
      <c r="G899" s="61"/>
      <c r="H899" s="61"/>
      <c r="I899" s="61"/>
      <c r="J899" s="69"/>
      <c r="K899" s="69"/>
      <c r="L899" s="69"/>
      <c r="M899" s="195"/>
      <c r="N899" s="61"/>
      <c r="O899" s="61"/>
      <c r="P899" s="61"/>
      <c r="Q899" s="61"/>
      <c r="R899" s="61"/>
      <c r="S899" s="61"/>
      <c r="T899" s="61"/>
      <c r="U899" s="61"/>
      <c r="V899" s="61"/>
      <c r="W899" s="61"/>
      <c r="X899" s="61"/>
      <c r="Y899" s="61"/>
      <c r="Z899" s="61"/>
      <c r="AA899" s="61"/>
    </row>
    <row r="900" spans="1:27" ht="13">
      <c r="A900" s="61"/>
      <c r="B900" s="61"/>
      <c r="C900" s="131"/>
      <c r="D900" s="61"/>
      <c r="E900" s="268"/>
      <c r="F900" s="61"/>
      <c r="G900" s="61"/>
      <c r="H900" s="61"/>
      <c r="I900" s="61"/>
      <c r="J900" s="69"/>
      <c r="K900" s="69"/>
      <c r="L900" s="69"/>
      <c r="M900" s="195"/>
      <c r="N900" s="61"/>
      <c r="O900" s="61"/>
      <c r="P900" s="61"/>
      <c r="Q900" s="61"/>
      <c r="R900" s="61"/>
      <c r="S900" s="61"/>
      <c r="T900" s="61"/>
      <c r="U900" s="61"/>
      <c r="V900" s="61"/>
      <c r="W900" s="61"/>
      <c r="X900" s="61"/>
      <c r="Y900" s="61"/>
      <c r="Z900" s="61"/>
      <c r="AA900" s="61"/>
    </row>
    <row r="901" spans="1:27" ht="13">
      <c r="A901" s="61"/>
      <c r="B901" s="61"/>
      <c r="C901" s="131"/>
      <c r="D901" s="61"/>
      <c r="E901" s="268"/>
      <c r="F901" s="61"/>
      <c r="G901" s="61"/>
      <c r="H901" s="61"/>
      <c r="I901" s="61"/>
      <c r="J901" s="69"/>
      <c r="K901" s="69"/>
      <c r="L901" s="69"/>
      <c r="M901" s="195"/>
      <c r="N901" s="61"/>
      <c r="O901" s="61"/>
      <c r="P901" s="61"/>
      <c r="Q901" s="61"/>
      <c r="R901" s="61"/>
      <c r="S901" s="61"/>
      <c r="T901" s="61"/>
      <c r="U901" s="61"/>
      <c r="V901" s="61"/>
      <c r="W901" s="61"/>
      <c r="X901" s="61"/>
      <c r="Y901" s="61"/>
      <c r="Z901" s="61"/>
      <c r="AA901" s="61"/>
    </row>
    <row r="902" spans="1:27" ht="13">
      <c r="A902" s="61"/>
      <c r="B902" s="61"/>
      <c r="C902" s="131"/>
      <c r="D902" s="61"/>
      <c r="E902" s="268"/>
      <c r="F902" s="61"/>
      <c r="G902" s="61"/>
      <c r="H902" s="61"/>
      <c r="I902" s="61"/>
      <c r="J902" s="69"/>
      <c r="K902" s="69"/>
      <c r="L902" s="69"/>
      <c r="M902" s="195"/>
      <c r="N902" s="61"/>
      <c r="O902" s="61"/>
      <c r="P902" s="61"/>
      <c r="Q902" s="61"/>
      <c r="R902" s="61"/>
      <c r="S902" s="61"/>
      <c r="T902" s="61"/>
      <c r="U902" s="61"/>
      <c r="V902" s="61"/>
      <c r="W902" s="61"/>
      <c r="X902" s="61"/>
      <c r="Y902" s="61"/>
      <c r="Z902" s="61"/>
      <c r="AA902" s="61"/>
    </row>
    <row r="903" spans="1:27" ht="13">
      <c r="A903" s="61"/>
      <c r="B903" s="61"/>
      <c r="C903" s="131"/>
      <c r="D903" s="61"/>
      <c r="E903" s="268"/>
      <c r="F903" s="61"/>
      <c r="G903" s="61"/>
      <c r="H903" s="61"/>
      <c r="I903" s="61"/>
      <c r="J903" s="69"/>
      <c r="K903" s="69"/>
      <c r="L903" s="69"/>
      <c r="M903" s="195"/>
      <c r="N903" s="61"/>
      <c r="O903" s="61"/>
      <c r="P903" s="61"/>
      <c r="Q903" s="61"/>
      <c r="R903" s="61"/>
      <c r="S903" s="61"/>
      <c r="T903" s="61"/>
      <c r="U903" s="61"/>
      <c r="V903" s="61"/>
      <c r="W903" s="61"/>
      <c r="X903" s="61"/>
      <c r="Y903" s="61"/>
      <c r="Z903" s="61"/>
      <c r="AA903" s="61"/>
    </row>
    <row r="904" spans="1:27" ht="13">
      <c r="A904" s="61"/>
      <c r="B904" s="61"/>
      <c r="C904" s="131"/>
      <c r="D904" s="61"/>
      <c r="E904" s="268"/>
      <c r="F904" s="61"/>
      <c r="G904" s="61"/>
      <c r="H904" s="61"/>
      <c r="I904" s="61"/>
      <c r="J904" s="69"/>
      <c r="K904" s="69"/>
      <c r="L904" s="69"/>
      <c r="M904" s="195"/>
      <c r="N904" s="61"/>
      <c r="O904" s="61"/>
      <c r="P904" s="61"/>
      <c r="Q904" s="61"/>
      <c r="R904" s="61"/>
      <c r="S904" s="61"/>
      <c r="T904" s="61"/>
      <c r="U904" s="61"/>
      <c r="V904" s="61"/>
      <c r="W904" s="61"/>
      <c r="X904" s="61"/>
      <c r="Y904" s="61"/>
      <c r="Z904" s="61"/>
      <c r="AA904" s="61"/>
    </row>
    <row r="905" spans="1:27" ht="13">
      <c r="A905" s="61"/>
      <c r="B905" s="61"/>
      <c r="C905" s="131"/>
      <c r="D905" s="61"/>
      <c r="E905" s="268"/>
      <c r="F905" s="61"/>
      <c r="G905" s="61"/>
      <c r="H905" s="61"/>
      <c r="I905" s="61"/>
      <c r="J905" s="69"/>
      <c r="K905" s="69"/>
      <c r="L905" s="69"/>
      <c r="M905" s="195"/>
      <c r="N905" s="61"/>
      <c r="O905" s="61"/>
      <c r="P905" s="61"/>
      <c r="Q905" s="61"/>
      <c r="R905" s="61"/>
      <c r="S905" s="61"/>
      <c r="T905" s="61"/>
      <c r="U905" s="61"/>
      <c r="V905" s="61"/>
      <c r="W905" s="61"/>
      <c r="X905" s="61"/>
      <c r="Y905" s="61"/>
      <c r="Z905" s="61"/>
      <c r="AA905" s="61"/>
    </row>
    <row r="906" spans="1:27" ht="13">
      <c r="A906" s="61"/>
      <c r="B906" s="61"/>
      <c r="C906" s="131"/>
      <c r="D906" s="61"/>
      <c r="E906" s="268"/>
      <c r="F906" s="61"/>
      <c r="G906" s="61"/>
      <c r="H906" s="61"/>
      <c r="I906" s="61"/>
      <c r="J906" s="69"/>
      <c r="K906" s="69"/>
      <c r="L906" s="69"/>
      <c r="M906" s="195"/>
      <c r="N906" s="61"/>
      <c r="O906" s="61"/>
      <c r="P906" s="61"/>
      <c r="Q906" s="61"/>
      <c r="R906" s="61"/>
      <c r="S906" s="61"/>
      <c r="T906" s="61"/>
      <c r="U906" s="61"/>
      <c r="V906" s="61"/>
      <c r="W906" s="61"/>
      <c r="X906" s="61"/>
      <c r="Y906" s="61"/>
      <c r="Z906" s="61"/>
      <c r="AA906" s="61"/>
    </row>
    <row r="907" spans="1:27" ht="13">
      <c r="A907" s="61"/>
      <c r="B907" s="61"/>
      <c r="C907" s="131"/>
      <c r="D907" s="61"/>
      <c r="E907" s="268"/>
      <c r="F907" s="61"/>
      <c r="G907" s="61"/>
      <c r="H907" s="61"/>
      <c r="I907" s="61"/>
      <c r="J907" s="69"/>
      <c r="K907" s="69"/>
      <c r="L907" s="69"/>
      <c r="M907" s="195"/>
      <c r="N907" s="61"/>
      <c r="O907" s="61"/>
      <c r="P907" s="61"/>
      <c r="Q907" s="61"/>
      <c r="R907" s="61"/>
      <c r="S907" s="61"/>
      <c r="T907" s="61"/>
      <c r="U907" s="61"/>
      <c r="V907" s="61"/>
      <c r="W907" s="61"/>
      <c r="X907" s="61"/>
      <c r="Y907" s="61"/>
      <c r="Z907" s="61"/>
      <c r="AA907" s="61"/>
    </row>
    <row r="908" spans="1:27" ht="13">
      <c r="A908" s="61"/>
      <c r="B908" s="61"/>
      <c r="C908" s="131"/>
      <c r="D908" s="61"/>
      <c r="E908" s="268"/>
      <c r="F908" s="61"/>
      <c r="G908" s="61"/>
      <c r="H908" s="61"/>
      <c r="I908" s="61"/>
      <c r="J908" s="69"/>
      <c r="K908" s="69"/>
      <c r="L908" s="69"/>
      <c r="M908" s="195"/>
      <c r="N908" s="61"/>
      <c r="O908" s="61"/>
      <c r="P908" s="61"/>
      <c r="Q908" s="61"/>
      <c r="R908" s="61"/>
      <c r="S908" s="61"/>
      <c r="T908" s="61"/>
      <c r="U908" s="61"/>
      <c r="V908" s="61"/>
      <c r="W908" s="61"/>
      <c r="X908" s="61"/>
      <c r="Y908" s="61"/>
      <c r="Z908" s="61"/>
      <c r="AA908" s="61"/>
    </row>
    <row r="909" spans="1:27" ht="13">
      <c r="A909" s="61"/>
      <c r="B909" s="61"/>
      <c r="C909" s="131"/>
      <c r="D909" s="61"/>
      <c r="E909" s="268"/>
      <c r="F909" s="61"/>
      <c r="G909" s="61"/>
      <c r="H909" s="61"/>
      <c r="I909" s="61"/>
      <c r="J909" s="69"/>
      <c r="K909" s="69"/>
      <c r="L909" s="69"/>
      <c r="M909" s="195"/>
      <c r="N909" s="61"/>
      <c r="O909" s="61"/>
      <c r="P909" s="61"/>
      <c r="Q909" s="61"/>
      <c r="R909" s="61"/>
      <c r="S909" s="61"/>
      <c r="T909" s="61"/>
      <c r="U909" s="61"/>
      <c r="V909" s="61"/>
      <c r="W909" s="61"/>
      <c r="X909" s="61"/>
      <c r="Y909" s="61"/>
      <c r="Z909" s="61"/>
      <c r="AA909" s="61"/>
    </row>
    <row r="910" spans="1:27" ht="13">
      <c r="A910" s="61"/>
      <c r="B910" s="61"/>
      <c r="C910" s="131"/>
      <c r="D910" s="61"/>
      <c r="E910" s="268"/>
      <c r="F910" s="61"/>
      <c r="G910" s="61"/>
      <c r="H910" s="61"/>
      <c r="I910" s="61"/>
      <c r="J910" s="69"/>
      <c r="K910" s="69"/>
      <c r="L910" s="69"/>
      <c r="M910" s="195"/>
      <c r="N910" s="61"/>
      <c r="O910" s="61"/>
      <c r="P910" s="61"/>
      <c r="Q910" s="61"/>
      <c r="R910" s="61"/>
      <c r="S910" s="61"/>
      <c r="T910" s="61"/>
      <c r="U910" s="61"/>
      <c r="V910" s="61"/>
      <c r="W910" s="61"/>
      <c r="X910" s="61"/>
      <c r="Y910" s="61"/>
      <c r="Z910" s="61"/>
      <c r="AA910" s="61"/>
    </row>
    <row r="911" spans="1:27" ht="13">
      <c r="A911" s="61"/>
      <c r="B911" s="61"/>
      <c r="C911" s="131"/>
      <c r="D911" s="61"/>
      <c r="E911" s="268"/>
      <c r="F911" s="61"/>
      <c r="G911" s="61"/>
      <c r="H911" s="61"/>
      <c r="I911" s="61"/>
      <c r="J911" s="69"/>
      <c r="K911" s="69"/>
      <c r="L911" s="69"/>
      <c r="M911" s="195"/>
      <c r="N911" s="61"/>
      <c r="O911" s="61"/>
      <c r="P911" s="61"/>
      <c r="Q911" s="61"/>
      <c r="R911" s="61"/>
      <c r="S911" s="61"/>
      <c r="T911" s="61"/>
      <c r="U911" s="61"/>
      <c r="V911" s="61"/>
      <c r="W911" s="61"/>
      <c r="X911" s="61"/>
      <c r="Y911" s="61"/>
      <c r="Z911" s="61"/>
      <c r="AA911" s="61"/>
    </row>
    <row r="912" spans="1:27" ht="13">
      <c r="A912" s="61"/>
      <c r="B912" s="61"/>
      <c r="C912" s="131"/>
      <c r="D912" s="61"/>
      <c r="E912" s="268"/>
      <c r="F912" s="61"/>
      <c r="G912" s="61"/>
      <c r="H912" s="61"/>
      <c r="I912" s="61"/>
      <c r="J912" s="69"/>
      <c r="K912" s="69"/>
      <c r="L912" s="69"/>
      <c r="M912" s="195"/>
      <c r="N912" s="61"/>
      <c r="O912" s="61"/>
      <c r="P912" s="61"/>
      <c r="Q912" s="61"/>
      <c r="R912" s="61"/>
      <c r="S912" s="61"/>
      <c r="T912" s="61"/>
      <c r="U912" s="61"/>
      <c r="V912" s="61"/>
      <c r="W912" s="61"/>
      <c r="X912" s="61"/>
      <c r="Y912" s="61"/>
      <c r="Z912" s="61"/>
      <c r="AA912" s="61"/>
    </row>
    <row r="913" spans="1:27" ht="13">
      <c r="A913" s="61"/>
      <c r="B913" s="61"/>
      <c r="C913" s="131"/>
      <c r="D913" s="61"/>
      <c r="E913" s="268"/>
      <c r="F913" s="61"/>
      <c r="G913" s="61"/>
      <c r="H913" s="61"/>
      <c r="I913" s="61"/>
      <c r="J913" s="69"/>
      <c r="K913" s="69"/>
      <c r="L913" s="69"/>
      <c r="M913" s="195"/>
      <c r="N913" s="61"/>
      <c r="O913" s="61"/>
      <c r="P913" s="61"/>
      <c r="Q913" s="61"/>
      <c r="R913" s="61"/>
      <c r="S913" s="61"/>
      <c r="T913" s="61"/>
      <c r="U913" s="61"/>
      <c r="V913" s="61"/>
      <c r="W913" s="61"/>
      <c r="X913" s="61"/>
      <c r="Y913" s="61"/>
      <c r="Z913" s="61"/>
      <c r="AA913" s="61"/>
    </row>
    <row r="914" spans="1:27" ht="13">
      <c r="A914" s="61"/>
      <c r="B914" s="61"/>
      <c r="C914" s="131"/>
      <c r="D914" s="61"/>
      <c r="E914" s="268"/>
      <c r="F914" s="61"/>
      <c r="G914" s="61"/>
      <c r="H914" s="61"/>
      <c r="I914" s="61"/>
      <c r="J914" s="69"/>
      <c r="K914" s="69"/>
      <c r="L914" s="69"/>
      <c r="M914" s="195"/>
      <c r="N914" s="61"/>
      <c r="O914" s="61"/>
      <c r="P914" s="61"/>
      <c r="Q914" s="61"/>
      <c r="R914" s="61"/>
      <c r="S914" s="61"/>
      <c r="T914" s="61"/>
      <c r="U914" s="61"/>
      <c r="V914" s="61"/>
      <c r="W914" s="61"/>
      <c r="X914" s="61"/>
      <c r="Y914" s="61"/>
      <c r="Z914" s="61"/>
      <c r="AA914" s="61"/>
    </row>
    <row r="915" spans="1:27" ht="13">
      <c r="A915" s="61"/>
      <c r="B915" s="61"/>
      <c r="C915" s="131"/>
      <c r="D915" s="61"/>
      <c r="E915" s="268"/>
      <c r="F915" s="61"/>
      <c r="G915" s="61"/>
      <c r="H915" s="61"/>
      <c r="I915" s="61"/>
      <c r="J915" s="69"/>
      <c r="K915" s="69"/>
      <c r="L915" s="69"/>
      <c r="M915" s="195"/>
      <c r="N915" s="61"/>
      <c r="O915" s="61"/>
      <c r="P915" s="61"/>
      <c r="Q915" s="61"/>
      <c r="R915" s="61"/>
      <c r="S915" s="61"/>
      <c r="T915" s="61"/>
      <c r="U915" s="61"/>
      <c r="V915" s="61"/>
      <c r="W915" s="61"/>
      <c r="X915" s="61"/>
      <c r="Y915" s="61"/>
      <c r="Z915" s="61"/>
      <c r="AA915" s="61"/>
    </row>
    <row r="916" spans="1:27" ht="13">
      <c r="A916" s="61"/>
      <c r="B916" s="61"/>
      <c r="C916" s="131"/>
      <c r="D916" s="61"/>
      <c r="E916" s="268"/>
      <c r="F916" s="61"/>
      <c r="G916" s="61"/>
      <c r="H916" s="61"/>
      <c r="I916" s="61"/>
      <c r="J916" s="69"/>
      <c r="K916" s="69"/>
      <c r="L916" s="69"/>
      <c r="M916" s="195"/>
      <c r="N916" s="61"/>
      <c r="O916" s="61"/>
      <c r="P916" s="61"/>
      <c r="Q916" s="61"/>
      <c r="R916" s="61"/>
      <c r="S916" s="61"/>
      <c r="T916" s="61"/>
      <c r="U916" s="61"/>
      <c r="V916" s="61"/>
      <c r="W916" s="61"/>
      <c r="X916" s="61"/>
      <c r="Y916" s="61"/>
      <c r="Z916" s="61"/>
      <c r="AA916" s="61"/>
    </row>
    <row r="917" spans="1:27" ht="13">
      <c r="A917" s="61"/>
      <c r="B917" s="61"/>
      <c r="C917" s="131"/>
      <c r="D917" s="61"/>
      <c r="E917" s="268"/>
      <c r="F917" s="61"/>
      <c r="G917" s="61"/>
      <c r="H917" s="61"/>
      <c r="I917" s="61"/>
      <c r="J917" s="69"/>
      <c r="K917" s="69"/>
      <c r="L917" s="69"/>
      <c r="M917" s="195"/>
      <c r="N917" s="61"/>
      <c r="O917" s="61"/>
      <c r="P917" s="61"/>
      <c r="Q917" s="61"/>
      <c r="R917" s="61"/>
      <c r="S917" s="61"/>
      <c r="T917" s="61"/>
      <c r="U917" s="61"/>
      <c r="V917" s="61"/>
      <c r="W917" s="61"/>
      <c r="X917" s="61"/>
      <c r="Y917" s="61"/>
      <c r="Z917" s="61"/>
      <c r="AA917" s="61"/>
    </row>
    <row r="918" spans="1:27" ht="13">
      <c r="A918" s="61"/>
      <c r="B918" s="61"/>
      <c r="C918" s="131"/>
      <c r="D918" s="61"/>
      <c r="E918" s="268"/>
      <c r="F918" s="61"/>
      <c r="G918" s="61"/>
      <c r="H918" s="61"/>
      <c r="I918" s="61"/>
      <c r="J918" s="69"/>
      <c r="K918" s="69"/>
      <c r="L918" s="69"/>
      <c r="M918" s="195"/>
      <c r="N918" s="61"/>
      <c r="O918" s="61"/>
      <c r="P918" s="61"/>
      <c r="Q918" s="61"/>
      <c r="R918" s="61"/>
      <c r="S918" s="61"/>
      <c r="T918" s="61"/>
      <c r="U918" s="61"/>
      <c r="V918" s="61"/>
      <c r="W918" s="61"/>
      <c r="X918" s="61"/>
      <c r="Y918" s="61"/>
      <c r="Z918" s="61"/>
      <c r="AA918" s="61"/>
    </row>
    <row r="919" spans="1:27" ht="13">
      <c r="A919" s="61"/>
      <c r="B919" s="61"/>
      <c r="C919" s="131"/>
      <c r="D919" s="61"/>
      <c r="E919" s="268"/>
      <c r="F919" s="61"/>
      <c r="G919" s="61"/>
      <c r="H919" s="61"/>
      <c r="I919" s="61"/>
      <c r="J919" s="69"/>
      <c r="K919" s="69"/>
      <c r="L919" s="69"/>
      <c r="M919" s="195"/>
      <c r="N919" s="61"/>
      <c r="O919" s="61"/>
      <c r="P919" s="61"/>
      <c r="Q919" s="61"/>
      <c r="R919" s="61"/>
      <c r="S919" s="61"/>
      <c r="T919" s="61"/>
      <c r="U919" s="61"/>
      <c r="V919" s="61"/>
      <c r="W919" s="61"/>
      <c r="X919" s="61"/>
      <c r="Y919" s="61"/>
      <c r="Z919" s="61"/>
      <c r="AA919" s="61"/>
    </row>
    <row r="920" spans="1:27" ht="13">
      <c r="A920" s="61"/>
      <c r="B920" s="61"/>
      <c r="C920" s="131"/>
      <c r="D920" s="61"/>
      <c r="E920" s="268"/>
      <c r="F920" s="61"/>
      <c r="G920" s="61"/>
      <c r="H920" s="61"/>
      <c r="I920" s="61"/>
      <c r="J920" s="69"/>
      <c r="K920" s="69"/>
      <c r="L920" s="69"/>
      <c r="M920" s="195"/>
      <c r="N920" s="61"/>
      <c r="O920" s="61"/>
      <c r="P920" s="61"/>
      <c r="Q920" s="61"/>
      <c r="R920" s="61"/>
      <c r="S920" s="61"/>
      <c r="T920" s="61"/>
      <c r="U920" s="61"/>
      <c r="V920" s="61"/>
      <c r="W920" s="61"/>
      <c r="X920" s="61"/>
      <c r="Y920" s="61"/>
      <c r="Z920" s="61"/>
      <c r="AA920" s="61"/>
    </row>
    <row r="921" spans="1:27" ht="13">
      <c r="A921" s="61"/>
      <c r="B921" s="61"/>
      <c r="C921" s="131"/>
      <c r="D921" s="61"/>
      <c r="E921" s="268"/>
      <c r="F921" s="61"/>
      <c r="G921" s="61"/>
      <c r="H921" s="61"/>
      <c r="I921" s="61"/>
      <c r="J921" s="69"/>
      <c r="K921" s="69"/>
      <c r="L921" s="69"/>
      <c r="M921" s="195"/>
      <c r="N921" s="61"/>
      <c r="O921" s="61"/>
      <c r="P921" s="61"/>
      <c r="Q921" s="61"/>
      <c r="R921" s="61"/>
      <c r="S921" s="61"/>
      <c r="T921" s="61"/>
      <c r="U921" s="61"/>
      <c r="V921" s="61"/>
      <c r="W921" s="61"/>
      <c r="X921" s="61"/>
      <c r="Y921" s="61"/>
      <c r="Z921" s="61"/>
      <c r="AA921" s="61"/>
    </row>
    <row r="922" spans="1:27" ht="13">
      <c r="A922" s="61"/>
      <c r="B922" s="61"/>
      <c r="C922" s="131"/>
      <c r="D922" s="61"/>
      <c r="E922" s="268"/>
      <c r="F922" s="61"/>
      <c r="G922" s="61"/>
      <c r="H922" s="61"/>
      <c r="I922" s="61"/>
      <c r="J922" s="69"/>
      <c r="K922" s="69"/>
      <c r="L922" s="69"/>
      <c r="M922" s="195"/>
      <c r="N922" s="61"/>
      <c r="O922" s="61"/>
      <c r="P922" s="61"/>
      <c r="Q922" s="61"/>
      <c r="R922" s="61"/>
      <c r="S922" s="61"/>
      <c r="T922" s="61"/>
      <c r="U922" s="61"/>
      <c r="V922" s="61"/>
      <c r="W922" s="61"/>
      <c r="X922" s="61"/>
      <c r="Y922" s="61"/>
      <c r="Z922" s="61"/>
      <c r="AA922" s="61"/>
    </row>
    <row r="923" spans="1:27" ht="13">
      <c r="A923" s="61"/>
      <c r="B923" s="61"/>
      <c r="C923" s="131"/>
      <c r="D923" s="61"/>
      <c r="E923" s="268"/>
      <c r="F923" s="61"/>
      <c r="G923" s="61"/>
      <c r="H923" s="61"/>
      <c r="I923" s="61"/>
      <c r="J923" s="69"/>
      <c r="K923" s="69"/>
      <c r="L923" s="69"/>
      <c r="M923" s="195"/>
      <c r="N923" s="61"/>
      <c r="O923" s="61"/>
      <c r="P923" s="61"/>
      <c r="Q923" s="61"/>
      <c r="R923" s="61"/>
      <c r="S923" s="61"/>
      <c r="T923" s="61"/>
      <c r="U923" s="61"/>
      <c r="V923" s="61"/>
      <c r="W923" s="61"/>
      <c r="X923" s="61"/>
      <c r="Y923" s="61"/>
      <c r="Z923" s="61"/>
      <c r="AA923" s="61"/>
    </row>
    <row r="924" spans="1:27" ht="13">
      <c r="A924" s="61"/>
      <c r="B924" s="61"/>
      <c r="C924" s="131"/>
      <c r="D924" s="61"/>
      <c r="E924" s="268"/>
      <c r="F924" s="61"/>
      <c r="G924" s="61"/>
      <c r="H924" s="61"/>
      <c r="I924" s="61"/>
      <c r="J924" s="69"/>
      <c r="K924" s="69"/>
      <c r="L924" s="69"/>
      <c r="M924" s="195"/>
      <c r="N924" s="61"/>
      <c r="O924" s="61"/>
      <c r="P924" s="61"/>
      <c r="Q924" s="61"/>
      <c r="R924" s="61"/>
      <c r="S924" s="61"/>
      <c r="T924" s="61"/>
      <c r="U924" s="61"/>
      <c r="V924" s="61"/>
      <c r="W924" s="61"/>
      <c r="X924" s="61"/>
      <c r="Y924" s="61"/>
      <c r="Z924" s="61"/>
      <c r="AA924" s="61"/>
    </row>
    <row r="925" spans="1:27" ht="13">
      <c r="A925" s="61"/>
      <c r="B925" s="61"/>
      <c r="C925" s="131"/>
      <c r="D925" s="61"/>
      <c r="E925" s="268"/>
      <c r="F925" s="61"/>
      <c r="G925" s="61"/>
      <c r="H925" s="61"/>
      <c r="I925" s="61"/>
      <c r="J925" s="69"/>
      <c r="K925" s="69"/>
      <c r="L925" s="69"/>
      <c r="M925" s="195"/>
      <c r="N925" s="61"/>
      <c r="O925" s="61"/>
      <c r="P925" s="61"/>
      <c r="Q925" s="61"/>
      <c r="R925" s="61"/>
      <c r="S925" s="61"/>
      <c r="T925" s="61"/>
      <c r="U925" s="61"/>
      <c r="V925" s="61"/>
      <c r="W925" s="61"/>
      <c r="X925" s="61"/>
      <c r="Y925" s="61"/>
      <c r="Z925" s="61"/>
      <c r="AA925" s="61"/>
    </row>
    <row r="926" spans="1:27" ht="13">
      <c r="A926" s="61"/>
      <c r="B926" s="61"/>
      <c r="C926" s="131"/>
      <c r="D926" s="61"/>
      <c r="E926" s="268"/>
      <c r="F926" s="61"/>
      <c r="G926" s="61"/>
      <c r="H926" s="61"/>
      <c r="I926" s="61"/>
      <c r="J926" s="69"/>
      <c r="K926" s="69"/>
      <c r="L926" s="69"/>
      <c r="M926" s="195"/>
      <c r="N926" s="61"/>
      <c r="O926" s="61"/>
      <c r="P926" s="61"/>
      <c r="Q926" s="61"/>
      <c r="R926" s="61"/>
      <c r="S926" s="61"/>
      <c r="T926" s="61"/>
      <c r="U926" s="61"/>
      <c r="V926" s="61"/>
      <c r="W926" s="61"/>
      <c r="X926" s="61"/>
      <c r="Y926" s="61"/>
      <c r="Z926" s="61"/>
      <c r="AA926" s="61"/>
    </row>
    <row r="927" spans="1:27" ht="13">
      <c r="A927" s="61"/>
      <c r="B927" s="61"/>
      <c r="C927" s="131"/>
      <c r="D927" s="61"/>
      <c r="E927" s="268"/>
      <c r="F927" s="61"/>
      <c r="G927" s="61"/>
      <c r="H927" s="61"/>
      <c r="I927" s="61"/>
      <c r="J927" s="69"/>
      <c r="K927" s="69"/>
      <c r="L927" s="69"/>
      <c r="M927" s="195"/>
      <c r="N927" s="61"/>
      <c r="O927" s="61"/>
      <c r="P927" s="61"/>
      <c r="Q927" s="61"/>
      <c r="R927" s="61"/>
      <c r="S927" s="61"/>
      <c r="T927" s="61"/>
      <c r="U927" s="61"/>
      <c r="V927" s="61"/>
      <c r="W927" s="61"/>
      <c r="X927" s="61"/>
      <c r="Y927" s="61"/>
      <c r="Z927" s="61"/>
      <c r="AA927" s="61"/>
    </row>
    <row r="928" spans="1:27" ht="13">
      <c r="A928" s="61"/>
      <c r="B928" s="61"/>
      <c r="C928" s="131"/>
      <c r="D928" s="61"/>
      <c r="E928" s="268"/>
      <c r="F928" s="61"/>
      <c r="G928" s="61"/>
      <c r="H928" s="61"/>
      <c r="I928" s="61"/>
      <c r="J928" s="69"/>
      <c r="K928" s="69"/>
      <c r="L928" s="69"/>
      <c r="M928" s="195"/>
      <c r="N928" s="61"/>
      <c r="O928" s="61"/>
      <c r="P928" s="61"/>
      <c r="Q928" s="61"/>
      <c r="R928" s="61"/>
      <c r="S928" s="61"/>
      <c r="T928" s="61"/>
      <c r="U928" s="61"/>
      <c r="V928" s="61"/>
      <c r="W928" s="61"/>
      <c r="X928" s="61"/>
      <c r="Y928" s="61"/>
      <c r="Z928" s="61"/>
      <c r="AA928" s="61"/>
    </row>
    <row r="929" spans="1:27" ht="13">
      <c r="A929" s="61"/>
      <c r="B929" s="61"/>
      <c r="C929" s="131"/>
      <c r="D929" s="61"/>
      <c r="E929" s="268"/>
      <c r="F929" s="61"/>
      <c r="G929" s="61"/>
      <c r="H929" s="61"/>
      <c r="I929" s="61"/>
      <c r="J929" s="69"/>
      <c r="K929" s="69"/>
      <c r="L929" s="69"/>
      <c r="M929" s="195"/>
      <c r="N929" s="61"/>
      <c r="O929" s="61"/>
      <c r="P929" s="61"/>
      <c r="Q929" s="61"/>
      <c r="R929" s="61"/>
      <c r="S929" s="61"/>
      <c r="T929" s="61"/>
      <c r="U929" s="61"/>
      <c r="V929" s="61"/>
      <c r="W929" s="61"/>
      <c r="X929" s="61"/>
      <c r="Y929" s="61"/>
      <c r="Z929" s="61"/>
      <c r="AA929" s="61"/>
    </row>
    <row r="930" spans="1:27" ht="13">
      <c r="A930" s="61"/>
      <c r="B930" s="61"/>
      <c r="C930" s="131"/>
      <c r="D930" s="61"/>
      <c r="E930" s="268"/>
      <c r="F930" s="61"/>
      <c r="G930" s="61"/>
      <c r="H930" s="61"/>
      <c r="I930" s="61"/>
      <c r="J930" s="69"/>
      <c r="K930" s="69"/>
      <c r="L930" s="69"/>
      <c r="M930" s="195"/>
      <c r="N930" s="61"/>
      <c r="O930" s="61"/>
      <c r="P930" s="61"/>
      <c r="Q930" s="61"/>
      <c r="R930" s="61"/>
      <c r="S930" s="61"/>
      <c r="T930" s="61"/>
      <c r="U930" s="61"/>
      <c r="V930" s="61"/>
      <c r="W930" s="61"/>
      <c r="X930" s="61"/>
      <c r="Y930" s="61"/>
      <c r="Z930" s="61"/>
      <c r="AA930" s="61"/>
    </row>
    <row r="931" spans="1:27" ht="13">
      <c r="A931" s="61"/>
      <c r="B931" s="61"/>
      <c r="C931" s="131"/>
      <c r="D931" s="61"/>
      <c r="E931" s="268"/>
      <c r="F931" s="61"/>
      <c r="G931" s="61"/>
      <c r="H931" s="61"/>
      <c r="I931" s="61"/>
      <c r="J931" s="69"/>
      <c r="K931" s="69"/>
      <c r="L931" s="69"/>
      <c r="M931" s="195"/>
      <c r="N931" s="61"/>
      <c r="O931" s="61"/>
      <c r="P931" s="61"/>
      <c r="Q931" s="61"/>
      <c r="R931" s="61"/>
      <c r="S931" s="61"/>
      <c r="T931" s="61"/>
      <c r="U931" s="61"/>
      <c r="V931" s="61"/>
      <c r="W931" s="61"/>
      <c r="X931" s="61"/>
      <c r="Y931" s="61"/>
      <c r="Z931" s="61"/>
      <c r="AA931" s="61"/>
    </row>
    <row r="932" spans="1:27" ht="13">
      <c r="A932" s="61"/>
      <c r="B932" s="61"/>
      <c r="C932" s="131"/>
      <c r="D932" s="61"/>
      <c r="E932" s="268"/>
      <c r="F932" s="61"/>
      <c r="G932" s="61"/>
      <c r="H932" s="61"/>
      <c r="I932" s="61"/>
      <c r="J932" s="69"/>
      <c r="K932" s="69"/>
      <c r="L932" s="69"/>
      <c r="M932" s="195"/>
      <c r="N932" s="61"/>
      <c r="O932" s="61"/>
      <c r="P932" s="61"/>
      <c r="Q932" s="61"/>
      <c r="R932" s="61"/>
      <c r="S932" s="61"/>
      <c r="T932" s="61"/>
      <c r="U932" s="61"/>
      <c r="V932" s="61"/>
      <c r="W932" s="61"/>
      <c r="X932" s="61"/>
      <c r="Y932" s="61"/>
      <c r="Z932" s="61"/>
      <c r="AA932" s="61"/>
    </row>
    <row r="933" spans="1:27" ht="13">
      <c r="A933" s="61"/>
      <c r="B933" s="61"/>
      <c r="C933" s="131"/>
      <c r="D933" s="61"/>
      <c r="E933" s="268"/>
      <c r="F933" s="61"/>
      <c r="G933" s="61"/>
      <c r="H933" s="61"/>
      <c r="I933" s="61"/>
      <c r="J933" s="69"/>
      <c r="K933" s="69"/>
      <c r="L933" s="69"/>
      <c r="M933" s="195"/>
      <c r="N933" s="61"/>
      <c r="O933" s="61"/>
      <c r="P933" s="61"/>
      <c r="Q933" s="61"/>
      <c r="R933" s="61"/>
      <c r="S933" s="61"/>
      <c r="T933" s="61"/>
      <c r="U933" s="61"/>
      <c r="V933" s="61"/>
      <c r="W933" s="61"/>
      <c r="X933" s="61"/>
      <c r="Y933" s="61"/>
      <c r="Z933" s="61"/>
      <c r="AA933" s="61"/>
    </row>
    <row r="934" spans="1:27" ht="13">
      <c r="A934" s="61"/>
      <c r="B934" s="61"/>
      <c r="C934" s="131"/>
      <c r="D934" s="61"/>
      <c r="E934" s="268"/>
      <c r="F934" s="61"/>
      <c r="G934" s="61"/>
      <c r="H934" s="61"/>
      <c r="I934" s="61"/>
      <c r="J934" s="69"/>
      <c r="K934" s="69"/>
      <c r="L934" s="69"/>
      <c r="M934" s="195"/>
      <c r="N934" s="61"/>
      <c r="O934" s="61"/>
      <c r="P934" s="61"/>
      <c r="Q934" s="61"/>
      <c r="R934" s="61"/>
      <c r="S934" s="61"/>
      <c r="T934" s="61"/>
      <c r="U934" s="61"/>
      <c r="V934" s="61"/>
      <c r="W934" s="61"/>
      <c r="X934" s="61"/>
      <c r="Y934" s="61"/>
      <c r="Z934" s="61"/>
      <c r="AA934" s="61"/>
    </row>
    <row r="935" spans="1:27" ht="13">
      <c r="A935" s="61"/>
      <c r="B935" s="61"/>
      <c r="C935" s="131"/>
      <c r="D935" s="61"/>
      <c r="E935" s="268"/>
      <c r="F935" s="61"/>
      <c r="G935" s="61"/>
      <c r="H935" s="61"/>
      <c r="I935" s="61"/>
      <c r="J935" s="69"/>
      <c r="K935" s="69"/>
      <c r="L935" s="69"/>
      <c r="M935" s="195"/>
      <c r="N935" s="61"/>
      <c r="O935" s="61"/>
      <c r="P935" s="61"/>
      <c r="Q935" s="61"/>
      <c r="R935" s="61"/>
      <c r="S935" s="61"/>
      <c r="T935" s="61"/>
      <c r="U935" s="61"/>
      <c r="V935" s="61"/>
      <c r="W935" s="61"/>
      <c r="X935" s="61"/>
      <c r="Y935" s="61"/>
      <c r="Z935" s="61"/>
      <c r="AA935" s="61"/>
    </row>
    <row r="936" spans="1:27" ht="13">
      <c r="A936" s="61"/>
      <c r="B936" s="61"/>
      <c r="C936" s="131"/>
      <c r="D936" s="61"/>
      <c r="E936" s="268"/>
      <c r="F936" s="61"/>
      <c r="G936" s="61"/>
      <c r="H936" s="61"/>
      <c r="I936" s="61"/>
      <c r="J936" s="69"/>
      <c r="K936" s="69"/>
      <c r="L936" s="69"/>
      <c r="M936" s="195"/>
      <c r="N936" s="61"/>
      <c r="O936" s="61"/>
      <c r="P936" s="61"/>
      <c r="Q936" s="61"/>
      <c r="R936" s="61"/>
      <c r="S936" s="61"/>
      <c r="T936" s="61"/>
      <c r="U936" s="61"/>
      <c r="V936" s="61"/>
      <c r="W936" s="61"/>
      <c r="X936" s="61"/>
      <c r="Y936" s="61"/>
      <c r="Z936" s="61"/>
      <c r="AA936" s="61"/>
    </row>
    <row r="937" spans="1:27" ht="13">
      <c r="A937" s="61"/>
      <c r="B937" s="61"/>
      <c r="C937" s="131"/>
      <c r="D937" s="61"/>
      <c r="E937" s="268"/>
      <c r="F937" s="61"/>
      <c r="G937" s="61"/>
      <c r="H937" s="61"/>
      <c r="I937" s="61"/>
      <c r="J937" s="69"/>
      <c r="K937" s="69"/>
      <c r="L937" s="69"/>
      <c r="M937" s="195"/>
      <c r="N937" s="61"/>
      <c r="O937" s="61"/>
      <c r="P937" s="61"/>
      <c r="Q937" s="61"/>
      <c r="R937" s="61"/>
      <c r="S937" s="61"/>
      <c r="T937" s="61"/>
      <c r="U937" s="61"/>
      <c r="V937" s="61"/>
      <c r="W937" s="61"/>
      <c r="X937" s="61"/>
      <c r="Y937" s="61"/>
      <c r="Z937" s="61"/>
      <c r="AA937" s="61"/>
    </row>
    <row r="938" spans="1:27" ht="13">
      <c r="A938" s="61"/>
      <c r="B938" s="61"/>
      <c r="C938" s="131"/>
      <c r="D938" s="61"/>
      <c r="E938" s="268"/>
      <c r="F938" s="61"/>
      <c r="G938" s="61"/>
      <c r="H938" s="61"/>
      <c r="I938" s="61"/>
      <c r="J938" s="69"/>
      <c r="K938" s="69"/>
      <c r="L938" s="69"/>
      <c r="M938" s="195"/>
      <c r="N938" s="61"/>
      <c r="O938" s="61"/>
      <c r="P938" s="61"/>
      <c r="Q938" s="61"/>
      <c r="R938" s="61"/>
      <c r="S938" s="61"/>
      <c r="T938" s="61"/>
      <c r="U938" s="61"/>
      <c r="V938" s="61"/>
      <c r="W938" s="61"/>
      <c r="X938" s="61"/>
      <c r="Y938" s="61"/>
      <c r="Z938" s="61"/>
      <c r="AA938" s="61"/>
    </row>
    <row r="939" spans="1:27" ht="13">
      <c r="A939" s="61"/>
      <c r="B939" s="61"/>
      <c r="C939" s="131"/>
      <c r="D939" s="61"/>
      <c r="E939" s="268"/>
      <c r="F939" s="61"/>
      <c r="G939" s="61"/>
      <c r="H939" s="61"/>
      <c r="I939" s="61"/>
      <c r="J939" s="69"/>
      <c r="K939" s="69"/>
      <c r="L939" s="69"/>
      <c r="M939" s="195"/>
      <c r="N939" s="61"/>
      <c r="O939" s="61"/>
      <c r="P939" s="61"/>
      <c r="Q939" s="61"/>
      <c r="R939" s="61"/>
      <c r="S939" s="61"/>
      <c r="T939" s="61"/>
      <c r="U939" s="61"/>
      <c r="V939" s="61"/>
      <c r="W939" s="61"/>
      <c r="X939" s="61"/>
      <c r="Y939" s="61"/>
      <c r="Z939" s="61"/>
      <c r="AA939" s="61"/>
    </row>
    <row r="940" spans="1:27" ht="13">
      <c r="A940" s="61"/>
      <c r="B940" s="61"/>
      <c r="C940" s="131"/>
      <c r="D940" s="61"/>
      <c r="E940" s="268"/>
      <c r="F940" s="61"/>
      <c r="G940" s="61"/>
      <c r="H940" s="61"/>
      <c r="I940" s="61"/>
      <c r="J940" s="69"/>
      <c r="K940" s="69"/>
      <c r="L940" s="69"/>
      <c r="M940" s="195"/>
      <c r="N940" s="61"/>
      <c r="O940" s="61"/>
      <c r="P940" s="61"/>
      <c r="Q940" s="61"/>
      <c r="R940" s="61"/>
      <c r="S940" s="61"/>
      <c r="T940" s="61"/>
      <c r="U940" s="61"/>
      <c r="V940" s="61"/>
      <c r="W940" s="61"/>
      <c r="X940" s="61"/>
      <c r="Y940" s="61"/>
      <c r="Z940" s="61"/>
      <c r="AA940" s="61"/>
    </row>
    <row r="941" spans="1:27" ht="13">
      <c r="A941" s="61"/>
      <c r="B941" s="61"/>
      <c r="C941" s="131"/>
      <c r="D941" s="61"/>
      <c r="E941" s="268"/>
      <c r="F941" s="61"/>
      <c r="G941" s="61"/>
      <c r="H941" s="61"/>
      <c r="I941" s="61"/>
      <c r="J941" s="69"/>
      <c r="K941" s="69"/>
      <c r="L941" s="69"/>
      <c r="M941" s="195"/>
      <c r="N941" s="61"/>
      <c r="O941" s="61"/>
      <c r="P941" s="61"/>
      <c r="Q941" s="61"/>
      <c r="R941" s="61"/>
      <c r="S941" s="61"/>
      <c r="T941" s="61"/>
      <c r="U941" s="61"/>
      <c r="V941" s="61"/>
      <c r="W941" s="61"/>
      <c r="X941" s="61"/>
      <c r="Y941" s="61"/>
      <c r="Z941" s="61"/>
      <c r="AA941" s="61"/>
    </row>
    <row r="942" spans="1:27" ht="13">
      <c r="A942" s="61"/>
      <c r="B942" s="61"/>
      <c r="C942" s="131"/>
      <c r="D942" s="61"/>
      <c r="E942" s="268"/>
      <c r="F942" s="61"/>
      <c r="G942" s="61"/>
      <c r="H942" s="61"/>
      <c r="I942" s="61"/>
      <c r="J942" s="69"/>
      <c r="K942" s="69"/>
      <c r="L942" s="69"/>
      <c r="M942" s="195"/>
      <c r="N942" s="61"/>
      <c r="O942" s="61"/>
      <c r="P942" s="61"/>
      <c r="Q942" s="61"/>
      <c r="R942" s="61"/>
      <c r="S942" s="61"/>
      <c r="T942" s="61"/>
      <c r="U942" s="61"/>
      <c r="V942" s="61"/>
      <c r="W942" s="61"/>
      <c r="X942" s="61"/>
      <c r="Y942" s="61"/>
      <c r="Z942" s="61"/>
      <c r="AA942" s="61"/>
    </row>
    <row r="943" spans="1:27" ht="13">
      <c r="A943" s="61"/>
      <c r="B943" s="61"/>
      <c r="C943" s="131"/>
      <c r="D943" s="61"/>
      <c r="E943" s="268"/>
      <c r="F943" s="61"/>
      <c r="G943" s="61"/>
      <c r="H943" s="61"/>
      <c r="I943" s="61"/>
      <c r="J943" s="69"/>
      <c r="K943" s="69"/>
      <c r="L943" s="69"/>
      <c r="M943" s="195"/>
      <c r="N943" s="61"/>
      <c r="O943" s="61"/>
      <c r="P943" s="61"/>
      <c r="Q943" s="61"/>
      <c r="R943" s="61"/>
      <c r="S943" s="61"/>
      <c r="T943" s="61"/>
      <c r="U943" s="61"/>
      <c r="V943" s="61"/>
      <c r="W943" s="61"/>
      <c r="X943" s="61"/>
      <c r="Y943" s="61"/>
      <c r="Z943" s="61"/>
      <c r="AA943" s="61"/>
    </row>
    <row r="944" spans="1:27" ht="13">
      <c r="A944" s="61"/>
      <c r="B944" s="61"/>
      <c r="C944" s="131"/>
      <c r="D944" s="61"/>
      <c r="E944" s="268"/>
      <c r="F944" s="61"/>
      <c r="G944" s="61"/>
      <c r="H944" s="61"/>
      <c r="I944" s="61"/>
      <c r="J944" s="69"/>
      <c r="K944" s="69"/>
      <c r="L944" s="69"/>
      <c r="M944" s="195"/>
      <c r="N944" s="61"/>
      <c r="O944" s="61"/>
      <c r="P944" s="61"/>
      <c r="Q944" s="61"/>
      <c r="R944" s="61"/>
      <c r="S944" s="61"/>
      <c r="T944" s="61"/>
      <c r="U944" s="61"/>
      <c r="V944" s="61"/>
      <c r="W944" s="61"/>
      <c r="X944" s="61"/>
      <c r="Y944" s="61"/>
      <c r="Z944" s="61"/>
      <c r="AA944" s="61"/>
    </row>
    <row r="945" spans="1:27" ht="13">
      <c r="A945" s="61"/>
      <c r="B945" s="61"/>
      <c r="C945" s="131"/>
      <c r="D945" s="61"/>
      <c r="E945" s="268"/>
      <c r="F945" s="61"/>
      <c r="G945" s="61"/>
      <c r="H945" s="61"/>
      <c r="I945" s="61"/>
      <c r="J945" s="69"/>
      <c r="K945" s="69"/>
      <c r="L945" s="69"/>
      <c r="M945" s="195"/>
      <c r="N945" s="61"/>
      <c r="O945" s="61"/>
      <c r="P945" s="61"/>
      <c r="Q945" s="61"/>
      <c r="R945" s="61"/>
      <c r="S945" s="61"/>
      <c r="T945" s="61"/>
      <c r="U945" s="61"/>
      <c r="V945" s="61"/>
      <c r="W945" s="61"/>
      <c r="X945" s="61"/>
      <c r="Y945" s="61"/>
      <c r="Z945" s="61"/>
      <c r="AA945" s="61"/>
    </row>
    <row r="946" spans="1:27" ht="13">
      <c r="A946" s="61"/>
      <c r="B946" s="61"/>
      <c r="C946" s="131"/>
      <c r="D946" s="61"/>
      <c r="E946" s="268"/>
      <c r="F946" s="61"/>
      <c r="G946" s="61"/>
      <c r="H946" s="61"/>
      <c r="I946" s="61"/>
      <c r="J946" s="69"/>
      <c r="K946" s="69"/>
      <c r="L946" s="69"/>
      <c r="M946" s="195"/>
      <c r="N946" s="61"/>
      <c r="O946" s="61"/>
      <c r="P946" s="61"/>
      <c r="Q946" s="61"/>
      <c r="R946" s="61"/>
      <c r="S946" s="61"/>
      <c r="T946" s="61"/>
      <c r="U946" s="61"/>
      <c r="V946" s="61"/>
      <c r="W946" s="61"/>
      <c r="X946" s="61"/>
      <c r="Y946" s="61"/>
      <c r="Z946" s="61"/>
      <c r="AA946" s="61"/>
    </row>
    <row r="947" spans="1:27" ht="13">
      <c r="A947" s="61"/>
      <c r="B947" s="61"/>
      <c r="C947" s="131"/>
      <c r="D947" s="61"/>
      <c r="E947" s="268"/>
      <c r="F947" s="61"/>
      <c r="G947" s="61"/>
      <c r="H947" s="61"/>
      <c r="I947" s="61"/>
      <c r="J947" s="69"/>
      <c r="K947" s="69"/>
      <c r="L947" s="69"/>
      <c r="M947" s="195"/>
      <c r="N947" s="61"/>
      <c r="O947" s="61"/>
      <c r="P947" s="61"/>
      <c r="Q947" s="61"/>
      <c r="R947" s="61"/>
      <c r="S947" s="61"/>
      <c r="T947" s="61"/>
      <c r="U947" s="61"/>
      <c r="V947" s="61"/>
      <c r="W947" s="61"/>
      <c r="X947" s="61"/>
      <c r="Y947" s="61"/>
      <c r="Z947" s="61"/>
      <c r="AA947" s="61"/>
    </row>
    <row r="948" spans="1:27" ht="13">
      <c r="A948" s="61"/>
      <c r="B948" s="61"/>
      <c r="C948" s="131"/>
      <c r="D948" s="61"/>
      <c r="E948" s="268"/>
      <c r="F948" s="61"/>
      <c r="G948" s="61"/>
      <c r="H948" s="61"/>
      <c r="I948" s="61"/>
      <c r="J948" s="69"/>
      <c r="K948" s="69"/>
      <c r="L948" s="69"/>
      <c r="M948" s="195"/>
      <c r="N948" s="61"/>
      <c r="O948" s="61"/>
      <c r="P948" s="61"/>
      <c r="Q948" s="61"/>
      <c r="R948" s="61"/>
      <c r="S948" s="61"/>
      <c r="T948" s="61"/>
      <c r="U948" s="61"/>
      <c r="V948" s="61"/>
      <c r="W948" s="61"/>
      <c r="X948" s="61"/>
      <c r="Y948" s="61"/>
      <c r="Z948" s="61"/>
      <c r="AA948" s="61"/>
    </row>
    <row r="949" spans="1:27" ht="13">
      <c r="A949" s="61"/>
      <c r="B949" s="61"/>
      <c r="C949" s="131"/>
      <c r="D949" s="61"/>
      <c r="E949" s="268"/>
      <c r="F949" s="61"/>
      <c r="G949" s="61"/>
      <c r="H949" s="61"/>
      <c r="I949" s="61"/>
      <c r="J949" s="69"/>
      <c r="K949" s="69"/>
      <c r="L949" s="69"/>
      <c r="M949" s="195"/>
      <c r="N949" s="61"/>
      <c r="O949" s="61"/>
      <c r="P949" s="61"/>
      <c r="Q949" s="61"/>
      <c r="R949" s="61"/>
      <c r="S949" s="61"/>
      <c r="T949" s="61"/>
      <c r="U949" s="61"/>
      <c r="V949" s="61"/>
      <c r="W949" s="61"/>
      <c r="X949" s="61"/>
      <c r="Y949" s="61"/>
      <c r="Z949" s="61"/>
      <c r="AA949" s="61"/>
    </row>
    <row r="950" spans="1:27" ht="13">
      <c r="A950" s="61"/>
      <c r="B950" s="61"/>
      <c r="C950" s="131"/>
      <c r="D950" s="61"/>
      <c r="E950" s="268"/>
      <c r="F950" s="61"/>
      <c r="G950" s="61"/>
      <c r="H950" s="61"/>
      <c r="I950" s="61"/>
      <c r="J950" s="69"/>
      <c r="K950" s="69"/>
      <c r="L950" s="69"/>
      <c r="M950" s="195"/>
      <c r="N950" s="61"/>
      <c r="O950" s="61"/>
      <c r="P950" s="61"/>
      <c r="Q950" s="61"/>
      <c r="R950" s="61"/>
      <c r="S950" s="61"/>
      <c r="T950" s="61"/>
      <c r="U950" s="61"/>
      <c r="V950" s="61"/>
      <c r="W950" s="61"/>
      <c r="X950" s="61"/>
      <c r="Y950" s="61"/>
      <c r="Z950" s="61"/>
      <c r="AA950" s="61"/>
    </row>
    <row r="951" spans="1:27" ht="13">
      <c r="A951" s="61"/>
      <c r="B951" s="61"/>
      <c r="C951" s="131"/>
      <c r="D951" s="61"/>
      <c r="E951" s="268"/>
      <c r="F951" s="61"/>
      <c r="G951" s="61"/>
      <c r="H951" s="61"/>
      <c r="I951" s="61"/>
      <c r="J951" s="69"/>
      <c r="K951" s="69"/>
      <c r="L951" s="69"/>
      <c r="M951" s="195"/>
      <c r="N951" s="61"/>
      <c r="O951" s="61"/>
      <c r="P951" s="61"/>
      <c r="Q951" s="61"/>
      <c r="R951" s="61"/>
      <c r="S951" s="61"/>
      <c r="T951" s="61"/>
      <c r="U951" s="61"/>
      <c r="V951" s="61"/>
      <c r="W951" s="61"/>
      <c r="X951" s="61"/>
      <c r="Y951" s="61"/>
      <c r="Z951" s="61"/>
      <c r="AA951" s="61"/>
    </row>
    <row r="952" spans="1:27" ht="13">
      <c r="A952" s="61"/>
      <c r="B952" s="61"/>
      <c r="C952" s="131"/>
      <c r="D952" s="61"/>
      <c r="E952" s="268"/>
      <c r="F952" s="61"/>
      <c r="G952" s="61"/>
      <c r="H952" s="61"/>
      <c r="I952" s="61"/>
      <c r="J952" s="69"/>
      <c r="K952" s="69"/>
      <c r="L952" s="69"/>
      <c r="M952" s="195"/>
      <c r="N952" s="61"/>
      <c r="O952" s="61"/>
      <c r="P952" s="61"/>
      <c r="Q952" s="61"/>
      <c r="R952" s="61"/>
      <c r="S952" s="61"/>
      <c r="T952" s="61"/>
      <c r="U952" s="61"/>
      <c r="V952" s="61"/>
      <c r="W952" s="61"/>
      <c r="X952" s="61"/>
      <c r="Y952" s="61"/>
      <c r="Z952" s="61"/>
      <c r="AA952" s="61"/>
    </row>
    <row r="953" spans="1:27" ht="13">
      <c r="A953" s="61"/>
      <c r="B953" s="61"/>
      <c r="C953" s="131"/>
      <c r="D953" s="61"/>
      <c r="E953" s="268"/>
      <c r="F953" s="61"/>
      <c r="G953" s="61"/>
      <c r="H953" s="61"/>
      <c r="I953" s="61"/>
      <c r="J953" s="69"/>
      <c r="K953" s="69"/>
      <c r="L953" s="69"/>
      <c r="M953" s="195"/>
      <c r="N953" s="61"/>
      <c r="O953" s="61"/>
      <c r="P953" s="61"/>
      <c r="Q953" s="61"/>
      <c r="R953" s="61"/>
      <c r="S953" s="61"/>
      <c r="T953" s="61"/>
      <c r="U953" s="61"/>
      <c r="V953" s="61"/>
      <c r="W953" s="61"/>
      <c r="X953" s="61"/>
      <c r="Y953" s="61"/>
      <c r="Z953" s="61"/>
      <c r="AA953" s="61"/>
    </row>
    <row r="954" spans="1:27" ht="13">
      <c r="A954" s="61"/>
      <c r="B954" s="61"/>
      <c r="C954" s="131"/>
      <c r="D954" s="61"/>
      <c r="E954" s="268"/>
      <c r="F954" s="61"/>
      <c r="G954" s="61"/>
      <c r="H954" s="61"/>
      <c r="I954" s="61"/>
      <c r="J954" s="69"/>
      <c r="K954" s="69"/>
      <c r="L954" s="69"/>
      <c r="M954" s="195"/>
      <c r="N954" s="61"/>
      <c r="O954" s="61"/>
      <c r="P954" s="61"/>
      <c r="Q954" s="61"/>
      <c r="R954" s="61"/>
      <c r="S954" s="61"/>
      <c r="T954" s="61"/>
      <c r="U954" s="61"/>
      <c r="V954" s="61"/>
      <c r="W954" s="61"/>
      <c r="X954" s="61"/>
      <c r="Y954" s="61"/>
      <c r="Z954" s="61"/>
      <c r="AA954" s="61"/>
    </row>
    <row r="955" spans="1:27" ht="13">
      <c r="A955" s="61"/>
      <c r="B955" s="61"/>
      <c r="C955" s="131"/>
      <c r="D955" s="61"/>
      <c r="E955" s="268"/>
      <c r="F955" s="61"/>
      <c r="G955" s="61"/>
      <c r="H955" s="61"/>
      <c r="I955" s="61"/>
      <c r="J955" s="69"/>
      <c r="K955" s="69"/>
      <c r="L955" s="69"/>
      <c r="M955" s="195"/>
      <c r="N955" s="61"/>
      <c r="O955" s="61"/>
      <c r="P955" s="61"/>
      <c r="Q955" s="61"/>
      <c r="R955" s="61"/>
      <c r="S955" s="61"/>
      <c r="T955" s="61"/>
      <c r="U955" s="61"/>
      <c r="V955" s="61"/>
      <c r="W955" s="61"/>
      <c r="X955" s="61"/>
      <c r="Y955" s="61"/>
      <c r="Z955" s="61"/>
      <c r="AA955" s="61"/>
    </row>
    <row r="956" spans="1:27" ht="13">
      <c r="A956" s="61"/>
      <c r="B956" s="61"/>
      <c r="C956" s="131"/>
      <c r="D956" s="61"/>
      <c r="E956" s="268"/>
      <c r="F956" s="61"/>
      <c r="G956" s="61"/>
      <c r="H956" s="61"/>
      <c r="I956" s="61"/>
      <c r="J956" s="69"/>
      <c r="K956" s="69"/>
      <c r="L956" s="69"/>
      <c r="M956" s="195"/>
      <c r="N956" s="61"/>
      <c r="O956" s="61"/>
      <c r="P956" s="61"/>
      <c r="Q956" s="61"/>
      <c r="R956" s="61"/>
      <c r="S956" s="61"/>
      <c r="T956" s="61"/>
      <c r="U956" s="61"/>
      <c r="V956" s="61"/>
      <c r="W956" s="61"/>
      <c r="X956" s="61"/>
      <c r="Y956" s="61"/>
      <c r="Z956" s="61"/>
      <c r="AA956" s="61"/>
    </row>
    <row r="957" spans="1:27" ht="13">
      <c r="A957" s="61"/>
      <c r="B957" s="61"/>
      <c r="C957" s="131"/>
      <c r="D957" s="61"/>
      <c r="E957" s="268"/>
      <c r="F957" s="61"/>
      <c r="G957" s="61"/>
      <c r="H957" s="61"/>
      <c r="I957" s="61"/>
      <c r="J957" s="69"/>
      <c r="K957" s="69"/>
      <c r="L957" s="69"/>
      <c r="M957" s="195"/>
      <c r="N957" s="61"/>
      <c r="O957" s="61"/>
      <c r="P957" s="61"/>
      <c r="Q957" s="61"/>
      <c r="R957" s="61"/>
      <c r="S957" s="61"/>
      <c r="T957" s="61"/>
      <c r="U957" s="61"/>
      <c r="V957" s="61"/>
      <c r="W957" s="61"/>
      <c r="X957" s="61"/>
      <c r="Y957" s="61"/>
      <c r="Z957" s="61"/>
      <c r="AA957" s="61"/>
    </row>
    <row r="958" spans="1:27" ht="13">
      <c r="A958" s="61"/>
      <c r="B958" s="61"/>
      <c r="C958" s="131"/>
      <c r="D958" s="61"/>
      <c r="E958" s="268"/>
      <c r="F958" s="61"/>
      <c r="G958" s="61"/>
      <c r="H958" s="61"/>
      <c r="I958" s="61"/>
      <c r="J958" s="69"/>
      <c r="K958" s="69"/>
      <c r="L958" s="69"/>
      <c r="M958" s="195"/>
      <c r="N958" s="61"/>
      <c r="O958" s="61"/>
      <c r="P958" s="61"/>
      <c r="Q958" s="61"/>
      <c r="R958" s="61"/>
      <c r="S958" s="61"/>
      <c r="T958" s="61"/>
      <c r="U958" s="61"/>
      <c r="V958" s="61"/>
      <c r="W958" s="61"/>
      <c r="X958" s="61"/>
      <c r="Y958" s="61"/>
      <c r="Z958" s="61"/>
      <c r="AA958" s="61"/>
    </row>
    <row r="959" spans="1:27" ht="13">
      <c r="A959" s="61"/>
      <c r="B959" s="61"/>
      <c r="C959" s="131"/>
      <c r="D959" s="61"/>
      <c r="E959" s="268"/>
      <c r="F959" s="61"/>
      <c r="G959" s="61"/>
      <c r="H959" s="61"/>
      <c r="I959" s="61"/>
      <c r="J959" s="69"/>
      <c r="K959" s="69"/>
      <c r="L959" s="69"/>
      <c r="M959" s="195"/>
      <c r="N959" s="61"/>
      <c r="O959" s="61"/>
      <c r="P959" s="61"/>
      <c r="Q959" s="61"/>
      <c r="R959" s="61"/>
      <c r="S959" s="61"/>
      <c r="T959" s="61"/>
      <c r="U959" s="61"/>
      <c r="V959" s="61"/>
      <c r="W959" s="61"/>
      <c r="X959" s="61"/>
      <c r="Y959" s="61"/>
      <c r="Z959" s="61"/>
      <c r="AA959" s="61"/>
    </row>
    <row r="960" spans="1:27" ht="13">
      <c r="A960" s="61"/>
      <c r="B960" s="61"/>
      <c r="C960" s="131"/>
      <c r="D960" s="61"/>
      <c r="E960" s="268"/>
      <c r="F960" s="61"/>
      <c r="G960" s="61"/>
      <c r="H960" s="61"/>
      <c r="I960" s="61"/>
      <c r="J960" s="69"/>
      <c r="K960" s="69"/>
      <c r="L960" s="69"/>
      <c r="M960" s="195"/>
      <c r="N960" s="61"/>
      <c r="O960" s="61"/>
      <c r="P960" s="61"/>
      <c r="Q960" s="61"/>
      <c r="R960" s="61"/>
      <c r="S960" s="61"/>
      <c r="T960" s="61"/>
      <c r="U960" s="61"/>
      <c r="V960" s="61"/>
      <c r="W960" s="61"/>
      <c r="X960" s="61"/>
      <c r="Y960" s="61"/>
      <c r="Z960" s="61"/>
      <c r="AA960" s="61"/>
    </row>
    <row r="961" spans="1:27" ht="13">
      <c r="A961" s="61"/>
      <c r="B961" s="61"/>
      <c r="C961" s="131"/>
      <c r="D961" s="61"/>
      <c r="E961" s="268"/>
      <c r="F961" s="61"/>
      <c r="G961" s="61"/>
      <c r="H961" s="61"/>
      <c r="I961" s="61"/>
      <c r="J961" s="69"/>
      <c r="K961" s="69"/>
      <c r="L961" s="69"/>
      <c r="M961" s="195"/>
      <c r="N961" s="61"/>
      <c r="O961" s="61"/>
      <c r="P961" s="61"/>
      <c r="Q961" s="61"/>
      <c r="R961" s="61"/>
      <c r="S961" s="61"/>
      <c r="T961" s="61"/>
      <c r="U961" s="61"/>
      <c r="V961" s="61"/>
      <c r="W961" s="61"/>
      <c r="X961" s="61"/>
      <c r="Y961" s="61"/>
      <c r="Z961" s="61"/>
      <c r="AA961" s="61"/>
    </row>
    <row r="962" spans="1:27" ht="13">
      <c r="A962" s="61"/>
      <c r="B962" s="61"/>
      <c r="C962" s="131"/>
      <c r="D962" s="61"/>
      <c r="E962" s="268"/>
      <c r="F962" s="61"/>
      <c r="G962" s="61"/>
      <c r="H962" s="61"/>
      <c r="I962" s="61"/>
      <c r="J962" s="69"/>
      <c r="K962" s="69"/>
      <c r="L962" s="69"/>
      <c r="M962" s="195"/>
      <c r="N962" s="61"/>
      <c r="O962" s="61"/>
      <c r="P962" s="61"/>
      <c r="Q962" s="61"/>
      <c r="R962" s="61"/>
      <c r="S962" s="61"/>
      <c r="T962" s="61"/>
      <c r="U962" s="61"/>
      <c r="V962" s="61"/>
      <c r="W962" s="61"/>
      <c r="X962" s="61"/>
      <c r="Y962" s="61"/>
      <c r="Z962" s="61"/>
      <c r="AA962" s="61"/>
    </row>
    <row r="963" spans="1:27" ht="13">
      <c r="A963" s="61"/>
      <c r="B963" s="61"/>
      <c r="C963" s="131"/>
      <c r="D963" s="61"/>
      <c r="E963" s="268"/>
      <c r="F963" s="61"/>
      <c r="G963" s="61"/>
      <c r="H963" s="61"/>
      <c r="I963" s="61"/>
      <c r="J963" s="69"/>
      <c r="K963" s="69"/>
      <c r="L963" s="69"/>
      <c r="M963" s="195"/>
      <c r="N963" s="61"/>
      <c r="O963" s="61"/>
      <c r="P963" s="61"/>
      <c r="Q963" s="61"/>
      <c r="R963" s="61"/>
      <c r="S963" s="61"/>
      <c r="T963" s="61"/>
      <c r="U963" s="61"/>
      <c r="V963" s="61"/>
      <c r="W963" s="61"/>
      <c r="X963" s="61"/>
      <c r="Y963" s="61"/>
      <c r="Z963" s="61"/>
      <c r="AA963" s="61"/>
    </row>
    <row r="964" spans="1:27" ht="13">
      <c r="A964" s="61"/>
      <c r="B964" s="61"/>
      <c r="C964" s="131"/>
      <c r="D964" s="61"/>
      <c r="E964" s="268"/>
      <c r="F964" s="61"/>
      <c r="G964" s="61"/>
      <c r="H964" s="61"/>
      <c r="I964" s="61"/>
      <c r="J964" s="69"/>
      <c r="K964" s="69"/>
      <c r="L964" s="69"/>
      <c r="M964" s="195"/>
      <c r="N964" s="61"/>
      <c r="O964" s="61"/>
      <c r="P964" s="61"/>
      <c r="Q964" s="61"/>
      <c r="R964" s="61"/>
      <c r="S964" s="61"/>
      <c r="T964" s="61"/>
      <c r="U964" s="61"/>
      <c r="V964" s="61"/>
      <c r="W964" s="61"/>
      <c r="X964" s="61"/>
      <c r="Y964" s="61"/>
      <c r="Z964" s="61"/>
      <c r="AA964" s="61"/>
    </row>
    <row r="965" spans="1:27" ht="13">
      <c r="A965" s="61"/>
      <c r="B965" s="61"/>
      <c r="C965" s="131"/>
      <c r="D965" s="61"/>
      <c r="E965" s="268"/>
      <c r="F965" s="61"/>
      <c r="G965" s="61"/>
      <c r="H965" s="61"/>
      <c r="I965" s="61"/>
      <c r="J965" s="69"/>
      <c r="K965" s="69"/>
      <c r="L965" s="69"/>
      <c r="M965" s="195"/>
      <c r="N965" s="61"/>
      <c r="O965" s="61"/>
      <c r="P965" s="61"/>
      <c r="Q965" s="61"/>
      <c r="R965" s="61"/>
      <c r="S965" s="61"/>
      <c r="T965" s="61"/>
      <c r="U965" s="61"/>
      <c r="V965" s="61"/>
      <c r="W965" s="61"/>
      <c r="X965" s="61"/>
      <c r="Y965" s="61"/>
      <c r="Z965" s="61"/>
      <c r="AA965" s="61"/>
    </row>
    <row r="966" spans="1:27" ht="13">
      <c r="A966" s="61"/>
      <c r="B966" s="61"/>
      <c r="C966" s="131"/>
      <c r="D966" s="61"/>
      <c r="E966" s="268"/>
      <c r="F966" s="61"/>
      <c r="G966" s="61"/>
      <c r="H966" s="61"/>
      <c r="I966" s="61"/>
      <c r="J966" s="69"/>
      <c r="K966" s="69"/>
      <c r="L966" s="69"/>
      <c r="M966" s="195"/>
      <c r="N966" s="61"/>
      <c r="O966" s="61"/>
      <c r="P966" s="61"/>
      <c r="Q966" s="61"/>
      <c r="R966" s="61"/>
      <c r="S966" s="61"/>
      <c r="T966" s="61"/>
      <c r="U966" s="61"/>
      <c r="V966" s="61"/>
      <c r="W966" s="61"/>
      <c r="X966" s="61"/>
      <c r="Y966" s="61"/>
      <c r="Z966" s="61"/>
      <c r="AA966" s="61"/>
    </row>
    <row r="967" spans="1:27" ht="13">
      <c r="A967" s="61"/>
      <c r="B967" s="61"/>
      <c r="C967" s="131"/>
      <c r="D967" s="61"/>
      <c r="E967" s="268"/>
      <c r="F967" s="61"/>
      <c r="G967" s="61"/>
      <c r="H967" s="61"/>
      <c r="I967" s="61"/>
      <c r="J967" s="69"/>
      <c r="K967" s="69"/>
      <c r="L967" s="69"/>
      <c r="M967" s="195"/>
      <c r="N967" s="61"/>
      <c r="O967" s="61"/>
      <c r="P967" s="61"/>
      <c r="Q967" s="61"/>
      <c r="R967" s="61"/>
      <c r="S967" s="61"/>
      <c r="T967" s="61"/>
      <c r="U967" s="61"/>
      <c r="V967" s="61"/>
      <c r="W967" s="61"/>
      <c r="X967" s="61"/>
      <c r="Y967" s="61"/>
      <c r="Z967" s="61"/>
      <c r="AA967" s="61"/>
    </row>
    <row r="968" spans="1:27" ht="13">
      <c r="A968" s="61"/>
      <c r="B968" s="61"/>
      <c r="C968" s="131"/>
      <c r="D968" s="61"/>
      <c r="E968" s="268"/>
      <c r="F968" s="61"/>
      <c r="G968" s="61"/>
      <c r="H968" s="61"/>
      <c r="I968" s="61"/>
      <c r="J968" s="69"/>
      <c r="K968" s="69"/>
      <c r="L968" s="69"/>
      <c r="M968" s="195"/>
      <c r="N968" s="61"/>
      <c r="O968" s="61"/>
      <c r="P968" s="61"/>
      <c r="Q968" s="61"/>
      <c r="R968" s="61"/>
      <c r="S968" s="61"/>
      <c r="T968" s="61"/>
      <c r="U968" s="61"/>
      <c r="V968" s="61"/>
      <c r="W968" s="61"/>
      <c r="X968" s="61"/>
      <c r="Y968" s="61"/>
      <c r="Z968" s="61"/>
      <c r="AA968" s="61"/>
    </row>
    <row r="969" spans="1:27" ht="13">
      <c r="A969" s="61"/>
      <c r="B969" s="61"/>
      <c r="C969" s="131"/>
      <c r="D969" s="61"/>
      <c r="E969" s="268"/>
      <c r="F969" s="61"/>
      <c r="G969" s="61"/>
      <c r="H969" s="61"/>
      <c r="I969" s="61"/>
      <c r="J969" s="69"/>
      <c r="K969" s="69"/>
      <c r="L969" s="69"/>
      <c r="M969" s="195"/>
      <c r="N969" s="61"/>
      <c r="O969" s="61"/>
      <c r="P969" s="61"/>
      <c r="Q969" s="61"/>
      <c r="R969" s="61"/>
      <c r="S969" s="61"/>
      <c r="T969" s="61"/>
      <c r="U969" s="61"/>
      <c r="V969" s="61"/>
      <c r="W969" s="61"/>
      <c r="X969" s="61"/>
      <c r="Y969" s="61"/>
      <c r="Z969" s="61"/>
      <c r="AA969" s="61"/>
    </row>
    <row r="970" spans="1:27" ht="13">
      <c r="A970" s="61"/>
      <c r="B970" s="61"/>
      <c r="C970" s="131"/>
      <c r="D970" s="61"/>
      <c r="E970" s="268"/>
      <c r="F970" s="61"/>
      <c r="G970" s="61"/>
      <c r="H970" s="61"/>
      <c r="I970" s="61"/>
      <c r="J970" s="69"/>
      <c r="K970" s="69"/>
      <c r="L970" s="69"/>
      <c r="M970" s="195"/>
      <c r="N970" s="61"/>
      <c r="O970" s="61"/>
      <c r="P970" s="61"/>
      <c r="Q970" s="61"/>
      <c r="R970" s="61"/>
      <c r="S970" s="61"/>
      <c r="T970" s="61"/>
      <c r="U970" s="61"/>
      <c r="V970" s="61"/>
      <c r="W970" s="61"/>
      <c r="X970" s="61"/>
      <c r="Y970" s="61"/>
      <c r="Z970" s="61"/>
      <c r="AA970" s="61"/>
    </row>
    <row r="971" spans="1:27" ht="13">
      <c r="A971" s="61"/>
      <c r="B971" s="61"/>
      <c r="C971" s="131"/>
      <c r="D971" s="61"/>
      <c r="E971" s="268"/>
      <c r="F971" s="61"/>
      <c r="G971" s="61"/>
      <c r="H971" s="61"/>
      <c r="I971" s="61"/>
      <c r="J971" s="69"/>
      <c r="K971" s="69"/>
      <c r="L971" s="69"/>
      <c r="M971" s="195"/>
      <c r="N971" s="61"/>
      <c r="O971" s="61"/>
      <c r="P971" s="61"/>
      <c r="Q971" s="61"/>
      <c r="R971" s="61"/>
      <c r="S971" s="61"/>
      <c r="T971" s="61"/>
      <c r="U971" s="61"/>
      <c r="V971" s="61"/>
      <c r="W971" s="61"/>
      <c r="X971" s="61"/>
      <c r="Y971" s="61"/>
      <c r="Z971" s="61"/>
      <c r="AA971" s="61"/>
    </row>
    <row r="972" spans="1:27" ht="13">
      <c r="A972" s="61"/>
      <c r="B972" s="61"/>
      <c r="C972" s="131"/>
      <c r="D972" s="61"/>
      <c r="E972" s="268"/>
      <c r="F972" s="61"/>
      <c r="G972" s="61"/>
      <c r="H972" s="61"/>
      <c r="I972" s="61"/>
      <c r="J972" s="69"/>
      <c r="K972" s="69"/>
      <c r="L972" s="69"/>
      <c r="M972" s="195"/>
      <c r="N972" s="61"/>
      <c r="O972" s="61"/>
      <c r="P972" s="61"/>
      <c r="Q972" s="61"/>
      <c r="R972" s="61"/>
      <c r="S972" s="61"/>
      <c r="T972" s="61"/>
      <c r="U972" s="61"/>
      <c r="V972" s="61"/>
      <c r="W972" s="61"/>
      <c r="X972" s="61"/>
      <c r="Y972" s="61"/>
      <c r="Z972" s="61"/>
      <c r="AA972" s="61"/>
    </row>
    <row r="973" spans="1:27" ht="13">
      <c r="A973" s="61"/>
      <c r="B973" s="61"/>
      <c r="C973" s="131"/>
      <c r="D973" s="61"/>
      <c r="E973" s="268"/>
      <c r="F973" s="61"/>
      <c r="G973" s="61"/>
      <c r="H973" s="61"/>
      <c r="I973" s="61"/>
      <c r="J973" s="69"/>
      <c r="K973" s="69"/>
      <c r="L973" s="69"/>
      <c r="M973" s="195"/>
      <c r="N973" s="61"/>
      <c r="O973" s="61"/>
      <c r="P973" s="61"/>
      <c r="Q973" s="61"/>
      <c r="R973" s="61"/>
      <c r="S973" s="61"/>
      <c r="T973" s="61"/>
      <c r="U973" s="61"/>
      <c r="V973" s="61"/>
      <c r="W973" s="61"/>
      <c r="X973" s="61"/>
      <c r="Y973" s="61"/>
      <c r="Z973" s="61"/>
      <c r="AA973" s="61"/>
    </row>
    <row r="974" spans="1:27" ht="13">
      <c r="A974" s="61"/>
      <c r="B974" s="61"/>
      <c r="C974" s="131"/>
      <c r="D974" s="61"/>
      <c r="E974" s="268"/>
      <c r="F974" s="61"/>
      <c r="G974" s="61"/>
      <c r="H974" s="61"/>
      <c r="I974" s="61"/>
      <c r="J974" s="69"/>
      <c r="K974" s="69"/>
      <c r="L974" s="69"/>
      <c r="M974" s="195"/>
      <c r="N974" s="61"/>
      <c r="O974" s="61"/>
      <c r="P974" s="61"/>
      <c r="Q974" s="61"/>
      <c r="R974" s="61"/>
      <c r="S974" s="61"/>
      <c r="T974" s="61"/>
      <c r="U974" s="61"/>
      <c r="V974" s="61"/>
      <c r="W974" s="61"/>
      <c r="X974" s="61"/>
      <c r="Y974" s="61"/>
      <c r="Z974" s="61"/>
      <c r="AA974" s="61"/>
    </row>
    <row r="975" spans="1:27" ht="13">
      <c r="A975" s="61"/>
      <c r="B975" s="61"/>
      <c r="C975" s="131"/>
      <c r="D975" s="61"/>
      <c r="E975" s="268"/>
      <c r="F975" s="61"/>
      <c r="G975" s="61"/>
      <c r="H975" s="61"/>
      <c r="I975" s="61"/>
      <c r="J975" s="69"/>
      <c r="K975" s="69"/>
      <c r="L975" s="69"/>
      <c r="M975" s="195"/>
      <c r="N975" s="61"/>
      <c r="O975" s="61"/>
      <c r="P975" s="61"/>
      <c r="Q975" s="61"/>
      <c r="R975" s="61"/>
      <c r="S975" s="61"/>
      <c r="T975" s="61"/>
      <c r="U975" s="61"/>
      <c r="V975" s="61"/>
      <c r="W975" s="61"/>
      <c r="X975" s="61"/>
      <c r="Y975" s="61"/>
      <c r="Z975" s="61"/>
      <c r="AA975" s="61"/>
    </row>
    <row r="976" spans="1:27" ht="13">
      <c r="A976" s="61"/>
      <c r="B976" s="61"/>
      <c r="C976" s="131"/>
      <c r="D976" s="61"/>
      <c r="E976" s="268"/>
      <c r="F976" s="61"/>
      <c r="G976" s="61"/>
      <c r="H976" s="61"/>
      <c r="I976" s="61"/>
      <c r="J976" s="69"/>
      <c r="K976" s="69"/>
      <c r="L976" s="69"/>
      <c r="M976" s="195"/>
      <c r="N976" s="61"/>
      <c r="O976" s="61"/>
      <c r="P976" s="61"/>
      <c r="Q976" s="61"/>
      <c r="R976" s="61"/>
      <c r="S976" s="61"/>
      <c r="T976" s="61"/>
      <c r="U976" s="61"/>
      <c r="V976" s="61"/>
      <c r="W976" s="61"/>
      <c r="X976" s="61"/>
      <c r="Y976" s="61"/>
      <c r="Z976" s="61"/>
      <c r="AA976" s="61"/>
    </row>
    <row r="977" spans="1:27" ht="13">
      <c r="A977" s="61"/>
      <c r="B977" s="61"/>
      <c r="C977" s="131"/>
      <c r="D977" s="61"/>
      <c r="E977" s="268"/>
      <c r="F977" s="61"/>
      <c r="G977" s="61"/>
      <c r="H977" s="61"/>
      <c r="I977" s="61"/>
      <c r="J977" s="69"/>
      <c r="K977" s="69"/>
      <c r="L977" s="69"/>
      <c r="M977" s="195"/>
      <c r="N977" s="61"/>
      <c r="O977" s="61"/>
      <c r="P977" s="61"/>
      <c r="Q977" s="61"/>
      <c r="R977" s="61"/>
      <c r="S977" s="61"/>
      <c r="T977" s="61"/>
      <c r="U977" s="61"/>
      <c r="V977" s="61"/>
      <c r="W977" s="61"/>
      <c r="X977" s="61"/>
      <c r="Y977" s="61"/>
      <c r="Z977" s="61"/>
      <c r="AA977" s="61"/>
    </row>
    <row r="978" spans="1:27" ht="13">
      <c r="A978" s="61"/>
      <c r="B978" s="61"/>
      <c r="C978" s="131"/>
      <c r="D978" s="61"/>
      <c r="E978" s="268"/>
      <c r="F978" s="61"/>
      <c r="G978" s="61"/>
      <c r="H978" s="61"/>
      <c r="I978" s="61"/>
      <c r="J978" s="69"/>
      <c r="K978" s="69"/>
      <c r="L978" s="69"/>
      <c r="M978" s="195"/>
      <c r="N978" s="61"/>
      <c r="O978" s="61"/>
      <c r="P978" s="61"/>
      <c r="Q978" s="61"/>
      <c r="R978" s="61"/>
      <c r="S978" s="61"/>
      <c r="T978" s="61"/>
      <c r="U978" s="61"/>
      <c r="V978" s="61"/>
      <c r="W978" s="61"/>
      <c r="X978" s="61"/>
      <c r="Y978" s="61"/>
      <c r="Z978" s="61"/>
      <c r="AA978" s="61"/>
    </row>
    <row r="979" spans="1:27" ht="13">
      <c r="A979" s="61"/>
      <c r="B979" s="61"/>
      <c r="C979" s="131"/>
      <c r="D979" s="61"/>
      <c r="E979" s="268"/>
      <c r="F979" s="61"/>
      <c r="G979" s="61"/>
      <c r="H979" s="61"/>
      <c r="I979" s="61"/>
      <c r="J979" s="69"/>
      <c r="K979" s="69"/>
      <c r="L979" s="69"/>
      <c r="M979" s="195"/>
      <c r="N979" s="61"/>
      <c r="O979" s="61"/>
      <c r="P979" s="61"/>
      <c r="Q979" s="61"/>
      <c r="R979" s="61"/>
      <c r="S979" s="61"/>
      <c r="T979" s="61"/>
      <c r="U979" s="61"/>
      <c r="V979" s="61"/>
      <c r="W979" s="61"/>
      <c r="X979" s="61"/>
      <c r="Y979" s="61"/>
      <c r="Z979" s="61"/>
      <c r="AA979" s="61"/>
    </row>
    <row r="980" spans="1:27" ht="13">
      <c r="A980" s="61"/>
      <c r="B980" s="61"/>
      <c r="C980" s="131"/>
      <c r="D980" s="61"/>
      <c r="E980" s="268"/>
      <c r="F980" s="61"/>
      <c r="G980" s="61"/>
      <c r="H980" s="61"/>
      <c r="I980" s="61"/>
      <c r="J980" s="69"/>
      <c r="K980" s="69"/>
      <c r="L980" s="69"/>
      <c r="M980" s="195"/>
      <c r="N980" s="61"/>
      <c r="O980" s="61"/>
      <c r="P980" s="61"/>
      <c r="Q980" s="61"/>
      <c r="R980" s="61"/>
      <c r="S980" s="61"/>
      <c r="T980" s="61"/>
      <c r="U980" s="61"/>
      <c r="V980" s="61"/>
      <c r="W980" s="61"/>
      <c r="X980" s="61"/>
      <c r="Y980" s="61"/>
      <c r="Z980" s="61"/>
      <c r="AA980" s="61"/>
    </row>
    <row r="981" spans="1:27" ht="13">
      <c r="A981" s="61"/>
      <c r="B981" s="61"/>
      <c r="C981" s="131"/>
      <c r="D981" s="61"/>
      <c r="E981" s="268"/>
      <c r="F981" s="61"/>
      <c r="G981" s="61"/>
      <c r="H981" s="61"/>
      <c r="I981" s="61"/>
      <c r="J981" s="69"/>
      <c r="K981" s="69"/>
      <c r="L981" s="69"/>
      <c r="M981" s="195"/>
      <c r="N981" s="61"/>
      <c r="O981" s="61"/>
      <c r="P981" s="61"/>
      <c r="Q981" s="61"/>
      <c r="R981" s="61"/>
      <c r="S981" s="61"/>
      <c r="T981" s="61"/>
      <c r="U981" s="61"/>
      <c r="V981" s="61"/>
      <c r="W981" s="61"/>
      <c r="X981" s="61"/>
      <c r="Y981" s="61"/>
      <c r="Z981" s="61"/>
      <c r="AA981" s="61"/>
    </row>
    <row r="982" spans="1:27" ht="13">
      <c r="A982" s="61"/>
      <c r="B982" s="61"/>
      <c r="C982" s="131"/>
      <c r="D982" s="61"/>
      <c r="E982" s="268"/>
      <c r="F982" s="61"/>
      <c r="G982" s="61"/>
      <c r="H982" s="61"/>
      <c r="I982" s="61"/>
      <c r="J982" s="69"/>
      <c r="K982" s="69"/>
      <c r="L982" s="69"/>
      <c r="M982" s="195"/>
      <c r="N982" s="61"/>
      <c r="O982" s="61"/>
      <c r="P982" s="61"/>
      <c r="Q982" s="61"/>
      <c r="R982" s="61"/>
      <c r="S982" s="61"/>
      <c r="T982" s="61"/>
      <c r="U982" s="61"/>
      <c r="V982" s="61"/>
      <c r="W982" s="61"/>
      <c r="X982" s="61"/>
      <c r="Y982" s="61"/>
      <c r="Z982" s="61"/>
      <c r="AA982" s="61"/>
    </row>
    <row r="983" spans="1:27" ht="13">
      <c r="A983" s="61"/>
      <c r="B983" s="61"/>
      <c r="C983" s="131"/>
      <c r="D983" s="61"/>
      <c r="E983" s="268"/>
      <c r="F983" s="61"/>
      <c r="G983" s="61"/>
      <c r="H983" s="61"/>
      <c r="I983" s="61"/>
      <c r="J983" s="69"/>
      <c r="K983" s="69"/>
      <c r="L983" s="69"/>
      <c r="M983" s="195"/>
      <c r="N983" s="61"/>
      <c r="O983" s="61"/>
      <c r="P983" s="61"/>
      <c r="Q983" s="61"/>
      <c r="R983" s="61"/>
      <c r="S983" s="61"/>
      <c r="T983" s="61"/>
      <c r="U983" s="61"/>
      <c r="V983" s="61"/>
      <c r="W983" s="61"/>
      <c r="X983" s="61"/>
      <c r="Y983" s="61"/>
      <c r="Z983" s="61"/>
      <c r="AA983" s="61"/>
    </row>
    <row r="984" spans="1:27" ht="13">
      <c r="A984" s="61"/>
      <c r="B984" s="61"/>
      <c r="C984" s="131"/>
      <c r="D984" s="61"/>
      <c r="E984" s="268"/>
      <c r="F984" s="61"/>
      <c r="G984" s="61"/>
      <c r="H984" s="61"/>
      <c r="I984" s="61"/>
      <c r="J984" s="69"/>
      <c r="K984" s="69"/>
      <c r="L984" s="69"/>
      <c r="M984" s="195"/>
      <c r="N984" s="61"/>
      <c r="O984" s="61"/>
      <c r="P984" s="61"/>
      <c r="Q984" s="61"/>
      <c r="R984" s="61"/>
      <c r="S984" s="61"/>
      <c r="T984" s="61"/>
      <c r="U984" s="61"/>
      <c r="V984" s="61"/>
      <c r="W984" s="61"/>
      <c r="X984" s="61"/>
      <c r="Y984" s="61"/>
      <c r="Z984" s="61"/>
      <c r="AA984" s="61"/>
    </row>
    <row r="985" spans="1:27" ht="13">
      <c r="A985" s="61"/>
      <c r="B985" s="61"/>
      <c r="C985" s="131"/>
      <c r="D985" s="61"/>
      <c r="E985" s="268"/>
      <c r="F985" s="61"/>
      <c r="G985" s="61"/>
      <c r="H985" s="61"/>
      <c r="I985" s="61"/>
      <c r="J985" s="69"/>
      <c r="K985" s="69"/>
      <c r="L985" s="69"/>
      <c r="M985" s="195"/>
      <c r="N985" s="61"/>
      <c r="O985" s="61"/>
      <c r="P985" s="61"/>
      <c r="Q985" s="61"/>
      <c r="R985" s="61"/>
      <c r="S985" s="61"/>
      <c r="T985" s="61"/>
      <c r="U985" s="61"/>
      <c r="V985" s="61"/>
      <c r="W985" s="61"/>
      <c r="X985" s="61"/>
      <c r="Y985" s="61"/>
      <c r="Z985" s="61"/>
      <c r="AA985" s="61"/>
    </row>
    <row r="986" spans="1:27" ht="13">
      <c r="A986" s="61"/>
      <c r="B986" s="61"/>
      <c r="C986" s="131"/>
      <c r="D986" s="61"/>
      <c r="E986" s="268"/>
      <c r="F986" s="61"/>
      <c r="G986" s="61"/>
      <c r="H986" s="61"/>
      <c r="I986" s="61"/>
      <c r="J986" s="69"/>
      <c r="K986" s="69"/>
      <c r="L986" s="69"/>
      <c r="M986" s="195"/>
      <c r="N986" s="61"/>
      <c r="O986" s="61"/>
      <c r="P986" s="61"/>
      <c r="Q986" s="61"/>
      <c r="R986" s="61"/>
      <c r="S986" s="61"/>
      <c r="T986" s="61"/>
      <c r="U986" s="61"/>
      <c r="V986" s="61"/>
      <c r="W986" s="61"/>
      <c r="X986" s="61"/>
      <c r="Y986" s="61"/>
      <c r="Z986" s="61"/>
      <c r="AA986" s="61"/>
    </row>
    <row r="987" spans="1:27" ht="13">
      <c r="A987" s="61"/>
      <c r="B987" s="61"/>
      <c r="C987" s="131"/>
      <c r="D987" s="61"/>
      <c r="E987" s="268"/>
      <c r="F987" s="61"/>
      <c r="G987" s="61"/>
      <c r="H987" s="61"/>
      <c r="I987" s="61"/>
      <c r="J987" s="69"/>
      <c r="K987" s="69"/>
      <c r="L987" s="69"/>
      <c r="M987" s="195"/>
      <c r="N987" s="61"/>
      <c r="O987" s="61"/>
      <c r="P987" s="61"/>
      <c r="Q987" s="61"/>
      <c r="R987" s="61"/>
      <c r="S987" s="61"/>
      <c r="T987" s="61"/>
      <c r="U987" s="61"/>
      <c r="V987" s="61"/>
      <c r="W987" s="61"/>
      <c r="X987" s="61"/>
      <c r="Y987" s="61"/>
      <c r="Z987" s="61"/>
      <c r="AA987" s="61"/>
    </row>
    <row r="988" spans="1:27" ht="13">
      <c r="A988" s="61"/>
      <c r="B988" s="61"/>
      <c r="C988" s="131"/>
      <c r="D988" s="61"/>
      <c r="E988" s="268"/>
      <c r="F988" s="61"/>
      <c r="G988" s="61"/>
      <c r="H988" s="61"/>
      <c r="I988" s="61"/>
      <c r="J988" s="69"/>
      <c r="K988" s="69"/>
      <c r="L988" s="69"/>
      <c r="M988" s="195"/>
      <c r="N988" s="61"/>
      <c r="O988" s="61"/>
      <c r="P988" s="61"/>
      <c r="Q988" s="61"/>
      <c r="R988" s="61"/>
      <c r="S988" s="61"/>
      <c r="T988" s="61"/>
      <c r="U988" s="61"/>
      <c r="V988" s="61"/>
      <c r="W988" s="61"/>
      <c r="X988" s="61"/>
      <c r="Y988" s="61"/>
      <c r="Z988" s="61"/>
      <c r="AA988" s="61"/>
    </row>
    <row r="989" spans="1:27" ht="13">
      <c r="A989" s="61"/>
      <c r="B989" s="61"/>
      <c r="C989" s="131"/>
      <c r="D989" s="61"/>
      <c r="E989" s="268"/>
      <c r="F989" s="61"/>
      <c r="G989" s="61"/>
      <c r="H989" s="61"/>
      <c r="I989" s="61"/>
      <c r="J989" s="69"/>
      <c r="K989" s="69"/>
      <c r="L989" s="69"/>
      <c r="M989" s="195"/>
      <c r="N989" s="61"/>
      <c r="O989" s="61"/>
      <c r="P989" s="61"/>
      <c r="Q989" s="61"/>
      <c r="R989" s="61"/>
      <c r="S989" s="61"/>
      <c r="T989" s="61"/>
      <c r="U989" s="61"/>
      <c r="V989" s="61"/>
      <c r="W989" s="61"/>
      <c r="X989" s="61"/>
      <c r="Y989" s="61"/>
      <c r="Z989" s="61"/>
      <c r="AA989" s="61"/>
    </row>
    <row r="990" spans="1:27" ht="13">
      <c r="A990" s="61"/>
      <c r="B990" s="61"/>
      <c r="C990" s="131"/>
      <c r="D990" s="61"/>
      <c r="E990" s="268"/>
      <c r="F990" s="61"/>
      <c r="G990" s="61"/>
      <c r="H990" s="61"/>
      <c r="I990" s="61"/>
      <c r="J990" s="69"/>
      <c r="K990" s="69"/>
      <c r="L990" s="69"/>
      <c r="M990" s="195"/>
      <c r="N990" s="61"/>
      <c r="O990" s="61"/>
      <c r="P990" s="61"/>
      <c r="Q990" s="61"/>
      <c r="R990" s="61"/>
      <c r="S990" s="61"/>
      <c r="T990" s="61"/>
      <c r="U990" s="61"/>
      <c r="V990" s="61"/>
      <c r="W990" s="61"/>
      <c r="X990" s="61"/>
      <c r="Y990" s="61"/>
      <c r="Z990" s="61"/>
      <c r="AA990" s="61"/>
    </row>
    <row r="991" spans="1:27" ht="13">
      <c r="A991" s="61"/>
      <c r="B991" s="61"/>
      <c r="C991" s="131"/>
      <c r="D991" s="61"/>
      <c r="E991" s="268"/>
      <c r="F991" s="61"/>
      <c r="G991" s="61"/>
      <c r="H991" s="61"/>
      <c r="I991" s="61"/>
      <c r="J991" s="69"/>
      <c r="K991" s="69"/>
      <c r="L991" s="69"/>
      <c r="M991" s="195"/>
      <c r="N991" s="61"/>
      <c r="O991" s="61"/>
      <c r="P991" s="61"/>
      <c r="Q991" s="61"/>
      <c r="R991" s="61"/>
      <c r="S991" s="61"/>
      <c r="T991" s="61"/>
      <c r="U991" s="61"/>
      <c r="V991" s="61"/>
      <c r="W991" s="61"/>
      <c r="X991" s="61"/>
      <c r="Y991" s="61"/>
      <c r="Z991" s="61"/>
      <c r="AA991" s="61"/>
    </row>
    <row r="992" spans="1:27" ht="13">
      <c r="A992" s="61"/>
      <c r="B992" s="61"/>
      <c r="C992" s="131"/>
      <c r="D992" s="61"/>
      <c r="E992" s="268"/>
      <c r="F992" s="61"/>
      <c r="G992" s="61"/>
      <c r="H992" s="61"/>
      <c r="I992" s="61"/>
      <c r="J992" s="69"/>
      <c r="K992" s="69"/>
      <c r="L992" s="69"/>
      <c r="M992" s="195"/>
      <c r="N992" s="61"/>
      <c r="O992" s="61"/>
      <c r="P992" s="61"/>
      <c r="Q992" s="61"/>
      <c r="R992" s="61"/>
      <c r="S992" s="61"/>
      <c r="T992" s="61"/>
      <c r="U992" s="61"/>
      <c r="V992" s="61"/>
      <c r="W992" s="61"/>
      <c r="X992" s="61"/>
      <c r="Y992" s="61"/>
      <c r="Z992" s="61"/>
      <c r="AA992" s="61"/>
    </row>
    <row r="993" spans="1:27" ht="13">
      <c r="A993" s="61"/>
      <c r="B993" s="61"/>
      <c r="C993" s="131"/>
      <c r="D993" s="61"/>
      <c r="E993" s="268"/>
      <c r="F993" s="61"/>
      <c r="G993" s="61"/>
      <c r="H993" s="61"/>
      <c r="I993" s="61"/>
      <c r="J993" s="69"/>
      <c r="K993" s="69"/>
      <c r="L993" s="69"/>
      <c r="M993" s="195"/>
      <c r="N993" s="61"/>
      <c r="O993" s="61"/>
      <c r="P993" s="61"/>
      <c r="Q993" s="61"/>
      <c r="R993" s="61"/>
      <c r="S993" s="61"/>
      <c r="T993" s="61"/>
      <c r="U993" s="61"/>
      <c r="V993" s="61"/>
      <c r="W993" s="61"/>
      <c r="X993" s="61"/>
      <c r="Y993" s="61"/>
      <c r="Z993" s="61"/>
      <c r="AA993" s="61"/>
    </row>
    <row r="994" spans="1:27" ht="13">
      <c r="A994" s="61"/>
      <c r="B994" s="61"/>
      <c r="C994" s="131"/>
      <c r="D994" s="61"/>
      <c r="E994" s="268"/>
      <c r="F994" s="61"/>
      <c r="G994" s="61"/>
      <c r="H994" s="61"/>
      <c r="I994" s="61"/>
      <c r="J994" s="69"/>
      <c r="K994" s="69"/>
      <c r="L994" s="69"/>
      <c r="M994" s="195"/>
      <c r="N994" s="61"/>
      <c r="O994" s="61"/>
      <c r="P994" s="61"/>
      <c r="Q994" s="61"/>
      <c r="R994" s="61"/>
      <c r="S994" s="61"/>
      <c r="T994" s="61"/>
      <c r="U994" s="61"/>
      <c r="V994" s="61"/>
      <c r="W994" s="61"/>
      <c r="X994" s="61"/>
      <c r="Y994" s="61"/>
      <c r="Z994" s="61"/>
      <c r="AA994" s="61"/>
    </row>
    <row r="995" spans="1:27" ht="13">
      <c r="A995" s="61"/>
      <c r="B995" s="61"/>
      <c r="C995" s="131"/>
      <c r="D995" s="61"/>
      <c r="E995" s="268"/>
      <c r="F995" s="61"/>
      <c r="G995" s="61"/>
      <c r="H995" s="61"/>
      <c r="I995" s="61"/>
      <c r="J995" s="69"/>
      <c r="K995" s="69"/>
      <c r="L995" s="69"/>
      <c r="M995" s="195"/>
      <c r="N995" s="61"/>
      <c r="O995" s="61"/>
      <c r="P995" s="61"/>
      <c r="Q995" s="61"/>
      <c r="R995" s="61"/>
      <c r="S995" s="61"/>
      <c r="T995" s="61"/>
      <c r="U995" s="61"/>
      <c r="V995" s="61"/>
      <c r="W995" s="61"/>
      <c r="X995" s="61"/>
      <c r="Y995" s="61"/>
      <c r="Z995" s="61"/>
      <c r="AA995" s="61"/>
    </row>
    <row r="996" spans="1:27" ht="13">
      <c r="A996" s="61"/>
      <c r="B996" s="61"/>
      <c r="C996" s="131"/>
      <c r="D996" s="61"/>
      <c r="E996" s="268"/>
      <c r="F996" s="61"/>
      <c r="G996" s="61"/>
      <c r="H996" s="61"/>
      <c r="I996" s="61"/>
      <c r="J996" s="69"/>
      <c r="K996" s="69"/>
      <c r="L996" s="69"/>
      <c r="M996" s="195"/>
      <c r="N996" s="61"/>
      <c r="O996" s="61"/>
      <c r="P996" s="61"/>
      <c r="Q996" s="61"/>
      <c r="R996" s="61"/>
      <c r="S996" s="61"/>
      <c r="T996" s="61"/>
      <c r="U996" s="61"/>
      <c r="V996" s="61"/>
      <c r="W996" s="61"/>
      <c r="X996" s="61"/>
      <c r="Y996" s="61"/>
      <c r="Z996" s="61"/>
      <c r="AA996" s="61"/>
    </row>
    <row r="997" spans="1:27" ht="13">
      <c r="A997" s="61"/>
      <c r="B997" s="61"/>
      <c r="C997" s="131"/>
      <c r="D997" s="61"/>
      <c r="E997" s="268"/>
      <c r="F997" s="61"/>
      <c r="G997" s="61"/>
      <c r="H997" s="61"/>
      <c r="I997" s="61"/>
      <c r="J997" s="69"/>
      <c r="K997" s="69"/>
      <c r="L997" s="69"/>
      <c r="M997" s="195"/>
      <c r="N997" s="61"/>
      <c r="O997" s="61"/>
      <c r="P997" s="61"/>
      <c r="Q997" s="61"/>
      <c r="R997" s="61"/>
      <c r="S997" s="61"/>
      <c r="T997" s="61"/>
      <c r="U997" s="61"/>
      <c r="V997" s="61"/>
      <c r="W997" s="61"/>
      <c r="X997" s="61"/>
      <c r="Y997" s="61"/>
      <c r="Z997" s="61"/>
      <c r="AA997" s="61"/>
    </row>
    <row r="998" spans="1:27" ht="13">
      <c r="A998" s="61"/>
      <c r="B998" s="61"/>
      <c r="C998" s="131"/>
      <c r="D998" s="61"/>
      <c r="E998" s="268"/>
      <c r="F998" s="61"/>
      <c r="G998" s="61"/>
      <c r="H998" s="61"/>
      <c r="I998" s="61"/>
      <c r="J998" s="69"/>
      <c r="K998" s="69"/>
      <c r="L998" s="69"/>
      <c r="M998" s="195"/>
      <c r="N998" s="61"/>
      <c r="O998" s="61"/>
      <c r="P998" s="61"/>
      <c r="Q998" s="61"/>
      <c r="R998" s="61"/>
      <c r="S998" s="61"/>
      <c r="T998" s="61"/>
      <c r="U998" s="61"/>
      <c r="V998" s="61"/>
      <c r="W998" s="61"/>
      <c r="X998" s="61"/>
      <c r="Y998" s="61"/>
      <c r="Z998" s="61"/>
      <c r="AA998" s="61"/>
    </row>
    <row r="999" spans="1:27" ht="13">
      <c r="A999" s="61"/>
      <c r="B999" s="61"/>
      <c r="C999" s="131"/>
      <c r="D999" s="61"/>
      <c r="E999" s="268"/>
      <c r="F999" s="61"/>
      <c r="G999" s="61"/>
      <c r="H999" s="61"/>
      <c r="I999" s="61"/>
      <c r="J999" s="69"/>
      <c r="K999" s="69"/>
      <c r="L999" s="69"/>
      <c r="M999" s="195"/>
      <c r="N999" s="61"/>
      <c r="O999" s="61"/>
      <c r="P999" s="61"/>
      <c r="Q999" s="61"/>
      <c r="R999" s="61"/>
      <c r="S999" s="61"/>
      <c r="T999" s="61"/>
      <c r="U999" s="61"/>
      <c r="V999" s="61"/>
      <c r="W999" s="61"/>
      <c r="X999" s="61"/>
      <c r="Y999" s="61"/>
      <c r="Z999" s="61"/>
      <c r="AA999" s="61"/>
    </row>
    <row r="1000" spans="1:27" ht="13">
      <c r="A1000" s="61"/>
      <c r="B1000" s="61"/>
      <c r="C1000" s="131"/>
      <c r="D1000" s="61"/>
      <c r="E1000" s="268"/>
      <c r="F1000" s="61"/>
      <c r="G1000" s="61"/>
      <c r="H1000" s="61"/>
      <c r="I1000" s="61"/>
      <c r="J1000" s="69"/>
      <c r="K1000" s="69"/>
      <c r="L1000" s="69"/>
      <c r="M1000" s="195"/>
      <c r="N1000" s="61"/>
      <c r="O1000" s="61"/>
      <c r="P1000" s="61"/>
      <c r="Q1000" s="61"/>
      <c r="R1000" s="61"/>
      <c r="S1000" s="61"/>
      <c r="T1000" s="61"/>
      <c r="U1000" s="61"/>
      <c r="V1000" s="61"/>
      <c r="W1000" s="61"/>
      <c r="X1000" s="61"/>
      <c r="Y1000" s="61"/>
      <c r="Z1000" s="61"/>
      <c r="AA1000" s="61"/>
    </row>
    <row r="1001" spans="1:27" ht="13">
      <c r="A1001" s="61"/>
      <c r="B1001" s="61"/>
      <c r="C1001" s="131"/>
      <c r="D1001" s="61"/>
      <c r="E1001" s="268"/>
      <c r="F1001" s="61"/>
      <c r="G1001" s="61"/>
      <c r="H1001" s="61"/>
      <c r="I1001" s="61"/>
      <c r="J1001" s="69"/>
      <c r="K1001" s="69"/>
      <c r="L1001" s="69"/>
      <c r="M1001" s="195"/>
      <c r="N1001" s="61"/>
      <c r="O1001" s="61"/>
      <c r="P1001" s="61"/>
      <c r="Q1001" s="61"/>
      <c r="R1001" s="61"/>
      <c r="S1001" s="61"/>
      <c r="T1001" s="61"/>
      <c r="U1001" s="61"/>
      <c r="V1001" s="61"/>
      <c r="W1001" s="61"/>
      <c r="X1001" s="61"/>
      <c r="Y1001" s="61"/>
      <c r="Z1001" s="61"/>
      <c r="AA1001" s="61"/>
    </row>
    <row r="1002" spans="1:27" ht="13">
      <c r="A1002" s="61"/>
      <c r="B1002" s="61"/>
      <c r="C1002" s="131"/>
      <c r="D1002" s="61"/>
      <c r="E1002" s="268"/>
      <c r="F1002" s="61"/>
      <c r="G1002" s="61"/>
      <c r="H1002" s="61"/>
      <c r="I1002" s="61"/>
      <c r="J1002" s="69"/>
      <c r="K1002" s="69"/>
      <c r="L1002" s="69"/>
      <c r="M1002" s="195"/>
      <c r="N1002" s="61"/>
      <c r="O1002" s="61"/>
      <c r="P1002" s="61"/>
      <c r="Q1002" s="61"/>
      <c r="R1002" s="61"/>
      <c r="S1002" s="61"/>
      <c r="T1002" s="61"/>
      <c r="U1002" s="61"/>
      <c r="V1002" s="61"/>
      <c r="W1002" s="61"/>
      <c r="X1002" s="61"/>
      <c r="Y1002" s="61"/>
      <c r="Z1002" s="61"/>
      <c r="AA1002" s="61"/>
    </row>
    <row r="1003" spans="1:27" ht="13">
      <c r="A1003" s="61"/>
      <c r="B1003" s="61"/>
      <c r="C1003" s="131"/>
      <c r="D1003" s="61"/>
      <c r="E1003" s="268"/>
      <c r="F1003" s="61"/>
      <c r="G1003" s="61"/>
      <c r="H1003" s="61"/>
      <c r="I1003" s="61"/>
      <c r="J1003" s="69"/>
      <c r="K1003" s="69"/>
      <c r="L1003" s="69"/>
      <c r="M1003" s="195"/>
      <c r="N1003" s="61"/>
      <c r="O1003" s="61"/>
      <c r="P1003" s="61"/>
      <c r="Q1003" s="61"/>
      <c r="R1003" s="61"/>
      <c r="S1003" s="61"/>
      <c r="T1003" s="61"/>
      <c r="U1003" s="61"/>
      <c r="V1003" s="61"/>
      <c r="W1003" s="61"/>
      <c r="X1003" s="61"/>
      <c r="Y1003" s="61"/>
      <c r="Z1003" s="61"/>
      <c r="AA1003" s="61"/>
    </row>
    <row r="1004" spans="1:27" ht="13">
      <c r="A1004" s="61"/>
      <c r="B1004" s="61"/>
      <c r="C1004" s="131"/>
      <c r="D1004" s="61"/>
      <c r="E1004" s="268"/>
      <c r="F1004" s="61"/>
      <c r="G1004" s="61"/>
      <c r="H1004" s="61"/>
      <c r="I1004" s="61"/>
      <c r="J1004" s="69"/>
      <c r="K1004" s="69"/>
      <c r="L1004" s="69"/>
      <c r="M1004" s="195"/>
      <c r="N1004" s="61"/>
      <c r="O1004" s="61"/>
      <c r="P1004" s="61"/>
      <c r="Q1004" s="61"/>
      <c r="R1004" s="61"/>
      <c r="S1004" s="61"/>
      <c r="T1004" s="61"/>
      <c r="U1004" s="61"/>
      <c r="V1004" s="61"/>
      <c r="W1004" s="61"/>
      <c r="X1004" s="61"/>
      <c r="Y1004" s="61"/>
      <c r="Z1004" s="61"/>
      <c r="AA1004" s="61"/>
    </row>
    <row r="1005" spans="1:27" ht="13.5" thickBot="1">
      <c r="A1005" s="61"/>
      <c r="B1005" s="61"/>
      <c r="C1005" s="131"/>
      <c r="D1005" s="61"/>
      <c r="E1005" s="268"/>
      <c r="F1005" s="61"/>
      <c r="G1005" s="61"/>
      <c r="H1005" s="61"/>
      <c r="I1005" s="61"/>
      <c r="J1005" s="69"/>
      <c r="K1005" s="69"/>
      <c r="L1005" s="69"/>
      <c r="M1005" s="195"/>
      <c r="N1005" s="61"/>
      <c r="O1005" s="61"/>
      <c r="P1005" s="61"/>
      <c r="Q1005" s="61"/>
      <c r="R1005" s="61"/>
      <c r="S1005" s="61"/>
      <c r="T1005" s="61"/>
      <c r="U1005" s="61"/>
      <c r="V1005" s="61"/>
      <c r="W1005" s="61"/>
      <c r="X1005" s="61"/>
      <c r="Y1005" s="61"/>
      <c r="Z1005" s="61"/>
      <c r="AA1005" s="61"/>
    </row>
    <row r="1006" spans="1:27" ht="14" thickTop="1" thickBot="1">
      <c r="A1006" s="61"/>
      <c r="B1006" s="61"/>
      <c r="C1006" s="132"/>
      <c r="D1006" s="61"/>
      <c r="E1006" s="268"/>
      <c r="F1006" s="61"/>
      <c r="G1006" s="61"/>
      <c r="H1006" s="82"/>
      <c r="I1006" s="61"/>
      <c r="J1006" s="69"/>
      <c r="K1006" s="69"/>
      <c r="L1006" s="69"/>
      <c r="M1006" s="195"/>
      <c r="N1006" s="61"/>
      <c r="O1006" s="61"/>
      <c r="P1006" s="61"/>
      <c r="Q1006" s="61"/>
      <c r="R1006" s="61"/>
      <c r="S1006" s="61"/>
      <c r="T1006" s="61"/>
      <c r="U1006" s="61"/>
      <c r="V1006" s="61"/>
      <c r="W1006" s="61"/>
      <c r="X1006" s="61"/>
      <c r="Y1006" s="61"/>
      <c r="Z1006" s="61"/>
      <c r="AA1006" s="61"/>
    </row>
  </sheetData>
  <mergeCells count="4">
    <mergeCell ref="F33:H36"/>
    <mergeCell ref="E42:F42"/>
    <mergeCell ref="D273:D277"/>
    <mergeCell ref="F273:F277"/>
  </mergeCells>
  <printOptions horizontalCentered="1" gridLines="1"/>
  <pageMargins left="0" right="0" top="0.10413476263399694" bottom="0.26" header="0" footer="0"/>
  <pageSetup scale="86" pageOrder="overThenDown" orientation="portrait" cellComments="atEnd"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221079-9EC9-4EE5-9328-66F730221A23}">
  <sheetPr codeName="Sheet18">
    <outlinePr summaryBelow="0" summaryRight="0"/>
  </sheetPr>
  <dimension ref="A1:AA1006"/>
  <sheetViews>
    <sheetView showGridLines="0" workbookViewId="0">
      <pane ySplit="1" topLeftCell="A2" activePane="bottomLeft" state="frozen"/>
      <selection pane="bottomLeft" activeCell="I6" sqref="I6"/>
    </sheetView>
  </sheetViews>
  <sheetFormatPr defaultColWidth="12.54296875" defaultRowHeight="15.75" customHeight="1"/>
  <cols>
    <col min="1" max="1" width="12.54296875" style="62"/>
    <col min="2" max="2" width="23.7265625" style="62" customWidth="1"/>
    <col min="3" max="12" width="12.54296875" style="62"/>
    <col min="13" max="13" width="12.54296875" style="204"/>
    <col min="14" max="16384" width="12.54296875" style="62"/>
  </cols>
  <sheetData>
    <row r="1" spans="1:27" ht="26.25" customHeight="1">
      <c r="A1" s="74" t="s">
        <v>143</v>
      </c>
      <c r="B1" s="165" t="s">
        <v>47</v>
      </c>
      <c r="C1" s="75" t="s">
        <v>48</v>
      </c>
      <c r="D1" s="74" t="s">
        <v>49</v>
      </c>
      <c r="E1" s="75" t="s">
        <v>50</v>
      </c>
      <c r="F1" s="74" t="s">
        <v>51</v>
      </c>
      <c r="G1" s="74" t="s">
        <v>52</v>
      </c>
      <c r="H1" s="77" t="s">
        <v>53</v>
      </c>
      <c r="I1" s="67"/>
      <c r="J1" s="136"/>
      <c r="K1" s="136"/>
      <c r="L1" s="136"/>
      <c r="M1" s="194"/>
      <c r="N1" s="67"/>
      <c r="O1" s="67"/>
      <c r="P1" s="67"/>
      <c r="Q1" s="67"/>
      <c r="R1" s="67"/>
      <c r="S1" s="67"/>
      <c r="T1" s="67"/>
      <c r="U1" s="67"/>
      <c r="V1" s="67"/>
      <c r="W1" s="67"/>
      <c r="X1" s="67"/>
      <c r="Y1" s="67"/>
      <c r="Z1" s="67"/>
      <c r="AA1" s="67"/>
    </row>
    <row r="2" spans="1:27" ht="22.5" customHeight="1" thickBot="1">
      <c r="A2" s="179">
        <v>45170</v>
      </c>
      <c r="B2" s="180"/>
      <c r="C2" s="181"/>
      <c r="D2" s="180"/>
      <c r="E2" s="181"/>
      <c r="F2" s="182">
        <f t="shared" ref="F2:F31" si="0">(E2-C2) *24-(D2)</f>
        <v>0</v>
      </c>
      <c r="G2" s="81"/>
      <c r="H2" s="82"/>
      <c r="I2" s="61"/>
      <c r="J2" s="69">
        <f>G2*D36</f>
        <v>0</v>
      </c>
      <c r="K2" s="69">
        <f>F2*C36</f>
        <v>0</v>
      </c>
      <c r="L2" s="69">
        <f t="shared" ref="L2:L32" si="1">J2+K2+H2</f>
        <v>0</v>
      </c>
      <c r="M2" s="195" t="e">
        <f ca="1">L2 * P25</f>
        <v>#NAME?</v>
      </c>
      <c r="N2" s="61"/>
      <c r="O2" s="61"/>
      <c r="P2" s="61"/>
      <c r="Q2" s="67"/>
      <c r="R2" s="67"/>
      <c r="S2" s="83"/>
      <c r="T2" s="83"/>
      <c r="U2" s="83"/>
      <c r="V2" s="67"/>
      <c r="W2" s="67"/>
      <c r="X2" s="67"/>
      <c r="Y2" s="67"/>
      <c r="Z2" s="67"/>
      <c r="AA2" s="67"/>
    </row>
    <row r="3" spans="1:27" ht="24.75" customHeight="1" thickTop="1" thickBot="1">
      <c r="A3" s="179">
        <v>45171</v>
      </c>
      <c r="B3" s="180"/>
      <c r="C3" s="132"/>
      <c r="D3" s="180"/>
      <c r="E3" s="132"/>
      <c r="F3" s="182">
        <f t="shared" si="0"/>
        <v>0</v>
      </c>
      <c r="G3" s="81"/>
      <c r="H3" s="82"/>
      <c r="I3" s="61"/>
      <c r="J3" s="155">
        <f>G3*D36</f>
        <v>0</v>
      </c>
      <c r="K3" s="155">
        <f>F3*C36</f>
        <v>0</v>
      </c>
      <c r="L3" s="69">
        <f t="shared" si="1"/>
        <v>0</v>
      </c>
      <c r="M3" s="195" t="e">
        <f ca="1">L3 * P25</f>
        <v>#NAME?</v>
      </c>
      <c r="N3" s="61"/>
      <c r="O3" s="61"/>
      <c r="P3" s="61"/>
      <c r="Q3" s="67"/>
      <c r="R3" s="67"/>
      <c r="S3" s="83"/>
      <c r="T3" s="83"/>
      <c r="U3" s="83"/>
      <c r="V3" s="67"/>
      <c r="W3" s="67"/>
      <c r="X3" s="67"/>
      <c r="Y3" s="67"/>
      <c r="Z3" s="67"/>
      <c r="AA3" s="67"/>
    </row>
    <row r="4" spans="1:27" ht="24.75" customHeight="1" thickTop="1" thickBot="1">
      <c r="A4" s="179">
        <v>45172</v>
      </c>
      <c r="B4" s="180"/>
      <c r="C4" s="132"/>
      <c r="D4" s="180"/>
      <c r="E4" s="132"/>
      <c r="F4" s="182">
        <f t="shared" si="0"/>
        <v>0</v>
      </c>
      <c r="G4" s="81"/>
      <c r="H4" s="82"/>
      <c r="I4" s="61"/>
      <c r="J4" s="69">
        <f>G4*D36</f>
        <v>0</v>
      </c>
      <c r="K4" s="69">
        <f>F4*C36</f>
        <v>0</v>
      </c>
      <c r="L4" s="69">
        <f t="shared" si="1"/>
        <v>0</v>
      </c>
      <c r="M4" s="195" t="e">
        <f ca="1">L4 * P25</f>
        <v>#NAME?</v>
      </c>
      <c r="N4" s="61"/>
      <c r="O4" s="61"/>
      <c r="P4" s="61"/>
      <c r="Q4" s="67"/>
      <c r="R4" s="67"/>
      <c r="S4" s="83"/>
      <c r="T4" s="83"/>
      <c r="U4" s="83"/>
      <c r="V4" s="67"/>
      <c r="W4" s="67"/>
      <c r="X4" s="67"/>
      <c r="Y4" s="67"/>
      <c r="Z4" s="67"/>
      <c r="AA4" s="67"/>
    </row>
    <row r="5" spans="1:27" ht="24.75" customHeight="1" thickTop="1" thickBot="1">
      <c r="A5" s="179">
        <v>45173</v>
      </c>
      <c r="B5" s="180" t="s">
        <v>144</v>
      </c>
      <c r="C5" s="132">
        <v>0.33333333333333331</v>
      </c>
      <c r="D5" s="180"/>
      <c r="E5" s="132">
        <v>0.75</v>
      </c>
      <c r="F5" s="182">
        <f t="shared" si="0"/>
        <v>10</v>
      </c>
      <c r="G5" s="81">
        <f t="shared" ref="G5:G31" si="2">(F5-$S$16)</f>
        <v>1</v>
      </c>
      <c r="H5" s="82">
        <v>250</v>
      </c>
      <c r="I5" s="61"/>
      <c r="J5" s="69">
        <f>G5*D36</f>
        <v>110</v>
      </c>
      <c r="K5" s="69">
        <f>F5*C36</f>
        <v>600</v>
      </c>
      <c r="L5" s="69">
        <f t="shared" si="1"/>
        <v>960</v>
      </c>
      <c r="M5" s="195" t="e">
        <f ca="1">L5 * P25</f>
        <v>#NAME?</v>
      </c>
      <c r="N5" s="61"/>
      <c r="O5" s="61"/>
      <c r="P5" s="61"/>
      <c r="Q5" s="67"/>
      <c r="R5" s="67"/>
      <c r="S5" s="83"/>
      <c r="T5" s="83"/>
      <c r="U5" s="83"/>
      <c r="V5" s="67"/>
      <c r="W5" s="67"/>
      <c r="X5" s="67"/>
      <c r="Y5" s="67"/>
      <c r="Z5" s="67"/>
      <c r="AA5" s="67"/>
    </row>
    <row r="6" spans="1:27" ht="24.75" customHeight="1" thickTop="1" thickBot="1">
      <c r="A6" s="179">
        <v>45174</v>
      </c>
      <c r="B6" s="180"/>
      <c r="C6" s="132"/>
      <c r="D6" s="180"/>
      <c r="E6" s="132"/>
      <c r="F6" s="182">
        <f t="shared" si="0"/>
        <v>0</v>
      </c>
      <c r="G6" s="81">
        <f t="shared" si="2"/>
        <v>-9</v>
      </c>
      <c r="H6" s="82"/>
      <c r="I6" s="61"/>
      <c r="J6" s="69">
        <f>G6*D36</f>
        <v>-990</v>
      </c>
      <c r="K6" s="69">
        <f>F6*C36</f>
        <v>0</v>
      </c>
      <c r="L6" s="69">
        <f t="shared" si="1"/>
        <v>-990</v>
      </c>
      <c r="M6" s="195" t="e">
        <f ca="1">L6 * P25</f>
        <v>#NAME?</v>
      </c>
      <c r="N6" s="61"/>
      <c r="O6" s="61"/>
      <c r="P6" s="61"/>
      <c r="Q6" s="140"/>
      <c r="R6" s="140"/>
      <c r="S6" s="83"/>
      <c r="T6" s="83"/>
      <c r="U6" s="83"/>
      <c r="V6" s="140"/>
      <c r="W6" s="140"/>
      <c r="X6" s="140"/>
      <c r="Y6" s="140"/>
      <c r="Z6" s="140"/>
      <c r="AA6" s="140"/>
    </row>
    <row r="7" spans="1:27" ht="24.75" customHeight="1" thickTop="1" thickBot="1">
      <c r="A7" s="179">
        <v>45175</v>
      </c>
      <c r="B7" s="180"/>
      <c r="C7" s="132"/>
      <c r="D7" s="180"/>
      <c r="E7" s="132"/>
      <c r="F7" s="182">
        <f t="shared" si="0"/>
        <v>0</v>
      </c>
      <c r="G7" s="81">
        <f t="shared" si="2"/>
        <v>-9</v>
      </c>
      <c r="H7" s="82"/>
      <c r="I7" s="61"/>
      <c r="J7" s="69">
        <f>G7*D36</f>
        <v>-990</v>
      </c>
      <c r="K7" s="69">
        <f>F7*C36</f>
        <v>0</v>
      </c>
      <c r="L7" s="69">
        <f t="shared" si="1"/>
        <v>-990</v>
      </c>
      <c r="M7" s="195" t="e">
        <f ca="1">L7 * P25</f>
        <v>#NAME?</v>
      </c>
      <c r="N7" s="61"/>
      <c r="O7" s="61"/>
      <c r="P7" s="61"/>
      <c r="Q7" s="136"/>
      <c r="R7" s="136"/>
      <c r="S7" s="84"/>
      <c r="T7" s="84"/>
      <c r="U7" s="84"/>
      <c r="V7" s="136"/>
      <c r="W7" s="136"/>
      <c r="X7" s="136"/>
      <c r="Y7" s="136"/>
      <c r="Z7" s="136"/>
      <c r="AA7" s="136"/>
    </row>
    <row r="8" spans="1:27" ht="24.75" customHeight="1" thickTop="1" thickBot="1">
      <c r="A8" s="179">
        <v>45176</v>
      </c>
      <c r="B8" s="180"/>
      <c r="C8" s="132"/>
      <c r="D8" s="180"/>
      <c r="E8" s="132"/>
      <c r="F8" s="182">
        <f t="shared" si="0"/>
        <v>0</v>
      </c>
      <c r="G8" s="81">
        <f t="shared" si="2"/>
        <v>-9</v>
      </c>
      <c r="H8" s="82"/>
      <c r="I8" s="61"/>
      <c r="J8" s="69">
        <f>G8*D36</f>
        <v>-990</v>
      </c>
      <c r="K8" s="69">
        <f>F8*C36</f>
        <v>0</v>
      </c>
      <c r="L8" s="69">
        <f t="shared" si="1"/>
        <v>-990</v>
      </c>
      <c r="M8" s="195" t="e">
        <f ca="1">L8 * P25</f>
        <v>#NAME?</v>
      </c>
      <c r="N8" s="61"/>
      <c r="O8" s="61"/>
      <c r="P8" s="61"/>
      <c r="Q8" s="135"/>
      <c r="R8" s="135"/>
      <c r="S8" s="84"/>
      <c r="T8" s="85"/>
      <c r="U8" s="86" t="s">
        <v>54</v>
      </c>
      <c r="V8" s="135"/>
      <c r="W8" s="135"/>
      <c r="X8" s="135"/>
      <c r="Y8" s="135"/>
      <c r="Z8" s="135"/>
      <c r="AA8" s="135"/>
    </row>
    <row r="9" spans="1:27" ht="24.75" customHeight="1" thickTop="1" thickBot="1">
      <c r="A9" s="179">
        <v>45177</v>
      </c>
      <c r="B9" s="180"/>
      <c r="C9" s="132"/>
      <c r="D9" s="180"/>
      <c r="E9" s="132"/>
      <c r="F9" s="182">
        <f t="shared" si="0"/>
        <v>0</v>
      </c>
      <c r="G9" s="81">
        <f t="shared" si="2"/>
        <v>-9</v>
      </c>
      <c r="H9" s="82"/>
      <c r="I9" s="61"/>
      <c r="J9" s="69">
        <f>G9*D36</f>
        <v>-990</v>
      </c>
      <c r="K9" s="69">
        <f>F9*C36</f>
        <v>0</v>
      </c>
      <c r="L9" s="69">
        <f t="shared" si="1"/>
        <v>-990</v>
      </c>
      <c r="M9" s="195" t="e">
        <f ca="1">L9 * P25</f>
        <v>#NAME?</v>
      </c>
      <c r="N9" s="61"/>
      <c r="O9" s="61"/>
      <c r="P9" s="61"/>
      <c r="Q9" s="136"/>
      <c r="R9" s="136"/>
      <c r="S9" s="84"/>
      <c r="T9" s="84"/>
      <c r="U9" s="84" t="s">
        <v>55</v>
      </c>
      <c r="V9" s="136"/>
      <c r="W9" s="136"/>
      <c r="X9" s="136"/>
      <c r="Y9" s="136"/>
      <c r="Z9" s="136"/>
      <c r="AA9" s="136"/>
    </row>
    <row r="10" spans="1:27" ht="24.75" customHeight="1" thickTop="1" thickBot="1">
      <c r="A10" s="179">
        <v>45178</v>
      </c>
      <c r="B10" s="180"/>
      <c r="C10" s="132"/>
      <c r="D10" s="180"/>
      <c r="E10" s="132"/>
      <c r="F10" s="182">
        <f t="shared" si="0"/>
        <v>0</v>
      </c>
      <c r="G10" s="81">
        <f t="shared" si="2"/>
        <v>-9</v>
      </c>
      <c r="H10" s="82"/>
      <c r="I10" s="61"/>
      <c r="J10" s="69">
        <f>G10*D36</f>
        <v>-990</v>
      </c>
      <c r="K10" s="69">
        <f>F10*C36</f>
        <v>0</v>
      </c>
      <c r="L10" s="69">
        <f t="shared" si="1"/>
        <v>-990</v>
      </c>
      <c r="M10" s="195" t="e">
        <f ca="1">L10 * P25</f>
        <v>#NAME?</v>
      </c>
      <c r="N10" s="61"/>
      <c r="O10" s="61"/>
      <c r="P10" s="61"/>
      <c r="Q10" s="184"/>
      <c r="R10" s="184"/>
      <c r="S10" s="84"/>
      <c r="T10" s="84"/>
      <c r="U10" s="87" t="s">
        <v>56</v>
      </c>
      <c r="V10" s="184"/>
      <c r="W10" s="184"/>
      <c r="X10" s="184"/>
      <c r="Y10" s="184"/>
      <c r="Z10" s="184"/>
      <c r="AA10" s="184"/>
    </row>
    <row r="11" spans="1:27" ht="24.75" customHeight="1" thickTop="1" thickBot="1">
      <c r="A11" s="179">
        <v>45179</v>
      </c>
      <c r="B11" s="180"/>
      <c r="C11" s="132"/>
      <c r="D11" s="180"/>
      <c r="E11" s="132"/>
      <c r="F11" s="182">
        <f t="shared" si="0"/>
        <v>0</v>
      </c>
      <c r="G11" s="81">
        <f t="shared" si="2"/>
        <v>-9</v>
      </c>
      <c r="H11" s="82"/>
      <c r="I11" s="61"/>
      <c r="J11" s="69">
        <f>G11*D36</f>
        <v>-990</v>
      </c>
      <c r="K11" s="69">
        <f>F11*D36</f>
        <v>0</v>
      </c>
      <c r="L11" s="69">
        <f t="shared" si="1"/>
        <v>-990</v>
      </c>
      <c r="M11" s="195" t="e">
        <f ca="1">L11 * P25</f>
        <v>#NAME?</v>
      </c>
      <c r="N11" s="61"/>
      <c r="O11" s="61"/>
      <c r="P11" s="61"/>
      <c r="Q11" s="139"/>
      <c r="R11" s="139"/>
      <c r="S11" s="84"/>
      <c r="T11" s="84"/>
      <c r="U11" s="84"/>
      <c r="V11" s="139"/>
      <c r="W11" s="139"/>
      <c r="X11" s="139"/>
      <c r="Y11" s="139"/>
      <c r="Z11" s="139"/>
      <c r="AA11" s="139"/>
    </row>
    <row r="12" spans="1:27" ht="24.75" customHeight="1" thickTop="1" thickBot="1">
      <c r="A12" s="179">
        <v>45180</v>
      </c>
      <c r="B12" s="180"/>
      <c r="C12" s="132"/>
      <c r="D12" s="180"/>
      <c r="E12" s="132"/>
      <c r="F12" s="182">
        <f t="shared" si="0"/>
        <v>0</v>
      </c>
      <c r="G12" s="81">
        <f t="shared" si="2"/>
        <v>-9</v>
      </c>
      <c r="H12" s="82"/>
      <c r="I12" s="61"/>
      <c r="J12" s="69">
        <f>G12*D36</f>
        <v>-990</v>
      </c>
      <c r="K12" s="69">
        <f>F12*D36</f>
        <v>0</v>
      </c>
      <c r="L12" s="69">
        <f t="shared" si="1"/>
        <v>-990</v>
      </c>
      <c r="M12" s="195" t="e">
        <f ca="1">L12 * P25</f>
        <v>#NAME?</v>
      </c>
      <c r="N12" s="61"/>
      <c r="O12" s="61"/>
      <c r="P12" s="61"/>
      <c r="Q12" s="139"/>
      <c r="R12" s="139"/>
      <c r="S12" s="85"/>
      <c r="T12" s="85"/>
      <c r="U12" s="85" t="s">
        <v>57</v>
      </c>
      <c r="V12" s="139"/>
      <c r="W12" s="139"/>
      <c r="X12" s="139"/>
      <c r="Y12" s="139"/>
      <c r="Z12" s="139"/>
      <c r="AA12" s="139"/>
    </row>
    <row r="13" spans="1:27" ht="24.75" customHeight="1" thickTop="1" thickBot="1">
      <c r="A13" s="179">
        <v>45181</v>
      </c>
      <c r="B13" s="180"/>
      <c r="C13" s="132"/>
      <c r="D13" s="180"/>
      <c r="E13" s="132"/>
      <c r="F13" s="182">
        <f t="shared" si="0"/>
        <v>0</v>
      </c>
      <c r="G13" s="81">
        <f t="shared" si="2"/>
        <v>-9</v>
      </c>
      <c r="H13" s="82"/>
      <c r="I13" s="61"/>
      <c r="J13" s="69">
        <f>G13*D36</f>
        <v>-990</v>
      </c>
      <c r="K13" s="69">
        <f>F13*D36</f>
        <v>0</v>
      </c>
      <c r="L13" s="69">
        <f t="shared" si="1"/>
        <v>-990</v>
      </c>
      <c r="M13" s="195" t="e">
        <f ca="1">L13 * P25</f>
        <v>#NAME?</v>
      </c>
      <c r="N13" s="61"/>
      <c r="O13" s="61"/>
      <c r="P13" s="61"/>
      <c r="Q13" s="139"/>
      <c r="R13" s="139"/>
      <c r="S13" s="84"/>
      <c r="T13" s="84"/>
      <c r="U13" s="84"/>
      <c r="V13" s="139"/>
      <c r="W13" s="139"/>
      <c r="X13" s="139"/>
      <c r="Y13" s="139"/>
      <c r="Z13" s="139"/>
      <c r="AA13" s="139"/>
    </row>
    <row r="14" spans="1:27" ht="24.75" customHeight="1" thickTop="1" thickBot="1">
      <c r="A14" s="179">
        <v>45182</v>
      </c>
      <c r="B14" s="180"/>
      <c r="C14" s="132"/>
      <c r="D14" s="180"/>
      <c r="E14" s="132"/>
      <c r="F14" s="182">
        <f t="shared" si="0"/>
        <v>0</v>
      </c>
      <c r="G14" s="81">
        <f t="shared" si="2"/>
        <v>-9</v>
      </c>
      <c r="H14" s="82"/>
      <c r="I14" s="61"/>
      <c r="J14" s="69">
        <f>G14*D36</f>
        <v>-990</v>
      </c>
      <c r="K14" s="69">
        <f>F14*D36</f>
        <v>0</v>
      </c>
      <c r="L14" s="69">
        <f t="shared" si="1"/>
        <v>-990</v>
      </c>
      <c r="M14" s="195" t="e">
        <f ca="1">L14 * P25</f>
        <v>#NAME?</v>
      </c>
      <c r="N14" s="61"/>
      <c r="O14" s="61"/>
      <c r="P14" s="61"/>
      <c r="Q14" s="67"/>
      <c r="R14" s="67"/>
      <c r="S14" s="83">
        <v>50</v>
      </c>
      <c r="T14" s="90"/>
      <c r="U14" s="84"/>
      <c r="V14" s="67"/>
      <c r="W14" s="67"/>
      <c r="X14" s="67"/>
      <c r="Y14" s="67"/>
      <c r="Z14" s="67"/>
      <c r="AA14" s="67"/>
    </row>
    <row r="15" spans="1:27" ht="24.75" customHeight="1" thickTop="1" thickBot="1">
      <c r="A15" s="179">
        <v>45183</v>
      </c>
      <c r="B15" s="180"/>
      <c r="C15" s="132"/>
      <c r="D15" s="185"/>
      <c r="E15" s="132"/>
      <c r="F15" s="182">
        <f t="shared" si="0"/>
        <v>0</v>
      </c>
      <c r="G15" s="81">
        <f t="shared" si="2"/>
        <v>-9</v>
      </c>
      <c r="H15" s="82"/>
      <c r="I15" s="61"/>
      <c r="J15" s="69">
        <f>G15*D36</f>
        <v>-990</v>
      </c>
      <c r="K15" s="69">
        <f>F15*D36</f>
        <v>0</v>
      </c>
      <c r="L15" s="69">
        <f t="shared" si="1"/>
        <v>-990</v>
      </c>
      <c r="M15" s="195" t="e">
        <f ca="1">L15 * P25</f>
        <v>#NAME?</v>
      </c>
      <c r="N15" s="61"/>
      <c r="O15" s="61"/>
      <c r="P15" s="61"/>
      <c r="Q15" s="139"/>
      <c r="R15" s="139"/>
      <c r="S15" s="91">
        <v>9</v>
      </c>
      <c r="T15" s="90"/>
      <c r="U15" s="85" t="s">
        <v>95</v>
      </c>
      <c r="V15" s="139"/>
      <c r="W15" s="139"/>
      <c r="X15" s="139"/>
      <c r="Y15" s="139"/>
      <c r="Z15" s="139"/>
      <c r="AA15" s="139"/>
    </row>
    <row r="16" spans="1:27" ht="24.75" customHeight="1" thickTop="1" thickBot="1">
      <c r="A16" s="179">
        <v>45184</v>
      </c>
      <c r="B16" s="180"/>
      <c r="C16" s="132"/>
      <c r="D16" s="185"/>
      <c r="E16" s="132"/>
      <c r="F16" s="182">
        <f t="shared" si="0"/>
        <v>0</v>
      </c>
      <c r="G16" s="81">
        <f t="shared" si="2"/>
        <v>-9</v>
      </c>
      <c r="H16" s="82"/>
      <c r="I16" s="61"/>
      <c r="J16" s="69">
        <f>G16*D36</f>
        <v>-990</v>
      </c>
      <c r="K16" s="69">
        <f>F16*D36</f>
        <v>0</v>
      </c>
      <c r="L16" s="69">
        <f t="shared" si="1"/>
        <v>-990</v>
      </c>
      <c r="M16" s="195" t="e">
        <f ca="1">L16 * P25</f>
        <v>#NAME?</v>
      </c>
      <c r="N16" s="61"/>
      <c r="O16" s="61"/>
      <c r="P16" s="61"/>
      <c r="Q16" s="67"/>
      <c r="R16" s="67"/>
      <c r="S16" s="92">
        <v>9</v>
      </c>
      <c r="T16" s="93"/>
      <c r="U16" s="94">
        <f>SUM(E2:E32)</f>
        <v>0.75</v>
      </c>
      <c r="V16" s="67"/>
      <c r="W16" s="67"/>
      <c r="X16" s="67"/>
      <c r="Y16" s="67"/>
      <c r="Z16" s="67"/>
      <c r="AA16" s="67"/>
    </row>
    <row r="17" spans="1:27" ht="24.75" customHeight="1" thickTop="1" thickBot="1">
      <c r="A17" s="179">
        <v>45185</v>
      </c>
      <c r="B17" s="180"/>
      <c r="C17" s="132"/>
      <c r="D17" s="180"/>
      <c r="E17" s="132"/>
      <c r="F17" s="182">
        <f t="shared" si="0"/>
        <v>0</v>
      </c>
      <c r="G17" s="81">
        <f t="shared" si="2"/>
        <v>-9</v>
      </c>
      <c r="H17" s="82"/>
      <c r="I17" s="61"/>
      <c r="J17" s="69">
        <f>G17*D36</f>
        <v>-990</v>
      </c>
      <c r="K17" s="69">
        <f>F17*D36</f>
        <v>0</v>
      </c>
      <c r="L17" s="69">
        <f t="shared" si="1"/>
        <v>-990</v>
      </c>
      <c r="M17" s="195" t="e">
        <f ca="1">L17 * P25</f>
        <v>#NAME?</v>
      </c>
      <c r="N17" s="61"/>
      <c r="O17" s="61"/>
      <c r="P17" s="61"/>
      <c r="Q17" s="67"/>
      <c r="R17" s="67"/>
      <c r="S17" s="93"/>
      <c r="T17" s="93"/>
      <c r="U17" s="92">
        <f>U16*D37</f>
        <v>0</v>
      </c>
      <c r="V17" s="67"/>
      <c r="W17" s="67"/>
      <c r="X17" s="67"/>
      <c r="Y17" s="67"/>
      <c r="Z17" s="67"/>
      <c r="AA17" s="67"/>
    </row>
    <row r="18" spans="1:27" ht="24.75" customHeight="1" thickTop="1" thickBot="1">
      <c r="A18" s="179">
        <v>45186</v>
      </c>
      <c r="B18" s="180"/>
      <c r="C18" s="132"/>
      <c r="D18" s="185"/>
      <c r="E18" s="132"/>
      <c r="F18" s="182">
        <f t="shared" si="0"/>
        <v>0</v>
      </c>
      <c r="G18" s="81">
        <f t="shared" si="2"/>
        <v>-9</v>
      </c>
      <c r="H18" s="82"/>
      <c r="I18" s="61"/>
      <c r="J18" s="69">
        <f>G18*D36</f>
        <v>-990</v>
      </c>
      <c r="K18" s="69">
        <f>F18*D36</f>
        <v>0</v>
      </c>
      <c r="L18" s="69">
        <f t="shared" si="1"/>
        <v>-990</v>
      </c>
      <c r="M18" s="195" t="e">
        <f ca="1">L18 * P25</f>
        <v>#NAME?</v>
      </c>
      <c r="N18" s="61"/>
      <c r="O18" s="61"/>
      <c r="P18" s="61"/>
      <c r="Q18" s="135"/>
      <c r="R18" s="135"/>
      <c r="S18" s="135"/>
      <c r="T18" s="135"/>
      <c r="U18" s="135"/>
      <c r="V18" s="135"/>
      <c r="W18" s="135"/>
      <c r="X18" s="135"/>
      <c r="Y18" s="135"/>
      <c r="Z18" s="135"/>
      <c r="AA18" s="135"/>
    </row>
    <row r="19" spans="1:27" ht="24.75" customHeight="1" thickTop="1" thickBot="1">
      <c r="A19" s="179">
        <v>45187</v>
      </c>
      <c r="B19" s="180"/>
      <c r="C19" s="132"/>
      <c r="D19" s="185"/>
      <c r="E19" s="132"/>
      <c r="F19" s="182">
        <f t="shared" si="0"/>
        <v>0</v>
      </c>
      <c r="G19" s="81">
        <f t="shared" si="2"/>
        <v>-9</v>
      </c>
      <c r="H19" s="82"/>
      <c r="I19" s="61"/>
      <c r="J19" s="69">
        <f>G19*D36</f>
        <v>-990</v>
      </c>
      <c r="K19" s="69">
        <f>F19*D36</f>
        <v>0</v>
      </c>
      <c r="L19" s="69">
        <f t="shared" si="1"/>
        <v>-990</v>
      </c>
      <c r="M19" s="195" t="e">
        <f ca="1">L19 * P25</f>
        <v>#NAME?</v>
      </c>
      <c r="N19" s="61"/>
      <c r="O19" s="61"/>
      <c r="P19" s="61"/>
      <c r="Q19" s="67"/>
      <c r="R19" s="67"/>
      <c r="S19" s="67"/>
      <c r="T19" s="67"/>
      <c r="U19" s="67"/>
      <c r="V19" s="67"/>
      <c r="W19" s="67"/>
      <c r="X19" s="67"/>
      <c r="Y19" s="67"/>
      <c r="Z19" s="67"/>
      <c r="AA19" s="67"/>
    </row>
    <row r="20" spans="1:27" ht="24.75" customHeight="1" thickTop="1" thickBot="1">
      <c r="A20" s="179">
        <v>45188</v>
      </c>
      <c r="B20" s="180"/>
      <c r="C20" s="132"/>
      <c r="D20" s="185"/>
      <c r="E20" s="132"/>
      <c r="F20" s="182">
        <f t="shared" si="0"/>
        <v>0</v>
      </c>
      <c r="G20" s="81">
        <f t="shared" si="2"/>
        <v>-9</v>
      </c>
      <c r="H20" s="82"/>
      <c r="I20" s="61"/>
      <c r="J20" s="69">
        <f>G20*D36</f>
        <v>-990</v>
      </c>
      <c r="K20" s="69">
        <f>F20*C36</f>
        <v>0</v>
      </c>
      <c r="L20" s="69">
        <f t="shared" si="1"/>
        <v>-990</v>
      </c>
      <c r="M20" s="195" t="e">
        <f ca="1">L20 * P25</f>
        <v>#NAME?</v>
      </c>
      <c r="N20" s="61"/>
      <c r="O20" s="61"/>
      <c r="P20" s="61"/>
      <c r="Q20" s="135"/>
      <c r="R20" s="135"/>
      <c r="S20" s="135"/>
      <c r="T20" s="135"/>
      <c r="U20" s="135"/>
      <c r="V20" s="135"/>
      <c r="W20" s="135"/>
      <c r="X20" s="135"/>
      <c r="Y20" s="135"/>
      <c r="Z20" s="135"/>
      <c r="AA20" s="135"/>
    </row>
    <row r="21" spans="1:27" ht="24.75" customHeight="1" thickTop="1" thickBot="1">
      <c r="A21" s="179">
        <v>45189</v>
      </c>
      <c r="B21" s="180"/>
      <c r="C21" s="132"/>
      <c r="D21" s="185"/>
      <c r="E21" s="132"/>
      <c r="F21" s="182">
        <f t="shared" si="0"/>
        <v>0</v>
      </c>
      <c r="G21" s="81">
        <f t="shared" si="2"/>
        <v>-9</v>
      </c>
      <c r="H21" s="82"/>
      <c r="I21" s="61"/>
      <c r="J21" s="69">
        <f>G21*D36</f>
        <v>-990</v>
      </c>
      <c r="K21" s="69">
        <f>F21*C36</f>
        <v>0</v>
      </c>
      <c r="L21" s="69">
        <f t="shared" si="1"/>
        <v>-990</v>
      </c>
      <c r="M21" s="195" t="e">
        <f ca="1">L21 * P25</f>
        <v>#NAME?</v>
      </c>
      <c r="N21" s="61"/>
      <c r="O21" s="61"/>
      <c r="P21" s="61"/>
      <c r="Q21" s="67"/>
      <c r="R21" s="67"/>
      <c r="S21" s="67"/>
      <c r="T21" s="67"/>
      <c r="U21" s="67"/>
      <c r="V21" s="67"/>
      <c r="W21" s="67"/>
      <c r="X21" s="67"/>
      <c r="Y21" s="67"/>
      <c r="Z21" s="67"/>
      <c r="AA21" s="67"/>
    </row>
    <row r="22" spans="1:27" ht="24.75" customHeight="1" thickTop="1" thickBot="1">
      <c r="A22" s="179">
        <v>45190</v>
      </c>
      <c r="B22" s="180"/>
      <c r="C22" s="132"/>
      <c r="D22" s="185"/>
      <c r="E22" s="132"/>
      <c r="F22" s="182">
        <f t="shared" si="0"/>
        <v>0</v>
      </c>
      <c r="G22" s="81">
        <f t="shared" si="2"/>
        <v>-9</v>
      </c>
      <c r="H22" s="82"/>
      <c r="I22" s="61"/>
      <c r="J22" s="69">
        <f>G22*D36</f>
        <v>-990</v>
      </c>
      <c r="K22" s="69">
        <f>F22*C36</f>
        <v>0</v>
      </c>
      <c r="L22" s="69">
        <f t="shared" si="1"/>
        <v>-990</v>
      </c>
      <c r="M22" s="195" t="e">
        <f ca="1">L22 * P25</f>
        <v>#NAME?</v>
      </c>
      <c r="N22" s="61"/>
      <c r="O22" s="61"/>
      <c r="P22" s="61"/>
      <c r="Q22" s="67"/>
      <c r="R22" s="67"/>
      <c r="S22" s="67"/>
      <c r="T22" s="67"/>
      <c r="U22" s="67"/>
      <c r="V22" s="67"/>
      <c r="W22" s="67"/>
      <c r="X22" s="67"/>
      <c r="Y22" s="67"/>
      <c r="Z22" s="67"/>
      <c r="AA22" s="67"/>
    </row>
    <row r="23" spans="1:27" ht="24.75" customHeight="1" thickTop="1" thickBot="1">
      <c r="A23" s="179">
        <v>45191</v>
      </c>
      <c r="B23" s="180"/>
      <c r="C23" s="132"/>
      <c r="D23" s="185"/>
      <c r="E23" s="132"/>
      <c r="F23" s="182">
        <f t="shared" si="0"/>
        <v>0</v>
      </c>
      <c r="G23" s="81">
        <f t="shared" si="2"/>
        <v>-9</v>
      </c>
      <c r="H23" s="82"/>
      <c r="I23" s="61"/>
      <c r="J23" s="69">
        <f>G23*D36</f>
        <v>-990</v>
      </c>
      <c r="K23" s="69">
        <f>F23*C36</f>
        <v>0</v>
      </c>
      <c r="L23" s="69">
        <f t="shared" si="1"/>
        <v>-990</v>
      </c>
      <c r="M23" s="195" t="e">
        <f ca="1">L23 * P25</f>
        <v>#NAME?</v>
      </c>
      <c r="N23" s="61"/>
      <c r="O23" s="61"/>
      <c r="P23" s="61"/>
      <c r="Q23" s="67"/>
      <c r="R23" s="67"/>
      <c r="S23" s="67"/>
      <c r="T23" s="67"/>
      <c r="U23" s="67"/>
      <c r="V23" s="67"/>
      <c r="W23" s="67"/>
      <c r="X23" s="67"/>
      <c r="Y23" s="67"/>
      <c r="Z23" s="67"/>
      <c r="AA23" s="67"/>
    </row>
    <row r="24" spans="1:27" ht="24.75" customHeight="1" thickTop="1" thickBot="1">
      <c r="A24" s="179">
        <v>45192</v>
      </c>
      <c r="B24" s="180"/>
      <c r="C24" s="132"/>
      <c r="D24" s="185"/>
      <c r="E24" s="132"/>
      <c r="F24" s="182">
        <f t="shared" si="0"/>
        <v>0</v>
      </c>
      <c r="G24" s="81">
        <f t="shared" si="2"/>
        <v>-9</v>
      </c>
      <c r="H24" s="82"/>
      <c r="I24" s="61"/>
      <c r="J24" s="69">
        <f>G24*D36</f>
        <v>-990</v>
      </c>
      <c r="K24" s="69">
        <f>F24*C36</f>
        <v>0</v>
      </c>
      <c r="L24" s="69">
        <f t="shared" si="1"/>
        <v>-990</v>
      </c>
      <c r="M24" s="195" t="e">
        <f ca="1">L24 * P25</f>
        <v>#NAME?</v>
      </c>
      <c r="N24" s="61"/>
      <c r="O24" s="61"/>
      <c r="P24" s="61"/>
      <c r="Q24" s="67"/>
      <c r="R24" s="67"/>
      <c r="S24" s="67"/>
      <c r="T24" s="67"/>
      <c r="U24" s="67"/>
      <c r="V24" s="67"/>
      <c r="W24" s="67"/>
      <c r="X24" s="67"/>
      <c r="Y24" s="67"/>
      <c r="Z24" s="67"/>
      <c r="AA24" s="67"/>
    </row>
    <row r="25" spans="1:27" ht="24.75" customHeight="1" thickTop="1" thickBot="1">
      <c r="A25" s="179">
        <v>45193</v>
      </c>
      <c r="B25" s="180"/>
      <c r="C25" s="132"/>
      <c r="D25" s="185"/>
      <c r="E25" s="132"/>
      <c r="F25" s="182">
        <f t="shared" si="0"/>
        <v>0</v>
      </c>
      <c r="G25" s="81">
        <f t="shared" si="2"/>
        <v>-9</v>
      </c>
      <c r="H25" s="82"/>
      <c r="I25" s="61"/>
      <c r="J25" s="69">
        <f>G25*D36</f>
        <v>-990</v>
      </c>
      <c r="K25" s="69">
        <f>F25*C36</f>
        <v>0</v>
      </c>
      <c r="L25" s="69">
        <f t="shared" si="1"/>
        <v>-990</v>
      </c>
      <c r="M25" s="195" t="e">
        <f ca="1">L25 * P25</f>
        <v>#NAME?</v>
      </c>
      <c r="N25" s="61"/>
      <c r="O25" t="e" vm="1">
        <v>#VALUE!</v>
      </c>
      <c r="P25" s="127" t="e" cm="1">
        <f t="array" aca="1" ref="P25" ca="1">_FV(O25,"Price")</f>
        <v>#NAME?</v>
      </c>
      <c r="Q25" t="e" cm="1">
        <f t="array" aca="1" ref="Q25" ca="1">_FV(O25,"From currency",TRUE)</f>
        <v>#NAME?</v>
      </c>
      <c r="R25" t="e" cm="1">
        <f t="array" aca="1" ref="R25" ca="1">_FV(O25,"Currency")</f>
        <v>#NAME?</v>
      </c>
      <c r="S25" s="67"/>
      <c r="T25" s="67"/>
      <c r="U25" s="67"/>
      <c r="V25" s="67"/>
      <c r="W25" s="67"/>
      <c r="X25" s="67"/>
      <c r="Y25" s="67"/>
      <c r="Z25" s="67"/>
      <c r="AA25" s="67"/>
    </row>
    <row r="26" spans="1:27" ht="24.75" customHeight="1" thickTop="1" thickBot="1">
      <c r="A26" s="179">
        <v>45194</v>
      </c>
      <c r="B26" s="180"/>
      <c r="C26" s="132"/>
      <c r="D26" s="185"/>
      <c r="E26" s="132"/>
      <c r="F26" s="182">
        <f t="shared" si="0"/>
        <v>0</v>
      </c>
      <c r="G26" s="81">
        <f t="shared" si="2"/>
        <v>-9</v>
      </c>
      <c r="H26" s="82"/>
      <c r="I26" s="61"/>
      <c r="J26" s="69">
        <f>G26*D36</f>
        <v>-990</v>
      </c>
      <c r="K26" s="69">
        <f>F26*C36</f>
        <v>0</v>
      </c>
      <c r="L26" s="69">
        <f t="shared" si="1"/>
        <v>-990</v>
      </c>
      <c r="M26" s="195" t="e">
        <f ca="1">L26 * P25</f>
        <v>#NAME?</v>
      </c>
      <c r="N26" s="61"/>
      <c r="O26" s="61"/>
      <c r="P26" s="61"/>
      <c r="Q26" s="67"/>
      <c r="R26" s="67"/>
      <c r="S26" s="67"/>
      <c r="T26" s="67"/>
      <c r="U26" s="67"/>
      <c r="V26" s="67"/>
      <c r="W26" s="67"/>
      <c r="X26" s="67"/>
      <c r="Y26" s="67"/>
      <c r="Z26" s="67"/>
      <c r="AA26" s="67"/>
    </row>
    <row r="27" spans="1:27" ht="24.75" customHeight="1" thickTop="1" thickBot="1">
      <c r="A27" s="179">
        <v>45195</v>
      </c>
      <c r="B27" s="180"/>
      <c r="C27" s="132"/>
      <c r="D27" s="180"/>
      <c r="E27" s="132"/>
      <c r="F27" s="182">
        <f t="shared" si="0"/>
        <v>0</v>
      </c>
      <c r="G27" s="81">
        <f t="shared" si="2"/>
        <v>-9</v>
      </c>
      <c r="H27" s="82"/>
      <c r="I27" s="61"/>
      <c r="J27" s="69">
        <f>G27*D36</f>
        <v>-990</v>
      </c>
      <c r="K27" s="69">
        <f>F27*C36</f>
        <v>0</v>
      </c>
      <c r="L27" s="69">
        <f t="shared" si="1"/>
        <v>-990</v>
      </c>
      <c r="M27" s="195" t="e">
        <f ca="1">L27 * P25</f>
        <v>#NAME?</v>
      </c>
      <c r="N27" s="61"/>
      <c r="O27" s="61"/>
      <c r="P27" s="61"/>
      <c r="Q27" s="135"/>
      <c r="R27" s="135"/>
      <c r="S27" s="135"/>
      <c r="T27" s="135"/>
      <c r="U27" s="135"/>
      <c r="V27" s="135"/>
      <c r="W27" s="135"/>
      <c r="X27" s="135"/>
      <c r="Y27" s="135"/>
      <c r="Z27" s="135"/>
      <c r="AA27" s="135"/>
    </row>
    <row r="28" spans="1:27" ht="24.75" customHeight="1" thickTop="1" thickBot="1">
      <c r="A28" s="179">
        <v>45196</v>
      </c>
      <c r="B28" s="180"/>
      <c r="C28" s="132"/>
      <c r="D28" s="185"/>
      <c r="E28" s="132"/>
      <c r="F28" s="182">
        <f t="shared" si="0"/>
        <v>0</v>
      </c>
      <c r="G28" s="81">
        <f t="shared" si="2"/>
        <v>-9</v>
      </c>
      <c r="H28" s="82"/>
      <c r="I28" s="61"/>
      <c r="J28" s="69">
        <f>G28*D36</f>
        <v>-990</v>
      </c>
      <c r="K28" s="69">
        <f>F28*C36</f>
        <v>0</v>
      </c>
      <c r="L28" s="69">
        <f t="shared" si="1"/>
        <v>-990</v>
      </c>
      <c r="M28" s="195" t="e">
        <f ca="1">L28 * P25</f>
        <v>#NAME?</v>
      </c>
      <c r="N28" s="61"/>
      <c r="O28" s="61"/>
      <c r="P28" s="61"/>
      <c r="Q28" s="135"/>
      <c r="R28" s="135"/>
      <c r="S28" s="135"/>
      <c r="T28" s="135"/>
      <c r="U28" s="135"/>
      <c r="V28" s="135"/>
      <c r="W28" s="135"/>
      <c r="X28" s="135"/>
      <c r="Y28" s="135"/>
      <c r="Z28" s="135"/>
      <c r="AA28" s="135"/>
    </row>
    <row r="29" spans="1:27" ht="24.75" customHeight="1" thickTop="1" thickBot="1">
      <c r="A29" s="179">
        <v>45197</v>
      </c>
      <c r="B29" s="180"/>
      <c r="C29" s="132"/>
      <c r="D29" s="185"/>
      <c r="E29" s="132"/>
      <c r="F29" s="182">
        <f t="shared" si="0"/>
        <v>0</v>
      </c>
      <c r="G29" s="81">
        <f t="shared" si="2"/>
        <v>-9</v>
      </c>
      <c r="H29" s="82"/>
      <c r="I29" s="61"/>
      <c r="J29" s="69">
        <f>G29*D36</f>
        <v>-990</v>
      </c>
      <c r="K29" s="69">
        <f>F29*C36</f>
        <v>0</v>
      </c>
      <c r="L29" s="69">
        <f t="shared" si="1"/>
        <v>-990</v>
      </c>
      <c r="M29" s="195" t="e">
        <f ca="1">L29 * P25</f>
        <v>#NAME?</v>
      </c>
      <c r="N29" s="61"/>
      <c r="O29" s="61"/>
      <c r="P29" s="61"/>
      <c r="Q29" s="135"/>
      <c r="R29" s="135"/>
      <c r="S29" s="135"/>
      <c r="T29" s="135"/>
      <c r="U29" s="135"/>
      <c r="V29" s="135"/>
      <c r="W29" s="135"/>
      <c r="X29" s="135"/>
      <c r="Y29" s="135"/>
      <c r="Z29" s="135"/>
      <c r="AA29" s="135"/>
    </row>
    <row r="30" spans="1:27" ht="24.75" customHeight="1" thickTop="1" thickBot="1">
      <c r="A30" s="179">
        <v>45198</v>
      </c>
      <c r="B30" s="180"/>
      <c r="C30" s="132"/>
      <c r="D30" s="185"/>
      <c r="E30" s="132"/>
      <c r="F30" s="182">
        <f t="shared" si="0"/>
        <v>0</v>
      </c>
      <c r="G30" s="81">
        <f t="shared" si="2"/>
        <v>-9</v>
      </c>
      <c r="H30" s="82"/>
      <c r="I30" s="61"/>
      <c r="J30" s="69">
        <f>G30*D36</f>
        <v>-990</v>
      </c>
      <c r="K30" s="69">
        <f>F30*C36</f>
        <v>0</v>
      </c>
      <c r="L30" s="69">
        <f t="shared" si="1"/>
        <v>-990</v>
      </c>
      <c r="M30" s="195" t="e">
        <f ca="1">L30 * P25</f>
        <v>#NAME?</v>
      </c>
      <c r="N30" s="61"/>
      <c r="O30" s="61"/>
      <c r="P30" s="61"/>
      <c r="Q30" s="67"/>
      <c r="R30" s="67"/>
      <c r="S30" s="67"/>
      <c r="T30" s="67"/>
      <c r="U30" s="67"/>
      <c r="V30" s="67"/>
      <c r="W30" s="67"/>
      <c r="X30" s="67"/>
      <c r="Y30" s="67"/>
      <c r="Z30" s="67"/>
      <c r="AA30" s="67"/>
    </row>
    <row r="31" spans="1:27" ht="24.75" customHeight="1" thickTop="1" thickBot="1">
      <c r="A31" s="179">
        <v>45199</v>
      </c>
      <c r="B31" s="180"/>
      <c r="C31" s="132"/>
      <c r="D31" s="185"/>
      <c r="E31" s="132"/>
      <c r="F31" s="182">
        <f t="shared" si="0"/>
        <v>0</v>
      </c>
      <c r="G31" s="81">
        <f t="shared" si="2"/>
        <v>-9</v>
      </c>
      <c r="H31" s="82"/>
      <c r="I31" s="61"/>
      <c r="J31" s="69">
        <f>G31*D36</f>
        <v>-990</v>
      </c>
      <c r="K31" s="69">
        <f>F31*C36</f>
        <v>0</v>
      </c>
      <c r="L31" s="69">
        <f t="shared" si="1"/>
        <v>-990</v>
      </c>
      <c r="M31" s="195" t="e">
        <f ca="1">L31 * P25</f>
        <v>#NAME?</v>
      </c>
      <c r="N31" s="61"/>
      <c r="O31" s="61"/>
      <c r="P31" s="61"/>
      <c r="Q31" s="135"/>
      <c r="R31" s="135"/>
      <c r="S31" s="135"/>
      <c r="T31" s="135"/>
      <c r="U31" s="135"/>
      <c r="V31" s="135"/>
      <c r="W31" s="135"/>
      <c r="X31" s="135"/>
      <c r="Y31" s="135"/>
      <c r="Z31" s="135"/>
      <c r="AA31" s="135"/>
    </row>
    <row r="32" spans="1:27" ht="24.75" customHeight="1" thickTop="1" thickBot="1">
      <c r="A32" s="179"/>
      <c r="B32" s="180"/>
      <c r="C32" s="132"/>
      <c r="D32" s="185"/>
      <c r="E32" s="132"/>
      <c r="F32" s="182"/>
      <c r="G32" s="81"/>
      <c r="H32" s="82"/>
      <c r="I32" s="61"/>
      <c r="J32" s="69">
        <f>G32*D36</f>
        <v>0</v>
      </c>
      <c r="K32" s="69">
        <f>F32*C36</f>
        <v>0</v>
      </c>
      <c r="L32" s="69">
        <f t="shared" si="1"/>
        <v>0</v>
      </c>
      <c r="M32" s="195" t="e">
        <f ca="1">L32 * P25</f>
        <v>#NAME?</v>
      </c>
      <c r="N32" s="61"/>
      <c r="O32" s="61"/>
      <c r="P32" s="61"/>
      <c r="Q32" s="67"/>
      <c r="R32" s="67"/>
      <c r="S32" s="67"/>
      <c r="T32" s="67"/>
      <c r="U32" s="67"/>
      <c r="V32" s="67"/>
      <c r="W32" s="67"/>
      <c r="X32" s="67"/>
      <c r="Y32" s="67"/>
      <c r="Z32" s="67"/>
      <c r="AA32" s="67"/>
    </row>
    <row r="33" spans="1:27" ht="24.75" customHeight="1" thickTop="1">
      <c r="A33" s="98" t="s">
        <v>30</v>
      </c>
      <c r="B33" s="99"/>
      <c r="C33" s="172" t="s">
        <v>92</v>
      </c>
      <c r="D33" s="186" t="s">
        <v>63</v>
      </c>
      <c r="E33" s="101"/>
      <c r="F33" s="302" t="s">
        <v>192</v>
      </c>
      <c r="G33" s="303"/>
      <c r="H33" s="303"/>
      <c r="I33" s="61"/>
      <c r="J33" s="69"/>
      <c r="K33" s="187"/>
      <c r="L33" s="187"/>
      <c r="M33" s="196"/>
      <c r="N33" s="61"/>
      <c r="O33" s="61"/>
      <c r="P33" s="61"/>
      <c r="Q33" s="67"/>
      <c r="R33" s="67"/>
      <c r="S33" s="67"/>
      <c r="T33" s="67"/>
      <c r="U33" s="67"/>
      <c r="V33" s="67"/>
      <c r="W33" s="67"/>
      <c r="X33" s="67"/>
      <c r="Y33" s="67"/>
      <c r="Z33" s="67"/>
      <c r="AA33" s="67"/>
    </row>
    <row r="34" spans="1:27" ht="24.75" customHeight="1" thickBot="1">
      <c r="A34" s="95" t="s">
        <v>65</v>
      </c>
      <c r="B34" s="88">
        <f>SUM(B33)</f>
        <v>0</v>
      </c>
      <c r="C34" s="88">
        <f>SUM(H2:H32)</f>
        <v>250</v>
      </c>
      <c r="D34" s="102">
        <f>B36*D36</f>
        <v>-25630</v>
      </c>
      <c r="E34" s="88"/>
      <c r="F34" s="303"/>
      <c r="G34" s="303"/>
      <c r="H34" s="303"/>
      <c r="I34" s="61"/>
      <c r="J34" s="69"/>
      <c r="K34" s="188"/>
      <c r="L34" s="188"/>
      <c r="M34" s="197"/>
      <c r="N34" s="61"/>
      <c r="O34" s="61"/>
      <c r="P34" s="61"/>
      <c r="Q34" s="67"/>
      <c r="R34" s="67"/>
      <c r="S34" s="67"/>
      <c r="T34" s="67"/>
      <c r="U34" s="67"/>
      <c r="V34" s="67"/>
      <c r="W34" s="67"/>
      <c r="X34" s="67"/>
      <c r="Y34" s="67"/>
      <c r="Z34" s="67"/>
      <c r="AA34" s="67"/>
    </row>
    <row r="35" spans="1:27" ht="24.75" customHeight="1" thickTop="1" thickBot="1">
      <c r="A35" s="104" t="s">
        <v>34</v>
      </c>
      <c r="B35" s="104" t="s">
        <v>52</v>
      </c>
      <c r="C35" s="77" t="s">
        <v>35</v>
      </c>
      <c r="D35" s="77" t="s">
        <v>66</v>
      </c>
      <c r="E35" s="77" t="s">
        <v>36</v>
      </c>
      <c r="F35" s="303"/>
      <c r="G35" s="303"/>
      <c r="H35" s="303"/>
      <c r="I35" s="61"/>
      <c r="J35" s="69"/>
      <c r="K35" s="69"/>
      <c r="L35" s="69"/>
      <c r="M35" s="195"/>
      <c r="N35" s="61"/>
      <c r="O35" s="61"/>
      <c r="P35" s="61"/>
      <c r="Q35" s="67"/>
      <c r="R35" s="67"/>
      <c r="S35" s="67"/>
      <c r="T35" s="67"/>
      <c r="U35" s="67"/>
      <c r="V35" s="67"/>
      <c r="W35" s="67"/>
      <c r="X35" s="67"/>
      <c r="Y35" s="67"/>
      <c r="Z35" s="67"/>
      <c r="AA35" s="67"/>
    </row>
    <row r="36" spans="1:27" ht="17" thickBot="1">
      <c r="A36" s="105">
        <f t="shared" ref="A36:B36" si="3">SUM(F2:F32)</f>
        <v>10</v>
      </c>
      <c r="B36" s="105">
        <f t="shared" si="3"/>
        <v>-233</v>
      </c>
      <c r="C36" s="82">
        <f>Puntoret!E21</f>
        <v>60</v>
      </c>
      <c r="D36" s="82">
        <f>SUM(C36+S14)</f>
        <v>110</v>
      </c>
      <c r="E36" s="82">
        <f>A36*C36+C34+D34-B34</f>
        <v>-24780</v>
      </c>
      <c r="F36" s="304"/>
      <c r="G36" s="304"/>
      <c r="H36" s="304"/>
      <c r="I36" s="195" t="e">
        <f ca="1">E36* P25</f>
        <v>#NAME?</v>
      </c>
      <c r="J36" s="69"/>
      <c r="K36" s="69"/>
      <c r="L36" s="69"/>
      <c r="M36" s="195"/>
      <c r="N36" s="61"/>
      <c r="O36" s="61"/>
      <c r="P36" s="61"/>
      <c r="Q36" s="67"/>
      <c r="R36" s="67"/>
      <c r="S36" s="67"/>
      <c r="T36" s="67"/>
      <c r="U36" s="67"/>
      <c r="V36" s="67"/>
      <c r="W36" s="67"/>
      <c r="X36" s="67"/>
      <c r="Y36" s="67"/>
      <c r="Z36" s="67"/>
      <c r="AA36" s="67"/>
    </row>
    <row r="37" spans="1:27" ht="19.5" customHeight="1" thickTop="1" thickBot="1">
      <c r="A37" s="61"/>
      <c r="B37" s="61"/>
      <c r="C37" s="131"/>
      <c r="D37" s="137"/>
      <c r="E37" s="135"/>
      <c r="F37" s="61"/>
      <c r="G37" s="61"/>
      <c r="H37" s="67"/>
      <c r="I37" s="67"/>
      <c r="J37" s="136"/>
      <c r="K37" s="136"/>
      <c r="L37" s="136"/>
      <c r="M37" s="194"/>
      <c r="N37" s="67"/>
      <c r="O37" s="67"/>
      <c r="P37" s="67"/>
      <c r="Q37" s="67"/>
      <c r="R37" s="67"/>
      <c r="S37" s="67"/>
      <c r="T37" s="67"/>
      <c r="U37" s="67"/>
      <c r="V37" s="67"/>
      <c r="W37" s="67"/>
      <c r="X37" s="67"/>
      <c r="Y37" s="67"/>
      <c r="Z37" s="67"/>
      <c r="AA37" s="67"/>
    </row>
    <row r="38" spans="1:27" ht="19.5" customHeight="1" thickTop="1">
      <c r="A38" s="61"/>
      <c r="B38" s="61"/>
      <c r="C38" s="131"/>
      <c r="D38" s="137"/>
      <c r="E38" s="135"/>
      <c r="F38" s="61"/>
      <c r="G38" s="61"/>
      <c r="H38" s="61"/>
      <c r="I38" s="131"/>
      <c r="J38" s="136"/>
      <c r="K38" s="186"/>
      <c r="L38" s="101"/>
      <c r="M38" s="198"/>
      <c r="N38" s="186"/>
      <c r="O38" s="101"/>
      <c r="P38" s="67"/>
      <c r="Q38" s="67"/>
      <c r="R38" s="67"/>
      <c r="S38" s="67"/>
      <c r="T38" s="67"/>
      <c r="U38" s="67"/>
      <c r="V38" s="67"/>
      <c r="W38" s="67"/>
      <c r="X38" s="67"/>
      <c r="Y38" s="67"/>
      <c r="Z38" s="67"/>
      <c r="AA38" s="67"/>
    </row>
    <row r="39" spans="1:27" ht="19.5" customHeight="1">
      <c r="A39" s="61"/>
      <c r="B39" s="61"/>
      <c r="C39" s="131"/>
      <c r="D39" s="137"/>
      <c r="E39" s="135"/>
      <c r="F39" s="61" t="s">
        <v>211</v>
      </c>
      <c r="G39" s="61"/>
      <c r="H39" s="67"/>
      <c r="I39" s="67"/>
      <c r="J39" s="136"/>
      <c r="K39" s="88"/>
      <c r="L39" s="88"/>
      <c r="M39" s="199"/>
      <c r="N39" s="102"/>
      <c r="O39" s="88"/>
      <c r="P39" s="67"/>
      <c r="Q39" s="67"/>
      <c r="R39" s="67"/>
      <c r="S39" s="67"/>
      <c r="T39" s="67"/>
      <c r="U39" s="67"/>
      <c r="V39" s="67"/>
      <c r="W39" s="67"/>
      <c r="X39" s="67"/>
      <c r="Y39" s="67"/>
      <c r="Z39" s="67"/>
      <c r="AA39" s="67"/>
    </row>
    <row r="40" spans="1:27" ht="19.5" customHeight="1" thickBot="1">
      <c r="A40" s="61"/>
      <c r="B40" s="61"/>
      <c r="C40" s="131"/>
      <c r="D40" s="137"/>
      <c r="E40" s="135"/>
      <c r="F40" s="61"/>
      <c r="G40" s="183"/>
      <c r="H40" s="178"/>
      <c r="I40" s="67"/>
      <c r="J40" s="136"/>
      <c r="K40" s="189"/>
      <c r="L40" s="189"/>
      <c r="M40" s="200"/>
      <c r="N40" s="77"/>
      <c r="O40" s="77"/>
      <c r="P40" s="67"/>
      <c r="Q40" s="67"/>
      <c r="R40" s="67"/>
      <c r="S40" s="67"/>
      <c r="T40" s="67"/>
      <c r="U40" s="67"/>
      <c r="V40" s="67"/>
      <c r="W40" s="67"/>
      <c r="X40" s="67"/>
      <c r="Y40" s="67"/>
      <c r="Z40" s="67"/>
      <c r="AA40" s="67"/>
    </row>
    <row r="41" spans="1:27" ht="19.5" customHeight="1" thickBot="1">
      <c r="A41" s="61"/>
      <c r="B41" s="61"/>
      <c r="C41" s="131"/>
      <c r="D41" s="137"/>
      <c r="E41" s="135"/>
      <c r="F41" s="61"/>
      <c r="G41" s="183"/>
      <c r="H41" s="178"/>
      <c r="I41" s="67"/>
      <c r="J41" s="136" t="s">
        <v>0</v>
      </c>
      <c r="K41" s="190"/>
      <c r="L41" s="190"/>
      <c r="M41" s="201"/>
      <c r="N41" s="82"/>
      <c r="O41" s="82"/>
      <c r="P41" s="67"/>
      <c r="Q41" s="67"/>
      <c r="R41" s="67"/>
      <c r="S41" s="67"/>
      <c r="T41" s="67"/>
      <c r="U41" s="67"/>
      <c r="V41" s="67"/>
      <c r="W41" s="67"/>
      <c r="X41" s="67"/>
      <c r="Y41" s="67"/>
      <c r="Z41" s="67"/>
      <c r="AA41" s="67"/>
    </row>
    <row r="42" spans="1:27" ht="19.5" customHeight="1" thickTop="1">
      <c r="A42" s="61"/>
      <c r="B42" s="61"/>
      <c r="C42" s="61"/>
      <c r="D42" s="67"/>
      <c r="E42" s="305"/>
      <c r="F42" s="303"/>
      <c r="G42" s="183"/>
      <c r="H42" s="178"/>
      <c r="I42" s="67"/>
      <c r="J42" s="136"/>
      <c r="K42" s="136"/>
      <c r="L42" s="136"/>
      <c r="M42" s="194"/>
      <c r="N42" s="67"/>
      <c r="O42" s="67"/>
      <c r="P42" s="67"/>
      <c r="Q42" s="67"/>
      <c r="R42" s="67"/>
      <c r="S42" s="67"/>
      <c r="T42" s="67"/>
      <c r="U42" s="67"/>
      <c r="V42" s="67"/>
      <c r="W42" s="67"/>
      <c r="X42" s="67"/>
      <c r="Y42" s="67"/>
      <c r="Z42" s="67"/>
      <c r="AA42" s="67"/>
    </row>
    <row r="43" spans="1:27" ht="19.5" customHeight="1">
      <c r="A43" s="61"/>
      <c r="B43" s="61"/>
      <c r="C43" s="131"/>
      <c r="D43" s="67"/>
      <c r="E43" s="135"/>
      <c r="F43" s="61"/>
      <c r="G43" s="183"/>
      <c r="H43" s="178"/>
      <c r="I43" s="67"/>
      <c r="J43" s="136"/>
      <c r="K43" s="136"/>
      <c r="L43" s="136"/>
      <c r="M43" s="194"/>
      <c r="N43" s="67"/>
      <c r="O43" s="67"/>
      <c r="P43" s="67"/>
      <c r="Q43" s="67"/>
      <c r="R43" s="67"/>
      <c r="S43" s="67"/>
      <c r="T43" s="67"/>
      <c r="U43" s="67"/>
      <c r="V43" s="67"/>
      <c r="W43" s="67"/>
      <c r="X43" s="67"/>
      <c r="Y43" s="67"/>
      <c r="Z43" s="67"/>
      <c r="AA43" s="67"/>
    </row>
    <row r="44" spans="1:27" ht="19.5" customHeight="1">
      <c r="A44" s="61"/>
      <c r="B44" s="61"/>
      <c r="C44" s="131"/>
      <c r="D44" s="137"/>
      <c r="E44" s="135"/>
      <c r="F44" s="61"/>
      <c r="G44" s="183"/>
      <c r="H44" s="178"/>
      <c r="I44" s="67"/>
      <c r="J44" s="136"/>
      <c r="K44" s="136"/>
      <c r="L44" s="136"/>
      <c r="M44" s="194"/>
      <c r="N44" s="67"/>
      <c r="O44" s="67"/>
      <c r="P44" s="67"/>
      <c r="Q44" s="67"/>
      <c r="R44" s="67"/>
      <c r="S44" s="67"/>
      <c r="T44" s="67"/>
      <c r="U44" s="67"/>
      <c r="V44" s="67"/>
      <c r="W44" s="67"/>
      <c r="X44" s="67"/>
      <c r="Y44" s="67"/>
      <c r="Z44" s="67"/>
      <c r="AA44" s="67"/>
    </row>
    <row r="45" spans="1:27" ht="19.5" customHeight="1">
      <c r="A45" s="61"/>
      <c r="B45" s="61"/>
      <c r="C45" s="131"/>
      <c r="D45" s="137"/>
      <c r="E45" s="135"/>
      <c r="F45" s="61"/>
      <c r="G45" s="183"/>
      <c r="H45" s="178"/>
      <c r="I45" s="67"/>
      <c r="J45" s="136"/>
      <c r="K45" s="136"/>
      <c r="L45" s="136"/>
      <c r="M45" s="194"/>
      <c r="N45" s="67"/>
      <c r="O45" s="67"/>
      <c r="P45" s="67"/>
      <c r="Q45" s="67"/>
      <c r="R45" s="67"/>
      <c r="S45" s="67"/>
      <c r="T45" s="67"/>
      <c r="U45" s="67"/>
      <c r="V45" s="67"/>
      <c r="W45" s="67"/>
      <c r="X45" s="67"/>
      <c r="Y45" s="67"/>
      <c r="Z45" s="67"/>
      <c r="AA45" s="67"/>
    </row>
    <row r="46" spans="1:27" ht="19.5" customHeight="1">
      <c r="A46" s="61"/>
      <c r="B46" s="61"/>
      <c r="C46" s="131"/>
      <c r="D46" s="137"/>
      <c r="E46" s="135"/>
      <c r="F46" s="61"/>
      <c r="G46" s="183"/>
      <c r="H46" s="178"/>
      <c r="I46" s="67"/>
      <c r="J46" s="136"/>
      <c r="K46" s="136"/>
      <c r="L46" s="136"/>
      <c r="M46" s="194"/>
      <c r="N46" s="67"/>
      <c r="O46" s="67"/>
      <c r="P46" s="67"/>
      <c r="Q46" s="67"/>
      <c r="R46" s="67"/>
      <c r="S46" s="67"/>
      <c r="T46" s="67"/>
      <c r="U46" s="67"/>
      <c r="V46" s="67"/>
      <c r="W46" s="67"/>
      <c r="X46" s="67"/>
      <c r="Y46" s="67"/>
      <c r="Z46" s="67"/>
      <c r="AA46" s="67"/>
    </row>
    <row r="47" spans="1:27" ht="19.5" customHeight="1">
      <c r="A47" s="61"/>
      <c r="B47" s="61"/>
      <c r="C47" s="131"/>
      <c r="D47" s="137"/>
      <c r="E47" s="135"/>
      <c r="F47" s="61"/>
      <c r="G47" s="183"/>
      <c r="H47" s="178"/>
      <c r="I47" s="67"/>
      <c r="J47" s="136"/>
      <c r="K47" s="136"/>
      <c r="L47" s="136"/>
      <c r="M47" s="194"/>
      <c r="N47" s="67"/>
      <c r="O47" s="67"/>
      <c r="P47" s="67"/>
      <c r="Q47" s="67"/>
      <c r="R47" s="67"/>
      <c r="S47" s="67"/>
      <c r="T47" s="67"/>
      <c r="U47" s="67"/>
      <c r="V47" s="67"/>
      <c r="W47" s="67"/>
      <c r="X47" s="67"/>
      <c r="Y47" s="67"/>
      <c r="Z47" s="67"/>
      <c r="AA47" s="67"/>
    </row>
    <row r="48" spans="1:27" ht="19.5" customHeight="1">
      <c r="A48" s="61"/>
      <c r="B48" s="61"/>
      <c r="C48" s="131"/>
      <c r="D48" s="137"/>
      <c r="E48" s="135"/>
      <c r="F48" s="61"/>
      <c r="G48" s="183" t="s">
        <v>146</v>
      </c>
      <c r="H48" s="178"/>
      <c r="I48" s="67"/>
      <c r="J48" s="136"/>
      <c r="K48" s="136"/>
      <c r="L48" s="136"/>
      <c r="M48" s="194"/>
      <c r="N48" s="67"/>
      <c r="O48" s="67"/>
      <c r="P48" s="67"/>
      <c r="Q48" s="67"/>
      <c r="R48" s="67"/>
      <c r="S48" s="67"/>
      <c r="T48" s="67"/>
      <c r="U48" s="67"/>
      <c r="V48" s="67"/>
      <c r="W48" s="67"/>
      <c r="X48" s="67"/>
      <c r="Y48" s="67"/>
      <c r="Z48" s="67"/>
      <c r="AA48" s="67"/>
    </row>
    <row r="49" spans="1:27" ht="19.5" customHeight="1">
      <c r="A49" s="61"/>
      <c r="B49" s="61"/>
      <c r="C49" s="131"/>
      <c r="D49" s="137"/>
      <c r="E49" s="135"/>
      <c r="F49" s="61"/>
      <c r="G49" s="183">
        <f>SUM(G42:G47)</f>
        <v>0</v>
      </c>
      <c r="H49" s="178"/>
      <c r="I49" s="67"/>
      <c r="J49" s="136"/>
      <c r="K49" s="136"/>
      <c r="L49" s="136"/>
      <c r="M49" s="194"/>
      <c r="N49" s="67"/>
      <c r="O49" s="67"/>
      <c r="P49" s="67"/>
      <c r="Q49" s="67"/>
      <c r="R49" s="67"/>
      <c r="S49" s="67"/>
      <c r="T49" s="67"/>
      <c r="U49" s="67"/>
      <c r="V49" s="67"/>
      <c r="W49" s="67"/>
      <c r="X49" s="67"/>
      <c r="Y49" s="67"/>
      <c r="Z49" s="67"/>
      <c r="AA49" s="67"/>
    </row>
    <row r="50" spans="1:27" ht="19.5" customHeight="1">
      <c r="A50" s="61"/>
      <c r="B50" s="61"/>
      <c r="C50" s="131"/>
      <c r="D50" s="137"/>
      <c r="E50" s="135"/>
      <c r="F50" s="61"/>
      <c r="G50" s="183" t="e">
        <f ca="1">I36--G49</f>
        <v>#NAME?</v>
      </c>
      <c r="H50" s="178"/>
      <c r="I50" s="67"/>
      <c r="J50" s="136"/>
      <c r="K50" s="136"/>
      <c r="L50" s="136"/>
      <c r="M50" s="194"/>
      <c r="N50" s="67"/>
      <c r="O50" s="67"/>
      <c r="P50" s="67"/>
      <c r="Q50" s="67"/>
      <c r="R50" s="67"/>
      <c r="S50" s="67"/>
      <c r="T50" s="67"/>
      <c r="U50" s="67"/>
      <c r="V50" s="67"/>
      <c r="W50" s="67"/>
      <c r="X50" s="67"/>
      <c r="Y50" s="67"/>
      <c r="Z50" s="67"/>
      <c r="AA50" s="67"/>
    </row>
    <row r="51" spans="1:27" ht="13">
      <c r="A51" s="67"/>
      <c r="B51" s="67"/>
      <c r="C51" s="135"/>
      <c r="D51" s="67"/>
      <c r="E51" s="135"/>
      <c r="F51" s="67"/>
      <c r="G51" s="178"/>
      <c r="H51" s="178"/>
      <c r="I51" s="67"/>
      <c r="J51" s="136"/>
      <c r="K51" s="136"/>
      <c r="L51" s="136"/>
      <c r="M51" s="194"/>
      <c r="N51" s="67"/>
      <c r="O51" s="67"/>
      <c r="P51" s="67"/>
      <c r="Q51" s="67"/>
      <c r="R51" s="67"/>
      <c r="S51" s="67"/>
      <c r="T51" s="67"/>
      <c r="U51" s="67"/>
      <c r="V51" s="67"/>
      <c r="W51" s="67"/>
      <c r="X51" s="67"/>
      <c r="Y51" s="67"/>
      <c r="Z51" s="67"/>
      <c r="AA51" s="67"/>
    </row>
    <row r="52" spans="1:27" ht="13">
      <c r="A52" s="67"/>
      <c r="B52" s="67"/>
      <c r="C52" s="135"/>
      <c r="D52" s="67"/>
      <c r="E52" s="135"/>
      <c r="F52" s="67"/>
      <c r="G52" s="178"/>
      <c r="H52" s="178"/>
      <c r="I52" s="67"/>
      <c r="J52" s="136"/>
      <c r="K52" s="136"/>
      <c r="L52" s="136"/>
      <c r="M52" s="194"/>
      <c r="N52" s="67"/>
      <c r="O52" s="67"/>
      <c r="P52" s="67"/>
      <c r="Q52" s="67"/>
      <c r="R52" s="67"/>
      <c r="S52" s="67"/>
      <c r="T52" s="67"/>
      <c r="U52" s="67"/>
      <c r="V52" s="67"/>
      <c r="W52" s="67"/>
      <c r="X52" s="67"/>
      <c r="Y52" s="67"/>
      <c r="Z52" s="67"/>
      <c r="AA52" s="67"/>
    </row>
    <row r="53" spans="1:27" ht="13">
      <c r="A53" s="67"/>
      <c r="B53" s="67"/>
      <c r="C53" s="135"/>
      <c r="D53" s="67"/>
      <c r="E53" s="135"/>
      <c r="F53" s="67"/>
      <c r="G53" s="178"/>
      <c r="H53" s="178"/>
      <c r="I53" s="67"/>
      <c r="J53" s="136"/>
      <c r="K53" s="136"/>
      <c r="L53" s="136"/>
      <c r="M53" s="194"/>
      <c r="N53" s="67"/>
      <c r="O53" s="67"/>
      <c r="P53" s="67"/>
      <c r="Q53" s="67"/>
      <c r="R53" s="67"/>
      <c r="S53" s="67"/>
      <c r="T53" s="67"/>
      <c r="U53" s="67"/>
      <c r="V53" s="67"/>
      <c r="W53" s="67"/>
      <c r="X53" s="67"/>
      <c r="Y53" s="67"/>
      <c r="Z53" s="67"/>
      <c r="AA53" s="67"/>
    </row>
    <row r="54" spans="1:27" ht="13">
      <c r="A54" s="67"/>
      <c r="B54" s="67"/>
      <c r="C54" s="135"/>
      <c r="D54" s="67"/>
      <c r="E54" s="135"/>
      <c r="F54" s="67"/>
      <c r="G54" s="178"/>
      <c r="H54" s="178"/>
      <c r="I54" s="67"/>
      <c r="J54" s="136"/>
      <c r="K54" s="136"/>
      <c r="L54" s="136"/>
      <c r="M54" s="194"/>
      <c r="N54" s="67"/>
      <c r="O54" s="67"/>
      <c r="P54" s="67"/>
      <c r="Q54" s="67"/>
      <c r="R54" s="67"/>
      <c r="S54" s="67"/>
      <c r="T54" s="67"/>
      <c r="U54" s="67"/>
      <c r="V54" s="67"/>
      <c r="W54" s="67"/>
      <c r="X54" s="67"/>
      <c r="Y54" s="67"/>
      <c r="Z54" s="67"/>
      <c r="AA54" s="67"/>
    </row>
    <row r="55" spans="1:27" ht="13">
      <c r="A55" s="135"/>
      <c r="B55" s="135"/>
      <c r="C55" s="135"/>
      <c r="D55" s="67"/>
      <c r="E55" s="135"/>
      <c r="F55" s="67"/>
      <c r="G55" s="178"/>
      <c r="H55" s="178"/>
      <c r="I55" s="135"/>
      <c r="J55" s="136"/>
      <c r="K55" s="136"/>
      <c r="L55" s="136"/>
      <c r="M55" s="194"/>
      <c r="N55" s="135"/>
      <c r="O55" s="135"/>
      <c r="P55" s="135"/>
      <c r="Q55" s="135"/>
      <c r="R55" s="135"/>
      <c r="S55" s="135"/>
      <c r="T55" s="135"/>
      <c r="U55" s="135"/>
      <c r="V55" s="135"/>
      <c r="W55" s="135"/>
      <c r="X55" s="135"/>
      <c r="Y55" s="135"/>
      <c r="Z55" s="135"/>
      <c r="AA55" s="135"/>
    </row>
    <row r="56" spans="1:27" ht="13">
      <c r="A56" s="135"/>
      <c r="B56" s="135"/>
      <c r="C56" s="135"/>
      <c r="D56" s="67"/>
      <c r="E56" s="135"/>
      <c r="F56" s="67"/>
      <c r="G56" s="178"/>
      <c r="H56" s="178"/>
      <c r="I56" s="135"/>
      <c r="J56" s="136"/>
      <c r="K56" s="136"/>
      <c r="L56" s="136"/>
      <c r="M56" s="194"/>
      <c r="N56" s="135"/>
      <c r="O56" s="135"/>
      <c r="P56" s="135"/>
      <c r="Q56" s="135"/>
      <c r="R56" s="135"/>
      <c r="S56" s="135"/>
      <c r="T56" s="135"/>
      <c r="U56" s="135"/>
      <c r="V56" s="135"/>
      <c r="W56" s="135"/>
      <c r="X56" s="135"/>
      <c r="Y56" s="135"/>
      <c r="Z56" s="135"/>
      <c r="AA56" s="135"/>
    </row>
    <row r="57" spans="1:27" ht="13">
      <c r="A57" s="135"/>
      <c r="B57" s="135"/>
      <c r="C57" s="135"/>
      <c r="D57" s="67"/>
      <c r="E57" s="135"/>
      <c r="F57" s="67"/>
      <c r="G57" s="135"/>
      <c r="H57" s="135"/>
      <c r="I57" s="135"/>
      <c r="J57" s="136"/>
      <c r="K57" s="136"/>
      <c r="L57" s="136"/>
      <c r="M57" s="194"/>
      <c r="N57" s="135"/>
      <c r="O57" s="135"/>
      <c r="P57" s="135"/>
      <c r="Q57" s="135"/>
      <c r="R57" s="135"/>
      <c r="S57" s="135"/>
      <c r="T57" s="135"/>
      <c r="U57" s="135"/>
      <c r="V57" s="135"/>
      <c r="W57" s="135"/>
      <c r="X57" s="135"/>
      <c r="Y57" s="135"/>
      <c r="Z57" s="135"/>
      <c r="AA57" s="135"/>
    </row>
    <row r="58" spans="1:27" ht="13">
      <c r="A58" s="135"/>
      <c r="B58" s="135"/>
      <c r="C58" s="135"/>
      <c r="D58" s="67"/>
      <c r="E58" s="135"/>
      <c r="F58" s="67"/>
      <c r="G58" s="135"/>
      <c r="H58" s="135"/>
      <c r="I58" s="135"/>
      <c r="J58" s="136"/>
      <c r="K58" s="136"/>
      <c r="L58" s="136"/>
      <c r="M58" s="194"/>
      <c r="N58" s="135"/>
      <c r="O58" s="135"/>
      <c r="P58" s="135"/>
      <c r="Q58" s="135"/>
      <c r="R58" s="135"/>
      <c r="S58" s="135"/>
      <c r="T58" s="135"/>
      <c r="U58" s="135"/>
      <c r="V58" s="135"/>
      <c r="W58" s="135"/>
      <c r="X58" s="135"/>
      <c r="Y58" s="135"/>
      <c r="Z58" s="135"/>
      <c r="AA58" s="135"/>
    </row>
    <row r="59" spans="1:27" ht="13">
      <c r="A59" s="135"/>
      <c r="B59" s="135"/>
      <c r="C59" s="135"/>
      <c r="D59" s="67"/>
      <c r="E59" s="135"/>
      <c r="F59" s="67"/>
      <c r="G59" s="135"/>
      <c r="H59" s="135"/>
      <c r="I59" s="135"/>
      <c r="J59" s="136"/>
      <c r="K59" s="136"/>
      <c r="L59" s="136"/>
      <c r="M59" s="194"/>
      <c r="N59" s="135"/>
      <c r="O59" s="135"/>
      <c r="P59" s="135"/>
      <c r="Q59" s="135"/>
      <c r="R59" s="135"/>
      <c r="S59" s="135"/>
      <c r="T59" s="135"/>
      <c r="U59" s="135"/>
      <c r="V59" s="135"/>
      <c r="W59" s="135"/>
      <c r="X59" s="135"/>
      <c r="Y59" s="135"/>
      <c r="Z59" s="135"/>
      <c r="AA59" s="135"/>
    </row>
    <row r="60" spans="1:27" ht="13">
      <c r="A60" s="139"/>
      <c r="B60" s="139"/>
      <c r="C60" s="139"/>
      <c r="D60" s="67"/>
      <c r="E60" s="139"/>
      <c r="F60" s="67"/>
      <c r="G60" s="139"/>
      <c r="H60" s="139"/>
      <c r="I60" s="139"/>
      <c r="J60" s="146"/>
      <c r="K60" s="146"/>
      <c r="L60" s="136"/>
      <c r="M60" s="194"/>
      <c r="N60" s="135"/>
      <c r="O60" s="135"/>
      <c r="P60" s="135"/>
      <c r="Q60" s="135"/>
      <c r="R60" s="135"/>
      <c r="S60" s="135"/>
      <c r="T60" s="135"/>
      <c r="U60" s="135"/>
      <c r="V60" s="135"/>
      <c r="W60" s="135"/>
      <c r="X60" s="135"/>
      <c r="Y60" s="135"/>
      <c r="Z60" s="135"/>
      <c r="AA60" s="135"/>
    </row>
    <row r="61" spans="1:27" ht="13">
      <c r="A61" s="135"/>
      <c r="B61" s="135"/>
      <c r="C61" s="135"/>
      <c r="D61" s="67"/>
      <c r="E61" s="135"/>
      <c r="F61" s="67"/>
      <c r="G61" s="135"/>
      <c r="H61" s="135"/>
      <c r="I61" s="135"/>
      <c r="J61" s="136"/>
      <c r="K61" s="136"/>
      <c r="L61" s="136"/>
      <c r="M61" s="194"/>
      <c r="N61" s="135"/>
      <c r="O61" s="135"/>
      <c r="P61" s="135"/>
      <c r="Q61" s="135"/>
      <c r="R61" s="135"/>
      <c r="S61" s="135"/>
      <c r="T61" s="135"/>
      <c r="U61" s="135"/>
      <c r="V61" s="135"/>
      <c r="W61" s="135"/>
      <c r="X61" s="135"/>
      <c r="Y61" s="135"/>
      <c r="Z61" s="135"/>
      <c r="AA61" s="135"/>
    </row>
    <row r="62" spans="1:27" ht="13">
      <c r="A62" s="135"/>
      <c r="B62" s="135"/>
      <c r="C62" s="135"/>
      <c r="D62" s="67"/>
      <c r="E62" s="135"/>
      <c r="F62" s="67"/>
      <c r="G62" s="135"/>
      <c r="H62" s="135"/>
      <c r="I62" s="135"/>
      <c r="J62" s="136"/>
      <c r="K62" s="136"/>
      <c r="L62" s="136"/>
      <c r="M62" s="194"/>
      <c r="N62" s="135"/>
      <c r="O62" s="135"/>
      <c r="P62" s="135"/>
      <c r="Q62" s="135"/>
      <c r="R62" s="135"/>
      <c r="S62" s="135"/>
      <c r="T62" s="135"/>
      <c r="U62" s="135"/>
      <c r="V62" s="135"/>
      <c r="W62" s="135"/>
      <c r="X62" s="135"/>
      <c r="Y62" s="135"/>
      <c r="Z62" s="135"/>
      <c r="AA62" s="135"/>
    </row>
    <row r="63" spans="1:27" ht="13">
      <c r="A63" s="135"/>
      <c r="B63" s="135"/>
      <c r="C63" s="135"/>
      <c r="D63" s="67"/>
      <c r="E63" s="135"/>
      <c r="F63" s="67"/>
      <c r="G63" s="135"/>
      <c r="H63" s="135"/>
      <c r="I63" s="135"/>
      <c r="J63" s="136"/>
      <c r="K63" s="136"/>
      <c r="L63" s="136"/>
      <c r="M63" s="194"/>
      <c r="N63" s="135"/>
      <c r="O63" s="135"/>
      <c r="P63" s="135"/>
      <c r="Q63" s="135"/>
      <c r="R63" s="135"/>
      <c r="S63" s="135"/>
      <c r="T63" s="135"/>
      <c r="U63" s="135"/>
      <c r="V63" s="135"/>
      <c r="W63" s="135"/>
      <c r="X63" s="135"/>
      <c r="Y63" s="135"/>
      <c r="Z63" s="135"/>
      <c r="AA63" s="135"/>
    </row>
    <row r="64" spans="1:27" ht="13">
      <c r="A64" s="135"/>
      <c r="B64" s="135"/>
      <c r="C64" s="135"/>
      <c r="D64" s="67"/>
      <c r="E64" s="135"/>
      <c r="F64" s="67"/>
      <c r="G64" s="135"/>
      <c r="H64" s="135"/>
      <c r="I64" s="135"/>
      <c r="J64" s="136"/>
      <c r="K64" s="136"/>
      <c r="L64" s="136"/>
      <c r="M64" s="194"/>
      <c r="N64" s="135"/>
      <c r="O64" s="135"/>
      <c r="P64" s="135"/>
      <c r="Q64" s="135"/>
      <c r="R64" s="135"/>
      <c r="S64" s="135"/>
      <c r="T64" s="135"/>
      <c r="U64" s="135"/>
      <c r="V64" s="135"/>
      <c r="W64" s="135"/>
      <c r="X64" s="135"/>
      <c r="Y64" s="135"/>
      <c r="Z64" s="135"/>
      <c r="AA64" s="135"/>
    </row>
    <row r="65" spans="1:27" ht="13">
      <c r="A65" s="135"/>
      <c r="B65" s="135"/>
      <c r="C65" s="135"/>
      <c r="D65" s="67"/>
      <c r="E65" s="135"/>
      <c r="F65" s="67"/>
      <c r="G65" s="135"/>
      <c r="H65" s="135"/>
      <c r="I65" s="135"/>
      <c r="J65" s="136"/>
      <c r="K65" s="136"/>
      <c r="L65" s="146"/>
      <c r="M65" s="202"/>
      <c r="N65" s="139"/>
      <c r="O65" s="139"/>
      <c r="P65" s="139"/>
      <c r="Q65" s="139"/>
      <c r="R65" s="139"/>
      <c r="S65" s="139"/>
      <c r="T65" s="139"/>
      <c r="U65" s="139"/>
      <c r="V65" s="139"/>
      <c r="W65" s="139"/>
      <c r="X65" s="139"/>
      <c r="Y65" s="139"/>
      <c r="Z65" s="139"/>
      <c r="AA65" s="139"/>
    </row>
    <row r="66" spans="1:27" ht="13">
      <c r="A66" s="135"/>
      <c r="B66" s="135"/>
      <c r="C66" s="135"/>
      <c r="D66" s="67"/>
      <c r="E66" s="135"/>
      <c r="F66" s="67"/>
      <c r="G66" s="135"/>
      <c r="H66" s="135"/>
      <c r="I66" s="135"/>
      <c r="J66" s="136"/>
      <c r="K66" s="136"/>
      <c r="L66" s="136"/>
      <c r="M66" s="194"/>
      <c r="N66" s="135"/>
      <c r="O66" s="135"/>
      <c r="P66" s="135"/>
      <c r="Q66" s="135"/>
      <c r="R66" s="135"/>
      <c r="S66" s="135"/>
      <c r="T66" s="135"/>
      <c r="U66" s="135"/>
      <c r="V66" s="135"/>
      <c r="W66" s="135"/>
      <c r="X66" s="135"/>
      <c r="Y66" s="135"/>
      <c r="Z66" s="135"/>
      <c r="AA66" s="135"/>
    </row>
    <row r="67" spans="1:27" ht="13">
      <c r="A67" s="135"/>
      <c r="B67" s="135"/>
      <c r="C67" s="135"/>
      <c r="D67" s="67"/>
      <c r="E67" s="135"/>
      <c r="F67" s="67"/>
      <c r="G67" s="135"/>
      <c r="H67" s="135"/>
      <c r="I67" s="135"/>
      <c r="J67" s="136"/>
      <c r="K67" s="136"/>
      <c r="L67" s="136"/>
      <c r="M67" s="194"/>
      <c r="N67" s="135"/>
      <c r="O67" s="135"/>
      <c r="P67" s="135"/>
      <c r="Q67" s="135"/>
      <c r="R67" s="135"/>
      <c r="S67" s="135"/>
      <c r="T67" s="135"/>
      <c r="U67" s="135"/>
      <c r="V67" s="135"/>
      <c r="W67" s="135"/>
      <c r="X67" s="135"/>
      <c r="Y67" s="135"/>
      <c r="Z67" s="135"/>
      <c r="AA67" s="135"/>
    </row>
    <row r="68" spans="1:27" ht="13">
      <c r="A68" s="135"/>
      <c r="B68" s="135"/>
      <c r="C68" s="135"/>
      <c r="D68" s="67"/>
      <c r="E68" s="135"/>
      <c r="F68" s="67"/>
      <c r="G68" s="135"/>
      <c r="H68" s="135"/>
      <c r="I68" s="135"/>
      <c r="J68" s="136"/>
      <c r="K68" s="136"/>
      <c r="L68" s="136"/>
      <c r="M68" s="194"/>
      <c r="N68" s="135"/>
      <c r="O68" s="135"/>
      <c r="P68" s="135"/>
      <c r="Q68" s="135"/>
      <c r="R68" s="135"/>
      <c r="S68" s="135"/>
      <c r="T68" s="135"/>
      <c r="U68" s="135"/>
      <c r="V68" s="135"/>
      <c r="W68" s="135"/>
      <c r="X68" s="135"/>
      <c r="Y68" s="135"/>
      <c r="Z68" s="135"/>
      <c r="AA68" s="135"/>
    </row>
    <row r="69" spans="1:27" ht="13">
      <c r="A69" s="135"/>
      <c r="B69" s="135"/>
      <c r="C69" s="135"/>
      <c r="D69" s="67"/>
      <c r="E69" s="135"/>
      <c r="F69" s="67"/>
      <c r="G69" s="135"/>
      <c r="H69" s="135"/>
      <c r="I69" s="135"/>
      <c r="J69" s="136"/>
      <c r="K69" s="136"/>
      <c r="L69" s="136"/>
      <c r="M69" s="194"/>
      <c r="N69" s="135"/>
      <c r="O69" s="135"/>
      <c r="P69" s="135"/>
      <c r="Q69" s="135"/>
      <c r="R69" s="135"/>
      <c r="S69" s="135"/>
      <c r="T69" s="135"/>
      <c r="U69" s="135"/>
      <c r="V69" s="135"/>
      <c r="W69" s="135"/>
      <c r="X69" s="135"/>
      <c r="Y69" s="135"/>
      <c r="Z69" s="135"/>
      <c r="AA69" s="135"/>
    </row>
    <row r="70" spans="1:27" ht="13">
      <c r="A70" s="135"/>
      <c r="B70" s="135"/>
      <c r="C70" s="135"/>
      <c r="D70" s="67"/>
      <c r="E70" s="135"/>
      <c r="F70" s="67"/>
      <c r="G70" s="135"/>
      <c r="H70" s="135"/>
      <c r="I70" s="135"/>
      <c r="J70" s="136"/>
      <c r="K70" s="136"/>
      <c r="L70" s="136"/>
      <c r="M70" s="194"/>
      <c r="N70" s="135"/>
      <c r="O70" s="135"/>
      <c r="P70" s="135"/>
      <c r="Q70" s="135"/>
      <c r="R70" s="135"/>
      <c r="S70" s="135"/>
      <c r="T70" s="135"/>
      <c r="U70" s="135"/>
      <c r="V70" s="135"/>
      <c r="W70" s="135"/>
      <c r="X70" s="135"/>
      <c r="Y70" s="135"/>
      <c r="Z70" s="135"/>
      <c r="AA70" s="135"/>
    </row>
    <row r="71" spans="1:27" ht="13">
      <c r="A71" s="135"/>
      <c r="B71" s="135"/>
      <c r="C71" s="135"/>
      <c r="D71" s="67"/>
      <c r="E71" s="135"/>
      <c r="F71" s="67"/>
      <c r="G71" s="135"/>
      <c r="H71" s="135"/>
      <c r="I71" s="135"/>
      <c r="J71" s="136"/>
      <c r="K71" s="136"/>
      <c r="L71" s="136"/>
      <c r="M71" s="194"/>
      <c r="N71" s="135"/>
      <c r="O71" s="135"/>
      <c r="P71" s="135"/>
      <c r="Q71" s="135"/>
      <c r="R71" s="135"/>
      <c r="S71" s="135"/>
      <c r="T71" s="135"/>
      <c r="U71" s="135"/>
      <c r="V71" s="135"/>
      <c r="W71" s="135"/>
      <c r="X71" s="135"/>
      <c r="Y71" s="135"/>
      <c r="Z71" s="135"/>
      <c r="AA71" s="135"/>
    </row>
    <row r="72" spans="1:27" ht="13">
      <c r="A72" s="135"/>
      <c r="B72" s="135"/>
      <c r="C72" s="135"/>
      <c r="D72" s="67"/>
      <c r="E72" s="135"/>
      <c r="F72" s="67"/>
      <c r="G72" s="135"/>
      <c r="H72" s="135"/>
      <c r="I72" s="135"/>
      <c r="J72" s="136"/>
      <c r="K72" s="136"/>
      <c r="L72" s="136"/>
      <c r="M72" s="194"/>
      <c r="N72" s="135"/>
      <c r="O72" s="135"/>
      <c r="P72" s="135"/>
      <c r="Q72" s="135"/>
      <c r="R72" s="135"/>
      <c r="S72" s="135"/>
      <c r="T72" s="135"/>
      <c r="U72" s="135"/>
      <c r="V72" s="135"/>
      <c r="W72" s="135"/>
      <c r="X72" s="135"/>
      <c r="Y72" s="135"/>
      <c r="Z72" s="135"/>
      <c r="AA72" s="135"/>
    </row>
    <row r="73" spans="1:27" ht="13">
      <c r="A73" s="135"/>
      <c r="B73" s="135"/>
      <c r="C73" s="135"/>
      <c r="D73" s="67"/>
      <c r="E73" s="135"/>
      <c r="F73" s="67"/>
      <c r="G73" s="135"/>
      <c r="H73" s="135"/>
      <c r="I73" s="135"/>
      <c r="J73" s="136"/>
      <c r="K73" s="136"/>
      <c r="L73" s="136"/>
      <c r="M73" s="194"/>
      <c r="N73" s="135"/>
      <c r="O73" s="135"/>
      <c r="P73" s="135"/>
      <c r="Q73" s="135"/>
      <c r="R73" s="135"/>
      <c r="S73" s="135"/>
      <c r="T73" s="135"/>
      <c r="U73" s="135"/>
      <c r="V73" s="135"/>
      <c r="W73" s="135"/>
      <c r="X73" s="135"/>
      <c r="Y73" s="135"/>
      <c r="Z73" s="135"/>
      <c r="AA73" s="135"/>
    </row>
    <row r="74" spans="1:27" ht="13">
      <c r="A74" s="135"/>
      <c r="B74" s="135"/>
      <c r="C74" s="135"/>
      <c r="D74" s="67"/>
      <c r="E74" s="135"/>
      <c r="F74" s="67"/>
      <c r="G74" s="135"/>
      <c r="H74" s="135"/>
      <c r="I74" s="135"/>
      <c r="J74" s="136"/>
      <c r="K74" s="136"/>
      <c r="L74" s="136"/>
      <c r="M74" s="194"/>
      <c r="N74" s="135"/>
      <c r="O74" s="135"/>
      <c r="P74" s="135"/>
      <c r="Q74" s="135"/>
      <c r="R74" s="135"/>
      <c r="S74" s="135"/>
      <c r="T74" s="135"/>
      <c r="U74" s="135"/>
      <c r="V74" s="135"/>
      <c r="W74" s="135"/>
      <c r="X74" s="135"/>
      <c r="Y74" s="135"/>
      <c r="Z74" s="135"/>
      <c r="AA74" s="135"/>
    </row>
    <row r="75" spans="1:27" ht="13">
      <c r="A75" s="135"/>
      <c r="B75" s="135"/>
      <c r="C75" s="135"/>
      <c r="D75" s="67"/>
      <c r="E75" s="135"/>
      <c r="F75" s="67"/>
      <c r="G75" s="135"/>
      <c r="H75" s="135"/>
      <c r="I75" s="135"/>
      <c r="J75" s="136"/>
      <c r="K75" s="136"/>
      <c r="L75" s="136"/>
      <c r="M75" s="194"/>
      <c r="N75" s="135"/>
      <c r="O75" s="135"/>
      <c r="P75" s="135"/>
      <c r="Q75" s="135"/>
      <c r="R75" s="135"/>
      <c r="S75" s="135"/>
      <c r="T75" s="135"/>
      <c r="U75" s="135"/>
      <c r="V75" s="135"/>
      <c r="W75" s="135"/>
      <c r="X75" s="135"/>
      <c r="Y75" s="135"/>
      <c r="Z75" s="135"/>
      <c r="AA75" s="135"/>
    </row>
    <row r="76" spans="1:27" ht="13">
      <c r="A76" s="135"/>
      <c r="B76" s="135"/>
      <c r="C76" s="135"/>
      <c r="D76" s="67"/>
      <c r="E76" s="135"/>
      <c r="F76" s="67"/>
      <c r="G76" s="135"/>
      <c r="H76" s="135"/>
      <c r="I76" s="135"/>
      <c r="J76" s="136"/>
      <c r="K76" s="136"/>
      <c r="L76" s="136"/>
      <c r="M76" s="194"/>
      <c r="N76" s="135"/>
      <c r="O76" s="135"/>
      <c r="P76" s="135"/>
      <c r="Q76" s="135"/>
      <c r="R76" s="135"/>
      <c r="S76" s="135"/>
      <c r="T76" s="135"/>
      <c r="U76" s="135"/>
      <c r="V76" s="135"/>
      <c r="W76" s="135"/>
      <c r="X76" s="135"/>
      <c r="Y76" s="135"/>
      <c r="Z76" s="135"/>
      <c r="AA76" s="135"/>
    </row>
    <row r="77" spans="1:27" ht="13">
      <c r="A77" s="135"/>
      <c r="B77" s="135"/>
      <c r="C77" s="135"/>
      <c r="D77" s="67"/>
      <c r="E77" s="135"/>
      <c r="F77" s="67"/>
      <c r="G77" s="135"/>
      <c r="H77" s="135"/>
      <c r="I77" s="135"/>
      <c r="J77" s="136"/>
      <c r="K77" s="136"/>
      <c r="L77" s="136"/>
      <c r="M77" s="194"/>
      <c r="N77" s="135"/>
      <c r="O77" s="135"/>
      <c r="P77" s="135"/>
      <c r="Q77" s="135"/>
      <c r="R77" s="135"/>
      <c r="S77" s="135"/>
      <c r="T77" s="135"/>
      <c r="U77" s="135"/>
      <c r="V77" s="135"/>
      <c r="W77" s="135"/>
      <c r="X77" s="135"/>
      <c r="Y77" s="135"/>
      <c r="Z77" s="135"/>
      <c r="AA77" s="135"/>
    </row>
    <row r="78" spans="1:27" ht="13">
      <c r="A78" s="135"/>
      <c r="B78" s="135"/>
      <c r="C78" s="135"/>
      <c r="D78" s="67"/>
      <c r="E78" s="135"/>
      <c r="F78" s="67"/>
      <c r="G78" s="135"/>
      <c r="H78" s="135"/>
      <c r="I78" s="135"/>
      <c r="J78" s="136"/>
      <c r="K78" s="136"/>
      <c r="L78" s="136"/>
      <c r="M78" s="194"/>
      <c r="N78" s="135"/>
      <c r="O78" s="135"/>
      <c r="P78" s="135"/>
      <c r="Q78" s="135"/>
      <c r="R78" s="135"/>
      <c r="S78" s="135"/>
      <c r="T78" s="135"/>
      <c r="U78" s="135"/>
      <c r="V78" s="135"/>
      <c r="W78" s="135"/>
      <c r="X78" s="135"/>
      <c r="Y78" s="135"/>
      <c r="Z78" s="135"/>
      <c r="AA78" s="135"/>
    </row>
    <row r="79" spans="1:27" ht="13">
      <c r="A79" s="135"/>
      <c r="B79" s="135"/>
      <c r="C79" s="135"/>
      <c r="D79" s="67"/>
      <c r="E79" s="135"/>
      <c r="F79" s="67"/>
      <c r="G79" s="135"/>
      <c r="H79" s="135"/>
      <c r="I79" s="135"/>
      <c r="J79" s="136"/>
      <c r="K79" s="136"/>
      <c r="L79" s="136"/>
      <c r="M79" s="194"/>
      <c r="N79" s="135"/>
      <c r="O79" s="135"/>
      <c r="P79" s="135"/>
      <c r="Q79" s="135"/>
      <c r="R79" s="135"/>
      <c r="S79" s="135"/>
      <c r="T79" s="135"/>
      <c r="U79" s="135"/>
      <c r="V79" s="135"/>
      <c r="W79" s="135"/>
      <c r="X79" s="135"/>
      <c r="Y79" s="135"/>
      <c r="Z79" s="135"/>
      <c r="AA79" s="135"/>
    </row>
    <row r="80" spans="1:27" ht="13">
      <c r="A80" s="135"/>
      <c r="B80" s="135"/>
      <c r="C80" s="135"/>
      <c r="D80" s="67"/>
      <c r="E80" s="135"/>
      <c r="F80" s="67"/>
      <c r="G80" s="135"/>
      <c r="H80" s="135"/>
      <c r="I80" s="135"/>
      <c r="J80" s="136"/>
      <c r="K80" s="136"/>
      <c r="L80" s="136"/>
      <c r="M80" s="194"/>
      <c r="N80" s="135"/>
      <c r="O80" s="135"/>
      <c r="P80" s="135"/>
      <c r="Q80" s="135"/>
      <c r="R80" s="135"/>
      <c r="S80" s="135"/>
      <c r="T80" s="135"/>
      <c r="U80" s="135"/>
      <c r="V80" s="135"/>
      <c r="W80" s="135"/>
      <c r="X80" s="135"/>
      <c r="Y80" s="135"/>
      <c r="Z80" s="135"/>
      <c r="AA80" s="135"/>
    </row>
    <row r="81" spans="1:27" ht="13">
      <c r="A81" s="135"/>
      <c r="B81" s="135"/>
      <c r="C81" s="135"/>
      <c r="D81" s="67"/>
      <c r="E81" s="135"/>
      <c r="F81" s="67"/>
      <c r="G81" s="135"/>
      <c r="H81" s="135"/>
      <c r="I81" s="135"/>
      <c r="J81" s="136"/>
      <c r="K81" s="136"/>
      <c r="L81" s="136"/>
      <c r="M81" s="194"/>
      <c r="N81" s="135"/>
      <c r="O81" s="135"/>
      <c r="P81" s="135"/>
      <c r="Q81" s="135"/>
      <c r="R81" s="135"/>
      <c r="S81" s="135"/>
      <c r="T81" s="135"/>
      <c r="U81" s="135"/>
      <c r="V81" s="135"/>
      <c r="W81" s="135"/>
      <c r="X81" s="135"/>
      <c r="Y81" s="135"/>
      <c r="Z81" s="135"/>
      <c r="AA81" s="135"/>
    </row>
    <row r="82" spans="1:27" ht="13">
      <c r="A82" s="135"/>
      <c r="B82" s="135"/>
      <c r="C82" s="135"/>
      <c r="D82" s="67"/>
      <c r="E82" s="135"/>
      <c r="F82" s="67"/>
      <c r="G82" s="135"/>
      <c r="H82" s="135"/>
      <c r="I82" s="135"/>
      <c r="J82" s="136"/>
      <c r="K82" s="136"/>
      <c r="L82" s="136"/>
      <c r="M82" s="194"/>
      <c r="N82" s="135"/>
      <c r="O82" s="135"/>
      <c r="P82" s="135"/>
      <c r="Q82" s="135"/>
      <c r="R82" s="135"/>
      <c r="S82" s="135"/>
      <c r="T82" s="135"/>
      <c r="U82" s="135"/>
      <c r="V82" s="135"/>
      <c r="W82" s="135"/>
      <c r="X82" s="135"/>
      <c r="Y82" s="135"/>
      <c r="Z82" s="135"/>
      <c r="AA82" s="135"/>
    </row>
    <row r="83" spans="1:27" ht="13">
      <c r="A83" s="67"/>
      <c r="B83" s="67"/>
      <c r="C83" s="135"/>
      <c r="D83" s="67"/>
      <c r="E83" s="135"/>
      <c r="F83" s="67"/>
      <c r="G83" s="67"/>
      <c r="H83" s="67"/>
      <c r="I83" s="67"/>
      <c r="J83" s="136"/>
      <c r="K83" s="136"/>
      <c r="L83" s="136"/>
      <c r="M83" s="194"/>
      <c r="N83" s="67"/>
      <c r="O83" s="67"/>
      <c r="P83" s="67"/>
      <c r="Q83" s="67"/>
      <c r="R83" s="67"/>
      <c r="S83" s="67"/>
      <c r="T83" s="67"/>
      <c r="U83" s="67"/>
      <c r="V83" s="67"/>
      <c r="W83" s="67"/>
      <c r="X83" s="67"/>
      <c r="Y83" s="67"/>
      <c r="Z83" s="67"/>
      <c r="AA83" s="67"/>
    </row>
    <row r="84" spans="1:27" ht="13">
      <c r="A84" s="67"/>
      <c r="B84" s="67"/>
      <c r="C84" s="135"/>
      <c r="D84" s="67"/>
      <c r="E84" s="135"/>
      <c r="F84" s="67"/>
      <c r="G84" s="67"/>
      <c r="H84" s="67"/>
      <c r="I84" s="67"/>
      <c r="J84" s="136"/>
      <c r="K84" s="136"/>
      <c r="L84" s="136"/>
      <c r="M84" s="194"/>
      <c r="N84" s="67"/>
      <c r="O84" s="67"/>
      <c r="P84" s="67"/>
      <c r="Q84" s="67"/>
      <c r="R84" s="67"/>
      <c r="S84" s="67"/>
      <c r="T84" s="67"/>
      <c r="U84" s="67"/>
      <c r="V84" s="67"/>
      <c r="W84" s="67"/>
      <c r="X84" s="67"/>
      <c r="Y84" s="67"/>
      <c r="Z84" s="67"/>
      <c r="AA84" s="67"/>
    </row>
    <row r="85" spans="1:27" ht="6" customHeight="1">
      <c r="A85" s="137"/>
      <c r="B85" s="144"/>
      <c r="C85" s="145"/>
      <c r="D85" s="144"/>
      <c r="E85" s="137"/>
      <c r="F85" s="137"/>
      <c r="G85" s="137"/>
      <c r="H85" s="137"/>
      <c r="I85" s="137"/>
      <c r="J85" s="136"/>
      <c r="K85" s="136"/>
      <c r="L85" s="136"/>
      <c r="M85" s="194"/>
      <c r="N85" s="137"/>
      <c r="O85" s="137"/>
      <c r="P85" s="137"/>
      <c r="Q85" s="137"/>
      <c r="R85" s="137"/>
      <c r="S85" s="137"/>
      <c r="T85" s="137"/>
      <c r="U85" s="137"/>
      <c r="V85" s="137"/>
      <c r="W85" s="137"/>
      <c r="X85" s="137"/>
      <c r="Y85" s="137"/>
      <c r="Z85" s="137"/>
      <c r="AA85" s="137"/>
    </row>
    <row r="86" spans="1:27" ht="13">
      <c r="A86" s="67"/>
      <c r="B86" s="67"/>
      <c r="C86" s="135"/>
      <c r="D86" s="67"/>
      <c r="E86" s="135"/>
      <c r="F86" s="67"/>
      <c r="G86" s="67"/>
      <c r="H86" s="67"/>
      <c r="I86" s="67"/>
      <c r="J86" s="136"/>
      <c r="K86" s="136"/>
      <c r="L86" s="136"/>
      <c r="M86" s="194"/>
      <c r="N86" s="67"/>
      <c r="O86" s="67"/>
      <c r="P86" s="67"/>
      <c r="Q86" s="67"/>
      <c r="R86" s="67"/>
      <c r="S86" s="67"/>
      <c r="T86" s="67"/>
      <c r="U86" s="67"/>
      <c r="V86" s="67"/>
      <c r="W86" s="67"/>
      <c r="X86" s="67"/>
      <c r="Y86" s="67"/>
      <c r="Z86" s="67"/>
      <c r="AA86" s="67"/>
    </row>
    <row r="87" spans="1:27" ht="13">
      <c r="A87" s="67"/>
      <c r="B87" s="67"/>
      <c r="C87" s="135"/>
      <c r="D87" s="67"/>
      <c r="E87" s="135"/>
      <c r="F87" s="67"/>
      <c r="G87" s="67"/>
      <c r="H87" s="67"/>
      <c r="I87" s="67"/>
      <c r="J87" s="136"/>
      <c r="K87" s="136"/>
      <c r="L87" s="136"/>
      <c r="M87" s="194"/>
      <c r="N87" s="67"/>
      <c r="O87" s="67"/>
      <c r="P87" s="67"/>
      <c r="Q87" s="67"/>
      <c r="R87" s="67"/>
      <c r="S87" s="67"/>
      <c r="T87" s="67"/>
      <c r="U87" s="67"/>
      <c r="V87" s="67"/>
      <c r="W87" s="67"/>
      <c r="X87" s="67"/>
      <c r="Y87" s="67"/>
      <c r="Z87" s="67"/>
      <c r="AA87" s="67"/>
    </row>
    <row r="88" spans="1:27" ht="13">
      <c r="A88" s="67"/>
      <c r="B88" s="67"/>
      <c r="C88" s="135"/>
      <c r="D88" s="67"/>
      <c r="E88" s="135"/>
      <c r="F88" s="67"/>
      <c r="G88" s="67"/>
      <c r="H88" s="67"/>
      <c r="I88" s="67"/>
      <c r="J88" s="136"/>
      <c r="K88" s="136"/>
      <c r="L88" s="136"/>
      <c r="M88" s="194"/>
      <c r="N88" s="67"/>
      <c r="O88" s="67"/>
      <c r="P88" s="67"/>
      <c r="Q88" s="67"/>
      <c r="R88" s="67"/>
      <c r="S88" s="67"/>
      <c r="T88" s="67"/>
      <c r="U88" s="67"/>
      <c r="V88" s="67"/>
      <c r="W88" s="67"/>
      <c r="X88" s="67"/>
      <c r="Y88" s="67"/>
      <c r="Z88" s="67"/>
      <c r="AA88" s="67"/>
    </row>
    <row r="89" spans="1:27" ht="13">
      <c r="A89" s="67"/>
      <c r="B89" s="67"/>
      <c r="C89" s="135"/>
      <c r="D89" s="67"/>
      <c r="E89" s="135"/>
      <c r="F89" s="67"/>
      <c r="G89" s="67"/>
      <c r="H89" s="67"/>
      <c r="I89" s="67"/>
      <c r="J89" s="136"/>
      <c r="K89" s="136"/>
      <c r="L89" s="136"/>
      <c r="M89" s="194"/>
      <c r="N89" s="67"/>
      <c r="O89" s="67"/>
      <c r="P89" s="67"/>
      <c r="Q89" s="67"/>
      <c r="R89" s="67"/>
      <c r="S89" s="67"/>
      <c r="T89" s="67"/>
      <c r="U89" s="67"/>
      <c r="V89" s="67"/>
      <c r="W89" s="67"/>
      <c r="X89" s="67"/>
      <c r="Y89" s="67"/>
      <c r="Z89" s="67"/>
      <c r="AA89" s="67"/>
    </row>
    <row r="90" spans="1:27" ht="13">
      <c r="A90" s="67"/>
      <c r="B90" s="67"/>
      <c r="C90" s="135"/>
      <c r="D90" s="67"/>
      <c r="E90" s="135"/>
      <c r="F90" s="67"/>
      <c r="G90" s="67"/>
      <c r="H90" s="67"/>
      <c r="I90" s="67"/>
      <c r="J90" s="136"/>
      <c r="K90" s="136"/>
      <c r="L90" s="136"/>
      <c r="M90" s="194"/>
      <c r="N90" s="67"/>
      <c r="O90" s="67"/>
      <c r="P90" s="67"/>
      <c r="Q90" s="67"/>
      <c r="R90" s="67"/>
      <c r="S90" s="67"/>
      <c r="T90" s="67"/>
      <c r="U90" s="67"/>
      <c r="V90" s="67"/>
      <c r="W90" s="67"/>
      <c r="X90" s="67"/>
      <c r="Y90" s="67"/>
      <c r="Z90" s="67"/>
      <c r="AA90" s="67"/>
    </row>
    <row r="91" spans="1:27" ht="13">
      <c r="A91" s="67"/>
      <c r="B91" s="67"/>
      <c r="C91" s="135"/>
      <c r="D91" s="67"/>
      <c r="E91" s="135"/>
      <c r="F91" s="67"/>
      <c r="G91" s="67"/>
      <c r="H91" s="67"/>
      <c r="I91" s="67"/>
      <c r="J91" s="136"/>
      <c r="K91" s="136"/>
      <c r="L91" s="136"/>
      <c r="M91" s="194"/>
      <c r="N91" s="67"/>
      <c r="O91" s="67"/>
      <c r="P91" s="67"/>
      <c r="Q91" s="67"/>
      <c r="R91" s="67"/>
      <c r="S91" s="67"/>
      <c r="T91" s="67"/>
      <c r="U91" s="67"/>
      <c r="V91" s="67"/>
      <c r="W91" s="67"/>
      <c r="X91" s="67"/>
      <c r="Y91" s="67"/>
      <c r="Z91" s="67"/>
      <c r="AA91" s="67"/>
    </row>
    <row r="92" spans="1:27" ht="13">
      <c r="A92" s="67"/>
      <c r="B92" s="67"/>
      <c r="C92" s="135"/>
      <c r="D92" s="67"/>
      <c r="E92" s="135"/>
      <c r="F92" s="67"/>
      <c r="G92" s="67"/>
      <c r="H92" s="67"/>
      <c r="I92" s="67"/>
      <c r="J92" s="136"/>
      <c r="K92" s="136"/>
      <c r="L92" s="136"/>
      <c r="M92" s="194"/>
      <c r="N92" s="67"/>
      <c r="O92" s="67"/>
      <c r="P92" s="67"/>
      <c r="Q92" s="67"/>
      <c r="R92" s="67"/>
      <c r="S92" s="67"/>
      <c r="T92" s="67"/>
      <c r="U92" s="67"/>
      <c r="V92" s="67"/>
      <c r="W92" s="67"/>
      <c r="X92" s="67"/>
      <c r="Y92" s="67"/>
      <c r="Z92" s="67"/>
      <c r="AA92" s="67"/>
    </row>
    <row r="93" spans="1:27" ht="13">
      <c r="A93" s="67"/>
      <c r="B93" s="67"/>
      <c r="C93" s="135"/>
      <c r="D93" s="67"/>
      <c r="E93" s="135"/>
      <c r="F93" s="67"/>
      <c r="G93" s="67"/>
      <c r="H93" s="67"/>
      <c r="I93" s="67"/>
      <c r="J93" s="136"/>
      <c r="K93" s="136"/>
      <c r="L93" s="136"/>
      <c r="M93" s="194"/>
      <c r="N93" s="67"/>
      <c r="O93" s="67"/>
      <c r="P93" s="67"/>
      <c r="Q93" s="67"/>
      <c r="R93" s="67"/>
      <c r="S93" s="67"/>
      <c r="T93" s="67"/>
      <c r="U93" s="67"/>
      <c r="V93" s="67"/>
      <c r="W93" s="67"/>
      <c r="X93" s="67"/>
      <c r="Y93" s="67"/>
      <c r="Z93" s="67"/>
      <c r="AA93" s="67"/>
    </row>
    <row r="94" spans="1:27" ht="13">
      <c r="A94" s="67"/>
      <c r="B94" s="67"/>
      <c r="C94" s="135"/>
      <c r="D94" s="67"/>
      <c r="E94" s="135"/>
      <c r="F94" s="67"/>
      <c r="G94" s="67"/>
      <c r="H94" s="67"/>
      <c r="I94" s="67"/>
      <c r="J94" s="136"/>
      <c r="K94" s="136"/>
      <c r="L94" s="136"/>
      <c r="M94" s="194"/>
      <c r="N94" s="67"/>
      <c r="O94" s="67"/>
      <c r="P94" s="67"/>
      <c r="Q94" s="67"/>
      <c r="R94" s="67"/>
      <c r="S94" s="67"/>
      <c r="T94" s="67"/>
      <c r="U94" s="67"/>
      <c r="V94" s="67"/>
      <c r="W94" s="67"/>
      <c r="X94" s="67"/>
      <c r="Y94" s="67"/>
      <c r="Z94" s="67"/>
      <c r="AA94" s="67"/>
    </row>
    <row r="95" spans="1:27" ht="13">
      <c r="A95" s="67"/>
      <c r="B95" s="67"/>
      <c r="C95" s="135"/>
      <c r="D95" s="67"/>
      <c r="E95" s="135"/>
      <c r="F95" s="67"/>
      <c r="G95" s="67"/>
      <c r="H95" s="67"/>
      <c r="I95" s="67"/>
      <c r="J95" s="136"/>
      <c r="K95" s="136"/>
      <c r="L95" s="136"/>
      <c r="M95" s="194"/>
      <c r="N95" s="67"/>
      <c r="O95" s="67"/>
      <c r="P95" s="67"/>
      <c r="Q95" s="67"/>
      <c r="R95" s="67"/>
      <c r="S95" s="67"/>
      <c r="T95" s="67"/>
      <c r="U95" s="67"/>
      <c r="V95" s="67"/>
      <c r="W95" s="67"/>
      <c r="X95" s="67"/>
      <c r="Y95" s="67"/>
      <c r="Z95" s="67"/>
      <c r="AA95" s="67"/>
    </row>
    <row r="96" spans="1:27" ht="13">
      <c r="A96" s="67"/>
      <c r="B96" s="67"/>
      <c r="C96" s="135"/>
      <c r="D96" s="67"/>
      <c r="E96" s="135"/>
      <c r="F96" s="67"/>
      <c r="G96" s="67"/>
      <c r="H96" s="67"/>
      <c r="I96" s="67"/>
      <c r="J96" s="136"/>
      <c r="K96" s="136"/>
      <c r="L96" s="136"/>
      <c r="M96" s="194"/>
      <c r="N96" s="67"/>
      <c r="O96" s="67"/>
      <c r="P96" s="67"/>
      <c r="Q96" s="67"/>
      <c r="R96" s="67"/>
      <c r="S96" s="67"/>
      <c r="T96" s="67"/>
      <c r="U96" s="67"/>
      <c r="V96" s="67"/>
      <c r="W96" s="67"/>
      <c r="X96" s="67"/>
      <c r="Y96" s="67"/>
      <c r="Z96" s="67"/>
      <c r="AA96" s="67"/>
    </row>
    <row r="97" spans="1:27" ht="13">
      <c r="A97" s="67"/>
      <c r="B97" s="67"/>
      <c r="C97" s="135"/>
      <c r="D97" s="67"/>
      <c r="E97" s="135"/>
      <c r="F97" s="67"/>
      <c r="G97" s="67"/>
      <c r="H97" s="67"/>
      <c r="I97" s="67"/>
      <c r="J97" s="136"/>
      <c r="K97" s="136"/>
      <c r="L97" s="136"/>
      <c r="M97" s="194"/>
      <c r="N97" s="67"/>
      <c r="O97" s="67"/>
      <c r="P97" s="67"/>
      <c r="Q97" s="67"/>
      <c r="R97" s="67"/>
      <c r="S97" s="67"/>
      <c r="T97" s="67"/>
      <c r="U97" s="67"/>
      <c r="V97" s="67"/>
      <c r="W97" s="67"/>
      <c r="X97" s="67"/>
      <c r="Y97" s="67"/>
      <c r="Z97" s="67"/>
      <c r="AA97" s="67"/>
    </row>
    <row r="98" spans="1:27" ht="13">
      <c r="A98" s="67"/>
      <c r="B98" s="67"/>
      <c r="C98" s="135"/>
      <c r="D98" s="67"/>
      <c r="E98" s="135"/>
      <c r="F98" s="67"/>
      <c r="G98" s="67"/>
      <c r="H98" s="67"/>
      <c r="I98" s="67"/>
      <c r="J98" s="136"/>
      <c r="K98" s="136"/>
      <c r="L98" s="136"/>
      <c r="M98" s="194"/>
      <c r="N98" s="67"/>
      <c r="O98" s="67"/>
      <c r="P98" s="67"/>
      <c r="Q98" s="67"/>
      <c r="R98" s="67"/>
      <c r="S98" s="67"/>
      <c r="T98" s="67"/>
      <c r="U98" s="67"/>
      <c r="V98" s="67"/>
      <c r="W98" s="67"/>
      <c r="X98" s="67"/>
      <c r="Y98" s="67"/>
      <c r="Z98" s="67"/>
      <c r="AA98" s="67"/>
    </row>
    <row r="99" spans="1:27" ht="13">
      <c r="A99" s="67"/>
      <c r="B99" s="67"/>
      <c r="C99" s="135"/>
      <c r="D99" s="67"/>
      <c r="E99" s="135"/>
      <c r="F99" s="67"/>
      <c r="G99" s="67"/>
      <c r="H99" s="67"/>
      <c r="I99" s="67"/>
      <c r="J99" s="136"/>
      <c r="K99" s="136"/>
      <c r="L99" s="136"/>
      <c r="M99" s="194"/>
      <c r="N99" s="67"/>
      <c r="O99" s="67"/>
      <c r="P99" s="67"/>
      <c r="Q99" s="67"/>
      <c r="R99" s="67"/>
      <c r="S99" s="67"/>
      <c r="T99" s="67"/>
      <c r="U99" s="67"/>
      <c r="V99" s="67"/>
      <c r="W99" s="67"/>
      <c r="X99" s="67"/>
      <c r="Y99" s="67"/>
      <c r="Z99" s="67"/>
      <c r="AA99" s="67"/>
    </row>
    <row r="100" spans="1:27" ht="13">
      <c r="A100" s="67"/>
      <c r="B100" s="67"/>
      <c r="C100" s="135"/>
      <c r="D100" s="67"/>
      <c r="E100" s="135"/>
      <c r="F100" s="67"/>
      <c r="G100" s="67"/>
      <c r="H100" s="67"/>
      <c r="I100" s="67"/>
      <c r="J100" s="136"/>
      <c r="K100" s="136"/>
      <c r="L100" s="136"/>
      <c r="M100" s="194"/>
      <c r="N100" s="67"/>
      <c r="O100" s="67"/>
      <c r="P100" s="67"/>
      <c r="Q100" s="67"/>
      <c r="R100" s="67"/>
      <c r="S100" s="67"/>
      <c r="T100" s="67"/>
      <c r="U100" s="67"/>
      <c r="V100" s="67"/>
      <c r="W100" s="67"/>
      <c r="X100" s="67"/>
      <c r="Y100" s="67"/>
      <c r="Z100" s="67"/>
      <c r="AA100" s="67"/>
    </row>
    <row r="101" spans="1:27" ht="13">
      <c r="A101" s="67"/>
      <c r="B101" s="67"/>
      <c r="C101" s="135"/>
      <c r="D101" s="67"/>
      <c r="E101" s="135"/>
      <c r="F101" s="67"/>
      <c r="G101" s="67"/>
      <c r="H101" s="67"/>
      <c r="I101" s="67"/>
      <c r="J101" s="136"/>
      <c r="K101" s="136"/>
      <c r="L101" s="136"/>
      <c r="M101" s="194"/>
      <c r="N101" s="67"/>
      <c r="O101" s="67"/>
      <c r="P101" s="67"/>
      <c r="Q101" s="67"/>
      <c r="R101" s="67"/>
      <c r="S101" s="67"/>
      <c r="T101" s="67"/>
      <c r="U101" s="67"/>
      <c r="V101" s="67"/>
      <c r="W101" s="67"/>
      <c r="X101" s="67"/>
      <c r="Y101" s="67"/>
      <c r="Z101" s="67"/>
      <c r="AA101" s="67"/>
    </row>
    <row r="102" spans="1:27" ht="13">
      <c r="A102" s="67"/>
      <c r="B102" s="67"/>
      <c r="C102" s="135"/>
      <c r="D102" s="67"/>
      <c r="E102" s="135"/>
      <c r="F102" s="67"/>
      <c r="G102" s="67"/>
      <c r="H102" s="67"/>
      <c r="I102" s="67"/>
      <c r="J102" s="136"/>
      <c r="K102" s="136"/>
      <c r="L102" s="136"/>
      <c r="M102" s="194"/>
      <c r="N102" s="67"/>
      <c r="O102" s="67"/>
      <c r="P102" s="67"/>
      <c r="Q102" s="67"/>
      <c r="R102" s="67"/>
      <c r="S102" s="67"/>
      <c r="T102" s="67"/>
      <c r="U102" s="67"/>
      <c r="V102" s="67"/>
      <c r="W102" s="67"/>
      <c r="X102" s="67"/>
      <c r="Y102" s="67"/>
      <c r="Z102" s="67"/>
      <c r="AA102" s="67"/>
    </row>
    <row r="103" spans="1:27" ht="13">
      <c r="A103" s="67"/>
      <c r="B103" s="67"/>
      <c r="C103" s="135"/>
      <c r="D103" s="67"/>
      <c r="E103" s="135"/>
      <c r="F103" s="67"/>
      <c r="G103" s="67"/>
      <c r="H103" s="67"/>
      <c r="I103" s="67"/>
      <c r="J103" s="136"/>
      <c r="K103" s="136"/>
      <c r="L103" s="136"/>
      <c r="M103" s="194"/>
      <c r="N103" s="67"/>
      <c r="O103" s="67"/>
      <c r="P103" s="67"/>
      <c r="Q103" s="67"/>
      <c r="R103" s="67"/>
      <c r="S103" s="67"/>
      <c r="T103" s="67"/>
      <c r="U103" s="67"/>
      <c r="V103" s="67"/>
      <c r="W103" s="67"/>
      <c r="X103" s="67"/>
      <c r="Y103" s="67"/>
      <c r="Z103" s="67"/>
      <c r="AA103" s="67"/>
    </row>
    <row r="104" spans="1:27" ht="13">
      <c r="A104" s="67"/>
      <c r="B104" s="67"/>
      <c r="C104" s="135"/>
      <c r="D104" s="67"/>
      <c r="E104" s="135"/>
      <c r="F104" s="67"/>
      <c r="G104" s="67"/>
      <c r="H104" s="67"/>
      <c r="I104" s="67"/>
      <c r="J104" s="136"/>
      <c r="K104" s="136"/>
      <c r="L104" s="136"/>
      <c r="M104" s="194"/>
      <c r="N104" s="67"/>
      <c r="O104" s="67"/>
      <c r="P104" s="67"/>
      <c r="Q104" s="67"/>
      <c r="R104" s="67"/>
      <c r="S104" s="67"/>
      <c r="T104" s="67"/>
      <c r="U104" s="67"/>
      <c r="V104" s="67"/>
      <c r="W104" s="67"/>
      <c r="X104" s="67"/>
      <c r="Y104" s="67"/>
      <c r="Z104" s="67"/>
      <c r="AA104" s="67"/>
    </row>
    <row r="105" spans="1:27" ht="13">
      <c r="A105" s="67"/>
      <c r="B105" s="67"/>
      <c r="C105" s="135"/>
      <c r="D105" s="67"/>
      <c r="E105" s="135"/>
      <c r="F105" s="67"/>
      <c r="G105" s="67"/>
      <c r="H105" s="67"/>
      <c r="I105" s="67"/>
      <c r="J105" s="136"/>
      <c r="K105" s="136"/>
      <c r="L105" s="136"/>
      <c r="M105" s="194"/>
      <c r="N105" s="67"/>
      <c r="O105" s="67"/>
      <c r="P105" s="67"/>
      <c r="Q105" s="67"/>
      <c r="R105" s="67"/>
      <c r="S105" s="67"/>
      <c r="T105" s="67"/>
      <c r="U105" s="67"/>
      <c r="V105" s="67"/>
      <c r="W105" s="67"/>
      <c r="X105" s="67"/>
      <c r="Y105" s="67"/>
      <c r="Z105" s="67"/>
      <c r="AA105" s="67"/>
    </row>
    <row r="106" spans="1:27" ht="13">
      <c r="A106" s="67"/>
      <c r="B106" s="67"/>
      <c r="C106" s="135"/>
      <c r="D106" s="67"/>
      <c r="E106" s="135"/>
      <c r="F106" s="67"/>
      <c r="G106" s="67"/>
      <c r="H106" s="67"/>
      <c r="I106" s="67"/>
      <c r="J106" s="136"/>
      <c r="K106" s="136"/>
      <c r="L106" s="136"/>
      <c r="M106" s="194"/>
      <c r="N106" s="67"/>
      <c r="O106" s="67"/>
      <c r="P106" s="67"/>
      <c r="Q106" s="67"/>
      <c r="R106" s="67"/>
      <c r="S106" s="67"/>
      <c r="T106" s="67"/>
      <c r="U106" s="67"/>
      <c r="V106" s="67"/>
      <c r="W106" s="67"/>
      <c r="X106" s="67"/>
      <c r="Y106" s="67"/>
      <c r="Z106" s="67"/>
      <c r="AA106" s="67"/>
    </row>
    <row r="107" spans="1:27" ht="13">
      <c r="A107" s="67"/>
      <c r="B107" s="67"/>
      <c r="C107" s="135"/>
      <c r="D107" s="67"/>
      <c r="E107" s="135"/>
      <c r="F107" s="67"/>
      <c r="G107" s="67"/>
      <c r="H107" s="67"/>
      <c r="I107" s="67"/>
      <c r="J107" s="136"/>
      <c r="K107" s="136"/>
      <c r="L107" s="136"/>
      <c r="M107" s="194"/>
      <c r="N107" s="67"/>
      <c r="O107" s="67"/>
      <c r="P107" s="67"/>
      <c r="Q107" s="67"/>
      <c r="R107" s="67"/>
      <c r="S107" s="67"/>
      <c r="T107" s="67"/>
      <c r="U107" s="67"/>
      <c r="V107" s="67"/>
      <c r="W107" s="67"/>
      <c r="X107" s="67"/>
      <c r="Y107" s="67"/>
      <c r="Z107" s="67"/>
      <c r="AA107" s="67"/>
    </row>
    <row r="108" spans="1:27" ht="13">
      <c r="A108" s="67"/>
      <c r="B108" s="67"/>
      <c r="C108" s="135"/>
      <c r="D108" s="67"/>
      <c r="E108" s="135"/>
      <c r="F108" s="67"/>
      <c r="G108" s="67"/>
      <c r="H108" s="67"/>
      <c r="I108" s="67"/>
      <c r="J108" s="136"/>
      <c r="K108" s="136"/>
      <c r="L108" s="136"/>
      <c r="M108" s="194"/>
      <c r="N108" s="67"/>
      <c r="O108" s="67"/>
      <c r="P108" s="67"/>
      <c r="Q108" s="67"/>
      <c r="R108" s="67"/>
      <c r="S108" s="67"/>
      <c r="T108" s="67"/>
      <c r="U108" s="67"/>
      <c r="V108" s="67"/>
      <c r="W108" s="67"/>
      <c r="X108" s="67"/>
      <c r="Y108" s="67"/>
      <c r="Z108" s="67"/>
      <c r="AA108" s="67"/>
    </row>
    <row r="109" spans="1:27" ht="13">
      <c r="A109" s="67"/>
      <c r="B109" s="67"/>
      <c r="C109" s="135"/>
      <c r="D109" s="67"/>
      <c r="E109" s="135"/>
      <c r="F109" s="67"/>
      <c r="G109" s="67"/>
      <c r="H109" s="67"/>
      <c r="I109" s="67"/>
      <c r="J109" s="136"/>
      <c r="K109" s="136"/>
      <c r="L109" s="136"/>
      <c r="M109" s="194"/>
      <c r="N109" s="67"/>
      <c r="O109" s="67"/>
      <c r="P109" s="67"/>
      <c r="Q109" s="67"/>
      <c r="R109" s="67"/>
      <c r="S109" s="67"/>
      <c r="T109" s="67"/>
      <c r="U109" s="67"/>
      <c r="V109" s="67"/>
      <c r="W109" s="67"/>
      <c r="X109" s="67"/>
      <c r="Y109" s="67"/>
      <c r="Z109" s="67"/>
      <c r="AA109" s="67"/>
    </row>
    <row r="110" spans="1:27" ht="13">
      <c r="A110" s="67"/>
      <c r="B110" s="67"/>
      <c r="C110" s="135"/>
      <c r="D110" s="67"/>
      <c r="E110" s="135"/>
      <c r="F110" s="67"/>
      <c r="G110" s="67"/>
      <c r="H110" s="67"/>
      <c r="I110" s="67"/>
      <c r="J110" s="136"/>
      <c r="K110" s="136"/>
      <c r="L110" s="136"/>
      <c r="M110" s="194"/>
      <c r="N110" s="67"/>
      <c r="O110" s="67"/>
      <c r="P110" s="67"/>
      <c r="Q110" s="67"/>
      <c r="R110" s="67"/>
      <c r="S110" s="67"/>
      <c r="T110" s="67"/>
      <c r="U110" s="67"/>
      <c r="V110" s="67"/>
      <c r="W110" s="67"/>
      <c r="X110" s="67"/>
      <c r="Y110" s="67"/>
      <c r="Z110" s="67"/>
      <c r="AA110" s="67"/>
    </row>
    <row r="111" spans="1:27" ht="13">
      <c r="A111" s="67"/>
      <c r="B111" s="67"/>
      <c r="C111" s="135"/>
      <c r="D111" s="67"/>
      <c r="E111" s="135"/>
      <c r="F111" s="67"/>
      <c r="G111" s="67"/>
      <c r="H111" s="67"/>
      <c r="I111" s="67"/>
      <c r="J111" s="136"/>
      <c r="K111" s="136"/>
      <c r="L111" s="136"/>
      <c r="M111" s="194"/>
      <c r="N111" s="67"/>
      <c r="O111" s="67"/>
      <c r="P111" s="67"/>
      <c r="Q111" s="67"/>
      <c r="R111" s="67"/>
      <c r="S111" s="67"/>
      <c r="T111" s="67"/>
      <c r="U111" s="67"/>
      <c r="V111" s="67"/>
      <c r="W111" s="67"/>
      <c r="X111" s="67"/>
      <c r="Y111" s="67"/>
      <c r="Z111" s="67"/>
      <c r="AA111" s="67"/>
    </row>
    <row r="112" spans="1:27" ht="13">
      <c r="A112" s="67"/>
      <c r="B112" s="67"/>
      <c r="C112" s="135"/>
      <c r="D112" s="67"/>
      <c r="E112" s="135"/>
      <c r="F112" s="67"/>
      <c r="G112" s="67"/>
      <c r="H112" s="67"/>
      <c r="I112" s="67"/>
      <c r="J112" s="136"/>
      <c r="K112" s="136"/>
      <c r="L112" s="136"/>
      <c r="M112" s="194"/>
      <c r="N112" s="67"/>
      <c r="O112" s="67"/>
      <c r="P112" s="67"/>
      <c r="Q112" s="67"/>
      <c r="R112" s="67"/>
      <c r="S112" s="67"/>
      <c r="T112" s="67"/>
      <c r="U112" s="67"/>
      <c r="V112" s="67"/>
      <c r="W112" s="67"/>
      <c r="X112" s="67"/>
      <c r="Y112" s="67"/>
      <c r="Z112" s="67"/>
      <c r="AA112" s="67"/>
    </row>
    <row r="113" spans="1:27" ht="13">
      <c r="A113" s="67"/>
      <c r="B113" s="67"/>
      <c r="C113" s="135"/>
      <c r="D113" s="67"/>
      <c r="E113" s="135"/>
      <c r="F113" s="67"/>
      <c r="G113" s="67"/>
      <c r="H113" s="67"/>
      <c r="I113" s="67"/>
      <c r="J113" s="136"/>
      <c r="K113" s="136"/>
      <c r="L113" s="136"/>
      <c r="M113" s="194"/>
      <c r="N113" s="67"/>
      <c r="O113" s="67"/>
      <c r="P113" s="67"/>
      <c r="Q113" s="67"/>
      <c r="R113" s="67"/>
      <c r="S113" s="67"/>
      <c r="T113" s="67"/>
      <c r="U113" s="67"/>
      <c r="V113" s="67"/>
      <c r="W113" s="67"/>
      <c r="X113" s="67"/>
      <c r="Y113" s="67"/>
      <c r="Z113" s="67"/>
      <c r="AA113" s="67"/>
    </row>
    <row r="114" spans="1:27" ht="13">
      <c r="A114" s="67"/>
      <c r="B114" s="67"/>
      <c r="C114" s="135"/>
      <c r="D114" s="67"/>
      <c r="E114" s="135"/>
      <c r="F114" s="67"/>
      <c r="G114" s="67"/>
      <c r="H114" s="67"/>
      <c r="I114" s="67"/>
      <c r="J114" s="136"/>
      <c r="K114" s="136"/>
      <c r="L114" s="136"/>
      <c r="M114" s="194"/>
      <c r="N114" s="67"/>
      <c r="O114" s="67"/>
      <c r="P114" s="67"/>
      <c r="Q114" s="67"/>
      <c r="R114" s="67"/>
      <c r="S114" s="67"/>
      <c r="T114" s="67"/>
      <c r="U114" s="67"/>
      <c r="V114" s="67"/>
      <c r="W114" s="67"/>
      <c r="X114" s="67"/>
      <c r="Y114" s="67"/>
      <c r="Z114" s="67"/>
      <c r="AA114" s="67"/>
    </row>
    <row r="115" spans="1:27" ht="13">
      <c r="A115" s="67"/>
      <c r="B115" s="67"/>
      <c r="C115" s="135"/>
      <c r="D115" s="67"/>
      <c r="E115" s="135"/>
      <c r="F115" s="67"/>
      <c r="G115" s="67"/>
      <c r="H115" s="67"/>
      <c r="I115" s="67"/>
      <c r="J115" s="136"/>
      <c r="K115" s="136"/>
      <c r="L115" s="136"/>
      <c r="M115" s="194"/>
      <c r="N115" s="67"/>
      <c r="O115" s="67"/>
      <c r="P115" s="67"/>
      <c r="Q115" s="67"/>
      <c r="R115" s="67"/>
      <c r="S115" s="67"/>
      <c r="T115" s="67"/>
      <c r="U115" s="67"/>
      <c r="V115" s="67"/>
      <c r="W115" s="67"/>
      <c r="X115" s="67"/>
      <c r="Y115" s="67"/>
      <c r="Z115" s="67"/>
      <c r="AA115" s="67"/>
    </row>
    <row r="116" spans="1:27" ht="13">
      <c r="A116" s="67"/>
      <c r="B116" s="67"/>
      <c r="C116" s="135"/>
      <c r="D116" s="67"/>
      <c r="E116" s="135"/>
      <c r="F116" s="67"/>
      <c r="G116" s="67"/>
      <c r="H116" s="67"/>
      <c r="I116" s="67"/>
      <c r="J116" s="136"/>
      <c r="K116" s="136"/>
      <c r="L116" s="136"/>
      <c r="M116" s="194"/>
      <c r="N116" s="67"/>
      <c r="O116" s="67"/>
      <c r="P116" s="67"/>
      <c r="Q116" s="67"/>
      <c r="R116" s="67"/>
      <c r="S116" s="67"/>
      <c r="T116" s="67"/>
      <c r="U116" s="67"/>
      <c r="V116" s="67"/>
      <c r="W116" s="67"/>
      <c r="X116" s="67"/>
      <c r="Y116" s="67"/>
      <c r="Z116" s="67"/>
      <c r="AA116" s="67"/>
    </row>
    <row r="117" spans="1:27" ht="13">
      <c r="A117" s="67"/>
      <c r="B117" s="67"/>
      <c r="C117" s="135"/>
      <c r="D117" s="67"/>
      <c r="E117" s="135"/>
      <c r="F117" s="67"/>
      <c r="G117" s="67"/>
      <c r="H117" s="67"/>
      <c r="I117" s="67"/>
      <c r="J117" s="136"/>
      <c r="K117" s="136"/>
      <c r="L117" s="136"/>
      <c r="M117" s="194"/>
      <c r="N117" s="67"/>
      <c r="O117" s="67"/>
      <c r="P117" s="67"/>
      <c r="Q117" s="67"/>
      <c r="R117" s="67"/>
      <c r="S117" s="67"/>
      <c r="T117" s="67"/>
      <c r="U117" s="67"/>
      <c r="V117" s="67"/>
      <c r="W117" s="67"/>
      <c r="X117" s="67"/>
      <c r="Y117" s="67"/>
      <c r="Z117" s="67"/>
      <c r="AA117" s="67"/>
    </row>
    <row r="118" spans="1:27" ht="13">
      <c r="A118" s="67"/>
      <c r="B118" s="67"/>
      <c r="C118" s="135"/>
      <c r="D118" s="67"/>
      <c r="E118" s="135"/>
      <c r="F118" s="67"/>
      <c r="G118" s="67"/>
      <c r="H118" s="67"/>
      <c r="I118" s="67"/>
      <c r="J118" s="136"/>
      <c r="K118" s="136"/>
      <c r="L118" s="136"/>
      <c r="M118" s="194"/>
      <c r="N118" s="67"/>
      <c r="O118" s="67"/>
      <c r="P118" s="67"/>
      <c r="Q118" s="67"/>
      <c r="R118" s="67"/>
      <c r="S118" s="67"/>
      <c r="T118" s="67"/>
      <c r="U118" s="67"/>
      <c r="V118" s="67"/>
      <c r="W118" s="67"/>
      <c r="X118" s="67"/>
      <c r="Y118" s="67"/>
      <c r="Z118" s="67"/>
      <c r="AA118" s="67"/>
    </row>
    <row r="119" spans="1:27" ht="13">
      <c r="A119" s="67"/>
      <c r="B119" s="67"/>
      <c r="C119" s="135"/>
      <c r="D119" s="67"/>
      <c r="E119" s="135"/>
      <c r="F119" s="67"/>
      <c r="G119" s="67"/>
      <c r="H119" s="67"/>
      <c r="I119" s="67"/>
      <c r="J119" s="136"/>
      <c r="K119" s="136"/>
      <c r="L119" s="136"/>
      <c r="M119" s="194"/>
      <c r="N119" s="67"/>
      <c r="O119" s="67"/>
      <c r="P119" s="67"/>
      <c r="Q119" s="67"/>
      <c r="R119" s="67"/>
      <c r="S119" s="67"/>
      <c r="T119" s="67"/>
      <c r="U119" s="67"/>
      <c r="V119" s="67"/>
      <c r="W119" s="67"/>
      <c r="X119" s="67"/>
      <c r="Y119" s="67"/>
      <c r="Z119" s="67"/>
      <c r="AA119" s="67"/>
    </row>
    <row r="120" spans="1:27" ht="13">
      <c r="A120" s="67"/>
      <c r="B120" s="67"/>
      <c r="C120" s="135"/>
      <c r="D120" s="67"/>
      <c r="E120" s="135"/>
      <c r="F120" s="67"/>
      <c r="G120" s="67"/>
      <c r="H120" s="67"/>
      <c r="I120" s="67"/>
      <c r="J120" s="136"/>
      <c r="K120" s="136"/>
      <c r="L120" s="136"/>
      <c r="M120" s="194"/>
      <c r="N120" s="67"/>
      <c r="O120" s="67"/>
      <c r="P120" s="67"/>
      <c r="Q120" s="67"/>
      <c r="R120" s="67"/>
      <c r="S120" s="67"/>
      <c r="T120" s="67"/>
      <c r="U120" s="67"/>
      <c r="V120" s="67"/>
      <c r="W120" s="67"/>
      <c r="X120" s="67"/>
      <c r="Y120" s="67"/>
      <c r="Z120" s="67"/>
      <c r="AA120" s="67"/>
    </row>
    <row r="121" spans="1:27" ht="13">
      <c r="A121" s="67"/>
      <c r="B121" s="67"/>
      <c r="C121" s="135"/>
      <c r="D121" s="67"/>
      <c r="E121" s="135"/>
      <c r="F121" s="67"/>
      <c r="G121" s="67"/>
      <c r="H121" s="67"/>
      <c r="I121" s="67"/>
      <c r="J121" s="136"/>
      <c r="K121" s="136"/>
      <c r="L121" s="136"/>
      <c r="M121" s="194"/>
      <c r="N121" s="67"/>
      <c r="O121" s="67"/>
      <c r="P121" s="67"/>
      <c r="Q121" s="67"/>
      <c r="R121" s="67"/>
      <c r="S121" s="67"/>
      <c r="T121" s="67"/>
      <c r="U121" s="67"/>
      <c r="V121" s="67"/>
      <c r="W121" s="67"/>
      <c r="X121" s="67"/>
      <c r="Y121" s="67"/>
      <c r="Z121" s="67"/>
      <c r="AA121" s="67"/>
    </row>
    <row r="122" spans="1:27" ht="13">
      <c r="A122" s="67"/>
      <c r="B122" s="67"/>
      <c r="C122" s="135"/>
      <c r="D122" s="67"/>
      <c r="E122" s="135"/>
      <c r="F122" s="67"/>
      <c r="G122" s="67"/>
      <c r="H122" s="67"/>
      <c r="I122" s="67"/>
      <c r="J122" s="136"/>
      <c r="K122" s="136"/>
      <c r="L122" s="136"/>
      <c r="M122" s="194"/>
      <c r="N122" s="67"/>
      <c r="O122" s="67"/>
      <c r="P122" s="67"/>
      <c r="Q122" s="67"/>
      <c r="R122" s="67"/>
      <c r="S122" s="67"/>
      <c r="T122" s="67"/>
      <c r="U122" s="67"/>
      <c r="V122" s="67"/>
      <c r="W122" s="67"/>
      <c r="X122" s="67"/>
      <c r="Y122" s="67"/>
      <c r="Z122" s="67"/>
      <c r="AA122" s="67"/>
    </row>
    <row r="123" spans="1:27" ht="13">
      <c r="A123" s="67"/>
      <c r="B123" s="67"/>
      <c r="C123" s="135"/>
      <c r="D123" s="67"/>
      <c r="E123" s="135"/>
      <c r="F123" s="67"/>
      <c r="G123" s="67"/>
      <c r="H123" s="67"/>
      <c r="I123" s="67"/>
      <c r="J123" s="136"/>
      <c r="K123" s="136"/>
      <c r="L123" s="136"/>
      <c r="M123" s="194"/>
      <c r="N123" s="67"/>
      <c r="O123" s="67"/>
      <c r="P123" s="67"/>
      <c r="Q123" s="67"/>
      <c r="R123" s="67"/>
      <c r="S123" s="67"/>
      <c r="T123" s="67"/>
      <c r="U123" s="67"/>
      <c r="V123" s="67"/>
      <c r="W123" s="67"/>
      <c r="X123" s="67"/>
      <c r="Y123" s="67"/>
      <c r="Z123" s="67"/>
      <c r="AA123" s="67"/>
    </row>
    <row r="124" spans="1:27" ht="13">
      <c r="A124" s="67"/>
      <c r="B124" s="67"/>
      <c r="C124" s="135"/>
      <c r="D124" s="67"/>
      <c r="E124" s="135"/>
      <c r="F124" s="67"/>
      <c r="G124" s="67"/>
      <c r="H124" s="67"/>
      <c r="I124" s="67"/>
      <c r="J124" s="136"/>
      <c r="K124" s="136"/>
      <c r="L124" s="136"/>
      <c r="M124" s="194"/>
      <c r="N124" s="67"/>
      <c r="O124" s="67"/>
      <c r="P124" s="67"/>
      <c r="Q124" s="67"/>
      <c r="R124" s="67"/>
      <c r="S124" s="67"/>
      <c r="T124" s="67"/>
      <c r="U124" s="67"/>
      <c r="V124" s="67"/>
      <c r="W124" s="67"/>
      <c r="X124" s="67"/>
      <c r="Y124" s="67"/>
      <c r="Z124" s="67"/>
      <c r="AA124" s="67"/>
    </row>
    <row r="125" spans="1:27" ht="13">
      <c r="A125" s="67"/>
      <c r="B125" s="67"/>
      <c r="C125" s="135"/>
      <c r="D125" s="67"/>
      <c r="E125" s="135"/>
      <c r="F125" s="67"/>
      <c r="G125" s="67"/>
      <c r="H125" s="67"/>
      <c r="I125" s="67"/>
      <c r="J125" s="136"/>
      <c r="K125" s="136"/>
      <c r="L125" s="136"/>
      <c r="M125" s="194"/>
      <c r="N125" s="67"/>
      <c r="O125" s="67"/>
      <c r="P125" s="67"/>
      <c r="Q125" s="67"/>
      <c r="R125" s="67"/>
      <c r="S125" s="67"/>
      <c r="T125" s="67"/>
      <c r="U125" s="67"/>
      <c r="V125" s="67"/>
      <c r="W125" s="67"/>
      <c r="X125" s="67"/>
      <c r="Y125" s="67"/>
      <c r="Z125" s="67"/>
      <c r="AA125" s="67"/>
    </row>
    <row r="126" spans="1:27" ht="13">
      <c r="A126" s="67"/>
      <c r="B126" s="67"/>
      <c r="C126" s="135"/>
      <c r="D126" s="67"/>
      <c r="E126" s="135"/>
      <c r="F126" s="67"/>
      <c r="G126" s="67"/>
      <c r="H126" s="67"/>
      <c r="I126" s="67"/>
      <c r="J126" s="136"/>
      <c r="K126" s="136"/>
      <c r="L126" s="136"/>
      <c r="M126" s="194"/>
      <c r="N126" s="67"/>
      <c r="O126" s="67"/>
      <c r="P126" s="67"/>
      <c r="Q126" s="67"/>
      <c r="R126" s="67"/>
      <c r="S126" s="67"/>
      <c r="T126" s="67"/>
      <c r="U126" s="67"/>
      <c r="V126" s="67"/>
      <c r="W126" s="67"/>
      <c r="X126" s="67"/>
      <c r="Y126" s="67"/>
      <c r="Z126" s="67"/>
      <c r="AA126" s="67"/>
    </row>
    <row r="127" spans="1:27" ht="13">
      <c r="A127" s="67"/>
      <c r="B127" s="67"/>
      <c r="C127" s="135"/>
      <c r="D127" s="67"/>
      <c r="E127" s="135"/>
      <c r="F127" s="67"/>
      <c r="G127" s="67"/>
      <c r="H127" s="67"/>
      <c r="I127" s="67"/>
      <c r="J127" s="136"/>
      <c r="K127" s="136"/>
      <c r="L127" s="136"/>
      <c r="M127" s="194"/>
      <c r="N127" s="67"/>
      <c r="O127" s="67"/>
      <c r="P127" s="67"/>
      <c r="Q127" s="67"/>
      <c r="R127" s="67"/>
      <c r="S127" s="67"/>
      <c r="T127" s="67"/>
      <c r="U127" s="67"/>
      <c r="V127" s="67"/>
      <c r="W127" s="67"/>
      <c r="X127" s="67"/>
      <c r="Y127" s="67"/>
      <c r="Z127" s="67"/>
      <c r="AA127" s="67"/>
    </row>
    <row r="128" spans="1:27" ht="13">
      <c r="A128" s="67"/>
      <c r="B128" s="67"/>
      <c r="C128" s="135"/>
      <c r="D128" s="67"/>
      <c r="E128" s="135"/>
      <c r="F128" s="67"/>
      <c r="G128" s="67"/>
      <c r="H128" s="67"/>
      <c r="I128" s="67"/>
      <c r="J128" s="136"/>
      <c r="K128" s="136"/>
      <c r="L128" s="136"/>
      <c r="M128" s="194"/>
      <c r="N128" s="67"/>
      <c r="O128" s="67"/>
      <c r="P128" s="67"/>
      <c r="Q128" s="67"/>
      <c r="R128" s="67"/>
      <c r="S128" s="67"/>
      <c r="T128" s="67"/>
      <c r="U128" s="67"/>
      <c r="V128" s="67"/>
      <c r="W128" s="67"/>
      <c r="X128" s="67"/>
      <c r="Y128" s="67"/>
      <c r="Z128" s="67"/>
      <c r="AA128" s="67"/>
    </row>
    <row r="129" spans="1:27" ht="13">
      <c r="A129" s="67"/>
      <c r="B129" s="67"/>
      <c r="C129" s="135"/>
      <c r="D129" s="67"/>
      <c r="E129" s="135"/>
      <c r="F129" s="67"/>
      <c r="G129" s="67"/>
      <c r="H129" s="67"/>
      <c r="I129" s="67"/>
      <c r="J129" s="136"/>
      <c r="K129" s="136"/>
      <c r="L129" s="136"/>
      <c r="M129" s="194"/>
      <c r="N129" s="67"/>
      <c r="O129" s="67"/>
      <c r="P129" s="67"/>
      <c r="Q129" s="67"/>
      <c r="R129" s="67"/>
      <c r="S129" s="67"/>
      <c r="T129" s="67"/>
      <c r="U129" s="67"/>
      <c r="V129" s="67"/>
      <c r="W129" s="67"/>
      <c r="X129" s="67"/>
      <c r="Y129" s="67"/>
      <c r="Z129" s="67"/>
      <c r="AA129" s="67"/>
    </row>
    <row r="130" spans="1:27" ht="13">
      <c r="A130" s="67"/>
      <c r="B130" s="67"/>
      <c r="C130" s="135"/>
      <c r="D130" s="67"/>
      <c r="E130" s="135"/>
      <c r="F130" s="67"/>
      <c r="G130" s="67"/>
      <c r="H130" s="67"/>
      <c r="I130" s="67"/>
      <c r="J130" s="136"/>
      <c r="K130" s="136"/>
      <c r="L130" s="136"/>
      <c r="M130" s="194"/>
      <c r="N130" s="67"/>
      <c r="O130" s="67"/>
      <c r="P130" s="67"/>
      <c r="Q130" s="67"/>
      <c r="R130" s="67"/>
      <c r="S130" s="67"/>
      <c r="T130" s="67"/>
      <c r="U130" s="67"/>
      <c r="V130" s="67"/>
      <c r="W130" s="67"/>
      <c r="X130" s="67"/>
      <c r="Y130" s="67"/>
      <c r="Z130" s="67"/>
      <c r="AA130" s="67"/>
    </row>
    <row r="131" spans="1:27" ht="13">
      <c r="A131" s="67"/>
      <c r="B131" s="67"/>
      <c r="C131" s="135"/>
      <c r="D131" s="67"/>
      <c r="E131" s="135"/>
      <c r="F131" s="67"/>
      <c r="G131" s="67"/>
      <c r="H131" s="67"/>
      <c r="I131" s="67"/>
      <c r="J131" s="136"/>
      <c r="K131" s="136"/>
      <c r="L131" s="136"/>
      <c r="M131" s="194"/>
      <c r="N131" s="67"/>
      <c r="O131" s="67"/>
      <c r="P131" s="67"/>
      <c r="Q131" s="67"/>
      <c r="R131" s="67"/>
      <c r="S131" s="67"/>
      <c r="T131" s="67"/>
      <c r="U131" s="67"/>
      <c r="V131" s="67"/>
      <c r="W131" s="67"/>
      <c r="X131" s="67"/>
      <c r="Y131" s="67"/>
      <c r="Z131" s="67"/>
      <c r="AA131" s="67"/>
    </row>
    <row r="132" spans="1:27" ht="13">
      <c r="A132" s="67"/>
      <c r="B132" s="67"/>
      <c r="C132" s="135"/>
      <c r="D132" s="67"/>
      <c r="E132" s="135"/>
      <c r="F132" s="67"/>
      <c r="G132" s="67"/>
      <c r="H132" s="67"/>
      <c r="I132" s="67"/>
      <c r="J132" s="136"/>
      <c r="K132" s="136"/>
      <c r="L132" s="136"/>
      <c r="M132" s="194"/>
      <c r="N132" s="67"/>
      <c r="O132" s="67"/>
      <c r="P132" s="67"/>
      <c r="Q132" s="67"/>
      <c r="R132" s="67"/>
      <c r="S132" s="67"/>
      <c r="T132" s="67"/>
      <c r="U132" s="67"/>
      <c r="V132" s="67"/>
      <c r="W132" s="67"/>
      <c r="X132" s="67"/>
      <c r="Y132" s="67"/>
      <c r="Z132" s="67"/>
      <c r="AA132" s="67"/>
    </row>
    <row r="133" spans="1:27" ht="13">
      <c r="A133" s="67"/>
      <c r="B133" s="67"/>
      <c r="C133" s="135"/>
      <c r="D133" s="67"/>
      <c r="E133" s="135"/>
      <c r="F133" s="67"/>
      <c r="G133" s="67"/>
      <c r="H133" s="67"/>
      <c r="I133" s="67"/>
      <c r="J133" s="136"/>
      <c r="K133" s="136"/>
      <c r="L133" s="136"/>
      <c r="M133" s="194"/>
      <c r="N133" s="67"/>
      <c r="O133" s="67"/>
      <c r="P133" s="67"/>
      <c r="Q133" s="67"/>
      <c r="R133" s="67"/>
      <c r="S133" s="67"/>
      <c r="T133" s="67"/>
      <c r="U133" s="67"/>
      <c r="V133" s="67"/>
      <c r="W133" s="67"/>
      <c r="X133" s="67"/>
      <c r="Y133" s="67"/>
      <c r="Z133" s="67"/>
      <c r="AA133" s="67"/>
    </row>
    <row r="134" spans="1:27" ht="13">
      <c r="A134" s="67"/>
      <c r="B134" s="67"/>
      <c r="C134" s="135"/>
      <c r="D134" s="67"/>
      <c r="E134" s="135"/>
      <c r="F134" s="67"/>
      <c r="G134" s="67"/>
      <c r="H134" s="67"/>
      <c r="I134" s="67"/>
      <c r="J134" s="136"/>
      <c r="K134" s="136"/>
      <c r="L134" s="136"/>
      <c r="M134" s="194"/>
      <c r="N134" s="67"/>
      <c r="O134" s="67"/>
      <c r="P134" s="67"/>
      <c r="Q134" s="67"/>
      <c r="R134" s="67"/>
      <c r="S134" s="67"/>
      <c r="T134" s="67"/>
      <c r="U134" s="67"/>
      <c r="V134" s="67"/>
      <c r="W134" s="67"/>
      <c r="X134" s="67"/>
      <c r="Y134" s="67"/>
      <c r="Z134" s="67"/>
      <c r="AA134" s="67"/>
    </row>
    <row r="135" spans="1:27" ht="13">
      <c r="A135" s="67"/>
      <c r="B135" s="67"/>
      <c r="C135" s="135"/>
      <c r="D135" s="67"/>
      <c r="E135" s="135"/>
      <c r="F135" s="67"/>
      <c r="G135" s="67"/>
      <c r="H135" s="67"/>
      <c r="I135" s="67"/>
      <c r="J135" s="136"/>
      <c r="K135" s="136"/>
      <c r="L135" s="136"/>
      <c r="M135" s="194"/>
      <c r="N135" s="67"/>
      <c r="O135" s="67"/>
      <c r="P135" s="67"/>
      <c r="Q135" s="67"/>
      <c r="R135" s="67"/>
      <c r="S135" s="67"/>
      <c r="T135" s="67"/>
      <c r="U135" s="67"/>
      <c r="V135" s="67"/>
      <c r="W135" s="67"/>
      <c r="X135" s="67"/>
      <c r="Y135" s="67"/>
      <c r="Z135" s="67"/>
      <c r="AA135" s="67"/>
    </row>
    <row r="136" spans="1:27" ht="13">
      <c r="A136" s="67"/>
      <c r="B136" s="67"/>
      <c r="C136" s="135"/>
      <c r="D136" s="67"/>
      <c r="E136" s="135"/>
      <c r="F136" s="67"/>
      <c r="G136" s="67"/>
      <c r="H136" s="67"/>
      <c r="I136" s="67"/>
      <c r="J136" s="136"/>
      <c r="K136" s="136"/>
      <c r="L136" s="136"/>
      <c r="M136" s="194"/>
      <c r="N136" s="67"/>
      <c r="O136" s="67"/>
      <c r="P136" s="67"/>
      <c r="Q136" s="67"/>
      <c r="R136" s="67"/>
      <c r="S136" s="67"/>
      <c r="T136" s="67"/>
      <c r="U136" s="67"/>
      <c r="V136" s="67"/>
      <c r="W136" s="67"/>
      <c r="X136" s="67"/>
      <c r="Y136" s="67"/>
      <c r="Z136" s="67"/>
      <c r="AA136" s="67"/>
    </row>
    <row r="137" spans="1:27" ht="13">
      <c r="A137" s="67"/>
      <c r="B137" s="67"/>
      <c r="C137" s="135"/>
      <c r="D137" s="67"/>
      <c r="E137" s="135"/>
      <c r="F137" s="67"/>
      <c r="G137" s="67"/>
      <c r="H137" s="67"/>
      <c r="I137" s="67"/>
      <c r="J137" s="136"/>
      <c r="K137" s="136"/>
      <c r="L137" s="136"/>
      <c r="M137" s="194"/>
      <c r="N137" s="67"/>
      <c r="O137" s="67"/>
      <c r="P137" s="67"/>
      <c r="Q137" s="67"/>
      <c r="R137" s="67"/>
      <c r="S137" s="67"/>
      <c r="T137" s="67"/>
      <c r="U137" s="67"/>
      <c r="V137" s="67"/>
      <c r="W137" s="67"/>
      <c r="X137" s="67"/>
      <c r="Y137" s="67"/>
      <c r="Z137" s="67"/>
      <c r="AA137" s="67"/>
    </row>
    <row r="138" spans="1:27" ht="13">
      <c r="A138" s="67"/>
      <c r="B138" s="67"/>
      <c r="C138" s="135"/>
      <c r="D138" s="67"/>
      <c r="E138" s="135"/>
      <c r="F138" s="67"/>
      <c r="G138" s="67"/>
      <c r="H138" s="67"/>
      <c r="I138" s="67"/>
      <c r="J138" s="136"/>
      <c r="K138" s="136"/>
      <c r="L138" s="136"/>
      <c r="M138" s="194"/>
      <c r="N138" s="67"/>
      <c r="O138" s="67"/>
      <c r="P138" s="67"/>
      <c r="Q138" s="67"/>
      <c r="R138" s="67"/>
      <c r="S138" s="67"/>
      <c r="T138" s="67"/>
      <c r="U138" s="67"/>
      <c r="V138" s="67"/>
      <c r="W138" s="67"/>
      <c r="X138" s="67"/>
      <c r="Y138" s="67"/>
      <c r="Z138" s="67"/>
      <c r="AA138" s="67"/>
    </row>
    <row r="139" spans="1:27" ht="13">
      <c r="A139" s="67"/>
      <c r="B139" s="67"/>
      <c r="C139" s="135"/>
      <c r="D139" s="67"/>
      <c r="E139" s="135"/>
      <c r="F139" s="67"/>
      <c r="G139" s="67"/>
      <c r="H139" s="67"/>
      <c r="I139" s="67"/>
      <c r="J139" s="136"/>
      <c r="K139" s="136"/>
      <c r="L139" s="136"/>
      <c r="M139" s="194"/>
      <c r="N139" s="67"/>
      <c r="O139" s="67"/>
      <c r="P139" s="67"/>
      <c r="Q139" s="67"/>
      <c r="R139" s="67"/>
      <c r="S139" s="67"/>
      <c r="T139" s="67"/>
      <c r="U139" s="67"/>
      <c r="V139" s="67"/>
      <c r="W139" s="67"/>
      <c r="X139" s="67"/>
      <c r="Y139" s="67"/>
      <c r="Z139" s="67"/>
      <c r="AA139" s="67"/>
    </row>
    <row r="140" spans="1:27" ht="13">
      <c r="A140" s="67"/>
      <c r="B140" s="67"/>
      <c r="C140" s="135"/>
      <c r="D140" s="67"/>
      <c r="E140" s="135"/>
      <c r="F140" s="67"/>
      <c r="G140" s="67"/>
      <c r="H140" s="67"/>
      <c r="I140" s="67"/>
      <c r="J140" s="136"/>
      <c r="K140" s="136"/>
      <c r="L140" s="136"/>
      <c r="M140" s="194"/>
      <c r="N140" s="67"/>
      <c r="O140" s="67"/>
      <c r="P140" s="67"/>
      <c r="Q140" s="67"/>
      <c r="R140" s="67"/>
      <c r="S140" s="67"/>
      <c r="T140" s="67"/>
      <c r="U140" s="67"/>
      <c r="V140" s="67"/>
      <c r="W140" s="67"/>
      <c r="X140" s="67"/>
      <c r="Y140" s="67"/>
      <c r="Z140" s="67"/>
      <c r="AA140" s="67"/>
    </row>
    <row r="141" spans="1:27" ht="13">
      <c r="A141" s="67"/>
      <c r="B141" s="67"/>
      <c r="C141" s="135"/>
      <c r="D141" s="67"/>
      <c r="E141" s="135"/>
      <c r="F141" s="67"/>
      <c r="G141" s="67"/>
      <c r="H141" s="67"/>
      <c r="I141" s="67"/>
      <c r="J141" s="136"/>
      <c r="K141" s="136"/>
      <c r="L141" s="136"/>
      <c r="M141" s="194"/>
      <c r="N141" s="67"/>
      <c r="O141" s="67"/>
      <c r="P141" s="67"/>
      <c r="Q141" s="67"/>
      <c r="R141" s="67"/>
      <c r="S141" s="67"/>
      <c r="T141" s="67"/>
      <c r="U141" s="67"/>
      <c r="V141" s="67"/>
      <c r="W141" s="67"/>
      <c r="X141" s="67"/>
      <c r="Y141" s="67"/>
      <c r="Z141" s="67"/>
      <c r="AA141" s="67"/>
    </row>
    <row r="142" spans="1:27" ht="13">
      <c r="A142" s="67"/>
      <c r="B142" s="67"/>
      <c r="C142" s="135"/>
      <c r="D142" s="67"/>
      <c r="E142" s="135"/>
      <c r="F142" s="67"/>
      <c r="G142" s="67"/>
      <c r="H142" s="67"/>
      <c r="I142" s="67"/>
      <c r="J142" s="136"/>
      <c r="K142" s="136"/>
      <c r="L142" s="136"/>
      <c r="M142" s="194"/>
      <c r="N142" s="67"/>
      <c r="O142" s="67"/>
      <c r="P142" s="67"/>
      <c r="Q142" s="67"/>
      <c r="R142" s="67"/>
      <c r="S142" s="67"/>
      <c r="T142" s="67"/>
      <c r="U142" s="67"/>
      <c r="V142" s="67"/>
      <c r="W142" s="67"/>
      <c r="X142" s="67"/>
      <c r="Y142" s="67"/>
      <c r="Z142" s="67"/>
      <c r="AA142" s="67"/>
    </row>
    <row r="143" spans="1:27" ht="13">
      <c r="A143" s="67"/>
      <c r="B143" s="67"/>
      <c r="C143" s="135"/>
      <c r="D143" s="67"/>
      <c r="E143" s="135"/>
      <c r="F143" s="67"/>
      <c r="G143" s="67"/>
      <c r="H143" s="67"/>
      <c r="I143" s="67"/>
      <c r="J143" s="136"/>
      <c r="K143" s="136"/>
      <c r="L143" s="136"/>
      <c r="M143" s="194"/>
      <c r="N143" s="67"/>
      <c r="O143" s="67"/>
      <c r="P143" s="67"/>
      <c r="Q143" s="67"/>
      <c r="R143" s="67"/>
      <c r="S143" s="67"/>
      <c r="T143" s="67"/>
      <c r="U143" s="67"/>
      <c r="V143" s="67"/>
      <c r="W143" s="67"/>
      <c r="X143" s="67"/>
      <c r="Y143" s="67"/>
      <c r="Z143" s="67"/>
      <c r="AA143" s="67"/>
    </row>
    <row r="144" spans="1:27" ht="13">
      <c r="A144" s="67"/>
      <c r="B144" s="67"/>
      <c r="C144" s="135"/>
      <c r="D144" s="67"/>
      <c r="E144" s="135"/>
      <c r="F144" s="67"/>
      <c r="G144" s="67"/>
      <c r="H144" s="67"/>
      <c r="I144" s="67"/>
      <c r="J144" s="136"/>
      <c r="K144" s="136"/>
      <c r="L144" s="136"/>
      <c r="M144" s="194"/>
      <c r="N144" s="67"/>
      <c r="O144" s="67"/>
      <c r="P144" s="67"/>
      <c r="Q144" s="67"/>
      <c r="R144" s="67"/>
      <c r="S144" s="67"/>
      <c r="T144" s="67"/>
      <c r="U144" s="67"/>
      <c r="V144" s="67"/>
      <c r="W144" s="67"/>
      <c r="X144" s="67"/>
      <c r="Y144" s="67"/>
      <c r="Z144" s="67"/>
      <c r="AA144" s="67"/>
    </row>
    <row r="145" spans="1:27" ht="13">
      <c r="A145" s="67"/>
      <c r="B145" s="67"/>
      <c r="C145" s="135"/>
      <c r="D145" s="67"/>
      <c r="E145" s="135"/>
      <c r="F145" s="67"/>
      <c r="G145" s="67"/>
      <c r="H145" s="67"/>
      <c r="I145" s="67"/>
      <c r="J145" s="136"/>
      <c r="K145" s="136"/>
      <c r="L145" s="136"/>
      <c r="M145" s="194"/>
      <c r="N145" s="67"/>
      <c r="O145" s="67"/>
      <c r="P145" s="67"/>
      <c r="Q145" s="67"/>
      <c r="R145" s="67"/>
      <c r="S145" s="67"/>
      <c r="T145" s="67"/>
      <c r="U145" s="67"/>
      <c r="V145" s="67"/>
      <c r="W145" s="67"/>
      <c r="X145" s="67"/>
      <c r="Y145" s="67"/>
      <c r="Z145" s="67"/>
      <c r="AA145" s="67"/>
    </row>
    <row r="146" spans="1:27" ht="13">
      <c r="A146" s="67"/>
      <c r="B146" s="67"/>
      <c r="C146" s="135"/>
      <c r="D146" s="67"/>
      <c r="E146" s="135"/>
      <c r="F146" s="67"/>
      <c r="G146" s="67"/>
      <c r="H146" s="67"/>
      <c r="I146" s="67"/>
      <c r="J146" s="136"/>
      <c r="K146" s="136"/>
      <c r="L146" s="136"/>
      <c r="M146" s="194"/>
      <c r="N146" s="67"/>
      <c r="O146" s="67"/>
      <c r="P146" s="67"/>
      <c r="Q146" s="67"/>
      <c r="R146" s="67"/>
      <c r="S146" s="67"/>
      <c r="T146" s="67"/>
      <c r="U146" s="67"/>
      <c r="V146" s="67"/>
      <c r="W146" s="67"/>
      <c r="X146" s="67"/>
      <c r="Y146" s="67"/>
      <c r="Z146" s="67"/>
      <c r="AA146" s="67"/>
    </row>
    <row r="147" spans="1:27" ht="13">
      <c r="A147" s="67"/>
      <c r="B147" s="67"/>
      <c r="C147" s="135"/>
      <c r="D147" s="67"/>
      <c r="E147" s="135"/>
      <c r="F147" s="67"/>
      <c r="G147" s="67"/>
      <c r="H147" s="67"/>
      <c r="I147" s="67"/>
      <c r="J147" s="136"/>
      <c r="K147" s="136"/>
      <c r="L147" s="136"/>
      <c r="M147" s="194"/>
      <c r="N147" s="67"/>
      <c r="O147" s="67"/>
      <c r="P147" s="67"/>
      <c r="Q147" s="67"/>
      <c r="R147" s="67"/>
      <c r="S147" s="67"/>
      <c r="T147" s="67"/>
      <c r="U147" s="67"/>
      <c r="V147" s="67"/>
      <c r="W147" s="67"/>
      <c r="X147" s="67"/>
      <c r="Y147" s="67"/>
      <c r="Z147" s="67"/>
      <c r="AA147" s="67"/>
    </row>
    <row r="148" spans="1:27" ht="13">
      <c r="A148" s="67"/>
      <c r="B148" s="67"/>
      <c r="C148" s="135"/>
      <c r="D148" s="67"/>
      <c r="E148" s="135"/>
      <c r="F148" s="67"/>
      <c r="G148" s="67"/>
      <c r="H148" s="67"/>
      <c r="I148" s="67"/>
      <c r="J148" s="136"/>
      <c r="K148" s="136"/>
      <c r="L148" s="136"/>
      <c r="M148" s="194"/>
      <c r="N148" s="67"/>
      <c r="O148" s="67"/>
      <c r="P148" s="67"/>
      <c r="Q148" s="67"/>
      <c r="R148" s="67"/>
      <c r="S148" s="67"/>
      <c r="T148" s="67"/>
      <c r="U148" s="67"/>
      <c r="V148" s="67"/>
      <c r="W148" s="67"/>
      <c r="X148" s="67"/>
      <c r="Y148" s="67"/>
      <c r="Z148" s="67"/>
      <c r="AA148" s="67"/>
    </row>
    <row r="149" spans="1:27" ht="13">
      <c r="A149" s="67"/>
      <c r="B149" s="67"/>
      <c r="C149" s="135"/>
      <c r="D149" s="67"/>
      <c r="E149" s="135"/>
      <c r="F149" s="67"/>
      <c r="G149" s="67"/>
      <c r="H149" s="67"/>
      <c r="I149" s="67"/>
      <c r="J149" s="136"/>
      <c r="K149" s="136"/>
      <c r="L149" s="136"/>
      <c r="M149" s="194"/>
      <c r="N149" s="67"/>
      <c r="O149" s="67"/>
      <c r="P149" s="67"/>
      <c r="Q149" s="67"/>
      <c r="R149" s="67"/>
      <c r="S149" s="67"/>
      <c r="T149" s="67"/>
      <c r="U149" s="67"/>
      <c r="V149" s="67"/>
      <c r="W149" s="67"/>
      <c r="X149" s="67"/>
      <c r="Y149" s="67"/>
      <c r="Z149" s="67"/>
      <c r="AA149" s="67"/>
    </row>
    <row r="150" spans="1:27" ht="13">
      <c r="A150" s="67"/>
      <c r="B150" s="67"/>
      <c r="C150" s="135"/>
      <c r="D150" s="67"/>
      <c r="E150" s="135"/>
      <c r="F150" s="67"/>
      <c r="G150" s="67"/>
      <c r="H150" s="67"/>
      <c r="I150" s="67"/>
      <c r="J150" s="136"/>
      <c r="K150" s="136"/>
      <c r="L150" s="136"/>
      <c r="M150" s="194"/>
      <c r="N150" s="67"/>
      <c r="O150" s="67"/>
      <c r="P150" s="67"/>
      <c r="Q150" s="67"/>
      <c r="R150" s="67"/>
      <c r="S150" s="67"/>
      <c r="T150" s="67"/>
      <c r="U150" s="67"/>
      <c r="V150" s="67"/>
      <c r="W150" s="67"/>
      <c r="X150" s="67"/>
      <c r="Y150" s="67"/>
      <c r="Z150" s="67"/>
      <c r="AA150" s="67"/>
    </row>
    <row r="151" spans="1:27" ht="13">
      <c r="A151" s="67"/>
      <c r="B151" s="67"/>
      <c r="C151" s="135"/>
      <c r="D151" s="67"/>
      <c r="E151" s="135"/>
      <c r="F151" s="67"/>
      <c r="G151" s="67"/>
      <c r="H151" s="67"/>
      <c r="I151" s="67"/>
      <c r="J151" s="136"/>
      <c r="K151" s="136"/>
      <c r="L151" s="136"/>
      <c r="M151" s="194"/>
      <c r="N151" s="67"/>
      <c r="O151" s="67"/>
      <c r="P151" s="67"/>
      <c r="Q151" s="67"/>
      <c r="R151" s="67"/>
      <c r="S151" s="67"/>
      <c r="T151" s="67"/>
      <c r="U151" s="67"/>
      <c r="V151" s="67"/>
      <c r="W151" s="67"/>
      <c r="X151" s="67"/>
      <c r="Y151" s="67"/>
      <c r="Z151" s="67"/>
      <c r="AA151" s="67"/>
    </row>
    <row r="152" spans="1:27" ht="13">
      <c r="A152" s="67"/>
      <c r="B152" s="67"/>
      <c r="C152" s="135"/>
      <c r="D152" s="67"/>
      <c r="E152" s="135"/>
      <c r="F152" s="67"/>
      <c r="G152" s="67"/>
      <c r="H152" s="67"/>
      <c r="I152" s="67"/>
      <c r="J152" s="136"/>
      <c r="K152" s="136"/>
      <c r="L152" s="136"/>
      <c r="M152" s="194"/>
      <c r="N152" s="67"/>
      <c r="O152" s="67"/>
      <c r="P152" s="67"/>
      <c r="Q152" s="67"/>
      <c r="R152" s="67"/>
      <c r="S152" s="67"/>
      <c r="T152" s="67"/>
      <c r="U152" s="67"/>
      <c r="V152" s="67"/>
      <c r="W152" s="67"/>
      <c r="X152" s="67"/>
      <c r="Y152" s="67"/>
      <c r="Z152" s="67"/>
      <c r="AA152" s="67"/>
    </row>
    <row r="153" spans="1:27" ht="13">
      <c r="A153" s="67"/>
      <c r="B153" s="67"/>
      <c r="C153" s="135"/>
      <c r="D153" s="67"/>
      <c r="E153" s="135"/>
      <c r="F153" s="67"/>
      <c r="G153" s="67"/>
      <c r="H153" s="67"/>
      <c r="I153" s="67"/>
      <c r="J153" s="136"/>
      <c r="K153" s="136"/>
      <c r="L153" s="136"/>
      <c r="M153" s="194"/>
      <c r="N153" s="67"/>
      <c r="O153" s="67"/>
      <c r="P153" s="67"/>
      <c r="Q153" s="67"/>
      <c r="R153" s="67"/>
      <c r="S153" s="67"/>
      <c r="T153" s="67"/>
      <c r="U153" s="67"/>
      <c r="V153" s="67"/>
      <c r="W153" s="67"/>
      <c r="X153" s="67"/>
      <c r="Y153" s="67"/>
      <c r="Z153" s="67"/>
      <c r="AA153" s="67"/>
    </row>
    <row r="154" spans="1:27" ht="13">
      <c r="A154" s="67"/>
      <c r="B154" s="67"/>
      <c r="C154" s="135"/>
      <c r="D154" s="67"/>
      <c r="E154" s="135"/>
      <c r="F154" s="67"/>
      <c r="G154" s="67"/>
      <c r="H154" s="67"/>
      <c r="I154" s="67"/>
      <c r="J154" s="136"/>
      <c r="K154" s="136"/>
      <c r="L154" s="136"/>
      <c r="M154" s="194"/>
      <c r="N154" s="67"/>
      <c r="O154" s="67"/>
      <c r="P154" s="67"/>
      <c r="Q154" s="67"/>
      <c r="R154" s="67"/>
      <c r="S154" s="67"/>
      <c r="T154" s="67"/>
      <c r="U154" s="67"/>
      <c r="V154" s="67"/>
      <c r="W154" s="67"/>
      <c r="X154" s="67"/>
      <c r="Y154" s="67"/>
      <c r="Z154" s="67"/>
      <c r="AA154" s="67"/>
    </row>
    <row r="155" spans="1:27" ht="13">
      <c r="A155" s="67"/>
      <c r="B155" s="67"/>
      <c r="C155" s="135"/>
      <c r="D155" s="67"/>
      <c r="E155" s="135"/>
      <c r="F155" s="67"/>
      <c r="G155" s="67"/>
      <c r="H155" s="67"/>
      <c r="I155" s="67"/>
      <c r="J155" s="136"/>
      <c r="K155" s="136"/>
      <c r="L155" s="136"/>
      <c r="M155" s="194"/>
      <c r="N155" s="67"/>
      <c r="O155" s="67"/>
      <c r="P155" s="67"/>
      <c r="Q155" s="67"/>
      <c r="R155" s="67"/>
      <c r="S155" s="67"/>
      <c r="T155" s="67"/>
      <c r="U155" s="67"/>
      <c r="V155" s="67"/>
      <c r="W155" s="67"/>
      <c r="X155" s="67"/>
      <c r="Y155" s="67"/>
      <c r="Z155" s="67"/>
      <c r="AA155" s="67"/>
    </row>
    <row r="156" spans="1:27" ht="13">
      <c r="A156" s="67"/>
      <c r="B156" s="67"/>
      <c r="C156" s="135"/>
      <c r="D156" s="67"/>
      <c r="E156" s="135"/>
      <c r="F156" s="67"/>
      <c r="G156" s="67"/>
      <c r="H156" s="67"/>
      <c r="I156" s="67"/>
      <c r="J156" s="136"/>
      <c r="K156" s="136"/>
      <c r="L156" s="136"/>
      <c r="M156" s="194"/>
      <c r="N156" s="67"/>
      <c r="O156" s="67"/>
      <c r="P156" s="67"/>
      <c r="Q156" s="67"/>
      <c r="R156" s="67"/>
      <c r="S156" s="67"/>
      <c r="T156" s="67"/>
      <c r="U156" s="67"/>
      <c r="V156" s="67"/>
      <c r="W156" s="67"/>
      <c r="X156" s="67"/>
      <c r="Y156" s="67"/>
      <c r="Z156" s="67"/>
      <c r="AA156" s="67"/>
    </row>
    <row r="157" spans="1:27" ht="13">
      <c r="A157" s="67"/>
      <c r="B157" s="67"/>
      <c r="C157" s="135"/>
      <c r="D157" s="67"/>
      <c r="E157" s="135"/>
      <c r="F157" s="67"/>
      <c r="G157" s="67"/>
      <c r="H157" s="67"/>
      <c r="I157" s="67"/>
      <c r="J157" s="136"/>
      <c r="K157" s="136"/>
      <c r="L157" s="136"/>
      <c r="M157" s="194"/>
      <c r="N157" s="67"/>
      <c r="O157" s="67"/>
      <c r="P157" s="67"/>
      <c r="Q157" s="67"/>
      <c r="R157" s="67"/>
      <c r="S157" s="67"/>
      <c r="T157" s="67"/>
      <c r="U157" s="67"/>
      <c r="V157" s="67"/>
      <c r="W157" s="67"/>
      <c r="X157" s="67"/>
      <c r="Y157" s="67"/>
      <c r="Z157" s="67"/>
      <c r="AA157" s="67"/>
    </row>
    <row r="158" spans="1:27" ht="13">
      <c r="A158" s="67"/>
      <c r="B158" s="67"/>
      <c r="C158" s="135"/>
      <c r="D158" s="67"/>
      <c r="E158" s="135"/>
      <c r="F158" s="67"/>
      <c r="G158" s="67"/>
      <c r="H158" s="67"/>
      <c r="I158" s="67"/>
      <c r="J158" s="136"/>
      <c r="K158" s="136"/>
      <c r="L158" s="136"/>
      <c r="M158" s="194"/>
      <c r="N158" s="67"/>
      <c r="O158" s="67"/>
      <c r="P158" s="67"/>
      <c r="Q158" s="67"/>
      <c r="R158" s="67"/>
      <c r="S158" s="67"/>
      <c r="T158" s="67"/>
      <c r="U158" s="67"/>
      <c r="V158" s="67"/>
      <c r="W158" s="67"/>
      <c r="X158" s="67"/>
      <c r="Y158" s="67"/>
      <c r="Z158" s="67"/>
      <c r="AA158" s="67"/>
    </row>
    <row r="159" spans="1:27" ht="13">
      <c r="A159" s="67"/>
      <c r="B159" s="67"/>
      <c r="C159" s="135"/>
      <c r="D159" s="67"/>
      <c r="E159" s="135"/>
      <c r="F159" s="67"/>
      <c r="G159" s="67"/>
      <c r="H159" s="67"/>
      <c r="I159" s="67"/>
      <c r="J159" s="136"/>
      <c r="K159" s="136"/>
      <c r="L159" s="136"/>
      <c r="M159" s="194"/>
      <c r="N159" s="67"/>
      <c r="O159" s="67"/>
      <c r="P159" s="67"/>
      <c r="Q159" s="67"/>
      <c r="R159" s="67"/>
      <c r="S159" s="67"/>
      <c r="T159" s="67"/>
      <c r="U159" s="67"/>
      <c r="V159" s="67"/>
      <c r="W159" s="67"/>
      <c r="X159" s="67"/>
      <c r="Y159" s="67"/>
      <c r="Z159" s="67"/>
      <c r="AA159" s="67"/>
    </row>
    <row r="160" spans="1:27" ht="13">
      <c r="A160" s="67"/>
      <c r="B160" s="67"/>
      <c r="C160" s="135"/>
      <c r="D160" s="67"/>
      <c r="E160" s="135"/>
      <c r="F160" s="67"/>
      <c r="G160" s="67"/>
      <c r="H160" s="67"/>
      <c r="I160" s="67"/>
      <c r="J160" s="136"/>
      <c r="K160" s="136"/>
      <c r="L160" s="136"/>
      <c r="M160" s="194"/>
      <c r="N160" s="67"/>
      <c r="O160" s="67"/>
      <c r="P160" s="67"/>
      <c r="Q160" s="67"/>
      <c r="R160" s="67"/>
      <c r="S160" s="67"/>
      <c r="T160" s="67"/>
      <c r="U160" s="67"/>
      <c r="V160" s="67"/>
      <c r="W160" s="67"/>
      <c r="X160" s="67"/>
      <c r="Y160" s="67"/>
      <c r="Z160" s="67"/>
      <c r="AA160" s="67"/>
    </row>
    <row r="161" spans="1:27" ht="13">
      <c r="A161" s="67"/>
      <c r="B161" s="67"/>
      <c r="C161" s="135"/>
      <c r="D161" s="67"/>
      <c r="E161" s="135"/>
      <c r="F161" s="67"/>
      <c r="G161" s="67"/>
      <c r="H161" s="67"/>
      <c r="I161" s="67"/>
      <c r="J161" s="136"/>
      <c r="K161" s="136"/>
      <c r="L161" s="136"/>
      <c r="M161" s="194"/>
      <c r="N161" s="67"/>
      <c r="O161" s="67"/>
      <c r="P161" s="67"/>
      <c r="Q161" s="67"/>
      <c r="R161" s="67"/>
      <c r="S161" s="67"/>
      <c r="T161" s="67"/>
      <c r="U161" s="67"/>
      <c r="V161" s="67"/>
      <c r="W161" s="67"/>
      <c r="X161" s="67"/>
      <c r="Y161" s="67"/>
      <c r="Z161" s="67"/>
      <c r="AA161" s="67"/>
    </row>
    <row r="162" spans="1:27" ht="13">
      <c r="A162" s="67"/>
      <c r="B162" s="67"/>
      <c r="C162" s="135"/>
      <c r="D162" s="67"/>
      <c r="E162" s="135"/>
      <c r="F162" s="67"/>
      <c r="G162" s="67"/>
      <c r="H162" s="67"/>
      <c r="I162" s="67"/>
      <c r="J162" s="136"/>
      <c r="K162" s="136"/>
      <c r="L162" s="136"/>
      <c r="M162" s="194"/>
      <c r="N162" s="67"/>
      <c r="O162" s="67"/>
      <c r="P162" s="67"/>
      <c r="Q162" s="67"/>
      <c r="R162" s="67"/>
      <c r="S162" s="67"/>
      <c r="T162" s="67"/>
      <c r="U162" s="67"/>
      <c r="V162" s="67"/>
      <c r="W162" s="67"/>
      <c r="X162" s="67"/>
      <c r="Y162" s="67"/>
      <c r="Z162" s="67"/>
      <c r="AA162" s="67"/>
    </row>
    <row r="163" spans="1:27" ht="13">
      <c r="A163" s="67"/>
      <c r="B163" s="67"/>
      <c r="C163" s="135"/>
      <c r="D163" s="67"/>
      <c r="E163" s="135"/>
      <c r="F163" s="67"/>
      <c r="G163" s="67"/>
      <c r="H163" s="67"/>
      <c r="I163" s="67"/>
      <c r="J163" s="136"/>
      <c r="K163" s="136"/>
      <c r="L163" s="136"/>
      <c r="M163" s="194"/>
      <c r="N163" s="67"/>
      <c r="O163" s="67"/>
      <c r="P163" s="67"/>
      <c r="Q163" s="67"/>
      <c r="R163" s="67"/>
      <c r="S163" s="67"/>
      <c r="T163" s="67"/>
      <c r="U163" s="67"/>
      <c r="V163" s="67"/>
      <c r="W163" s="67"/>
      <c r="X163" s="67"/>
      <c r="Y163" s="67"/>
      <c r="Z163" s="67"/>
      <c r="AA163" s="67"/>
    </row>
    <row r="164" spans="1:27" ht="13">
      <c r="A164" s="67"/>
      <c r="B164" s="67"/>
      <c r="C164" s="135"/>
      <c r="D164" s="67"/>
      <c r="E164" s="135"/>
      <c r="F164" s="67"/>
      <c r="G164" s="67"/>
      <c r="H164" s="67"/>
      <c r="I164" s="67"/>
      <c r="J164" s="136"/>
      <c r="K164" s="136"/>
      <c r="L164" s="136"/>
      <c r="M164" s="194"/>
      <c r="N164" s="67"/>
      <c r="O164" s="67"/>
      <c r="P164" s="67"/>
      <c r="Q164" s="67"/>
      <c r="R164" s="67"/>
      <c r="S164" s="67"/>
      <c r="T164" s="67"/>
      <c r="U164" s="67"/>
      <c r="V164" s="67"/>
      <c r="W164" s="67"/>
      <c r="X164" s="67"/>
      <c r="Y164" s="67"/>
      <c r="Z164" s="67"/>
      <c r="AA164" s="67"/>
    </row>
    <row r="165" spans="1:27" ht="13">
      <c r="A165" s="67"/>
      <c r="B165" s="67"/>
      <c r="C165" s="135"/>
      <c r="D165" s="67"/>
      <c r="E165" s="135"/>
      <c r="F165" s="67"/>
      <c r="G165" s="67"/>
      <c r="H165" s="67"/>
      <c r="I165" s="67"/>
      <c r="J165" s="136"/>
      <c r="K165" s="136"/>
      <c r="L165" s="136"/>
      <c r="M165" s="194"/>
      <c r="N165" s="67"/>
      <c r="O165" s="67"/>
      <c r="P165" s="67"/>
      <c r="Q165" s="67"/>
      <c r="R165" s="67"/>
      <c r="S165" s="67"/>
      <c r="T165" s="67"/>
      <c r="U165" s="67"/>
      <c r="V165" s="67"/>
      <c r="W165" s="67"/>
      <c r="X165" s="67"/>
      <c r="Y165" s="67"/>
      <c r="Z165" s="67"/>
      <c r="AA165" s="67"/>
    </row>
    <row r="166" spans="1:27" ht="13">
      <c r="A166" s="67"/>
      <c r="B166" s="67"/>
      <c r="C166" s="135"/>
      <c r="D166" s="67"/>
      <c r="E166" s="135"/>
      <c r="F166" s="67"/>
      <c r="G166" s="67"/>
      <c r="H166" s="67"/>
      <c r="I166" s="67"/>
      <c r="J166" s="136"/>
      <c r="K166" s="136"/>
      <c r="L166" s="136"/>
      <c r="M166" s="194"/>
      <c r="N166" s="67"/>
      <c r="O166" s="67"/>
      <c r="P166" s="67"/>
      <c r="Q166" s="67"/>
      <c r="R166" s="67"/>
      <c r="S166" s="67"/>
      <c r="T166" s="67"/>
      <c r="U166" s="67"/>
      <c r="V166" s="67"/>
      <c r="W166" s="67"/>
      <c r="X166" s="67"/>
      <c r="Y166" s="67"/>
      <c r="Z166" s="67"/>
      <c r="AA166" s="67"/>
    </row>
    <row r="167" spans="1:27" ht="13">
      <c r="A167" s="67"/>
      <c r="B167" s="67"/>
      <c r="C167" s="135"/>
      <c r="D167" s="67"/>
      <c r="E167" s="135"/>
      <c r="F167" s="67"/>
      <c r="G167" s="67"/>
      <c r="H167" s="67"/>
      <c r="I167" s="67"/>
      <c r="J167" s="136"/>
      <c r="K167" s="136"/>
      <c r="L167" s="136"/>
      <c r="M167" s="194"/>
      <c r="N167" s="67"/>
      <c r="O167" s="67"/>
      <c r="P167" s="67"/>
      <c r="Q167" s="67"/>
      <c r="R167" s="67"/>
      <c r="S167" s="67"/>
      <c r="T167" s="67"/>
      <c r="U167" s="67"/>
      <c r="V167" s="67"/>
      <c r="W167" s="67"/>
      <c r="X167" s="67"/>
      <c r="Y167" s="67"/>
      <c r="Z167" s="67"/>
      <c r="AA167" s="67"/>
    </row>
    <row r="168" spans="1:27" ht="13">
      <c r="A168" s="67"/>
      <c r="B168" s="67"/>
      <c r="C168" s="135"/>
      <c r="D168" s="67"/>
      <c r="E168" s="135"/>
      <c r="F168" s="67"/>
      <c r="G168" s="67"/>
      <c r="H168" s="67"/>
      <c r="I168" s="67"/>
      <c r="J168" s="136"/>
      <c r="K168" s="136"/>
      <c r="L168" s="136"/>
      <c r="M168" s="194"/>
      <c r="N168" s="67"/>
      <c r="O168" s="67"/>
      <c r="P168" s="67"/>
      <c r="Q168" s="67"/>
      <c r="R168" s="67"/>
      <c r="S168" s="67"/>
      <c r="T168" s="67"/>
      <c r="U168" s="67"/>
      <c r="V168" s="67"/>
      <c r="W168" s="67"/>
      <c r="X168" s="67"/>
      <c r="Y168" s="67"/>
      <c r="Z168" s="67"/>
      <c r="AA168" s="67"/>
    </row>
    <row r="169" spans="1:27" ht="13">
      <c r="A169" s="67"/>
      <c r="B169" s="67"/>
      <c r="C169" s="135"/>
      <c r="D169" s="67"/>
      <c r="E169" s="135"/>
      <c r="F169" s="67"/>
      <c r="G169" s="67"/>
      <c r="H169" s="67"/>
      <c r="I169" s="67"/>
      <c r="J169" s="136"/>
      <c r="K169" s="136"/>
      <c r="L169" s="136"/>
      <c r="M169" s="194"/>
      <c r="N169" s="67"/>
      <c r="O169" s="67"/>
      <c r="P169" s="67"/>
      <c r="Q169" s="67"/>
      <c r="R169" s="67"/>
      <c r="S169" s="67"/>
      <c r="T169" s="67"/>
      <c r="U169" s="67"/>
      <c r="V169" s="67"/>
      <c r="W169" s="67"/>
      <c r="X169" s="67"/>
      <c r="Y169" s="67"/>
      <c r="Z169" s="67"/>
      <c r="AA169" s="67"/>
    </row>
    <row r="170" spans="1:27" ht="13">
      <c r="A170" s="67"/>
      <c r="B170" s="67"/>
      <c r="C170" s="135"/>
      <c r="D170" s="67"/>
      <c r="E170" s="135"/>
      <c r="F170" s="67"/>
      <c r="G170" s="67"/>
      <c r="H170" s="67"/>
      <c r="I170" s="67"/>
      <c r="J170" s="136"/>
      <c r="K170" s="136"/>
      <c r="L170" s="136"/>
      <c r="M170" s="194"/>
      <c r="N170" s="67"/>
      <c r="O170" s="67"/>
      <c r="P170" s="67"/>
      <c r="Q170" s="67"/>
      <c r="R170" s="67"/>
      <c r="S170" s="67"/>
      <c r="T170" s="67"/>
      <c r="U170" s="67"/>
      <c r="V170" s="67"/>
      <c r="W170" s="67"/>
      <c r="X170" s="67"/>
      <c r="Y170" s="67"/>
      <c r="Z170" s="67"/>
      <c r="AA170" s="67"/>
    </row>
    <row r="171" spans="1:27" ht="13">
      <c r="A171" s="67"/>
      <c r="B171" s="67"/>
      <c r="C171" s="135"/>
      <c r="D171" s="67"/>
      <c r="E171" s="135"/>
      <c r="F171" s="67"/>
      <c r="G171" s="67"/>
      <c r="H171" s="67"/>
      <c r="I171" s="67"/>
      <c r="J171" s="136"/>
      <c r="K171" s="136"/>
      <c r="L171" s="136"/>
      <c r="M171" s="194"/>
      <c r="N171" s="67"/>
      <c r="O171" s="67"/>
      <c r="P171" s="67"/>
      <c r="Q171" s="67"/>
      <c r="R171" s="67"/>
      <c r="S171" s="67"/>
      <c r="T171" s="67"/>
      <c r="U171" s="67"/>
      <c r="V171" s="67"/>
      <c r="W171" s="67"/>
      <c r="X171" s="67"/>
      <c r="Y171" s="67"/>
      <c r="Z171" s="67"/>
      <c r="AA171" s="67"/>
    </row>
    <row r="172" spans="1:27" ht="13">
      <c r="A172" s="67"/>
      <c r="B172" s="67"/>
      <c r="C172" s="135"/>
      <c r="D172" s="67"/>
      <c r="E172" s="135"/>
      <c r="F172" s="67"/>
      <c r="G172" s="67"/>
      <c r="H172" s="67"/>
      <c r="I172" s="67"/>
      <c r="J172" s="136"/>
      <c r="K172" s="136"/>
      <c r="L172" s="136"/>
      <c r="M172" s="194"/>
      <c r="N172" s="67"/>
      <c r="O172" s="67"/>
      <c r="P172" s="67"/>
      <c r="Q172" s="67"/>
      <c r="R172" s="67"/>
      <c r="S172" s="67"/>
      <c r="T172" s="67"/>
      <c r="U172" s="67"/>
      <c r="V172" s="67"/>
      <c r="W172" s="67"/>
      <c r="X172" s="67"/>
      <c r="Y172" s="67"/>
      <c r="Z172" s="67"/>
      <c r="AA172" s="67"/>
    </row>
    <row r="173" spans="1:27" ht="13">
      <c r="A173" s="67"/>
      <c r="B173" s="67"/>
      <c r="C173" s="135"/>
      <c r="D173" s="67"/>
      <c r="E173" s="135"/>
      <c r="F173" s="67"/>
      <c r="G173" s="67"/>
      <c r="H173" s="67"/>
      <c r="I173" s="67"/>
      <c r="J173" s="136"/>
      <c r="K173" s="136"/>
      <c r="L173" s="136"/>
      <c r="M173" s="194"/>
      <c r="N173" s="67"/>
      <c r="O173" s="67"/>
      <c r="P173" s="67"/>
      <c r="Q173" s="67"/>
      <c r="R173" s="67"/>
      <c r="S173" s="67"/>
      <c r="T173" s="67"/>
      <c r="U173" s="67"/>
      <c r="V173" s="67"/>
      <c r="W173" s="67"/>
      <c r="X173" s="67"/>
      <c r="Y173" s="67"/>
      <c r="Z173" s="67"/>
      <c r="AA173" s="67"/>
    </row>
    <row r="174" spans="1:27" ht="13">
      <c r="A174" s="67"/>
      <c r="B174" s="67"/>
      <c r="C174" s="135"/>
      <c r="D174" s="67"/>
      <c r="E174" s="135"/>
      <c r="F174" s="67"/>
      <c r="G174" s="67"/>
      <c r="H174" s="67"/>
      <c r="I174" s="67"/>
      <c r="J174" s="136"/>
      <c r="K174" s="136"/>
      <c r="L174" s="136"/>
      <c r="M174" s="194"/>
      <c r="N174" s="67"/>
      <c r="O174" s="67"/>
      <c r="P174" s="67"/>
      <c r="Q174" s="67"/>
      <c r="R174" s="67"/>
      <c r="S174" s="67"/>
      <c r="T174" s="67"/>
      <c r="U174" s="67"/>
      <c r="V174" s="67"/>
      <c r="W174" s="67"/>
      <c r="X174" s="67"/>
      <c r="Y174" s="67"/>
      <c r="Z174" s="67"/>
      <c r="AA174" s="67"/>
    </row>
    <row r="175" spans="1:27" ht="13">
      <c r="A175" s="67"/>
      <c r="B175" s="67"/>
      <c r="C175" s="135"/>
      <c r="D175" s="67"/>
      <c r="E175" s="135"/>
      <c r="F175" s="67"/>
      <c r="G175" s="67"/>
      <c r="H175" s="67"/>
      <c r="I175" s="67"/>
      <c r="J175" s="136"/>
      <c r="K175" s="136"/>
      <c r="L175" s="136"/>
      <c r="M175" s="194"/>
      <c r="N175" s="67"/>
      <c r="O175" s="67"/>
      <c r="P175" s="67"/>
      <c r="Q175" s="67"/>
      <c r="R175" s="67"/>
      <c r="S175" s="67"/>
      <c r="T175" s="67"/>
      <c r="U175" s="67"/>
      <c r="V175" s="67"/>
      <c r="W175" s="67"/>
      <c r="X175" s="67"/>
      <c r="Y175" s="67"/>
      <c r="Z175" s="67"/>
      <c r="AA175" s="67"/>
    </row>
    <row r="176" spans="1:27" ht="13">
      <c r="A176" s="67"/>
      <c r="B176" s="67"/>
      <c r="C176" s="135"/>
      <c r="D176" s="67"/>
      <c r="E176" s="135"/>
      <c r="F176" s="67"/>
      <c r="G176" s="67"/>
      <c r="H176" s="67"/>
      <c r="I176" s="67"/>
      <c r="J176" s="136"/>
      <c r="K176" s="136"/>
      <c r="L176" s="136"/>
      <c r="M176" s="194"/>
      <c r="N176" s="67"/>
      <c r="O176" s="67"/>
      <c r="P176" s="67"/>
      <c r="Q176" s="67"/>
      <c r="R176" s="67"/>
      <c r="S176" s="67"/>
      <c r="T176" s="67"/>
      <c r="U176" s="67"/>
      <c r="V176" s="67"/>
      <c r="W176" s="67"/>
      <c r="X176" s="67"/>
      <c r="Y176" s="67"/>
      <c r="Z176" s="67"/>
      <c r="AA176" s="67"/>
    </row>
    <row r="177" spans="1:27" ht="13">
      <c r="A177" s="67"/>
      <c r="B177" s="67"/>
      <c r="C177" s="135"/>
      <c r="D177" s="67"/>
      <c r="E177" s="135"/>
      <c r="F177" s="67"/>
      <c r="G177" s="67"/>
      <c r="H177" s="67"/>
      <c r="I177" s="67"/>
      <c r="J177" s="136"/>
      <c r="K177" s="136"/>
      <c r="L177" s="136"/>
      <c r="M177" s="194"/>
      <c r="N177" s="67"/>
      <c r="O177" s="67"/>
      <c r="P177" s="67"/>
      <c r="Q177" s="67"/>
      <c r="R177" s="67"/>
      <c r="S177" s="67"/>
      <c r="T177" s="67"/>
      <c r="U177" s="67"/>
      <c r="V177" s="67"/>
      <c r="W177" s="67"/>
      <c r="X177" s="67"/>
      <c r="Y177" s="67"/>
      <c r="Z177" s="67"/>
      <c r="AA177" s="67"/>
    </row>
    <row r="178" spans="1:27" ht="13">
      <c r="A178" s="67"/>
      <c r="B178" s="67"/>
      <c r="C178" s="135"/>
      <c r="D178" s="67"/>
      <c r="E178" s="135"/>
      <c r="F178" s="67"/>
      <c r="G178" s="67"/>
      <c r="H178" s="67"/>
      <c r="I178" s="67"/>
      <c r="J178" s="136"/>
      <c r="K178" s="136"/>
      <c r="L178" s="136"/>
      <c r="M178" s="194"/>
      <c r="N178" s="67"/>
      <c r="O178" s="67"/>
      <c r="P178" s="67"/>
      <c r="Q178" s="67"/>
      <c r="R178" s="67"/>
      <c r="S178" s="67"/>
      <c r="T178" s="67"/>
      <c r="U178" s="67"/>
      <c r="V178" s="67"/>
      <c r="W178" s="67"/>
      <c r="X178" s="67"/>
      <c r="Y178" s="67"/>
      <c r="Z178" s="67"/>
      <c r="AA178" s="67"/>
    </row>
    <row r="179" spans="1:27" ht="13">
      <c r="A179" s="67"/>
      <c r="B179" s="67"/>
      <c r="C179" s="135"/>
      <c r="D179" s="67"/>
      <c r="E179" s="135"/>
      <c r="F179" s="67"/>
      <c r="G179" s="67"/>
      <c r="H179" s="67"/>
      <c r="I179" s="67"/>
      <c r="J179" s="136"/>
      <c r="K179" s="136"/>
      <c r="L179" s="136"/>
      <c r="M179" s="194"/>
      <c r="N179" s="67"/>
      <c r="O179" s="67"/>
      <c r="P179" s="67"/>
      <c r="Q179" s="67"/>
      <c r="R179" s="67"/>
      <c r="S179" s="67"/>
      <c r="T179" s="67"/>
      <c r="U179" s="67"/>
      <c r="V179" s="67"/>
      <c r="W179" s="67"/>
      <c r="X179" s="67"/>
      <c r="Y179" s="67"/>
      <c r="Z179" s="67"/>
      <c r="AA179" s="67"/>
    </row>
    <row r="180" spans="1:27" ht="13">
      <c r="A180" s="67"/>
      <c r="B180" s="67"/>
      <c r="C180" s="135"/>
      <c r="D180" s="67"/>
      <c r="E180" s="135"/>
      <c r="F180" s="67"/>
      <c r="G180" s="67"/>
      <c r="H180" s="67"/>
      <c r="I180" s="67"/>
      <c r="J180" s="136"/>
      <c r="K180" s="136"/>
      <c r="L180" s="136"/>
      <c r="M180" s="194"/>
      <c r="N180" s="67"/>
      <c r="O180" s="67"/>
      <c r="P180" s="67"/>
      <c r="Q180" s="67"/>
      <c r="R180" s="67"/>
      <c r="S180" s="67"/>
      <c r="T180" s="67"/>
      <c r="U180" s="67"/>
      <c r="V180" s="67"/>
      <c r="W180" s="67"/>
      <c r="X180" s="67"/>
      <c r="Y180" s="67"/>
      <c r="Z180" s="67"/>
      <c r="AA180" s="67"/>
    </row>
    <row r="181" spans="1:27" ht="13">
      <c r="A181" s="67"/>
      <c r="B181" s="67"/>
      <c r="C181" s="135"/>
      <c r="D181" s="67"/>
      <c r="E181" s="135"/>
      <c r="F181" s="67"/>
      <c r="G181" s="67"/>
      <c r="H181" s="67"/>
      <c r="I181" s="67"/>
      <c r="J181" s="136"/>
      <c r="K181" s="136"/>
      <c r="L181" s="136"/>
      <c r="M181" s="194"/>
      <c r="N181" s="67"/>
      <c r="O181" s="67"/>
      <c r="P181" s="67"/>
      <c r="Q181" s="67"/>
      <c r="R181" s="67"/>
      <c r="S181" s="67"/>
      <c r="T181" s="67"/>
      <c r="U181" s="67"/>
      <c r="V181" s="67"/>
      <c r="W181" s="67"/>
      <c r="X181" s="67"/>
      <c r="Y181" s="67"/>
      <c r="Z181" s="67"/>
      <c r="AA181" s="67"/>
    </row>
    <row r="182" spans="1:27" ht="13">
      <c r="A182" s="67"/>
      <c r="B182" s="67"/>
      <c r="C182" s="135"/>
      <c r="D182" s="67"/>
      <c r="E182" s="135"/>
      <c r="F182" s="67"/>
      <c r="G182" s="67"/>
      <c r="H182" s="67"/>
      <c r="I182" s="67"/>
      <c r="J182" s="136"/>
      <c r="K182" s="136"/>
      <c r="L182" s="136"/>
      <c r="M182" s="194"/>
      <c r="N182" s="67"/>
      <c r="O182" s="67"/>
      <c r="P182" s="67"/>
      <c r="Q182" s="67"/>
      <c r="R182" s="67"/>
      <c r="S182" s="67"/>
      <c r="T182" s="67"/>
      <c r="U182" s="67"/>
      <c r="V182" s="67"/>
      <c r="W182" s="67"/>
      <c r="X182" s="67"/>
      <c r="Y182" s="67"/>
      <c r="Z182" s="67"/>
      <c r="AA182" s="67"/>
    </row>
    <row r="183" spans="1:27" ht="13">
      <c r="A183" s="67"/>
      <c r="B183" s="67"/>
      <c r="C183" s="135"/>
      <c r="D183" s="67"/>
      <c r="E183" s="135"/>
      <c r="F183" s="67"/>
      <c r="G183" s="67"/>
      <c r="H183" s="67"/>
      <c r="I183" s="67"/>
      <c r="J183" s="136"/>
      <c r="K183" s="136"/>
      <c r="L183" s="136"/>
      <c r="M183" s="194"/>
      <c r="N183" s="67"/>
      <c r="O183" s="67"/>
      <c r="P183" s="67"/>
      <c r="Q183" s="67"/>
      <c r="R183" s="67"/>
      <c r="S183" s="67"/>
      <c r="T183" s="67"/>
      <c r="U183" s="67"/>
      <c r="V183" s="67"/>
      <c r="W183" s="67"/>
      <c r="X183" s="67"/>
      <c r="Y183" s="67"/>
      <c r="Z183" s="67"/>
      <c r="AA183" s="67"/>
    </row>
    <row r="184" spans="1:27" ht="13">
      <c r="A184" s="67"/>
      <c r="B184" s="67"/>
      <c r="C184" s="135"/>
      <c r="D184" s="67"/>
      <c r="E184" s="135"/>
      <c r="F184" s="67"/>
      <c r="G184" s="67"/>
      <c r="H184" s="67"/>
      <c r="I184" s="67"/>
      <c r="J184" s="136"/>
      <c r="K184" s="136"/>
      <c r="L184" s="136"/>
      <c r="M184" s="194"/>
      <c r="N184" s="67"/>
      <c r="O184" s="67"/>
      <c r="P184" s="67"/>
      <c r="Q184" s="67"/>
      <c r="R184" s="67"/>
      <c r="S184" s="67"/>
      <c r="T184" s="67"/>
      <c r="U184" s="67"/>
      <c r="V184" s="67"/>
      <c r="W184" s="67"/>
      <c r="X184" s="67"/>
      <c r="Y184" s="67"/>
      <c r="Z184" s="67"/>
      <c r="AA184" s="67"/>
    </row>
    <row r="185" spans="1:27" ht="13">
      <c r="A185" s="67"/>
      <c r="B185" s="67"/>
      <c r="C185" s="135"/>
      <c r="D185" s="67"/>
      <c r="E185" s="135"/>
      <c r="F185" s="67"/>
      <c r="G185" s="67"/>
      <c r="H185" s="67"/>
      <c r="I185" s="67"/>
      <c r="J185" s="136"/>
      <c r="K185" s="136"/>
      <c r="L185" s="136"/>
      <c r="M185" s="194"/>
      <c r="N185" s="67"/>
      <c r="O185" s="67"/>
      <c r="P185" s="67"/>
      <c r="Q185" s="67"/>
      <c r="R185" s="67"/>
      <c r="S185" s="67"/>
      <c r="T185" s="67"/>
      <c r="U185" s="67"/>
      <c r="V185" s="67"/>
      <c r="W185" s="67"/>
      <c r="X185" s="67"/>
      <c r="Y185" s="67"/>
      <c r="Z185" s="67"/>
      <c r="AA185" s="67"/>
    </row>
    <row r="186" spans="1:27" ht="14.25" customHeight="1">
      <c r="A186" s="67"/>
      <c r="B186" s="67"/>
      <c r="C186" s="135"/>
      <c r="D186" s="67"/>
      <c r="E186" s="135"/>
      <c r="F186" s="67"/>
      <c r="G186" s="67"/>
      <c r="H186" s="67"/>
      <c r="I186" s="67"/>
      <c r="J186" s="136"/>
      <c r="K186" s="136"/>
      <c r="L186" s="136"/>
      <c r="M186" s="194"/>
      <c r="N186" s="67"/>
      <c r="O186" s="67"/>
      <c r="P186" s="67"/>
      <c r="Q186" s="67"/>
      <c r="R186" s="67"/>
      <c r="S186" s="67"/>
      <c r="T186" s="67"/>
      <c r="U186" s="67"/>
      <c r="V186" s="67"/>
      <c r="W186" s="67"/>
      <c r="X186" s="67"/>
      <c r="Y186" s="67"/>
      <c r="Z186" s="67"/>
      <c r="AA186" s="67"/>
    </row>
    <row r="187" spans="1:27" ht="13">
      <c r="A187" s="67"/>
      <c r="B187" s="67"/>
      <c r="C187" s="135"/>
      <c r="D187" s="67"/>
      <c r="E187" s="135"/>
      <c r="F187" s="67"/>
      <c r="G187" s="67"/>
      <c r="H187" s="67"/>
      <c r="I187" s="67"/>
      <c r="J187" s="136"/>
      <c r="K187" s="136"/>
      <c r="L187" s="136"/>
      <c r="M187" s="194"/>
      <c r="N187" s="67"/>
      <c r="O187" s="67"/>
      <c r="P187" s="67"/>
      <c r="Q187" s="67"/>
      <c r="R187" s="67"/>
      <c r="S187" s="67"/>
      <c r="T187" s="67"/>
      <c r="U187" s="67"/>
      <c r="V187" s="67"/>
      <c r="W187" s="67"/>
      <c r="X187" s="67"/>
      <c r="Y187" s="67"/>
      <c r="Z187" s="67"/>
      <c r="AA187" s="67"/>
    </row>
    <row r="188" spans="1:27" ht="13">
      <c r="A188" s="67"/>
      <c r="B188" s="67"/>
      <c r="C188" s="135"/>
      <c r="D188" s="67"/>
      <c r="E188" s="135"/>
      <c r="F188" s="67"/>
      <c r="G188" s="67"/>
      <c r="H188" s="67"/>
      <c r="I188" s="67"/>
      <c r="J188" s="136"/>
      <c r="K188" s="136"/>
      <c r="L188" s="136"/>
      <c r="M188" s="194"/>
      <c r="N188" s="67"/>
      <c r="O188" s="67"/>
      <c r="P188" s="67"/>
      <c r="Q188" s="67"/>
      <c r="R188" s="67"/>
      <c r="S188" s="67"/>
      <c r="T188" s="67"/>
      <c r="U188" s="67"/>
      <c r="V188" s="67"/>
      <c r="W188" s="67"/>
      <c r="X188" s="67"/>
      <c r="Y188" s="67"/>
      <c r="Z188" s="67"/>
      <c r="AA188" s="67"/>
    </row>
    <row r="189" spans="1:27" ht="13">
      <c r="A189" s="67"/>
      <c r="B189" s="67"/>
      <c r="C189" s="135"/>
      <c r="D189" s="67"/>
      <c r="E189" s="135"/>
      <c r="F189" s="67"/>
      <c r="G189" s="67"/>
      <c r="H189" s="67"/>
      <c r="I189" s="67"/>
      <c r="J189" s="136"/>
      <c r="K189" s="136"/>
      <c r="L189" s="136"/>
      <c r="M189" s="194"/>
      <c r="N189" s="67"/>
      <c r="O189" s="67"/>
      <c r="P189" s="67"/>
      <c r="Q189" s="67"/>
      <c r="R189" s="67"/>
      <c r="S189" s="67"/>
      <c r="T189" s="67"/>
      <c r="U189" s="67"/>
      <c r="V189" s="67"/>
      <c r="W189" s="67"/>
      <c r="X189" s="67"/>
      <c r="Y189" s="67"/>
      <c r="Z189" s="67"/>
      <c r="AA189" s="67"/>
    </row>
    <row r="190" spans="1:27" ht="13">
      <c r="A190" s="67"/>
      <c r="B190" s="67"/>
      <c r="C190" s="135"/>
      <c r="D190" s="67"/>
      <c r="E190" s="135"/>
      <c r="F190" s="67"/>
      <c r="G190" s="67"/>
      <c r="H190" s="67"/>
      <c r="I190" s="67"/>
      <c r="J190" s="136"/>
      <c r="K190" s="136"/>
      <c r="L190" s="136"/>
      <c r="M190" s="194"/>
      <c r="N190" s="67"/>
      <c r="O190" s="67"/>
      <c r="P190" s="67"/>
      <c r="Q190" s="67"/>
      <c r="R190" s="67"/>
      <c r="S190" s="67"/>
      <c r="T190" s="67"/>
      <c r="U190" s="67"/>
      <c r="V190" s="67"/>
      <c r="W190" s="67"/>
      <c r="X190" s="67"/>
      <c r="Y190" s="67"/>
      <c r="Z190" s="67"/>
      <c r="AA190" s="67"/>
    </row>
    <row r="191" spans="1:27" ht="13">
      <c r="A191" s="67"/>
      <c r="B191" s="67"/>
      <c r="C191" s="135"/>
      <c r="D191" s="67"/>
      <c r="E191" s="135"/>
      <c r="F191" s="67"/>
      <c r="G191" s="67"/>
      <c r="H191" s="67"/>
      <c r="I191" s="67"/>
      <c r="J191" s="136"/>
      <c r="K191" s="136"/>
      <c r="L191" s="136"/>
      <c r="M191" s="194"/>
      <c r="N191" s="67"/>
      <c r="O191" s="67"/>
      <c r="P191" s="67"/>
      <c r="Q191" s="67"/>
      <c r="R191" s="67"/>
      <c r="S191" s="67"/>
      <c r="T191" s="67"/>
      <c r="U191" s="67"/>
      <c r="V191" s="67"/>
      <c r="W191" s="67"/>
      <c r="X191" s="67"/>
      <c r="Y191" s="67"/>
      <c r="Z191" s="67"/>
      <c r="AA191" s="67"/>
    </row>
    <row r="192" spans="1:27" ht="13">
      <c r="A192" s="67"/>
      <c r="B192" s="67"/>
      <c r="C192" s="135"/>
      <c r="D192" s="67"/>
      <c r="E192" s="135"/>
      <c r="F192" s="67"/>
      <c r="G192" s="67"/>
      <c r="H192" s="67"/>
      <c r="I192" s="67"/>
      <c r="J192" s="136"/>
      <c r="K192" s="136"/>
      <c r="L192" s="136"/>
      <c r="M192" s="194"/>
      <c r="N192" s="67"/>
      <c r="O192" s="67"/>
      <c r="P192" s="67"/>
      <c r="Q192" s="67"/>
      <c r="R192" s="67"/>
      <c r="S192" s="67"/>
      <c r="T192" s="67"/>
      <c r="U192" s="67"/>
      <c r="V192" s="67"/>
      <c r="W192" s="67"/>
      <c r="X192" s="67"/>
      <c r="Y192" s="67"/>
      <c r="Z192" s="67"/>
      <c r="AA192" s="67"/>
    </row>
    <row r="193" spans="1:27" ht="13">
      <c r="A193" s="67"/>
      <c r="B193" s="67"/>
      <c r="C193" s="135"/>
      <c r="D193" s="67"/>
      <c r="E193" s="135"/>
      <c r="F193" s="67"/>
      <c r="G193" s="67"/>
      <c r="H193" s="67"/>
      <c r="I193" s="67"/>
      <c r="J193" s="136"/>
      <c r="K193" s="136"/>
      <c r="L193" s="136"/>
      <c r="M193" s="194"/>
      <c r="N193" s="67"/>
      <c r="O193" s="67"/>
      <c r="P193" s="67"/>
      <c r="Q193" s="67"/>
      <c r="R193" s="67"/>
      <c r="S193" s="67"/>
      <c r="T193" s="67"/>
      <c r="U193" s="67"/>
      <c r="V193" s="67"/>
      <c r="W193" s="67"/>
      <c r="X193" s="67"/>
      <c r="Y193" s="67"/>
      <c r="Z193" s="67"/>
      <c r="AA193" s="67"/>
    </row>
    <row r="194" spans="1:27" ht="13">
      <c r="A194" s="67"/>
      <c r="B194" s="67"/>
      <c r="C194" s="135"/>
      <c r="D194" s="67"/>
      <c r="E194" s="135"/>
      <c r="F194" s="67"/>
      <c r="G194" s="67"/>
      <c r="H194" s="67"/>
      <c r="I194" s="67"/>
      <c r="J194" s="136"/>
      <c r="K194" s="136"/>
      <c r="L194" s="136"/>
      <c r="M194" s="194"/>
      <c r="N194" s="67"/>
      <c r="O194" s="67"/>
      <c r="P194" s="67"/>
      <c r="Q194" s="67"/>
      <c r="R194" s="67"/>
      <c r="S194" s="67"/>
      <c r="T194" s="67"/>
      <c r="U194" s="67"/>
      <c r="V194" s="67"/>
      <c r="W194" s="67"/>
      <c r="X194" s="67"/>
      <c r="Y194" s="67"/>
      <c r="Z194" s="67"/>
      <c r="AA194" s="67"/>
    </row>
    <row r="195" spans="1:27" ht="13">
      <c r="A195" s="67"/>
      <c r="B195" s="67"/>
      <c r="C195" s="135"/>
      <c r="D195" s="67"/>
      <c r="E195" s="135"/>
      <c r="F195" s="67"/>
      <c r="G195" s="67"/>
      <c r="H195" s="67"/>
      <c r="I195" s="67"/>
      <c r="J195" s="136"/>
      <c r="K195" s="136"/>
      <c r="L195" s="136"/>
      <c r="M195" s="194"/>
      <c r="N195" s="67"/>
      <c r="O195" s="67"/>
      <c r="P195" s="67"/>
      <c r="Q195" s="67"/>
      <c r="R195" s="67"/>
      <c r="S195" s="67"/>
      <c r="T195" s="67"/>
      <c r="U195" s="67"/>
      <c r="V195" s="67"/>
      <c r="W195" s="67"/>
      <c r="X195" s="67"/>
      <c r="Y195" s="67"/>
      <c r="Z195" s="67"/>
      <c r="AA195" s="67"/>
    </row>
    <row r="196" spans="1:27" ht="13">
      <c r="A196" s="67"/>
      <c r="B196" s="67"/>
      <c r="C196" s="135"/>
      <c r="D196" s="67"/>
      <c r="E196" s="135"/>
      <c r="F196" s="67"/>
      <c r="G196" s="67"/>
      <c r="H196" s="67"/>
      <c r="I196" s="67"/>
      <c r="J196" s="136"/>
      <c r="K196" s="136"/>
      <c r="L196" s="136"/>
      <c r="M196" s="194"/>
      <c r="N196" s="67"/>
      <c r="O196" s="67"/>
      <c r="P196" s="67"/>
      <c r="Q196" s="67"/>
      <c r="R196" s="67"/>
      <c r="S196" s="67"/>
      <c r="T196" s="67"/>
      <c r="U196" s="67"/>
      <c r="V196" s="67"/>
      <c r="W196" s="67"/>
      <c r="X196" s="67"/>
      <c r="Y196" s="67"/>
      <c r="Z196" s="67"/>
      <c r="AA196" s="67"/>
    </row>
    <row r="197" spans="1:27" ht="13">
      <c r="A197" s="67"/>
      <c r="B197" s="67"/>
      <c r="C197" s="135"/>
      <c r="D197" s="67"/>
      <c r="E197" s="135"/>
      <c r="F197" s="67"/>
      <c r="G197" s="67"/>
      <c r="H197" s="67"/>
      <c r="I197" s="67"/>
      <c r="J197" s="136"/>
      <c r="K197" s="136"/>
      <c r="L197" s="136"/>
      <c r="M197" s="194"/>
      <c r="N197" s="67"/>
      <c r="O197" s="67"/>
      <c r="P197" s="67"/>
      <c r="Q197" s="67"/>
      <c r="R197" s="67"/>
      <c r="S197" s="67"/>
      <c r="T197" s="67"/>
      <c r="U197" s="67"/>
      <c r="V197" s="67"/>
      <c r="W197" s="67"/>
      <c r="X197" s="67"/>
      <c r="Y197" s="67"/>
      <c r="Z197" s="67"/>
      <c r="AA197" s="67"/>
    </row>
    <row r="198" spans="1:27" ht="13">
      <c r="A198" s="67"/>
      <c r="B198" s="67"/>
      <c r="C198" s="135"/>
      <c r="D198" s="67"/>
      <c r="E198" s="135"/>
      <c r="F198" s="67"/>
      <c r="G198" s="67"/>
      <c r="H198" s="67"/>
      <c r="I198" s="67"/>
      <c r="J198" s="136"/>
      <c r="K198" s="136"/>
      <c r="L198" s="136"/>
      <c r="M198" s="194"/>
      <c r="N198" s="67"/>
      <c r="O198" s="67"/>
      <c r="P198" s="67"/>
      <c r="Q198" s="67"/>
      <c r="R198" s="67"/>
      <c r="S198" s="67"/>
      <c r="T198" s="67"/>
      <c r="U198" s="67"/>
      <c r="V198" s="67"/>
      <c r="W198" s="67"/>
      <c r="X198" s="67"/>
      <c r="Y198" s="67"/>
      <c r="Z198" s="67"/>
      <c r="AA198" s="67"/>
    </row>
    <row r="199" spans="1:27" ht="13">
      <c r="A199" s="67"/>
      <c r="B199" s="67"/>
      <c r="C199" s="135"/>
      <c r="D199" s="67"/>
      <c r="E199" s="135"/>
      <c r="F199" s="67"/>
      <c r="G199" s="67"/>
      <c r="H199" s="67"/>
      <c r="I199" s="67"/>
      <c r="J199" s="136"/>
      <c r="K199" s="136"/>
      <c r="L199" s="136"/>
      <c r="M199" s="194"/>
      <c r="N199" s="67"/>
      <c r="O199" s="67"/>
      <c r="P199" s="67"/>
      <c r="Q199" s="67"/>
      <c r="R199" s="67"/>
      <c r="S199" s="67"/>
      <c r="T199" s="67"/>
      <c r="U199" s="67"/>
      <c r="V199" s="67"/>
      <c r="W199" s="67"/>
      <c r="X199" s="67"/>
      <c r="Y199" s="67"/>
      <c r="Z199" s="67"/>
      <c r="AA199" s="67"/>
    </row>
    <row r="200" spans="1:27" ht="13">
      <c r="A200" s="67"/>
      <c r="B200" s="67"/>
      <c r="C200" s="135"/>
      <c r="D200" s="67"/>
      <c r="E200" s="135"/>
      <c r="F200" s="67"/>
      <c r="G200" s="67"/>
      <c r="H200" s="67"/>
      <c r="I200" s="67"/>
      <c r="J200" s="136"/>
      <c r="K200" s="136"/>
      <c r="L200" s="136"/>
      <c r="M200" s="194"/>
      <c r="N200" s="67"/>
      <c r="O200" s="67"/>
      <c r="P200" s="67"/>
      <c r="Q200" s="67"/>
      <c r="R200" s="67"/>
      <c r="S200" s="67"/>
      <c r="T200" s="67"/>
      <c r="U200" s="67"/>
      <c r="V200" s="67"/>
      <c r="W200" s="67"/>
      <c r="X200" s="67"/>
      <c r="Y200" s="67"/>
      <c r="Z200" s="67"/>
      <c r="AA200" s="67"/>
    </row>
    <row r="201" spans="1:27" ht="13">
      <c r="A201" s="67"/>
      <c r="B201" s="67"/>
      <c r="C201" s="135"/>
      <c r="D201" s="67"/>
      <c r="E201" s="135"/>
      <c r="F201" s="67"/>
      <c r="G201" s="67"/>
      <c r="H201" s="67"/>
      <c r="I201" s="67"/>
      <c r="J201" s="136"/>
      <c r="K201" s="136"/>
      <c r="L201" s="136"/>
      <c r="M201" s="194"/>
      <c r="N201" s="67"/>
      <c r="O201" s="67"/>
      <c r="P201" s="67"/>
      <c r="Q201" s="67"/>
      <c r="R201" s="67"/>
      <c r="S201" s="67"/>
      <c r="T201" s="67"/>
      <c r="U201" s="67"/>
      <c r="V201" s="67"/>
      <c r="W201" s="67"/>
      <c r="X201" s="67"/>
      <c r="Y201" s="67"/>
      <c r="Z201" s="67"/>
      <c r="AA201" s="67"/>
    </row>
    <row r="202" spans="1:27" ht="13">
      <c r="A202" s="67"/>
      <c r="B202" s="67"/>
      <c r="C202" s="135"/>
      <c r="D202" s="67"/>
      <c r="E202" s="135"/>
      <c r="F202" s="67"/>
      <c r="G202" s="67"/>
      <c r="H202" s="67"/>
      <c r="I202" s="67"/>
      <c r="J202" s="136"/>
      <c r="K202" s="136"/>
      <c r="L202" s="136"/>
      <c r="M202" s="194"/>
      <c r="N202" s="67"/>
      <c r="O202" s="67"/>
      <c r="P202" s="67"/>
      <c r="Q202" s="67"/>
      <c r="R202" s="67"/>
      <c r="S202" s="67"/>
      <c r="T202" s="67"/>
      <c r="U202" s="67"/>
      <c r="V202" s="67"/>
      <c r="W202" s="67"/>
      <c r="X202" s="67"/>
      <c r="Y202" s="67"/>
      <c r="Z202" s="67"/>
      <c r="AA202" s="67"/>
    </row>
    <row r="203" spans="1:27" ht="13">
      <c r="A203" s="67"/>
      <c r="B203" s="67"/>
      <c r="C203" s="135"/>
      <c r="D203" s="67"/>
      <c r="E203" s="135"/>
      <c r="F203" s="67"/>
      <c r="G203" s="67"/>
      <c r="H203" s="67"/>
      <c r="I203" s="67"/>
      <c r="J203" s="136"/>
      <c r="K203" s="136"/>
      <c r="L203" s="136"/>
      <c r="M203" s="194"/>
      <c r="N203" s="67"/>
      <c r="O203" s="67"/>
      <c r="P203" s="67"/>
      <c r="Q203" s="67"/>
      <c r="R203" s="67"/>
      <c r="S203" s="67"/>
      <c r="T203" s="67"/>
      <c r="U203" s="67"/>
      <c r="V203" s="67"/>
      <c r="W203" s="67"/>
      <c r="X203" s="67"/>
      <c r="Y203" s="67"/>
      <c r="Z203" s="67"/>
      <c r="AA203" s="67"/>
    </row>
    <row r="204" spans="1:27" ht="13">
      <c r="A204" s="67"/>
      <c r="B204" s="67"/>
      <c r="C204" s="135"/>
      <c r="D204" s="67"/>
      <c r="E204" s="135"/>
      <c r="F204" s="67"/>
      <c r="G204" s="67"/>
      <c r="H204" s="67"/>
      <c r="I204" s="67"/>
      <c r="J204" s="136"/>
      <c r="K204" s="136"/>
      <c r="L204" s="136"/>
      <c r="M204" s="194"/>
      <c r="N204" s="67"/>
      <c r="O204" s="67"/>
      <c r="P204" s="67"/>
      <c r="Q204" s="67"/>
      <c r="R204" s="67"/>
      <c r="S204" s="67"/>
      <c r="T204" s="67"/>
      <c r="U204" s="67"/>
      <c r="V204" s="67"/>
      <c r="W204" s="67"/>
      <c r="X204" s="67"/>
      <c r="Y204" s="67"/>
      <c r="Z204" s="67"/>
      <c r="AA204" s="67"/>
    </row>
    <row r="205" spans="1:27" ht="13">
      <c r="A205" s="67"/>
      <c r="B205" s="67"/>
      <c r="C205" s="135"/>
      <c r="D205" s="67"/>
      <c r="E205" s="135"/>
      <c r="F205" s="67"/>
      <c r="G205" s="67"/>
      <c r="H205" s="67"/>
      <c r="I205" s="67"/>
      <c r="J205" s="136"/>
      <c r="K205" s="136"/>
      <c r="L205" s="136"/>
      <c r="M205" s="194"/>
      <c r="N205" s="67"/>
      <c r="O205" s="67"/>
      <c r="P205" s="67"/>
      <c r="Q205" s="67"/>
      <c r="R205" s="67"/>
      <c r="S205" s="67"/>
      <c r="T205" s="67"/>
      <c r="U205" s="67"/>
      <c r="V205" s="67"/>
      <c r="W205" s="67"/>
      <c r="X205" s="67"/>
      <c r="Y205" s="67"/>
      <c r="Z205" s="67"/>
      <c r="AA205" s="67"/>
    </row>
    <row r="206" spans="1:27" ht="13">
      <c r="A206" s="67"/>
      <c r="B206" s="67"/>
      <c r="C206" s="135"/>
      <c r="D206" s="67"/>
      <c r="E206" s="135"/>
      <c r="F206" s="67"/>
      <c r="G206" s="67"/>
      <c r="H206" s="67"/>
      <c r="I206" s="67"/>
      <c r="J206" s="136"/>
      <c r="K206" s="136"/>
      <c r="L206" s="136"/>
      <c r="M206" s="194"/>
      <c r="N206" s="67"/>
      <c r="O206" s="67"/>
      <c r="P206" s="67"/>
      <c r="Q206" s="67"/>
      <c r="R206" s="67"/>
      <c r="S206" s="67"/>
      <c r="T206" s="67"/>
      <c r="U206" s="67"/>
      <c r="V206" s="67"/>
      <c r="W206" s="67"/>
      <c r="X206" s="67"/>
      <c r="Y206" s="67"/>
      <c r="Z206" s="67"/>
      <c r="AA206" s="67"/>
    </row>
    <row r="207" spans="1:27" ht="13">
      <c r="A207" s="67"/>
      <c r="B207" s="67"/>
      <c r="C207" s="135"/>
      <c r="D207" s="67"/>
      <c r="E207" s="135"/>
      <c r="F207" s="67"/>
      <c r="G207" s="67"/>
      <c r="H207" s="67"/>
      <c r="I207" s="67"/>
      <c r="J207" s="136"/>
      <c r="K207" s="136"/>
      <c r="L207" s="136"/>
      <c r="M207" s="194"/>
      <c r="N207" s="67"/>
      <c r="O207" s="67"/>
      <c r="P207" s="67"/>
      <c r="Q207" s="67"/>
      <c r="R207" s="67"/>
      <c r="S207" s="67"/>
      <c r="T207" s="67"/>
      <c r="U207" s="67"/>
      <c r="V207" s="67"/>
      <c r="W207" s="67"/>
      <c r="X207" s="67"/>
      <c r="Y207" s="67"/>
      <c r="Z207" s="67"/>
      <c r="AA207" s="67"/>
    </row>
    <row r="208" spans="1:27" ht="13">
      <c r="A208" s="67"/>
      <c r="B208" s="67"/>
      <c r="C208" s="135"/>
      <c r="D208" s="67"/>
      <c r="E208" s="135"/>
      <c r="F208" s="67"/>
      <c r="G208" s="67"/>
      <c r="H208" s="67"/>
      <c r="I208" s="67"/>
      <c r="J208" s="136"/>
      <c r="K208" s="136"/>
      <c r="L208" s="136"/>
      <c r="M208" s="194"/>
      <c r="N208" s="67"/>
      <c r="O208" s="67"/>
      <c r="P208" s="67"/>
      <c r="Q208" s="67"/>
      <c r="R208" s="67"/>
      <c r="S208" s="67"/>
      <c r="T208" s="67"/>
      <c r="U208" s="67"/>
      <c r="V208" s="67"/>
      <c r="W208" s="67"/>
      <c r="X208" s="67"/>
      <c r="Y208" s="67"/>
      <c r="Z208" s="67"/>
      <c r="AA208" s="67"/>
    </row>
    <row r="209" spans="1:27" ht="13">
      <c r="A209" s="67"/>
      <c r="B209" s="67"/>
      <c r="C209" s="135"/>
      <c r="D209" s="67"/>
      <c r="E209" s="135"/>
      <c r="F209" s="67"/>
      <c r="G209" s="67"/>
      <c r="H209" s="67"/>
      <c r="I209" s="67"/>
      <c r="J209" s="136"/>
      <c r="K209" s="136"/>
      <c r="L209" s="136"/>
      <c r="M209" s="194"/>
      <c r="N209" s="67"/>
      <c r="O209" s="67"/>
      <c r="P209" s="67"/>
      <c r="Q209" s="67"/>
      <c r="R209" s="67"/>
      <c r="S209" s="67"/>
      <c r="T209" s="67"/>
      <c r="U209" s="67"/>
      <c r="V209" s="67"/>
      <c r="W209" s="67"/>
      <c r="X209" s="67"/>
      <c r="Y209" s="67"/>
      <c r="Z209" s="67"/>
      <c r="AA209" s="67"/>
    </row>
    <row r="210" spans="1:27" ht="13">
      <c r="A210" s="67"/>
      <c r="B210" s="67"/>
      <c r="C210" s="135"/>
      <c r="D210" s="67"/>
      <c r="E210" s="135"/>
      <c r="F210" s="67"/>
      <c r="G210" s="67"/>
      <c r="H210" s="67"/>
      <c r="I210" s="67"/>
      <c r="J210" s="136"/>
      <c r="K210" s="136"/>
      <c r="L210" s="136"/>
      <c r="M210" s="194"/>
      <c r="N210" s="67"/>
      <c r="O210" s="67"/>
      <c r="P210" s="67"/>
      <c r="Q210" s="67"/>
      <c r="R210" s="67"/>
      <c r="S210" s="67"/>
      <c r="T210" s="67"/>
      <c r="U210" s="67"/>
      <c r="V210" s="67"/>
      <c r="W210" s="67"/>
      <c r="X210" s="67"/>
      <c r="Y210" s="67"/>
      <c r="Z210" s="67"/>
      <c r="AA210" s="67"/>
    </row>
    <row r="211" spans="1:27" ht="13">
      <c r="A211" s="67"/>
      <c r="B211" s="67"/>
      <c r="C211" s="135"/>
      <c r="D211" s="67"/>
      <c r="E211" s="135"/>
      <c r="F211" s="67"/>
      <c r="G211" s="67"/>
      <c r="H211" s="67"/>
      <c r="I211" s="67"/>
      <c r="J211" s="136"/>
      <c r="K211" s="136"/>
      <c r="L211" s="136"/>
      <c r="M211" s="194"/>
      <c r="N211" s="67"/>
      <c r="O211" s="67"/>
      <c r="P211" s="67"/>
      <c r="Q211" s="67"/>
      <c r="R211" s="67"/>
      <c r="S211" s="67"/>
      <c r="T211" s="67"/>
      <c r="U211" s="67"/>
      <c r="V211" s="67"/>
      <c r="W211" s="67"/>
      <c r="X211" s="67"/>
      <c r="Y211" s="67"/>
      <c r="Z211" s="67"/>
      <c r="AA211" s="67"/>
    </row>
    <row r="212" spans="1:27" ht="13">
      <c r="A212" s="67"/>
      <c r="B212" s="67"/>
      <c r="C212" s="135"/>
      <c r="D212" s="67"/>
      <c r="E212" s="135"/>
      <c r="F212" s="67"/>
      <c r="G212" s="67"/>
      <c r="H212" s="67"/>
      <c r="I212" s="67"/>
      <c r="J212" s="136"/>
      <c r="K212" s="136"/>
      <c r="L212" s="136"/>
      <c r="M212" s="194"/>
      <c r="N212" s="67"/>
      <c r="O212" s="67"/>
      <c r="P212" s="67"/>
      <c r="Q212" s="67"/>
      <c r="R212" s="67"/>
      <c r="S212" s="67"/>
      <c r="T212" s="67"/>
      <c r="U212" s="67"/>
      <c r="V212" s="67"/>
      <c r="W212" s="67"/>
      <c r="X212" s="67"/>
      <c r="Y212" s="67"/>
      <c r="Z212" s="67"/>
      <c r="AA212" s="67"/>
    </row>
    <row r="213" spans="1:27" ht="13">
      <c r="A213" s="67"/>
      <c r="B213" s="67"/>
      <c r="C213" s="135"/>
      <c r="D213" s="67"/>
      <c r="E213" s="135"/>
      <c r="F213" s="67"/>
      <c r="G213" s="67"/>
      <c r="H213" s="67"/>
      <c r="I213" s="67"/>
      <c r="J213" s="136"/>
      <c r="K213" s="136"/>
      <c r="L213" s="136"/>
      <c r="M213" s="194"/>
      <c r="N213" s="67"/>
      <c r="O213" s="67"/>
      <c r="P213" s="67"/>
      <c r="Q213" s="67"/>
      <c r="R213" s="67"/>
      <c r="S213" s="67"/>
      <c r="T213" s="67"/>
      <c r="U213" s="67"/>
      <c r="V213" s="67"/>
      <c r="W213" s="67"/>
      <c r="X213" s="67"/>
      <c r="Y213" s="67"/>
      <c r="Z213" s="67"/>
      <c r="AA213" s="67"/>
    </row>
    <row r="214" spans="1:27" ht="13">
      <c r="A214" s="67"/>
      <c r="B214" s="67"/>
      <c r="C214" s="135"/>
      <c r="D214" s="67"/>
      <c r="E214" s="135"/>
      <c r="F214" s="67"/>
      <c r="G214" s="67"/>
      <c r="H214" s="67"/>
      <c r="I214" s="67"/>
      <c r="J214" s="136"/>
      <c r="K214" s="136"/>
      <c r="L214" s="136"/>
      <c r="M214" s="194"/>
      <c r="N214" s="67"/>
      <c r="O214" s="67"/>
      <c r="P214" s="67"/>
      <c r="Q214" s="67"/>
      <c r="R214" s="67"/>
      <c r="S214" s="67"/>
      <c r="T214" s="67"/>
      <c r="U214" s="67"/>
      <c r="V214" s="67"/>
      <c r="W214" s="67"/>
      <c r="X214" s="67"/>
      <c r="Y214" s="67"/>
      <c r="Z214" s="67"/>
      <c r="AA214" s="67"/>
    </row>
    <row r="215" spans="1:27" ht="13">
      <c r="A215" s="67"/>
      <c r="B215" s="67"/>
      <c r="C215" s="135"/>
      <c r="D215" s="67"/>
      <c r="E215" s="135"/>
      <c r="F215" s="67"/>
      <c r="G215" s="67"/>
      <c r="H215" s="67"/>
      <c r="I215" s="67"/>
      <c r="J215" s="136"/>
      <c r="K215" s="136"/>
      <c r="L215" s="136"/>
      <c r="M215" s="194"/>
      <c r="N215" s="67"/>
      <c r="O215" s="67"/>
      <c r="P215" s="67"/>
      <c r="Q215" s="67"/>
      <c r="R215" s="67"/>
      <c r="S215" s="67"/>
      <c r="T215" s="67"/>
      <c r="U215" s="67"/>
      <c r="V215" s="67"/>
      <c r="W215" s="67"/>
      <c r="X215" s="67"/>
      <c r="Y215" s="67"/>
      <c r="Z215" s="67"/>
      <c r="AA215" s="67"/>
    </row>
    <row r="216" spans="1:27" ht="13">
      <c r="A216" s="67"/>
      <c r="B216" s="67"/>
      <c r="C216" s="135"/>
      <c r="D216" s="67"/>
      <c r="E216" s="135"/>
      <c r="F216" s="67"/>
      <c r="G216" s="67"/>
      <c r="H216" s="67"/>
      <c r="I216" s="67"/>
      <c r="J216" s="136"/>
      <c r="K216" s="136"/>
      <c r="L216" s="136"/>
      <c r="M216" s="194"/>
      <c r="N216" s="67"/>
      <c r="O216" s="67"/>
      <c r="P216" s="67"/>
      <c r="Q216" s="67"/>
      <c r="R216" s="67"/>
      <c r="S216" s="67"/>
      <c r="T216" s="67"/>
      <c r="U216" s="67"/>
      <c r="V216" s="67"/>
      <c r="W216" s="67"/>
      <c r="X216" s="67"/>
      <c r="Y216" s="67"/>
      <c r="Z216" s="67"/>
      <c r="AA216" s="67"/>
    </row>
    <row r="217" spans="1:27" ht="13">
      <c r="A217" s="67"/>
      <c r="B217" s="67"/>
      <c r="C217" s="135"/>
      <c r="D217" s="67"/>
      <c r="E217" s="135"/>
      <c r="F217" s="67"/>
      <c r="G217" s="67"/>
      <c r="H217" s="67"/>
      <c r="I217" s="67"/>
      <c r="J217" s="136"/>
      <c r="K217" s="136"/>
      <c r="L217" s="136"/>
      <c r="M217" s="194"/>
      <c r="N217" s="67"/>
      <c r="O217" s="67"/>
      <c r="P217" s="67"/>
      <c r="Q217" s="67"/>
      <c r="R217" s="67"/>
      <c r="S217" s="67"/>
      <c r="T217" s="67"/>
      <c r="U217" s="67"/>
      <c r="V217" s="67"/>
      <c r="W217" s="67"/>
      <c r="X217" s="67"/>
      <c r="Y217" s="67"/>
      <c r="Z217" s="67"/>
      <c r="AA217" s="67"/>
    </row>
    <row r="218" spans="1:27" ht="13">
      <c r="A218" s="67"/>
      <c r="B218" s="67"/>
      <c r="C218" s="135"/>
      <c r="D218" s="67"/>
      <c r="E218" s="135"/>
      <c r="F218" s="67"/>
      <c r="G218" s="67"/>
      <c r="H218" s="67"/>
      <c r="I218" s="67"/>
      <c r="J218" s="136"/>
      <c r="K218" s="136"/>
      <c r="L218" s="136"/>
      <c r="M218" s="194"/>
      <c r="N218" s="67"/>
      <c r="O218" s="67"/>
      <c r="P218" s="67"/>
      <c r="Q218" s="67"/>
      <c r="R218" s="67"/>
      <c r="S218" s="67"/>
      <c r="T218" s="67"/>
      <c r="U218" s="67"/>
      <c r="V218" s="67"/>
      <c r="W218" s="67"/>
      <c r="X218" s="67"/>
      <c r="Y218" s="67"/>
      <c r="Z218" s="67"/>
      <c r="AA218" s="67"/>
    </row>
    <row r="219" spans="1:27" ht="13">
      <c r="A219" s="67"/>
      <c r="B219" s="67"/>
      <c r="C219" s="135"/>
      <c r="D219" s="67"/>
      <c r="E219" s="135"/>
      <c r="F219" s="67"/>
      <c r="G219" s="67"/>
      <c r="H219" s="67"/>
      <c r="I219" s="67"/>
      <c r="J219" s="136"/>
      <c r="K219" s="136"/>
      <c r="L219" s="136"/>
      <c r="M219" s="194"/>
      <c r="N219" s="67"/>
      <c r="O219" s="67"/>
      <c r="P219" s="67"/>
      <c r="Q219" s="67"/>
      <c r="R219" s="67"/>
      <c r="S219" s="67"/>
      <c r="T219" s="67"/>
      <c r="U219" s="67"/>
      <c r="V219" s="67"/>
      <c r="W219" s="67"/>
      <c r="X219" s="67"/>
      <c r="Y219" s="67"/>
      <c r="Z219" s="67"/>
      <c r="AA219" s="67"/>
    </row>
    <row r="220" spans="1:27" ht="13">
      <c r="A220" s="67"/>
      <c r="B220" s="67"/>
      <c r="C220" s="135"/>
      <c r="D220" s="67"/>
      <c r="E220" s="135"/>
      <c r="F220" s="67"/>
      <c r="G220" s="67"/>
      <c r="H220" s="67"/>
      <c r="I220" s="67"/>
      <c r="J220" s="136"/>
      <c r="K220" s="136"/>
      <c r="L220" s="136"/>
      <c r="M220" s="194"/>
      <c r="N220" s="67"/>
      <c r="O220" s="67"/>
      <c r="P220" s="67"/>
      <c r="Q220" s="67"/>
      <c r="R220" s="67"/>
      <c r="S220" s="67"/>
      <c r="T220" s="67"/>
      <c r="U220" s="67"/>
      <c r="V220" s="67"/>
      <c r="W220" s="67"/>
      <c r="X220" s="67"/>
      <c r="Y220" s="67"/>
      <c r="Z220" s="67"/>
      <c r="AA220" s="67"/>
    </row>
    <row r="221" spans="1:27" ht="13">
      <c r="A221" s="67"/>
      <c r="B221" s="67"/>
      <c r="C221" s="135"/>
      <c r="D221" s="67"/>
      <c r="E221" s="135"/>
      <c r="F221" s="67"/>
      <c r="G221" s="67"/>
      <c r="H221" s="67"/>
      <c r="I221" s="67"/>
      <c r="J221" s="136"/>
      <c r="K221" s="136"/>
      <c r="L221" s="136"/>
      <c r="M221" s="194"/>
      <c r="N221" s="67"/>
      <c r="O221" s="67"/>
      <c r="P221" s="67"/>
      <c r="Q221" s="67"/>
      <c r="R221" s="67"/>
      <c r="S221" s="67"/>
      <c r="T221" s="67"/>
      <c r="U221" s="67"/>
      <c r="V221" s="67"/>
      <c r="W221" s="67"/>
      <c r="X221" s="67"/>
      <c r="Y221" s="67"/>
      <c r="Z221" s="67"/>
      <c r="AA221" s="67"/>
    </row>
    <row r="222" spans="1:27" ht="13">
      <c r="A222" s="67"/>
      <c r="B222" s="67"/>
      <c r="C222" s="135"/>
      <c r="D222" s="67"/>
      <c r="E222" s="135"/>
      <c r="F222" s="67"/>
      <c r="G222" s="67"/>
      <c r="H222" s="67"/>
      <c r="I222" s="67"/>
      <c r="J222" s="136"/>
      <c r="K222" s="136"/>
      <c r="L222" s="136"/>
      <c r="M222" s="194"/>
      <c r="N222" s="67"/>
      <c r="O222" s="67"/>
      <c r="P222" s="67"/>
      <c r="Q222" s="67"/>
      <c r="R222" s="67"/>
      <c r="S222" s="67"/>
      <c r="T222" s="67"/>
      <c r="U222" s="67"/>
      <c r="V222" s="67"/>
      <c r="W222" s="67"/>
      <c r="X222" s="67"/>
      <c r="Y222" s="67"/>
      <c r="Z222" s="67"/>
      <c r="AA222" s="67"/>
    </row>
    <row r="223" spans="1:27" ht="13">
      <c r="A223" s="67"/>
      <c r="B223" s="67"/>
      <c r="C223" s="135"/>
      <c r="D223" s="67"/>
      <c r="E223" s="135"/>
      <c r="F223" s="67"/>
      <c r="G223" s="67"/>
      <c r="H223" s="67"/>
      <c r="I223" s="67"/>
      <c r="J223" s="136"/>
      <c r="K223" s="136"/>
      <c r="L223" s="136"/>
      <c r="M223" s="194"/>
      <c r="N223" s="67"/>
      <c r="O223" s="67"/>
      <c r="P223" s="67"/>
      <c r="Q223" s="67"/>
      <c r="R223" s="67"/>
      <c r="S223" s="67"/>
      <c r="T223" s="67"/>
      <c r="U223" s="67"/>
      <c r="V223" s="67"/>
      <c r="W223" s="67"/>
      <c r="X223" s="67"/>
      <c r="Y223" s="67"/>
      <c r="Z223" s="67"/>
      <c r="AA223" s="67"/>
    </row>
    <row r="224" spans="1:27" ht="13">
      <c r="A224" s="67"/>
      <c r="B224" s="67"/>
      <c r="C224" s="135"/>
      <c r="D224" s="67"/>
      <c r="E224" s="135"/>
      <c r="F224" s="67"/>
      <c r="G224" s="67"/>
      <c r="H224" s="67"/>
      <c r="I224" s="67"/>
      <c r="J224" s="136"/>
      <c r="K224" s="136"/>
      <c r="L224" s="136"/>
      <c r="M224" s="194"/>
      <c r="N224" s="67"/>
      <c r="O224" s="67"/>
      <c r="P224" s="67"/>
      <c r="Q224" s="67"/>
      <c r="R224" s="67"/>
      <c r="S224" s="67"/>
      <c r="T224" s="67"/>
      <c r="U224" s="67"/>
      <c r="V224" s="67"/>
      <c r="W224" s="67"/>
      <c r="X224" s="67"/>
      <c r="Y224" s="67"/>
      <c r="Z224" s="67"/>
      <c r="AA224" s="67"/>
    </row>
    <row r="225" spans="1:27" ht="13">
      <c r="A225" s="67"/>
      <c r="B225" s="67"/>
      <c r="C225" s="135"/>
      <c r="D225" s="67"/>
      <c r="E225" s="135"/>
      <c r="F225" s="67"/>
      <c r="G225" s="67"/>
      <c r="H225" s="67"/>
      <c r="I225" s="67"/>
      <c r="J225" s="136"/>
      <c r="K225" s="136"/>
      <c r="L225" s="136"/>
      <c r="M225" s="194"/>
      <c r="N225" s="67"/>
      <c r="O225" s="67"/>
      <c r="P225" s="67"/>
      <c r="Q225" s="67"/>
      <c r="R225" s="67"/>
      <c r="S225" s="67"/>
      <c r="T225" s="67"/>
      <c r="U225" s="67"/>
      <c r="V225" s="67"/>
      <c r="W225" s="67"/>
      <c r="X225" s="67"/>
      <c r="Y225" s="67"/>
      <c r="Z225" s="67"/>
      <c r="AA225" s="67"/>
    </row>
    <row r="226" spans="1:27" ht="13">
      <c r="A226" s="67"/>
      <c r="B226" s="67"/>
      <c r="C226" s="135"/>
      <c r="D226" s="67"/>
      <c r="E226" s="135"/>
      <c r="F226" s="67"/>
      <c r="G226" s="67"/>
      <c r="H226" s="67"/>
      <c r="I226" s="67"/>
      <c r="J226" s="136"/>
      <c r="K226" s="136"/>
      <c r="L226" s="136"/>
      <c r="M226" s="194"/>
      <c r="N226" s="67"/>
      <c r="O226" s="67"/>
      <c r="P226" s="67"/>
      <c r="Q226" s="67"/>
      <c r="R226" s="67"/>
      <c r="S226" s="67"/>
      <c r="T226" s="67"/>
      <c r="U226" s="67"/>
      <c r="V226" s="67"/>
      <c r="W226" s="67"/>
      <c r="X226" s="67"/>
      <c r="Y226" s="67"/>
      <c r="Z226" s="67"/>
      <c r="AA226" s="67"/>
    </row>
    <row r="227" spans="1:27" ht="13">
      <c r="A227" s="67"/>
      <c r="B227" s="67"/>
      <c r="C227" s="135"/>
      <c r="D227" s="67"/>
      <c r="E227" s="135"/>
      <c r="F227" s="67"/>
      <c r="G227" s="67"/>
      <c r="H227" s="67"/>
      <c r="I227" s="67"/>
      <c r="J227" s="136"/>
      <c r="K227" s="136"/>
      <c r="L227" s="136"/>
      <c r="M227" s="194"/>
      <c r="N227" s="67"/>
      <c r="O227" s="67"/>
      <c r="P227" s="67"/>
      <c r="Q227" s="67"/>
      <c r="R227" s="67"/>
      <c r="S227" s="67"/>
      <c r="T227" s="67"/>
      <c r="U227" s="67"/>
      <c r="V227" s="67"/>
      <c r="W227" s="67"/>
      <c r="X227" s="67"/>
      <c r="Y227" s="67"/>
      <c r="Z227" s="67"/>
      <c r="AA227" s="67"/>
    </row>
    <row r="228" spans="1:27" ht="13">
      <c r="A228" s="67"/>
      <c r="B228" s="67"/>
      <c r="C228" s="135"/>
      <c r="D228" s="67"/>
      <c r="E228" s="135"/>
      <c r="F228" s="67"/>
      <c r="G228" s="67"/>
      <c r="H228" s="67"/>
      <c r="I228" s="67"/>
      <c r="J228" s="136"/>
      <c r="K228" s="136"/>
      <c r="L228" s="136"/>
      <c r="M228" s="194"/>
      <c r="N228" s="67"/>
      <c r="O228" s="67"/>
      <c r="P228" s="67"/>
      <c r="Q228" s="67"/>
      <c r="R228" s="67"/>
      <c r="S228" s="67"/>
      <c r="T228" s="67"/>
      <c r="U228" s="67"/>
      <c r="V228" s="67"/>
      <c r="W228" s="67"/>
      <c r="X228" s="67"/>
      <c r="Y228" s="67"/>
      <c r="Z228" s="67"/>
      <c r="AA228" s="67"/>
    </row>
    <row r="229" spans="1:27" ht="13">
      <c r="A229" s="67"/>
      <c r="B229" s="67"/>
      <c r="C229" s="135"/>
      <c r="D229" s="67"/>
      <c r="E229" s="135"/>
      <c r="F229" s="67"/>
      <c r="G229" s="67"/>
      <c r="H229" s="67"/>
      <c r="I229" s="67"/>
      <c r="J229" s="136"/>
      <c r="K229" s="136"/>
      <c r="L229" s="136"/>
      <c r="M229" s="194"/>
      <c r="N229" s="67"/>
      <c r="O229" s="67"/>
      <c r="P229" s="67"/>
      <c r="Q229" s="67"/>
      <c r="R229" s="67"/>
      <c r="S229" s="67"/>
      <c r="T229" s="67"/>
      <c r="U229" s="67"/>
      <c r="V229" s="67"/>
      <c r="W229" s="67"/>
      <c r="X229" s="67"/>
      <c r="Y229" s="67"/>
      <c r="Z229" s="67"/>
      <c r="AA229" s="67"/>
    </row>
    <row r="230" spans="1:27" ht="13">
      <c r="A230" s="67"/>
      <c r="B230" s="67"/>
      <c r="C230" s="135"/>
      <c r="D230" s="67"/>
      <c r="E230" s="135"/>
      <c r="F230" s="67"/>
      <c r="G230" s="67"/>
      <c r="H230" s="67"/>
      <c r="I230" s="67"/>
      <c r="J230" s="136"/>
      <c r="K230" s="136"/>
      <c r="L230" s="136"/>
      <c r="M230" s="194"/>
      <c r="N230" s="67"/>
      <c r="O230" s="67"/>
      <c r="P230" s="67"/>
      <c r="Q230" s="67"/>
      <c r="R230" s="67"/>
      <c r="S230" s="67"/>
      <c r="T230" s="67"/>
      <c r="U230" s="67"/>
      <c r="V230" s="67"/>
      <c r="W230" s="67"/>
      <c r="X230" s="67"/>
      <c r="Y230" s="67"/>
      <c r="Z230" s="67"/>
      <c r="AA230" s="67"/>
    </row>
    <row r="231" spans="1:27" ht="13">
      <c r="A231" s="67"/>
      <c r="B231" s="67"/>
      <c r="C231" s="135"/>
      <c r="D231" s="67"/>
      <c r="E231" s="135"/>
      <c r="F231" s="67"/>
      <c r="G231" s="67"/>
      <c r="H231" s="67"/>
      <c r="I231" s="67"/>
      <c r="J231" s="136"/>
      <c r="K231" s="136"/>
      <c r="L231" s="136"/>
      <c r="M231" s="194"/>
      <c r="N231" s="67"/>
      <c r="O231" s="67"/>
      <c r="P231" s="67"/>
      <c r="Q231" s="67"/>
      <c r="R231" s="67"/>
      <c r="S231" s="67"/>
      <c r="T231" s="67"/>
      <c r="U231" s="67"/>
      <c r="V231" s="67"/>
      <c r="W231" s="67"/>
      <c r="X231" s="67"/>
      <c r="Y231" s="67"/>
      <c r="Z231" s="67"/>
      <c r="AA231" s="67"/>
    </row>
    <row r="232" spans="1:27" ht="13">
      <c r="A232" s="67"/>
      <c r="B232" s="67"/>
      <c r="C232" s="135"/>
      <c r="D232" s="67"/>
      <c r="E232" s="135"/>
      <c r="F232" s="67"/>
      <c r="G232" s="67"/>
      <c r="H232" s="67"/>
      <c r="I232" s="67"/>
      <c r="J232" s="136"/>
      <c r="K232" s="136"/>
      <c r="L232" s="136"/>
      <c r="M232" s="194"/>
      <c r="N232" s="67"/>
      <c r="O232" s="67"/>
      <c r="P232" s="67"/>
      <c r="Q232" s="67"/>
      <c r="R232" s="67"/>
      <c r="S232" s="67"/>
      <c r="T232" s="67"/>
      <c r="U232" s="67"/>
      <c r="V232" s="67"/>
      <c r="W232" s="67"/>
      <c r="X232" s="67"/>
      <c r="Y232" s="67"/>
      <c r="Z232" s="67"/>
      <c r="AA232" s="67"/>
    </row>
    <row r="233" spans="1:27" ht="13">
      <c r="A233" s="67"/>
      <c r="B233" s="67"/>
      <c r="C233" s="135"/>
      <c r="D233" s="67"/>
      <c r="E233" s="135"/>
      <c r="F233" s="67"/>
      <c r="G233" s="67"/>
      <c r="H233" s="67"/>
      <c r="I233" s="67"/>
      <c r="J233" s="136"/>
      <c r="K233" s="136"/>
      <c r="L233" s="136"/>
      <c r="M233" s="194"/>
      <c r="N233" s="67"/>
      <c r="O233" s="67"/>
      <c r="P233" s="67"/>
      <c r="Q233" s="67"/>
      <c r="R233" s="67"/>
      <c r="S233" s="67"/>
      <c r="T233" s="67"/>
      <c r="U233" s="67"/>
      <c r="V233" s="67"/>
      <c r="W233" s="67"/>
      <c r="X233" s="67"/>
      <c r="Y233" s="67"/>
      <c r="Z233" s="67"/>
      <c r="AA233" s="67"/>
    </row>
    <row r="234" spans="1:27" ht="13">
      <c r="A234" s="67"/>
      <c r="B234" s="67"/>
      <c r="C234" s="135"/>
      <c r="D234" s="67"/>
      <c r="E234" s="135"/>
      <c r="F234" s="67"/>
      <c r="G234" s="67"/>
      <c r="H234" s="67"/>
      <c r="I234" s="67"/>
      <c r="J234" s="136"/>
      <c r="K234" s="136"/>
      <c r="L234" s="136"/>
      <c r="M234" s="194"/>
      <c r="N234" s="67"/>
      <c r="O234" s="67"/>
      <c r="P234" s="67"/>
      <c r="Q234" s="67"/>
      <c r="R234" s="67"/>
      <c r="S234" s="67"/>
      <c r="T234" s="67"/>
      <c r="U234" s="67"/>
      <c r="V234" s="67"/>
      <c r="W234" s="67"/>
      <c r="X234" s="67"/>
      <c r="Y234" s="67"/>
      <c r="Z234" s="67"/>
      <c r="AA234" s="67"/>
    </row>
    <row r="235" spans="1:27" ht="13">
      <c r="A235" s="67"/>
      <c r="B235" s="67"/>
      <c r="C235" s="135"/>
      <c r="D235" s="67"/>
      <c r="E235" s="135"/>
      <c r="F235" s="67"/>
      <c r="G235" s="67"/>
      <c r="H235" s="67"/>
      <c r="I235" s="67"/>
      <c r="J235" s="136"/>
      <c r="K235" s="136"/>
      <c r="L235" s="136"/>
      <c r="M235" s="194"/>
      <c r="N235" s="67"/>
      <c r="O235" s="67"/>
      <c r="P235" s="67"/>
      <c r="Q235" s="67"/>
      <c r="R235" s="67"/>
      <c r="S235" s="67"/>
      <c r="T235" s="67"/>
      <c r="U235" s="67"/>
      <c r="V235" s="67"/>
      <c r="W235" s="67"/>
      <c r="X235" s="67"/>
      <c r="Y235" s="67"/>
      <c r="Z235" s="67"/>
      <c r="AA235" s="67"/>
    </row>
    <row r="236" spans="1:27" ht="13">
      <c r="A236" s="67"/>
      <c r="B236" s="67"/>
      <c r="C236" s="135"/>
      <c r="D236" s="67"/>
      <c r="E236" s="135"/>
      <c r="F236" s="67"/>
      <c r="G236" s="67"/>
      <c r="H236" s="67"/>
      <c r="I236" s="67"/>
      <c r="J236" s="136"/>
      <c r="K236" s="136"/>
      <c r="L236" s="136"/>
      <c r="M236" s="194"/>
      <c r="N236" s="67"/>
      <c r="O236" s="67"/>
      <c r="P236" s="67"/>
      <c r="Q236" s="67"/>
      <c r="R236" s="67"/>
      <c r="S236" s="67"/>
      <c r="T236" s="67"/>
      <c r="U236" s="67"/>
      <c r="V236" s="67"/>
      <c r="W236" s="67"/>
      <c r="X236" s="67"/>
      <c r="Y236" s="67"/>
      <c r="Z236" s="67"/>
      <c r="AA236" s="67"/>
    </row>
    <row r="237" spans="1:27" ht="13">
      <c r="A237" s="67"/>
      <c r="B237" s="67"/>
      <c r="C237" s="135"/>
      <c r="D237" s="67"/>
      <c r="E237" s="135"/>
      <c r="F237" s="67"/>
      <c r="G237" s="67"/>
      <c r="H237" s="67"/>
      <c r="I237" s="67"/>
      <c r="J237" s="136"/>
      <c r="K237" s="136"/>
      <c r="L237" s="136"/>
      <c r="M237" s="194"/>
      <c r="N237" s="67"/>
      <c r="O237" s="67"/>
      <c r="P237" s="67"/>
      <c r="Q237" s="67"/>
      <c r="R237" s="67"/>
      <c r="S237" s="67"/>
      <c r="T237" s="67"/>
      <c r="U237" s="67"/>
      <c r="V237" s="67"/>
      <c r="W237" s="67"/>
      <c r="X237" s="67"/>
      <c r="Y237" s="67"/>
      <c r="Z237" s="67"/>
      <c r="AA237" s="67"/>
    </row>
    <row r="238" spans="1:27" ht="13">
      <c r="A238" s="67"/>
      <c r="B238" s="67"/>
      <c r="C238" s="135"/>
      <c r="D238" s="67"/>
      <c r="E238" s="135"/>
      <c r="F238" s="67"/>
      <c r="G238" s="67"/>
      <c r="H238" s="67"/>
      <c r="I238" s="67"/>
      <c r="J238" s="136"/>
      <c r="K238" s="136"/>
      <c r="L238" s="136"/>
      <c r="M238" s="194"/>
      <c r="N238" s="67"/>
      <c r="O238" s="67"/>
      <c r="P238" s="67"/>
      <c r="Q238" s="67"/>
      <c r="R238" s="67"/>
      <c r="S238" s="67"/>
      <c r="T238" s="67"/>
      <c r="U238" s="67"/>
      <c r="V238" s="67"/>
      <c r="W238" s="67"/>
      <c r="X238" s="67"/>
      <c r="Y238" s="67"/>
      <c r="Z238" s="67"/>
      <c r="AA238" s="67"/>
    </row>
    <row r="239" spans="1:27" ht="13">
      <c r="A239" s="67"/>
      <c r="B239" s="67"/>
      <c r="C239" s="135"/>
      <c r="D239" s="67"/>
      <c r="E239" s="135"/>
      <c r="F239" s="67"/>
      <c r="G239" s="67"/>
      <c r="H239" s="67"/>
      <c r="I239" s="67"/>
      <c r="J239" s="136"/>
      <c r="K239" s="136"/>
      <c r="L239" s="136"/>
      <c r="M239" s="194"/>
      <c r="N239" s="67"/>
      <c r="O239" s="67"/>
      <c r="P239" s="67"/>
      <c r="Q239" s="67"/>
      <c r="R239" s="67"/>
      <c r="S239" s="67"/>
      <c r="T239" s="67"/>
      <c r="U239" s="67"/>
      <c r="V239" s="67"/>
      <c r="W239" s="67"/>
      <c r="X239" s="67"/>
      <c r="Y239" s="67"/>
      <c r="Z239" s="67"/>
      <c r="AA239" s="67"/>
    </row>
    <row r="240" spans="1:27" ht="13">
      <c r="A240" s="67"/>
      <c r="B240" s="67"/>
      <c r="C240" s="135"/>
      <c r="D240" s="67"/>
      <c r="E240" s="135"/>
      <c r="F240" s="67"/>
      <c r="G240" s="67"/>
      <c r="H240" s="67"/>
      <c r="I240" s="67"/>
      <c r="J240" s="136"/>
      <c r="K240" s="136"/>
      <c r="L240" s="136"/>
      <c r="M240" s="194"/>
      <c r="N240" s="67"/>
      <c r="O240" s="67"/>
      <c r="P240" s="67"/>
      <c r="Q240" s="67"/>
      <c r="R240" s="67"/>
      <c r="S240" s="67"/>
      <c r="T240" s="67"/>
      <c r="U240" s="67"/>
      <c r="V240" s="67"/>
      <c r="W240" s="67"/>
      <c r="X240" s="67"/>
      <c r="Y240" s="67"/>
      <c r="Z240" s="67"/>
      <c r="AA240" s="67"/>
    </row>
    <row r="241" spans="1:27" ht="13">
      <c r="A241" s="67"/>
      <c r="B241" s="67"/>
      <c r="C241" s="135"/>
      <c r="D241" s="67"/>
      <c r="E241" s="135"/>
      <c r="F241" s="67"/>
      <c r="G241" s="67"/>
      <c r="H241" s="67"/>
      <c r="I241" s="67"/>
      <c r="J241" s="136"/>
      <c r="K241" s="136"/>
      <c r="L241" s="136"/>
      <c r="M241" s="194"/>
      <c r="N241" s="67"/>
      <c r="O241" s="67"/>
      <c r="P241" s="67"/>
      <c r="Q241" s="67"/>
      <c r="R241" s="67"/>
      <c r="S241" s="67"/>
      <c r="T241" s="67"/>
      <c r="U241" s="67"/>
      <c r="V241" s="67"/>
      <c r="W241" s="67"/>
      <c r="X241" s="67"/>
      <c r="Y241" s="67"/>
      <c r="Z241" s="67"/>
      <c r="AA241" s="67"/>
    </row>
    <row r="242" spans="1:27" ht="13">
      <c r="A242" s="67"/>
      <c r="B242" s="67"/>
      <c r="C242" s="135"/>
      <c r="D242" s="67"/>
      <c r="E242" s="135"/>
      <c r="F242" s="67"/>
      <c r="G242" s="67"/>
      <c r="H242" s="67"/>
      <c r="I242" s="67"/>
      <c r="J242" s="136"/>
      <c r="K242" s="136"/>
      <c r="L242" s="136"/>
      <c r="M242" s="194"/>
      <c r="N242" s="67"/>
      <c r="O242" s="67"/>
      <c r="P242" s="67"/>
      <c r="Q242" s="67"/>
      <c r="R242" s="67"/>
      <c r="S242" s="67"/>
      <c r="T242" s="67"/>
      <c r="U242" s="67"/>
      <c r="V242" s="67"/>
      <c r="W242" s="67"/>
      <c r="X242" s="67"/>
      <c r="Y242" s="67"/>
      <c r="Z242" s="67"/>
      <c r="AA242" s="67"/>
    </row>
    <row r="243" spans="1:27" ht="13">
      <c r="A243" s="67"/>
      <c r="B243" s="67"/>
      <c r="C243" s="135"/>
      <c r="D243" s="67"/>
      <c r="E243" s="135"/>
      <c r="F243" s="67"/>
      <c r="G243" s="67"/>
      <c r="H243" s="67"/>
      <c r="I243" s="67"/>
      <c r="J243" s="136"/>
      <c r="K243" s="136"/>
      <c r="L243" s="136"/>
      <c r="M243" s="194"/>
      <c r="N243" s="67"/>
      <c r="O243" s="67"/>
      <c r="P243" s="67"/>
      <c r="Q243" s="67"/>
      <c r="R243" s="67"/>
      <c r="S243" s="67"/>
      <c r="T243" s="67"/>
      <c r="U243" s="67"/>
      <c r="V243" s="67"/>
      <c r="W243" s="67"/>
      <c r="X243" s="67"/>
      <c r="Y243" s="67"/>
      <c r="Z243" s="67"/>
      <c r="AA243" s="67"/>
    </row>
    <row r="244" spans="1:27" ht="13">
      <c r="A244" s="67"/>
      <c r="B244" s="67"/>
      <c r="C244" s="135"/>
      <c r="D244" s="67"/>
      <c r="E244" s="135"/>
      <c r="F244" s="67"/>
      <c r="G244" s="67"/>
      <c r="H244" s="67"/>
      <c r="I244" s="67"/>
      <c r="J244" s="136"/>
      <c r="K244" s="136"/>
      <c r="L244" s="136"/>
      <c r="M244" s="194"/>
      <c r="N244" s="67"/>
      <c r="O244" s="67"/>
      <c r="P244" s="67"/>
      <c r="Q244" s="67"/>
      <c r="R244" s="67"/>
      <c r="S244" s="67"/>
      <c r="T244" s="67"/>
      <c r="U244" s="67"/>
      <c r="V244" s="67"/>
      <c r="W244" s="67"/>
      <c r="X244" s="67"/>
      <c r="Y244" s="67"/>
      <c r="Z244" s="67"/>
      <c r="AA244" s="67"/>
    </row>
    <row r="245" spans="1:27" ht="13">
      <c r="A245" s="67"/>
      <c r="B245" s="67"/>
      <c r="C245" s="135"/>
      <c r="D245" s="67"/>
      <c r="E245" s="135"/>
      <c r="F245" s="67"/>
      <c r="G245" s="67"/>
      <c r="H245" s="67"/>
      <c r="I245" s="67"/>
      <c r="J245" s="136"/>
      <c r="K245" s="136"/>
      <c r="L245" s="136"/>
      <c r="M245" s="194"/>
      <c r="N245" s="67"/>
      <c r="O245" s="67"/>
      <c r="P245" s="67"/>
      <c r="Q245" s="67"/>
      <c r="R245" s="67"/>
      <c r="S245" s="67"/>
      <c r="T245" s="67"/>
      <c r="U245" s="67"/>
      <c r="V245" s="67"/>
      <c r="W245" s="67"/>
      <c r="X245" s="67"/>
      <c r="Y245" s="67"/>
      <c r="Z245" s="67"/>
      <c r="AA245" s="67"/>
    </row>
    <row r="246" spans="1:27" ht="13">
      <c r="A246" s="67"/>
      <c r="B246" s="67"/>
      <c r="C246" s="135"/>
      <c r="D246" s="67"/>
      <c r="E246" s="135"/>
      <c r="F246" s="67"/>
      <c r="G246" s="67"/>
      <c r="H246" s="67"/>
      <c r="I246" s="67"/>
      <c r="J246" s="136"/>
      <c r="K246" s="136"/>
      <c r="L246" s="136"/>
      <c r="M246" s="194"/>
      <c r="N246" s="67"/>
      <c r="O246" s="67"/>
      <c r="P246" s="67"/>
      <c r="Q246" s="67"/>
      <c r="R246" s="67"/>
      <c r="S246" s="67"/>
      <c r="T246" s="67"/>
      <c r="U246" s="67"/>
      <c r="V246" s="67"/>
      <c r="W246" s="67"/>
      <c r="X246" s="67"/>
      <c r="Y246" s="67"/>
      <c r="Z246" s="67"/>
      <c r="AA246" s="67"/>
    </row>
    <row r="247" spans="1:27" ht="13">
      <c r="A247" s="67"/>
      <c r="B247" s="67"/>
      <c r="C247" s="135"/>
      <c r="D247" s="67"/>
      <c r="E247" s="135"/>
      <c r="F247" s="67"/>
      <c r="G247" s="67"/>
      <c r="H247" s="67"/>
      <c r="I247" s="67"/>
      <c r="J247" s="136"/>
      <c r="K247" s="136"/>
      <c r="L247" s="136"/>
      <c r="M247" s="194"/>
      <c r="N247" s="67"/>
      <c r="O247" s="67"/>
      <c r="P247" s="67"/>
      <c r="Q247" s="67"/>
      <c r="R247" s="67"/>
      <c r="S247" s="67"/>
      <c r="T247" s="67"/>
      <c r="U247" s="67"/>
      <c r="V247" s="67"/>
      <c r="W247" s="67"/>
      <c r="X247" s="67"/>
      <c r="Y247" s="67"/>
      <c r="Z247" s="67"/>
      <c r="AA247" s="67"/>
    </row>
    <row r="248" spans="1:27" ht="13">
      <c r="A248" s="67"/>
      <c r="B248" s="67"/>
      <c r="C248" s="135"/>
      <c r="D248" s="67"/>
      <c r="E248" s="135"/>
      <c r="F248" s="67"/>
      <c r="G248" s="67"/>
      <c r="H248" s="67"/>
      <c r="I248" s="67"/>
      <c r="J248" s="136"/>
      <c r="K248" s="136"/>
      <c r="L248" s="136"/>
      <c r="M248" s="194"/>
      <c r="N248" s="67"/>
      <c r="O248" s="67"/>
      <c r="P248" s="67"/>
      <c r="Q248" s="67"/>
      <c r="R248" s="67"/>
      <c r="S248" s="67"/>
      <c r="T248" s="67"/>
      <c r="U248" s="67"/>
      <c r="V248" s="67"/>
      <c r="W248" s="67"/>
      <c r="X248" s="67"/>
      <c r="Y248" s="67"/>
      <c r="Z248" s="67"/>
      <c r="AA248" s="67"/>
    </row>
    <row r="249" spans="1:27" ht="13">
      <c r="A249" s="67"/>
      <c r="B249" s="67"/>
      <c r="C249" s="135"/>
      <c r="D249" s="67"/>
      <c r="E249" s="135"/>
      <c r="F249" s="67"/>
      <c r="G249" s="67"/>
      <c r="H249" s="67"/>
      <c r="I249" s="67"/>
      <c r="J249" s="136"/>
      <c r="K249" s="136"/>
      <c r="L249" s="136"/>
      <c r="M249" s="194"/>
      <c r="N249" s="67"/>
      <c r="O249" s="67"/>
      <c r="P249" s="67"/>
      <c r="Q249" s="67"/>
      <c r="R249" s="67"/>
      <c r="S249" s="67"/>
      <c r="T249" s="67"/>
      <c r="U249" s="67"/>
      <c r="V249" s="67"/>
      <c r="W249" s="67"/>
      <c r="X249" s="67"/>
      <c r="Y249" s="67"/>
      <c r="Z249" s="67"/>
      <c r="AA249" s="67"/>
    </row>
    <row r="250" spans="1:27" ht="13">
      <c r="A250" s="67"/>
      <c r="B250" s="67"/>
      <c r="C250" s="135"/>
      <c r="D250" s="67"/>
      <c r="E250" s="135"/>
      <c r="F250" s="67"/>
      <c r="G250" s="67"/>
      <c r="H250" s="67"/>
      <c r="I250" s="67"/>
      <c r="J250" s="136"/>
      <c r="K250" s="136"/>
      <c r="L250" s="136"/>
      <c r="M250" s="194"/>
      <c r="N250" s="67"/>
      <c r="O250" s="67"/>
      <c r="P250" s="67"/>
      <c r="Q250" s="67"/>
      <c r="R250" s="67"/>
      <c r="S250" s="67"/>
      <c r="T250" s="67"/>
      <c r="U250" s="67"/>
      <c r="V250" s="67"/>
      <c r="W250" s="67"/>
      <c r="X250" s="67"/>
      <c r="Y250" s="67"/>
      <c r="Z250" s="67"/>
      <c r="AA250" s="67"/>
    </row>
    <row r="251" spans="1:27" ht="13">
      <c r="A251" s="67"/>
      <c r="B251" s="67"/>
      <c r="C251" s="135"/>
      <c r="D251" s="67"/>
      <c r="E251" s="135"/>
      <c r="F251" s="67"/>
      <c r="G251" s="67"/>
      <c r="H251" s="67"/>
      <c r="I251" s="67"/>
      <c r="J251" s="136"/>
      <c r="K251" s="136"/>
      <c r="L251" s="136"/>
      <c r="M251" s="194"/>
      <c r="N251" s="67"/>
      <c r="O251" s="67"/>
      <c r="P251" s="67"/>
      <c r="Q251" s="67"/>
      <c r="R251" s="67"/>
      <c r="S251" s="67"/>
      <c r="T251" s="67"/>
      <c r="U251" s="67"/>
      <c r="V251" s="67"/>
      <c r="W251" s="67"/>
      <c r="X251" s="67"/>
      <c r="Y251" s="67"/>
      <c r="Z251" s="67"/>
      <c r="AA251" s="67"/>
    </row>
    <row r="252" spans="1:27" ht="13">
      <c r="A252" s="67"/>
      <c r="B252" s="67"/>
      <c r="C252" s="135"/>
      <c r="D252" s="67"/>
      <c r="E252" s="135"/>
      <c r="F252" s="67"/>
      <c r="G252" s="67"/>
      <c r="H252" s="67"/>
      <c r="I252" s="67"/>
      <c r="J252" s="136"/>
      <c r="K252" s="136"/>
      <c r="L252" s="136"/>
      <c r="M252" s="194"/>
      <c r="N252" s="67"/>
      <c r="O252" s="67"/>
      <c r="P252" s="67"/>
      <c r="Q252" s="67"/>
      <c r="R252" s="67"/>
      <c r="S252" s="67"/>
      <c r="T252" s="67"/>
      <c r="U252" s="67"/>
      <c r="V252" s="67"/>
      <c r="W252" s="67"/>
      <c r="X252" s="67"/>
      <c r="Y252" s="67"/>
      <c r="Z252" s="67"/>
      <c r="AA252" s="67"/>
    </row>
    <row r="253" spans="1:27" ht="13">
      <c r="A253" s="67"/>
      <c r="B253" s="67"/>
      <c r="C253" s="135"/>
      <c r="D253" s="67"/>
      <c r="E253" s="135"/>
      <c r="F253" s="67"/>
      <c r="G253" s="67"/>
      <c r="H253" s="67"/>
      <c r="I253" s="67"/>
      <c r="J253" s="136"/>
      <c r="K253" s="136"/>
      <c r="L253" s="136"/>
      <c r="M253" s="194"/>
      <c r="N253" s="67"/>
      <c r="O253" s="67"/>
      <c r="P253" s="67"/>
      <c r="Q253" s="67"/>
      <c r="R253" s="67"/>
      <c r="S253" s="67"/>
      <c r="T253" s="67"/>
      <c r="U253" s="67"/>
      <c r="V253" s="67"/>
      <c r="W253" s="67"/>
      <c r="X253" s="67"/>
      <c r="Y253" s="67"/>
      <c r="Z253" s="67"/>
      <c r="AA253" s="67"/>
    </row>
    <row r="254" spans="1:27" ht="13">
      <c r="A254" s="67"/>
      <c r="B254" s="67"/>
      <c r="C254" s="135"/>
      <c r="D254" s="67"/>
      <c r="E254" s="135"/>
      <c r="F254" s="67"/>
      <c r="G254" s="67"/>
      <c r="H254" s="67"/>
      <c r="I254" s="67"/>
      <c r="J254" s="136"/>
      <c r="K254" s="136"/>
      <c r="L254" s="136"/>
      <c r="M254" s="194"/>
      <c r="N254" s="67"/>
      <c r="O254" s="67"/>
      <c r="P254" s="67"/>
      <c r="Q254" s="67"/>
      <c r="R254" s="67"/>
      <c r="S254" s="67"/>
      <c r="T254" s="67"/>
      <c r="U254" s="67"/>
      <c r="V254" s="67"/>
      <c r="W254" s="67"/>
      <c r="X254" s="67"/>
      <c r="Y254" s="67"/>
      <c r="Z254" s="67"/>
      <c r="AA254" s="67"/>
    </row>
    <row r="255" spans="1:27" ht="13">
      <c r="A255" s="67"/>
      <c r="B255" s="67"/>
      <c r="C255" s="135"/>
      <c r="D255" s="67"/>
      <c r="E255" s="135"/>
      <c r="F255" s="67"/>
      <c r="G255" s="67"/>
      <c r="H255" s="67"/>
      <c r="I255" s="67"/>
      <c r="J255" s="136"/>
      <c r="K255" s="136"/>
      <c r="L255" s="136"/>
      <c r="M255" s="194"/>
      <c r="N255" s="67"/>
      <c r="O255" s="67"/>
      <c r="P255" s="67"/>
      <c r="Q255" s="67"/>
      <c r="R255" s="67"/>
      <c r="S255" s="67"/>
      <c r="T255" s="67"/>
      <c r="U255" s="67"/>
      <c r="V255" s="67"/>
      <c r="W255" s="67"/>
      <c r="X255" s="67"/>
      <c r="Y255" s="67"/>
      <c r="Z255" s="67"/>
      <c r="AA255" s="67"/>
    </row>
    <row r="256" spans="1:27" ht="13">
      <c r="A256" s="67"/>
      <c r="B256" s="67"/>
      <c r="C256" s="135"/>
      <c r="D256" s="67"/>
      <c r="E256" s="135"/>
      <c r="F256" s="67"/>
      <c r="G256" s="67"/>
      <c r="H256" s="67"/>
      <c r="I256" s="67"/>
      <c r="J256" s="136"/>
      <c r="K256" s="136"/>
      <c r="L256" s="136"/>
      <c r="M256" s="194"/>
      <c r="N256" s="67"/>
      <c r="O256" s="67"/>
      <c r="P256" s="67"/>
      <c r="Q256" s="67"/>
      <c r="R256" s="67"/>
      <c r="S256" s="67"/>
      <c r="T256" s="67"/>
      <c r="U256" s="67"/>
      <c r="V256" s="67"/>
      <c r="W256" s="67"/>
      <c r="X256" s="67"/>
      <c r="Y256" s="67"/>
      <c r="Z256" s="67"/>
      <c r="AA256" s="67"/>
    </row>
    <row r="257" spans="1:27" ht="13">
      <c r="A257" s="67"/>
      <c r="B257" s="67"/>
      <c r="C257" s="135"/>
      <c r="D257" s="67"/>
      <c r="E257" s="135"/>
      <c r="F257" s="67"/>
      <c r="G257" s="67"/>
      <c r="H257" s="67"/>
      <c r="I257" s="67"/>
      <c r="J257" s="136"/>
      <c r="K257" s="136"/>
      <c r="L257" s="136"/>
      <c r="M257" s="194"/>
      <c r="N257" s="67"/>
      <c r="O257" s="67"/>
      <c r="P257" s="67"/>
      <c r="Q257" s="67"/>
      <c r="R257" s="67"/>
      <c r="S257" s="67"/>
      <c r="T257" s="67"/>
      <c r="U257" s="67"/>
      <c r="V257" s="67"/>
      <c r="W257" s="67"/>
      <c r="X257" s="67"/>
      <c r="Y257" s="67"/>
      <c r="Z257" s="67"/>
      <c r="AA257" s="67"/>
    </row>
    <row r="258" spans="1:27" ht="13">
      <c r="A258" s="67"/>
      <c r="B258" s="67"/>
      <c r="C258" s="135"/>
      <c r="D258" s="67"/>
      <c r="E258" s="135"/>
      <c r="F258" s="67"/>
      <c r="G258" s="67"/>
      <c r="H258" s="67"/>
      <c r="I258" s="67"/>
      <c r="J258" s="136"/>
      <c r="K258" s="136"/>
      <c r="L258" s="136"/>
      <c r="M258" s="194"/>
      <c r="N258" s="67"/>
      <c r="O258" s="67"/>
      <c r="P258" s="67"/>
      <c r="Q258" s="67"/>
      <c r="R258" s="67"/>
      <c r="S258" s="67"/>
      <c r="T258" s="67"/>
      <c r="U258" s="67"/>
      <c r="V258" s="67"/>
      <c r="W258" s="67"/>
      <c r="X258" s="67"/>
      <c r="Y258" s="67"/>
      <c r="Z258" s="67"/>
      <c r="AA258" s="67"/>
    </row>
    <row r="259" spans="1:27" ht="13">
      <c r="A259" s="67"/>
      <c r="B259" s="67"/>
      <c r="C259" s="135"/>
      <c r="D259" s="67"/>
      <c r="E259" s="135"/>
      <c r="F259" s="67"/>
      <c r="G259" s="67"/>
      <c r="H259" s="67"/>
      <c r="I259" s="67"/>
      <c r="J259" s="136"/>
      <c r="K259" s="136"/>
      <c r="L259" s="136"/>
      <c r="M259" s="194"/>
      <c r="N259" s="67"/>
      <c r="O259" s="67"/>
      <c r="P259" s="67"/>
      <c r="Q259" s="67"/>
      <c r="R259" s="67"/>
      <c r="S259" s="67"/>
      <c r="T259" s="67"/>
      <c r="U259" s="67"/>
      <c r="V259" s="67"/>
      <c r="W259" s="67"/>
      <c r="X259" s="67"/>
      <c r="Y259" s="67"/>
      <c r="Z259" s="67"/>
      <c r="AA259" s="67"/>
    </row>
    <row r="260" spans="1:27" ht="13">
      <c r="A260" s="67"/>
      <c r="B260" s="67"/>
      <c r="C260" s="135"/>
      <c r="D260" s="67"/>
      <c r="E260" s="135"/>
      <c r="F260" s="67"/>
      <c r="G260" s="67"/>
      <c r="H260" s="67"/>
      <c r="I260" s="67"/>
      <c r="J260" s="136"/>
      <c r="K260" s="136"/>
      <c r="L260" s="136"/>
      <c r="M260" s="194"/>
      <c r="N260" s="67"/>
      <c r="O260" s="67"/>
      <c r="P260" s="67"/>
      <c r="Q260" s="67"/>
      <c r="R260" s="67"/>
      <c r="S260" s="67"/>
      <c r="T260" s="67"/>
      <c r="U260" s="67"/>
      <c r="V260" s="67"/>
      <c r="W260" s="67"/>
      <c r="X260" s="67"/>
      <c r="Y260" s="67"/>
      <c r="Z260" s="67"/>
      <c r="AA260" s="67"/>
    </row>
    <row r="261" spans="1:27" ht="13">
      <c r="A261" s="67"/>
      <c r="B261" s="67"/>
      <c r="C261" s="135"/>
      <c r="D261" s="67"/>
      <c r="E261" s="135"/>
      <c r="F261" s="67"/>
      <c r="G261" s="67"/>
      <c r="H261" s="67"/>
      <c r="I261" s="67"/>
      <c r="J261" s="136"/>
      <c r="K261" s="136"/>
      <c r="L261" s="136"/>
      <c r="M261" s="194"/>
      <c r="N261" s="67"/>
      <c r="O261" s="67"/>
      <c r="P261" s="67"/>
      <c r="Q261" s="67"/>
      <c r="R261" s="67"/>
      <c r="S261" s="67"/>
      <c r="T261" s="67"/>
      <c r="U261" s="67"/>
      <c r="V261" s="67"/>
      <c r="W261" s="67"/>
      <c r="X261" s="67"/>
      <c r="Y261" s="67"/>
      <c r="Z261" s="67"/>
      <c r="AA261" s="67"/>
    </row>
    <row r="262" spans="1:27" ht="13">
      <c r="A262" s="67"/>
      <c r="B262" s="67"/>
      <c r="C262" s="135"/>
      <c r="D262" s="67"/>
      <c r="E262" s="135"/>
      <c r="F262" s="67"/>
      <c r="G262" s="67"/>
      <c r="H262" s="67"/>
      <c r="I262" s="67"/>
      <c r="J262" s="136"/>
      <c r="K262" s="136"/>
      <c r="L262" s="136"/>
      <c r="M262" s="194"/>
      <c r="N262" s="67"/>
      <c r="O262" s="67"/>
      <c r="P262" s="67"/>
      <c r="Q262" s="67"/>
      <c r="R262" s="67"/>
      <c r="S262" s="67"/>
      <c r="T262" s="67"/>
      <c r="U262" s="67"/>
      <c r="V262" s="67"/>
      <c r="W262" s="67"/>
      <c r="X262" s="67"/>
      <c r="Y262" s="67"/>
      <c r="Z262" s="67"/>
      <c r="AA262" s="67"/>
    </row>
    <row r="263" spans="1:27" ht="13">
      <c r="A263" s="67"/>
      <c r="B263" s="67"/>
      <c r="C263" s="135"/>
      <c r="D263" s="67"/>
      <c r="E263" s="135"/>
      <c r="F263" s="67"/>
      <c r="G263" s="67"/>
      <c r="H263" s="67"/>
      <c r="I263" s="67"/>
      <c r="J263" s="136"/>
      <c r="K263" s="136"/>
      <c r="L263" s="136"/>
      <c r="M263" s="194"/>
      <c r="N263" s="67"/>
      <c r="O263" s="67"/>
      <c r="P263" s="67"/>
      <c r="Q263" s="67"/>
      <c r="R263" s="67"/>
      <c r="S263" s="67"/>
      <c r="T263" s="67"/>
      <c r="U263" s="67"/>
      <c r="V263" s="67"/>
      <c r="W263" s="67"/>
      <c r="X263" s="67"/>
      <c r="Y263" s="67"/>
      <c r="Z263" s="67"/>
      <c r="AA263" s="67"/>
    </row>
    <row r="264" spans="1:27" ht="13">
      <c r="A264" s="67"/>
      <c r="B264" s="67"/>
      <c r="C264" s="135"/>
      <c r="D264" s="67"/>
      <c r="E264" s="135"/>
      <c r="F264" s="67"/>
      <c r="G264" s="67"/>
      <c r="H264" s="67"/>
      <c r="I264" s="67"/>
      <c r="J264" s="136"/>
      <c r="K264" s="136"/>
      <c r="L264" s="136"/>
      <c r="M264" s="194"/>
      <c r="N264" s="67"/>
      <c r="O264" s="67"/>
      <c r="P264" s="67"/>
      <c r="Q264" s="67"/>
      <c r="R264" s="67"/>
      <c r="S264" s="67"/>
      <c r="T264" s="67"/>
      <c r="U264" s="67"/>
      <c r="V264" s="67"/>
      <c r="W264" s="67"/>
      <c r="X264" s="67"/>
      <c r="Y264" s="67"/>
      <c r="Z264" s="67"/>
      <c r="AA264" s="67"/>
    </row>
    <row r="265" spans="1:27" ht="13">
      <c r="A265" s="67"/>
      <c r="B265" s="67"/>
      <c r="C265" s="135"/>
      <c r="D265" s="67"/>
      <c r="E265" s="135"/>
      <c r="F265" s="67"/>
      <c r="G265" s="67"/>
      <c r="H265" s="67"/>
      <c r="I265" s="67"/>
      <c r="J265" s="136"/>
      <c r="K265" s="136"/>
      <c r="L265" s="136"/>
      <c r="M265" s="194"/>
      <c r="N265" s="67"/>
      <c r="O265" s="67"/>
      <c r="P265" s="67"/>
      <c r="Q265" s="67"/>
      <c r="R265" s="67"/>
      <c r="S265" s="67"/>
      <c r="T265" s="67"/>
      <c r="U265" s="67"/>
      <c r="V265" s="67"/>
      <c r="W265" s="67"/>
      <c r="X265" s="67"/>
      <c r="Y265" s="67"/>
      <c r="Z265" s="67"/>
      <c r="AA265" s="67"/>
    </row>
    <row r="266" spans="1:27" ht="13">
      <c r="A266" s="67"/>
      <c r="B266" s="67"/>
      <c r="C266" s="135"/>
      <c r="D266" s="67"/>
      <c r="E266" s="135"/>
      <c r="F266" s="67"/>
      <c r="G266" s="67"/>
      <c r="H266" s="67"/>
      <c r="I266" s="67"/>
      <c r="J266" s="136"/>
      <c r="K266" s="136"/>
      <c r="L266" s="136"/>
      <c r="M266" s="194"/>
      <c r="N266" s="67"/>
      <c r="O266" s="67"/>
      <c r="P266" s="67"/>
      <c r="Q266" s="67"/>
      <c r="R266" s="67"/>
      <c r="S266" s="67"/>
      <c r="T266" s="67"/>
      <c r="U266" s="67"/>
      <c r="V266" s="67"/>
      <c r="W266" s="67"/>
      <c r="X266" s="67"/>
      <c r="Y266" s="67"/>
      <c r="Z266" s="67"/>
      <c r="AA266" s="67"/>
    </row>
    <row r="267" spans="1:27" ht="13">
      <c r="A267" s="67"/>
      <c r="B267" s="67"/>
      <c r="C267" s="135"/>
      <c r="D267" s="67"/>
      <c r="E267" s="135"/>
      <c r="F267" s="67"/>
      <c r="G267" s="67"/>
      <c r="H267" s="67"/>
      <c r="I267" s="67"/>
      <c r="J267" s="136"/>
      <c r="K267" s="136"/>
      <c r="L267" s="136"/>
      <c r="M267" s="194"/>
      <c r="N267" s="67"/>
      <c r="O267" s="67"/>
      <c r="P267" s="67"/>
      <c r="Q267" s="67"/>
      <c r="R267" s="67"/>
      <c r="S267" s="67"/>
      <c r="T267" s="67"/>
      <c r="U267" s="67"/>
      <c r="V267" s="67"/>
      <c r="W267" s="67"/>
      <c r="X267" s="67"/>
      <c r="Y267" s="67"/>
      <c r="Z267" s="67"/>
      <c r="AA267" s="67"/>
    </row>
    <row r="268" spans="1:27" ht="13">
      <c r="A268" s="67"/>
      <c r="B268" s="67"/>
      <c r="C268" s="135"/>
      <c r="D268" s="67"/>
      <c r="E268" s="135"/>
      <c r="F268" s="67"/>
      <c r="G268" s="67"/>
      <c r="H268" s="67"/>
      <c r="I268" s="67"/>
      <c r="J268" s="136"/>
      <c r="K268" s="136"/>
      <c r="L268" s="136"/>
      <c r="M268" s="194"/>
      <c r="N268" s="67"/>
      <c r="O268" s="67"/>
      <c r="P268" s="67"/>
      <c r="Q268" s="67"/>
      <c r="R268" s="67"/>
      <c r="S268" s="67"/>
      <c r="T268" s="67"/>
      <c r="U268" s="67"/>
      <c r="V268" s="67"/>
      <c r="W268" s="67"/>
      <c r="X268" s="67"/>
      <c r="Y268" s="67"/>
      <c r="Z268" s="67"/>
      <c r="AA268" s="67"/>
    </row>
    <row r="269" spans="1:27" ht="13">
      <c r="A269" s="67"/>
      <c r="B269" s="67"/>
      <c r="C269" s="135"/>
      <c r="D269" s="67"/>
      <c r="E269" s="135"/>
      <c r="F269" s="67"/>
      <c r="G269" s="67"/>
      <c r="H269" s="67"/>
      <c r="I269" s="67"/>
      <c r="J269" s="136"/>
      <c r="K269" s="136"/>
      <c r="L269" s="136"/>
      <c r="M269" s="194"/>
      <c r="N269" s="67"/>
      <c r="O269" s="67"/>
      <c r="P269" s="67"/>
      <c r="Q269" s="67"/>
      <c r="R269" s="67"/>
      <c r="S269" s="67"/>
      <c r="T269" s="67"/>
      <c r="U269" s="67"/>
      <c r="V269" s="67"/>
      <c r="W269" s="67"/>
      <c r="X269" s="67"/>
      <c r="Y269" s="67"/>
      <c r="Z269" s="67"/>
      <c r="AA269" s="67"/>
    </row>
    <row r="270" spans="1:27" ht="13">
      <c r="A270" s="67"/>
      <c r="B270" s="67"/>
      <c r="C270" s="135"/>
      <c r="D270" s="67"/>
      <c r="E270" s="135"/>
      <c r="F270" s="67"/>
      <c r="G270" s="67"/>
      <c r="H270" s="67"/>
      <c r="I270" s="67"/>
      <c r="J270" s="136"/>
      <c r="K270" s="136"/>
      <c r="L270" s="136"/>
      <c r="M270" s="194"/>
      <c r="N270" s="67"/>
      <c r="O270" s="67"/>
      <c r="P270" s="67"/>
      <c r="Q270" s="67"/>
      <c r="R270" s="67"/>
      <c r="S270" s="67"/>
      <c r="T270" s="67"/>
      <c r="U270" s="67"/>
      <c r="V270" s="67"/>
      <c r="W270" s="67"/>
      <c r="X270" s="67"/>
      <c r="Y270" s="67"/>
      <c r="Z270" s="67"/>
      <c r="AA270" s="67"/>
    </row>
    <row r="271" spans="1:27" ht="13">
      <c r="A271" s="67"/>
      <c r="B271" s="67"/>
      <c r="C271" s="135"/>
      <c r="D271" s="67"/>
      <c r="E271" s="135"/>
      <c r="F271" s="67"/>
      <c r="G271" s="67"/>
      <c r="H271" s="67"/>
      <c r="I271" s="67"/>
      <c r="J271" s="136"/>
      <c r="K271" s="136"/>
      <c r="L271" s="136"/>
      <c r="M271" s="194"/>
      <c r="N271" s="67"/>
      <c r="O271" s="67"/>
      <c r="P271" s="67"/>
      <c r="Q271" s="67"/>
      <c r="R271" s="67"/>
      <c r="S271" s="67"/>
      <c r="T271" s="67"/>
      <c r="U271" s="67"/>
      <c r="V271" s="67"/>
      <c r="W271" s="67"/>
      <c r="X271" s="67"/>
      <c r="Y271" s="67"/>
      <c r="Z271" s="67"/>
      <c r="AA271" s="67"/>
    </row>
    <row r="272" spans="1:27" ht="13">
      <c r="A272" s="67"/>
      <c r="B272" s="67"/>
      <c r="C272" s="135"/>
      <c r="D272" s="67"/>
      <c r="E272" s="135"/>
      <c r="F272" s="67"/>
      <c r="G272" s="67"/>
      <c r="H272" s="67"/>
      <c r="I272" s="67"/>
      <c r="J272" s="136"/>
      <c r="K272" s="136"/>
      <c r="L272" s="136"/>
      <c r="M272" s="194"/>
      <c r="N272" s="67"/>
      <c r="O272" s="67"/>
      <c r="P272" s="67"/>
      <c r="Q272" s="67"/>
      <c r="R272" s="67"/>
      <c r="S272" s="67"/>
      <c r="T272" s="67"/>
      <c r="U272" s="67"/>
      <c r="V272" s="67"/>
      <c r="W272" s="67"/>
      <c r="X272" s="67"/>
      <c r="Y272" s="67"/>
      <c r="Z272" s="67"/>
      <c r="AA272" s="67"/>
    </row>
    <row r="273" spans="1:27" ht="13">
      <c r="A273" s="67"/>
      <c r="B273" s="67"/>
      <c r="C273" s="135"/>
      <c r="D273" s="305"/>
      <c r="E273" s="135"/>
      <c r="F273" s="305"/>
      <c r="G273" s="67"/>
      <c r="H273" s="67"/>
      <c r="I273" s="67"/>
      <c r="J273" s="136"/>
      <c r="K273" s="136"/>
      <c r="L273" s="136"/>
      <c r="M273" s="194"/>
      <c r="N273" s="67"/>
      <c r="O273" s="67"/>
      <c r="P273" s="67"/>
      <c r="Q273" s="67"/>
      <c r="R273" s="67"/>
      <c r="S273" s="67"/>
      <c r="T273" s="67"/>
      <c r="U273" s="67"/>
      <c r="V273" s="67"/>
      <c r="W273" s="67"/>
      <c r="X273" s="67"/>
      <c r="Y273" s="67"/>
      <c r="Z273" s="67"/>
      <c r="AA273" s="67"/>
    </row>
    <row r="274" spans="1:27" ht="13">
      <c r="A274" s="67"/>
      <c r="B274" s="67"/>
      <c r="C274" s="135"/>
      <c r="D274" s="303"/>
      <c r="E274" s="135"/>
      <c r="F274" s="303"/>
      <c r="G274" s="67"/>
      <c r="H274" s="67"/>
      <c r="I274" s="67"/>
      <c r="J274" s="136"/>
      <c r="K274" s="136"/>
      <c r="L274" s="136"/>
      <c r="M274" s="194"/>
      <c r="N274" s="67"/>
      <c r="O274" s="67"/>
      <c r="P274" s="67"/>
      <c r="Q274" s="67"/>
      <c r="R274" s="67"/>
      <c r="S274" s="67"/>
      <c r="T274" s="67"/>
      <c r="U274" s="67"/>
      <c r="V274" s="67"/>
      <c r="W274" s="67"/>
      <c r="X274" s="67"/>
      <c r="Y274" s="67"/>
      <c r="Z274" s="67"/>
      <c r="AA274" s="67"/>
    </row>
    <row r="275" spans="1:27" ht="13">
      <c r="A275" s="67"/>
      <c r="B275" s="67"/>
      <c r="C275" s="135"/>
      <c r="D275" s="303"/>
      <c r="E275" s="135"/>
      <c r="F275" s="303"/>
      <c r="G275" s="67"/>
      <c r="H275" s="67"/>
      <c r="I275" s="67"/>
      <c r="J275" s="136"/>
      <c r="K275" s="136"/>
      <c r="L275" s="136"/>
      <c r="M275" s="194"/>
      <c r="N275" s="67"/>
      <c r="O275" s="67"/>
      <c r="P275" s="67"/>
      <c r="Q275" s="67"/>
      <c r="R275" s="67"/>
      <c r="S275" s="67"/>
      <c r="T275" s="67"/>
      <c r="U275" s="67"/>
      <c r="V275" s="67"/>
      <c r="W275" s="67"/>
      <c r="X275" s="67"/>
      <c r="Y275" s="67"/>
      <c r="Z275" s="67"/>
      <c r="AA275" s="67"/>
    </row>
    <row r="276" spans="1:27" ht="13">
      <c r="A276" s="67"/>
      <c r="B276" s="67"/>
      <c r="C276" s="135"/>
      <c r="D276" s="303"/>
      <c r="E276" s="135"/>
      <c r="F276" s="303"/>
      <c r="G276" s="67"/>
      <c r="H276" s="67"/>
      <c r="I276" s="67"/>
      <c r="J276" s="136"/>
      <c r="K276" s="136"/>
      <c r="L276" s="136"/>
      <c r="M276" s="194"/>
      <c r="N276" s="67"/>
      <c r="O276" s="67"/>
      <c r="P276" s="67"/>
      <c r="Q276" s="67"/>
      <c r="R276" s="67"/>
      <c r="S276" s="67"/>
      <c r="T276" s="67"/>
      <c r="U276" s="67"/>
      <c r="V276" s="67"/>
      <c r="W276" s="67"/>
      <c r="X276" s="67"/>
      <c r="Y276" s="67"/>
      <c r="Z276" s="67"/>
      <c r="AA276" s="67"/>
    </row>
    <row r="277" spans="1:27" ht="13">
      <c r="A277" s="67"/>
      <c r="B277" s="67"/>
      <c r="C277" s="135"/>
      <c r="D277" s="303"/>
      <c r="E277" s="135"/>
      <c r="F277" s="303"/>
      <c r="G277" s="67"/>
      <c r="H277" s="67"/>
      <c r="I277" s="67"/>
      <c r="J277" s="136"/>
      <c r="K277" s="136"/>
      <c r="L277" s="136"/>
      <c r="M277" s="194"/>
      <c r="N277" s="67"/>
      <c r="O277" s="67"/>
      <c r="P277" s="67"/>
      <c r="Q277" s="67"/>
      <c r="R277" s="67"/>
      <c r="S277" s="67"/>
      <c r="T277" s="67"/>
      <c r="U277" s="67"/>
      <c r="V277" s="67"/>
      <c r="W277" s="67"/>
      <c r="X277" s="67"/>
      <c r="Y277" s="67"/>
      <c r="Z277" s="67"/>
      <c r="AA277" s="67"/>
    </row>
    <row r="278" spans="1:27" ht="13">
      <c r="A278" s="141"/>
      <c r="B278" s="141"/>
      <c r="C278" s="143"/>
      <c r="D278" s="140"/>
      <c r="E278" s="143"/>
      <c r="F278" s="140"/>
      <c r="G278" s="141"/>
      <c r="H278" s="141"/>
      <c r="I278" s="141"/>
      <c r="J278" s="191"/>
      <c r="K278" s="191"/>
      <c r="L278" s="142"/>
      <c r="M278" s="203"/>
      <c r="N278" s="140"/>
      <c r="O278" s="140"/>
      <c r="P278" s="140"/>
      <c r="Q278" s="140"/>
      <c r="R278" s="140"/>
      <c r="S278" s="140"/>
      <c r="T278" s="140"/>
      <c r="U278" s="140"/>
      <c r="V278" s="140"/>
      <c r="W278" s="140"/>
      <c r="X278" s="140"/>
      <c r="Y278" s="140"/>
      <c r="Z278" s="140"/>
      <c r="AA278" s="140"/>
    </row>
    <row r="279" spans="1:27" ht="13">
      <c r="A279" s="67"/>
      <c r="B279" s="67"/>
      <c r="C279" s="135"/>
      <c r="D279" s="137"/>
      <c r="E279" s="135"/>
      <c r="F279" s="137"/>
      <c r="G279" s="67"/>
      <c r="H279" s="67"/>
      <c r="I279" s="67"/>
      <c r="J279" s="136"/>
      <c r="K279" s="136"/>
      <c r="L279" s="136"/>
      <c r="M279" s="194"/>
      <c r="N279" s="135"/>
      <c r="O279" s="135"/>
      <c r="P279" s="135"/>
      <c r="Q279" s="135"/>
      <c r="R279" s="135"/>
      <c r="S279" s="135"/>
      <c r="T279" s="135"/>
      <c r="U279" s="135"/>
      <c r="V279" s="135"/>
      <c r="W279" s="135"/>
      <c r="X279" s="135"/>
      <c r="Y279" s="135"/>
      <c r="Z279" s="135"/>
      <c r="AA279" s="135"/>
    </row>
    <row r="280" spans="1:27" ht="13">
      <c r="A280" s="67"/>
      <c r="B280" s="67"/>
      <c r="C280" s="135"/>
      <c r="D280" s="137"/>
      <c r="E280" s="135"/>
      <c r="F280" s="137"/>
      <c r="G280" s="67"/>
      <c r="H280" s="67"/>
      <c r="I280" s="67"/>
      <c r="J280" s="136"/>
      <c r="K280" s="136"/>
      <c r="L280" s="136"/>
      <c r="M280" s="194"/>
      <c r="N280" s="135"/>
      <c r="O280" s="135"/>
      <c r="P280" s="135"/>
      <c r="Q280" s="135"/>
      <c r="R280" s="135"/>
      <c r="S280" s="135"/>
      <c r="T280" s="135"/>
      <c r="U280" s="135"/>
      <c r="V280" s="135"/>
      <c r="W280" s="135"/>
      <c r="X280" s="135"/>
      <c r="Y280" s="135"/>
      <c r="Z280" s="135"/>
      <c r="AA280" s="135"/>
    </row>
    <row r="281" spans="1:27" ht="13">
      <c r="A281" s="67"/>
      <c r="B281" s="67"/>
      <c r="C281" s="135"/>
      <c r="D281" s="137"/>
      <c r="E281" s="135"/>
      <c r="F281" s="137"/>
      <c r="G281" s="67"/>
      <c r="H281" s="67"/>
      <c r="I281" s="67"/>
      <c r="J281" s="136"/>
      <c r="K281" s="136"/>
      <c r="L281" s="136"/>
      <c r="M281" s="194"/>
      <c r="N281" s="135"/>
      <c r="O281" s="135"/>
      <c r="P281" s="135"/>
      <c r="Q281" s="135"/>
      <c r="R281" s="135"/>
      <c r="S281" s="135"/>
      <c r="T281" s="135"/>
      <c r="U281" s="135"/>
      <c r="V281" s="135"/>
      <c r="W281" s="135"/>
      <c r="X281" s="135"/>
      <c r="Y281" s="135"/>
      <c r="Z281" s="135"/>
      <c r="AA281" s="135"/>
    </row>
    <row r="282" spans="1:27" ht="13">
      <c r="A282" s="67"/>
      <c r="B282" s="67"/>
      <c r="C282" s="135"/>
      <c r="D282" s="137"/>
      <c r="E282" s="135"/>
      <c r="F282" s="137"/>
      <c r="G282" s="67"/>
      <c r="H282" s="67"/>
      <c r="I282" s="67"/>
      <c r="J282" s="136"/>
      <c r="K282" s="136"/>
      <c r="L282" s="136"/>
      <c r="M282" s="194"/>
      <c r="N282" s="135"/>
      <c r="O282" s="135"/>
      <c r="P282" s="135"/>
      <c r="Q282" s="135"/>
      <c r="R282" s="135"/>
      <c r="S282" s="135"/>
      <c r="T282" s="135"/>
      <c r="U282" s="135"/>
      <c r="V282" s="135"/>
      <c r="W282" s="135"/>
      <c r="X282" s="135"/>
      <c r="Y282" s="135"/>
      <c r="Z282" s="135"/>
      <c r="AA282" s="135"/>
    </row>
    <row r="283" spans="1:27" ht="13">
      <c r="A283" s="67"/>
      <c r="B283" s="67"/>
      <c r="C283" s="135"/>
      <c r="D283" s="137"/>
      <c r="E283" s="135"/>
      <c r="F283" s="137"/>
      <c r="G283" s="67"/>
      <c r="H283" s="67"/>
      <c r="I283" s="67"/>
      <c r="J283" s="136"/>
      <c r="K283" s="136"/>
      <c r="L283" s="136"/>
      <c r="M283" s="194"/>
      <c r="N283" s="135"/>
      <c r="O283" s="135"/>
      <c r="P283" s="135"/>
      <c r="Q283" s="135"/>
      <c r="R283" s="135"/>
      <c r="S283" s="135"/>
      <c r="T283" s="135"/>
      <c r="U283" s="135"/>
      <c r="V283" s="135"/>
      <c r="W283" s="135"/>
      <c r="X283" s="135"/>
      <c r="Y283" s="135"/>
      <c r="Z283" s="135"/>
      <c r="AA283" s="135"/>
    </row>
    <row r="284" spans="1:27" ht="13">
      <c r="A284" s="67"/>
      <c r="B284" s="67"/>
      <c r="C284" s="135"/>
      <c r="D284" s="137"/>
      <c r="E284" s="135"/>
      <c r="F284" s="137"/>
      <c r="G284" s="67"/>
      <c r="H284" s="67"/>
      <c r="I284" s="67"/>
      <c r="J284" s="136"/>
      <c r="K284" s="136"/>
      <c r="L284" s="136"/>
      <c r="M284" s="194"/>
      <c r="N284" s="135"/>
      <c r="O284" s="135"/>
      <c r="P284" s="135"/>
      <c r="Q284" s="135"/>
      <c r="R284" s="135"/>
      <c r="S284" s="135"/>
      <c r="T284" s="135"/>
      <c r="U284" s="135"/>
      <c r="V284" s="135"/>
      <c r="W284" s="135"/>
      <c r="X284" s="135"/>
      <c r="Y284" s="135"/>
      <c r="Z284" s="135"/>
      <c r="AA284" s="135"/>
    </row>
    <row r="285" spans="1:27" ht="13">
      <c r="A285" s="67"/>
      <c r="B285" s="67"/>
      <c r="C285" s="135"/>
      <c r="D285" s="137"/>
      <c r="E285" s="135"/>
      <c r="F285" s="137"/>
      <c r="G285" s="67"/>
      <c r="H285" s="67"/>
      <c r="I285" s="67"/>
      <c r="J285" s="136"/>
      <c r="K285" s="136"/>
      <c r="L285" s="136"/>
      <c r="M285" s="194"/>
      <c r="N285" s="135"/>
      <c r="O285" s="135"/>
      <c r="P285" s="135"/>
      <c r="Q285" s="135"/>
      <c r="R285" s="135"/>
      <c r="S285" s="135"/>
      <c r="T285" s="135"/>
      <c r="U285" s="135"/>
      <c r="V285" s="135"/>
      <c r="W285" s="135"/>
      <c r="X285" s="135"/>
      <c r="Y285" s="135"/>
      <c r="Z285" s="135"/>
      <c r="AA285" s="135"/>
    </row>
    <row r="286" spans="1:27" ht="13">
      <c r="A286" s="67"/>
      <c r="B286" s="67"/>
      <c r="C286" s="135"/>
      <c r="D286" s="137"/>
      <c r="E286" s="135"/>
      <c r="F286" s="137"/>
      <c r="G286" s="67"/>
      <c r="H286" s="67"/>
      <c r="I286" s="67"/>
      <c r="J286" s="136"/>
      <c r="K286" s="136"/>
      <c r="L286" s="136"/>
      <c r="M286" s="194"/>
      <c r="N286" s="135"/>
      <c r="O286" s="135"/>
      <c r="P286" s="135"/>
      <c r="Q286" s="135"/>
      <c r="R286" s="135"/>
      <c r="S286" s="135"/>
      <c r="T286" s="135"/>
      <c r="U286" s="135"/>
      <c r="V286" s="135"/>
      <c r="W286" s="135"/>
      <c r="X286" s="135"/>
      <c r="Y286" s="135"/>
      <c r="Z286" s="135"/>
      <c r="AA286" s="135"/>
    </row>
    <row r="287" spans="1:27" ht="13">
      <c r="A287" s="67"/>
      <c r="B287" s="67"/>
      <c r="C287" s="135"/>
      <c r="D287" s="137"/>
      <c r="E287" s="135"/>
      <c r="F287" s="137"/>
      <c r="G287" s="67"/>
      <c r="H287" s="67"/>
      <c r="I287" s="67"/>
      <c r="J287" s="136"/>
      <c r="K287" s="136"/>
      <c r="L287" s="136"/>
      <c r="M287" s="194"/>
      <c r="N287" s="135"/>
      <c r="O287" s="135"/>
      <c r="P287" s="135"/>
      <c r="Q287" s="135"/>
      <c r="R287" s="135"/>
      <c r="S287" s="135"/>
      <c r="T287" s="135"/>
      <c r="U287" s="135"/>
      <c r="V287" s="135"/>
      <c r="W287" s="135"/>
      <c r="X287" s="135"/>
      <c r="Y287" s="135"/>
      <c r="Z287" s="135"/>
      <c r="AA287" s="135"/>
    </row>
    <row r="288" spans="1:27" ht="13">
      <c r="A288" s="67"/>
      <c r="B288" s="67"/>
      <c r="C288" s="135"/>
      <c r="D288" s="137"/>
      <c r="E288" s="135"/>
      <c r="F288" s="137"/>
      <c r="G288" s="67"/>
      <c r="H288" s="67"/>
      <c r="I288" s="67"/>
      <c r="J288" s="136"/>
      <c r="K288" s="136"/>
      <c r="L288" s="136"/>
      <c r="M288" s="194"/>
      <c r="N288" s="135"/>
      <c r="O288" s="135"/>
      <c r="P288" s="135"/>
      <c r="Q288" s="135"/>
      <c r="R288" s="135"/>
      <c r="S288" s="135"/>
      <c r="T288" s="135"/>
      <c r="U288" s="135"/>
      <c r="V288" s="135"/>
      <c r="W288" s="135"/>
      <c r="X288" s="135"/>
      <c r="Y288" s="135"/>
      <c r="Z288" s="135"/>
      <c r="AA288" s="135"/>
    </row>
    <row r="289" spans="1:27" ht="13">
      <c r="A289" s="67"/>
      <c r="B289" s="67"/>
      <c r="C289" s="135"/>
      <c r="D289" s="137"/>
      <c r="E289" s="135"/>
      <c r="F289" s="137"/>
      <c r="G289" s="67"/>
      <c r="H289" s="67"/>
      <c r="I289" s="67"/>
      <c r="J289" s="136"/>
      <c r="K289" s="136"/>
      <c r="L289" s="136"/>
      <c r="M289" s="194"/>
      <c r="N289" s="135"/>
      <c r="O289" s="135"/>
      <c r="P289" s="135"/>
      <c r="Q289" s="135"/>
      <c r="R289" s="135"/>
      <c r="S289" s="135"/>
      <c r="T289" s="135"/>
      <c r="U289" s="135"/>
      <c r="V289" s="135"/>
      <c r="W289" s="135"/>
      <c r="X289" s="135"/>
      <c r="Y289" s="135"/>
      <c r="Z289" s="135"/>
      <c r="AA289" s="135"/>
    </row>
    <row r="290" spans="1:27" ht="13">
      <c r="A290" s="138"/>
      <c r="B290" s="138"/>
      <c r="C290" s="139"/>
      <c r="D290" s="137"/>
      <c r="E290" s="139"/>
      <c r="F290" s="137"/>
      <c r="G290" s="138"/>
      <c r="H290" s="138"/>
      <c r="I290" s="138"/>
      <c r="J290" s="146"/>
      <c r="K290" s="146"/>
      <c r="L290" s="136"/>
      <c r="M290" s="194"/>
      <c r="N290" s="135"/>
      <c r="O290" s="135"/>
      <c r="P290" s="135"/>
      <c r="Q290" s="135"/>
      <c r="R290" s="135"/>
      <c r="S290" s="135"/>
      <c r="T290" s="135"/>
      <c r="U290" s="135"/>
      <c r="V290" s="135"/>
      <c r="W290" s="135"/>
      <c r="X290" s="135"/>
      <c r="Y290" s="135"/>
      <c r="Z290" s="135"/>
      <c r="AA290" s="135"/>
    </row>
    <row r="291" spans="1:27" ht="13">
      <c r="A291" s="67"/>
      <c r="B291" s="67"/>
      <c r="C291" s="135"/>
      <c r="D291" s="137"/>
      <c r="E291" s="135"/>
      <c r="F291" s="137"/>
      <c r="G291" s="67"/>
      <c r="H291" s="67"/>
      <c r="I291" s="67"/>
      <c r="J291" s="136"/>
      <c r="K291" s="136"/>
      <c r="L291" s="136"/>
      <c r="M291" s="194"/>
      <c r="N291" s="135"/>
      <c r="O291" s="135"/>
      <c r="P291" s="135"/>
      <c r="Q291" s="135"/>
      <c r="R291" s="135"/>
      <c r="S291" s="135"/>
      <c r="T291" s="135"/>
      <c r="U291" s="135"/>
      <c r="V291" s="135"/>
      <c r="W291" s="135"/>
      <c r="X291" s="135"/>
      <c r="Y291" s="135"/>
      <c r="Z291" s="135"/>
      <c r="AA291" s="135"/>
    </row>
    <row r="292" spans="1:27" ht="13">
      <c r="A292" s="61"/>
      <c r="B292" s="61"/>
      <c r="C292" s="131"/>
      <c r="D292" s="64"/>
      <c r="E292" s="131"/>
      <c r="F292" s="64"/>
      <c r="G292" s="61"/>
      <c r="H292" s="61"/>
      <c r="I292" s="61"/>
      <c r="J292" s="69"/>
      <c r="K292" s="69"/>
      <c r="L292" s="69"/>
      <c r="M292" s="195"/>
      <c r="N292" s="131"/>
      <c r="O292" s="131"/>
      <c r="P292" s="131"/>
      <c r="Q292" s="131"/>
      <c r="R292" s="131"/>
      <c r="S292" s="131"/>
      <c r="T292" s="131"/>
      <c r="U292" s="131"/>
      <c r="V292" s="131"/>
      <c r="W292" s="131"/>
      <c r="X292" s="131"/>
      <c r="Y292" s="131"/>
      <c r="Z292" s="131"/>
      <c r="AA292" s="131"/>
    </row>
    <row r="293" spans="1:27" ht="13">
      <c r="A293" s="61"/>
      <c r="B293" s="61"/>
      <c r="C293" s="131"/>
      <c r="D293" s="64"/>
      <c r="E293" s="131"/>
      <c r="F293" s="64"/>
      <c r="G293" s="61"/>
      <c r="H293" s="61"/>
      <c r="I293" s="61"/>
      <c r="J293" s="69"/>
      <c r="K293" s="69"/>
      <c r="L293" s="69"/>
      <c r="M293" s="195"/>
      <c r="N293" s="131"/>
      <c r="O293" s="131"/>
      <c r="P293" s="131"/>
      <c r="Q293" s="131"/>
      <c r="R293" s="131"/>
      <c r="S293" s="131"/>
      <c r="T293" s="131"/>
      <c r="U293" s="131"/>
      <c r="V293" s="131"/>
      <c r="W293" s="131"/>
      <c r="X293" s="131"/>
      <c r="Y293" s="131"/>
      <c r="Z293" s="131"/>
      <c r="AA293" s="131"/>
    </row>
    <row r="294" spans="1:27" ht="13">
      <c r="A294" s="61"/>
      <c r="B294" s="61"/>
      <c r="C294" s="131"/>
      <c r="D294" s="64"/>
      <c r="E294" s="131"/>
      <c r="F294" s="64"/>
      <c r="G294" s="61"/>
      <c r="H294" s="61"/>
      <c r="I294" s="61"/>
      <c r="J294" s="69"/>
      <c r="K294" s="69"/>
      <c r="L294" s="69"/>
      <c r="M294" s="195"/>
      <c r="N294" s="131"/>
      <c r="O294" s="131"/>
      <c r="P294" s="131"/>
      <c r="Q294" s="131"/>
      <c r="R294" s="131"/>
      <c r="S294" s="131"/>
      <c r="T294" s="131"/>
      <c r="U294" s="131"/>
      <c r="V294" s="131"/>
      <c r="W294" s="131"/>
      <c r="X294" s="131"/>
      <c r="Y294" s="131"/>
      <c r="Z294" s="131"/>
      <c r="AA294" s="131"/>
    </row>
    <row r="295" spans="1:27" ht="13">
      <c r="A295" s="61"/>
      <c r="B295" s="61"/>
      <c r="C295" s="131"/>
      <c r="D295" s="64"/>
      <c r="E295" s="131"/>
      <c r="F295" s="64"/>
      <c r="G295" s="61"/>
      <c r="H295" s="61"/>
      <c r="I295" s="61"/>
      <c r="J295" s="69"/>
      <c r="K295" s="69"/>
      <c r="L295" s="69"/>
      <c r="M295" s="195"/>
      <c r="N295" s="131"/>
      <c r="O295" s="131"/>
      <c r="P295" s="131"/>
      <c r="Q295" s="131"/>
      <c r="R295" s="131"/>
      <c r="S295" s="131"/>
      <c r="T295" s="131"/>
      <c r="U295" s="131"/>
      <c r="V295" s="131"/>
      <c r="W295" s="131"/>
      <c r="X295" s="131"/>
      <c r="Y295" s="131"/>
      <c r="Z295" s="131"/>
      <c r="AA295" s="131"/>
    </row>
    <row r="296" spans="1:27" ht="13">
      <c r="A296" s="61"/>
      <c r="B296" s="61"/>
      <c r="C296" s="131"/>
      <c r="D296" s="64"/>
      <c r="E296" s="131"/>
      <c r="F296" s="64"/>
      <c r="G296" s="61"/>
      <c r="H296" s="61"/>
      <c r="I296" s="61"/>
      <c r="J296" s="69"/>
      <c r="K296" s="69"/>
      <c r="L296" s="69"/>
      <c r="M296" s="195"/>
      <c r="N296" s="131"/>
      <c r="O296" s="131"/>
      <c r="P296" s="131"/>
      <c r="Q296" s="131"/>
      <c r="R296" s="131"/>
      <c r="S296" s="131"/>
      <c r="T296" s="131"/>
      <c r="U296" s="131"/>
      <c r="V296" s="131"/>
      <c r="W296" s="131"/>
      <c r="X296" s="131"/>
      <c r="Y296" s="131"/>
      <c r="Z296" s="131"/>
      <c r="AA296" s="131"/>
    </row>
    <row r="297" spans="1:27" ht="13">
      <c r="A297" s="61"/>
      <c r="B297" s="61"/>
      <c r="C297" s="131"/>
      <c r="D297" s="64"/>
      <c r="E297" s="131"/>
      <c r="F297" s="64"/>
      <c r="G297" s="61"/>
      <c r="H297" s="61"/>
      <c r="I297" s="61"/>
      <c r="J297" s="69"/>
      <c r="K297" s="69"/>
      <c r="L297" s="69"/>
      <c r="M297" s="195"/>
      <c r="N297" s="131"/>
      <c r="O297" s="131"/>
      <c r="P297" s="131"/>
      <c r="Q297" s="131"/>
      <c r="R297" s="131"/>
      <c r="S297" s="131"/>
      <c r="T297" s="131"/>
      <c r="U297" s="131"/>
      <c r="V297" s="131"/>
      <c r="W297" s="131"/>
      <c r="X297" s="131"/>
      <c r="Y297" s="131"/>
      <c r="Z297" s="131"/>
      <c r="AA297" s="131"/>
    </row>
    <row r="298" spans="1:27" ht="13">
      <c r="A298" s="61"/>
      <c r="B298" s="61"/>
      <c r="C298" s="131"/>
      <c r="D298" s="64"/>
      <c r="E298" s="131"/>
      <c r="F298" s="64"/>
      <c r="G298" s="61"/>
      <c r="H298" s="61"/>
      <c r="I298" s="61"/>
      <c r="J298" s="69"/>
      <c r="K298" s="69"/>
      <c r="L298" s="69"/>
      <c r="M298" s="195"/>
      <c r="N298" s="131"/>
      <c r="O298" s="131"/>
      <c r="P298" s="131"/>
      <c r="Q298" s="131"/>
      <c r="R298" s="131"/>
      <c r="S298" s="131"/>
      <c r="T298" s="131"/>
      <c r="U298" s="131"/>
      <c r="V298" s="131"/>
      <c r="W298" s="131"/>
      <c r="X298" s="131"/>
      <c r="Y298" s="131"/>
      <c r="Z298" s="131"/>
      <c r="AA298" s="131"/>
    </row>
    <row r="299" spans="1:27" ht="13">
      <c r="A299" s="61"/>
      <c r="B299" s="61"/>
      <c r="C299" s="131"/>
      <c r="D299" s="64"/>
      <c r="E299" s="131"/>
      <c r="F299" s="64"/>
      <c r="G299" s="61"/>
      <c r="H299" s="61"/>
      <c r="I299" s="61"/>
      <c r="J299" s="69"/>
      <c r="K299" s="69"/>
      <c r="L299" s="69"/>
      <c r="M299" s="195"/>
      <c r="N299" s="131"/>
      <c r="O299" s="131"/>
      <c r="P299" s="131"/>
      <c r="Q299" s="131"/>
      <c r="R299" s="131"/>
      <c r="S299" s="131"/>
      <c r="T299" s="131"/>
      <c r="U299" s="131"/>
      <c r="V299" s="131"/>
      <c r="W299" s="131"/>
      <c r="X299" s="131"/>
      <c r="Y299" s="131"/>
      <c r="Z299" s="131"/>
      <c r="AA299" s="131"/>
    </row>
    <row r="300" spans="1:27" ht="13">
      <c r="A300" s="61"/>
      <c r="B300" s="61"/>
      <c r="C300" s="131"/>
      <c r="D300" s="64"/>
      <c r="E300" s="131"/>
      <c r="F300" s="64"/>
      <c r="G300" s="61"/>
      <c r="H300" s="61"/>
      <c r="I300" s="61"/>
      <c r="J300" s="69"/>
      <c r="K300" s="69"/>
      <c r="L300" s="69"/>
      <c r="M300" s="195"/>
      <c r="N300" s="131"/>
      <c r="O300" s="131"/>
      <c r="P300" s="131"/>
      <c r="Q300" s="131"/>
      <c r="R300" s="131"/>
      <c r="S300" s="131"/>
      <c r="T300" s="131"/>
      <c r="U300" s="131"/>
      <c r="V300" s="131"/>
      <c r="W300" s="131"/>
      <c r="X300" s="131"/>
      <c r="Y300" s="131"/>
      <c r="Z300" s="131"/>
      <c r="AA300" s="131"/>
    </row>
    <row r="301" spans="1:27" ht="13">
      <c r="A301" s="61"/>
      <c r="B301" s="61"/>
      <c r="C301" s="131"/>
      <c r="D301" s="64"/>
      <c r="E301" s="131"/>
      <c r="F301" s="64"/>
      <c r="G301" s="61"/>
      <c r="H301" s="61"/>
      <c r="I301" s="61"/>
      <c r="J301" s="69"/>
      <c r="K301" s="69"/>
      <c r="L301" s="69"/>
      <c r="M301" s="195"/>
      <c r="N301" s="131"/>
      <c r="O301" s="131"/>
      <c r="P301" s="131"/>
      <c r="Q301" s="131"/>
      <c r="R301" s="131"/>
      <c r="S301" s="131"/>
      <c r="T301" s="131"/>
      <c r="U301" s="131"/>
      <c r="V301" s="131"/>
      <c r="W301" s="131"/>
      <c r="X301" s="131"/>
      <c r="Y301" s="131"/>
      <c r="Z301" s="131"/>
      <c r="AA301" s="131"/>
    </row>
    <row r="302" spans="1:27" ht="13">
      <c r="A302" s="61"/>
      <c r="B302" s="61"/>
      <c r="C302" s="131"/>
      <c r="D302" s="64"/>
      <c r="E302" s="131"/>
      <c r="F302" s="64"/>
      <c r="G302" s="61"/>
      <c r="H302" s="61"/>
      <c r="I302" s="61"/>
      <c r="J302" s="69"/>
      <c r="K302" s="69"/>
      <c r="L302" s="69"/>
      <c r="M302" s="195"/>
      <c r="N302" s="131"/>
      <c r="O302" s="131"/>
      <c r="P302" s="131"/>
      <c r="Q302" s="131"/>
      <c r="R302" s="131"/>
      <c r="S302" s="131"/>
      <c r="T302" s="131"/>
      <c r="U302" s="131"/>
      <c r="V302" s="131"/>
      <c r="W302" s="131"/>
      <c r="X302" s="131"/>
      <c r="Y302" s="131"/>
      <c r="Z302" s="131"/>
      <c r="AA302" s="131"/>
    </row>
    <row r="303" spans="1:27" ht="13">
      <c r="A303" s="61"/>
      <c r="B303" s="61"/>
      <c r="C303" s="131"/>
      <c r="D303" s="64"/>
      <c r="E303" s="131"/>
      <c r="F303" s="64"/>
      <c r="G303" s="61"/>
      <c r="H303" s="61"/>
      <c r="I303" s="61"/>
      <c r="J303" s="69"/>
      <c r="K303" s="69"/>
      <c r="L303" s="69"/>
      <c r="M303" s="195"/>
      <c r="N303" s="131"/>
      <c r="O303" s="131"/>
      <c r="P303" s="131"/>
      <c r="Q303" s="131"/>
      <c r="R303" s="131"/>
      <c r="S303" s="131"/>
      <c r="T303" s="131"/>
      <c r="U303" s="131"/>
      <c r="V303" s="131"/>
      <c r="W303" s="131"/>
      <c r="X303" s="131"/>
      <c r="Y303" s="131"/>
      <c r="Z303" s="131"/>
      <c r="AA303" s="131"/>
    </row>
    <row r="304" spans="1:27" ht="13">
      <c r="A304" s="61"/>
      <c r="B304" s="61"/>
      <c r="C304" s="131"/>
      <c r="D304" s="64"/>
      <c r="E304" s="131"/>
      <c r="F304" s="64"/>
      <c r="G304" s="61"/>
      <c r="H304" s="61"/>
      <c r="I304" s="61"/>
      <c r="J304" s="69"/>
      <c r="K304" s="69"/>
      <c r="L304" s="69"/>
      <c r="M304" s="195"/>
      <c r="N304" s="131"/>
      <c r="O304" s="131"/>
      <c r="P304" s="131"/>
      <c r="Q304" s="131"/>
      <c r="R304" s="131"/>
      <c r="S304" s="131"/>
      <c r="T304" s="131"/>
      <c r="U304" s="131"/>
      <c r="V304" s="131"/>
      <c r="W304" s="131"/>
      <c r="X304" s="131"/>
      <c r="Y304" s="131"/>
      <c r="Z304" s="131"/>
      <c r="AA304" s="131"/>
    </row>
    <row r="305" spans="1:27" ht="13">
      <c r="A305" s="133"/>
      <c r="B305" s="133"/>
      <c r="C305" s="134"/>
      <c r="D305" s="64"/>
      <c r="E305" s="134"/>
      <c r="F305" s="64"/>
      <c r="G305" s="133"/>
      <c r="H305" s="133"/>
      <c r="I305" s="133"/>
      <c r="J305" s="192"/>
      <c r="K305" s="192"/>
      <c r="L305" s="69"/>
      <c r="M305" s="195"/>
      <c r="N305" s="131"/>
      <c r="O305" s="131"/>
      <c r="P305" s="131"/>
      <c r="Q305" s="131"/>
      <c r="R305" s="131"/>
      <c r="S305" s="131"/>
      <c r="T305" s="131"/>
      <c r="U305" s="131"/>
      <c r="V305" s="131"/>
      <c r="W305" s="131"/>
      <c r="X305" s="131"/>
      <c r="Y305" s="131"/>
      <c r="Z305" s="131"/>
      <c r="AA305" s="131"/>
    </row>
    <row r="306" spans="1:27" ht="13">
      <c r="A306" s="61"/>
      <c r="B306" s="61"/>
      <c r="C306" s="131"/>
      <c r="D306" s="64"/>
      <c r="E306" s="131"/>
      <c r="F306" s="64"/>
      <c r="G306" s="61"/>
      <c r="H306" s="61"/>
      <c r="I306" s="61"/>
      <c r="J306" s="69"/>
      <c r="K306" s="69"/>
      <c r="L306" s="69"/>
      <c r="M306" s="195"/>
      <c r="N306" s="131"/>
      <c r="O306" s="131"/>
      <c r="P306" s="131"/>
      <c r="Q306" s="131"/>
      <c r="R306" s="131"/>
      <c r="S306" s="131"/>
      <c r="T306" s="131"/>
      <c r="U306" s="131"/>
      <c r="V306" s="131"/>
      <c r="W306" s="131"/>
      <c r="X306" s="131"/>
      <c r="Y306" s="131"/>
      <c r="Z306" s="131"/>
      <c r="AA306" s="131"/>
    </row>
    <row r="307" spans="1:27" ht="13">
      <c r="A307" s="61"/>
      <c r="B307" s="61"/>
      <c r="C307" s="131"/>
      <c r="D307" s="64"/>
      <c r="E307" s="131"/>
      <c r="F307" s="64"/>
      <c r="G307" s="61"/>
      <c r="H307" s="61"/>
      <c r="I307" s="61"/>
      <c r="J307" s="69"/>
      <c r="K307" s="69"/>
      <c r="L307" s="69"/>
      <c r="M307" s="195"/>
      <c r="N307" s="131"/>
      <c r="O307" s="131"/>
      <c r="P307" s="131"/>
      <c r="Q307" s="131"/>
      <c r="R307" s="131"/>
      <c r="S307" s="131"/>
      <c r="T307" s="131"/>
      <c r="U307" s="131"/>
      <c r="V307" s="131"/>
      <c r="W307" s="131"/>
      <c r="X307" s="131"/>
      <c r="Y307" s="131"/>
      <c r="Z307" s="131"/>
      <c r="AA307" s="131"/>
    </row>
    <row r="308" spans="1:27" ht="13">
      <c r="A308" s="61"/>
      <c r="B308" s="61"/>
      <c r="C308" s="131"/>
      <c r="D308" s="64"/>
      <c r="E308" s="131"/>
      <c r="F308" s="64"/>
      <c r="G308" s="61"/>
      <c r="H308" s="61"/>
      <c r="I308" s="61"/>
      <c r="J308" s="69"/>
      <c r="K308" s="69"/>
      <c r="L308" s="69"/>
      <c r="M308" s="195"/>
      <c r="N308" s="131"/>
      <c r="O308" s="131"/>
      <c r="P308" s="131"/>
      <c r="Q308" s="131"/>
      <c r="R308" s="131"/>
      <c r="S308" s="131"/>
      <c r="T308" s="131"/>
      <c r="U308" s="131"/>
      <c r="V308" s="131"/>
      <c r="W308" s="131"/>
      <c r="X308" s="131"/>
      <c r="Y308" s="131"/>
      <c r="Z308" s="131"/>
      <c r="AA308" s="131"/>
    </row>
    <row r="309" spans="1:27" ht="13">
      <c r="A309" s="61"/>
      <c r="B309" s="61"/>
      <c r="C309" s="131"/>
      <c r="D309" s="64"/>
      <c r="E309" s="131"/>
      <c r="F309" s="64"/>
      <c r="G309" s="61"/>
      <c r="H309" s="61"/>
      <c r="I309" s="61"/>
      <c r="J309" s="69"/>
      <c r="K309" s="69"/>
      <c r="L309" s="69"/>
      <c r="M309" s="195"/>
      <c r="N309" s="131"/>
      <c r="O309" s="131"/>
      <c r="P309" s="131"/>
      <c r="Q309" s="131"/>
      <c r="R309" s="131"/>
      <c r="S309" s="131"/>
      <c r="T309" s="131"/>
      <c r="U309" s="131"/>
      <c r="V309" s="131"/>
      <c r="W309" s="131"/>
      <c r="X309" s="131"/>
      <c r="Y309" s="131"/>
      <c r="Z309" s="131"/>
      <c r="AA309" s="131"/>
    </row>
    <row r="310" spans="1:27" ht="13">
      <c r="A310" s="64"/>
      <c r="B310" s="64"/>
      <c r="C310" s="131"/>
      <c r="D310" s="64"/>
      <c r="E310" s="131"/>
      <c r="F310" s="64"/>
      <c r="G310" s="64"/>
      <c r="H310" s="64"/>
      <c r="I310" s="64"/>
      <c r="J310" s="69"/>
      <c r="K310" s="69"/>
      <c r="L310" s="69"/>
      <c r="M310" s="195"/>
      <c r="N310" s="64"/>
      <c r="O310" s="64"/>
      <c r="P310" s="64"/>
      <c r="Q310" s="64"/>
      <c r="R310" s="64"/>
      <c r="S310" s="64"/>
      <c r="T310" s="64"/>
      <c r="U310" s="64"/>
      <c r="V310" s="64"/>
      <c r="W310" s="64"/>
      <c r="X310" s="64"/>
      <c r="Y310" s="64"/>
      <c r="Z310" s="64"/>
      <c r="AA310" s="64"/>
    </row>
    <row r="311" spans="1:27" ht="13">
      <c r="A311" s="64"/>
      <c r="B311" s="64"/>
      <c r="C311" s="131"/>
      <c r="D311" s="64"/>
      <c r="E311" s="131"/>
      <c r="F311" s="64"/>
      <c r="G311" s="64"/>
      <c r="H311" s="64"/>
      <c r="I311" s="64"/>
      <c r="J311" s="69"/>
      <c r="K311" s="69"/>
      <c r="L311" s="69"/>
      <c r="M311" s="195"/>
      <c r="N311" s="64"/>
      <c r="O311" s="64"/>
      <c r="P311" s="64"/>
      <c r="Q311" s="64"/>
      <c r="R311" s="64"/>
      <c r="S311" s="64"/>
      <c r="T311" s="64"/>
      <c r="U311" s="64"/>
      <c r="V311" s="64"/>
      <c r="W311" s="64"/>
      <c r="X311" s="64"/>
      <c r="Y311" s="64"/>
      <c r="Z311" s="64"/>
      <c r="AA311" s="64"/>
    </row>
    <row r="312" spans="1:27" ht="13">
      <c r="A312" s="61"/>
      <c r="B312" s="61"/>
      <c r="C312" s="131"/>
      <c r="D312" s="61"/>
      <c r="E312" s="131"/>
      <c r="F312" s="61"/>
      <c r="G312" s="61"/>
      <c r="H312" s="61"/>
      <c r="I312" s="61"/>
      <c r="J312" s="69"/>
      <c r="K312" s="69"/>
      <c r="L312" s="69"/>
      <c r="M312" s="195"/>
      <c r="N312" s="61"/>
      <c r="O312" s="61"/>
      <c r="P312" s="61"/>
      <c r="Q312" s="61"/>
      <c r="R312" s="61"/>
      <c r="S312" s="61"/>
      <c r="T312" s="61"/>
      <c r="U312" s="61"/>
      <c r="V312" s="61"/>
      <c r="W312" s="61"/>
      <c r="X312" s="61"/>
      <c r="Y312" s="61"/>
      <c r="Z312" s="61"/>
      <c r="AA312" s="61"/>
    </row>
    <row r="313" spans="1:27" ht="13">
      <c r="A313" s="61"/>
      <c r="B313" s="61"/>
      <c r="C313" s="131"/>
      <c r="D313" s="61"/>
      <c r="E313" s="131"/>
      <c r="F313" s="61"/>
      <c r="G313" s="61"/>
      <c r="H313" s="61"/>
      <c r="I313" s="61"/>
      <c r="J313" s="69"/>
      <c r="K313" s="69"/>
      <c r="L313" s="69"/>
      <c r="M313" s="195"/>
      <c r="N313" s="61"/>
      <c r="O313" s="61"/>
      <c r="P313" s="61"/>
      <c r="Q313" s="61"/>
      <c r="R313" s="61"/>
      <c r="S313" s="61"/>
      <c r="T313" s="61"/>
      <c r="U313" s="61"/>
      <c r="V313" s="61"/>
      <c r="W313" s="61"/>
      <c r="X313" s="61"/>
      <c r="Y313" s="61"/>
      <c r="Z313" s="61"/>
      <c r="AA313" s="61"/>
    </row>
    <row r="314" spans="1:27" ht="13">
      <c r="A314" s="61"/>
      <c r="B314" s="61"/>
      <c r="C314" s="131"/>
      <c r="D314" s="61"/>
      <c r="E314" s="131"/>
      <c r="F314" s="61"/>
      <c r="G314" s="61"/>
      <c r="H314" s="61"/>
      <c r="I314" s="61"/>
      <c r="J314" s="69"/>
      <c r="K314" s="69"/>
      <c r="L314" s="69"/>
      <c r="M314" s="195"/>
      <c r="N314" s="61"/>
      <c r="O314" s="61"/>
      <c r="P314" s="61"/>
      <c r="Q314" s="61"/>
      <c r="R314" s="61"/>
      <c r="S314" s="61"/>
      <c r="T314" s="61"/>
      <c r="U314" s="61"/>
      <c r="V314" s="61"/>
      <c r="W314" s="61"/>
      <c r="X314" s="61"/>
      <c r="Y314" s="61"/>
      <c r="Z314" s="61"/>
      <c r="AA314" s="61"/>
    </row>
    <row r="315" spans="1:27" ht="13">
      <c r="A315" s="61"/>
      <c r="B315" s="61"/>
      <c r="C315" s="131"/>
      <c r="D315" s="61"/>
      <c r="E315" s="131"/>
      <c r="F315" s="61"/>
      <c r="G315" s="61"/>
      <c r="H315" s="61"/>
      <c r="I315" s="61"/>
      <c r="J315" s="69"/>
      <c r="K315" s="69"/>
      <c r="L315" s="69"/>
      <c r="M315" s="195"/>
      <c r="N315" s="61"/>
      <c r="O315" s="61"/>
      <c r="P315" s="61"/>
      <c r="Q315" s="61"/>
      <c r="R315" s="61"/>
      <c r="S315" s="61"/>
      <c r="T315" s="61"/>
      <c r="U315" s="61"/>
      <c r="V315" s="61"/>
      <c r="W315" s="61"/>
      <c r="X315" s="61"/>
      <c r="Y315" s="61"/>
      <c r="Z315" s="61"/>
      <c r="AA315" s="61"/>
    </row>
    <row r="316" spans="1:27" ht="13">
      <c r="A316" s="61"/>
      <c r="B316" s="61"/>
      <c r="C316" s="131"/>
      <c r="D316" s="61"/>
      <c r="E316" s="131"/>
      <c r="F316" s="61"/>
      <c r="G316" s="61"/>
      <c r="H316" s="61"/>
      <c r="I316" s="61"/>
      <c r="J316" s="69"/>
      <c r="K316" s="69"/>
      <c r="L316" s="69"/>
      <c r="M316" s="195"/>
      <c r="N316" s="61"/>
      <c r="O316" s="61"/>
      <c r="P316" s="61"/>
      <c r="Q316" s="61"/>
      <c r="R316" s="61"/>
      <c r="S316" s="61"/>
      <c r="T316" s="61"/>
      <c r="U316" s="61"/>
      <c r="V316" s="61"/>
      <c r="W316" s="61"/>
      <c r="X316" s="61"/>
      <c r="Y316" s="61"/>
      <c r="Z316" s="61"/>
      <c r="AA316" s="61"/>
    </row>
    <row r="317" spans="1:27" ht="13">
      <c r="A317" s="61"/>
      <c r="B317" s="61"/>
      <c r="C317" s="131"/>
      <c r="D317" s="61"/>
      <c r="E317" s="131"/>
      <c r="F317" s="61"/>
      <c r="G317" s="61"/>
      <c r="H317" s="61"/>
      <c r="I317" s="61"/>
      <c r="J317" s="69"/>
      <c r="K317" s="69"/>
      <c r="L317" s="69"/>
      <c r="M317" s="195"/>
      <c r="N317" s="61"/>
      <c r="O317" s="61"/>
      <c r="P317" s="61"/>
      <c r="Q317" s="61"/>
      <c r="R317" s="61"/>
      <c r="S317" s="61"/>
      <c r="T317" s="61"/>
      <c r="U317" s="61"/>
      <c r="V317" s="61"/>
      <c r="W317" s="61"/>
      <c r="X317" s="61"/>
      <c r="Y317" s="61"/>
      <c r="Z317" s="61"/>
      <c r="AA317" s="61"/>
    </row>
    <row r="318" spans="1:27" ht="13">
      <c r="A318" s="61"/>
      <c r="B318" s="61"/>
      <c r="C318" s="131"/>
      <c r="D318" s="61"/>
      <c r="E318" s="131"/>
      <c r="F318" s="61"/>
      <c r="G318" s="61"/>
      <c r="H318" s="61"/>
      <c r="I318" s="61"/>
      <c r="J318" s="69"/>
      <c r="K318" s="69"/>
      <c r="L318" s="69"/>
      <c r="M318" s="195"/>
      <c r="N318" s="61"/>
      <c r="O318" s="61"/>
      <c r="P318" s="61"/>
      <c r="Q318" s="61"/>
      <c r="R318" s="61"/>
      <c r="S318" s="61"/>
      <c r="T318" s="61"/>
      <c r="U318" s="61"/>
      <c r="V318" s="61"/>
      <c r="W318" s="61"/>
      <c r="X318" s="61"/>
      <c r="Y318" s="61"/>
      <c r="Z318" s="61"/>
      <c r="AA318" s="61"/>
    </row>
    <row r="319" spans="1:27" ht="13">
      <c r="A319" s="61"/>
      <c r="B319" s="61"/>
      <c r="C319" s="131"/>
      <c r="D319" s="61"/>
      <c r="E319" s="131"/>
      <c r="F319" s="61"/>
      <c r="G319" s="61"/>
      <c r="H319" s="61"/>
      <c r="I319" s="61"/>
      <c r="J319" s="69"/>
      <c r="K319" s="69"/>
      <c r="L319" s="69"/>
      <c r="M319" s="195"/>
      <c r="N319" s="61"/>
      <c r="O319" s="61"/>
      <c r="P319" s="61"/>
      <c r="Q319" s="61"/>
      <c r="R319" s="61"/>
      <c r="S319" s="61"/>
      <c r="T319" s="61"/>
      <c r="U319" s="61"/>
      <c r="V319" s="61"/>
      <c r="W319" s="61"/>
      <c r="X319" s="61"/>
      <c r="Y319" s="61"/>
      <c r="Z319" s="61"/>
      <c r="AA319" s="61"/>
    </row>
    <row r="320" spans="1:27" ht="13">
      <c r="A320" s="61"/>
      <c r="B320" s="61"/>
      <c r="C320" s="131"/>
      <c r="D320" s="61"/>
      <c r="E320" s="131"/>
      <c r="F320" s="61"/>
      <c r="G320" s="61"/>
      <c r="H320" s="61"/>
      <c r="I320" s="61"/>
      <c r="J320" s="69"/>
      <c r="K320" s="69"/>
      <c r="L320" s="69"/>
      <c r="M320" s="195"/>
      <c r="N320" s="61"/>
      <c r="O320" s="61"/>
      <c r="P320" s="61"/>
      <c r="Q320" s="61"/>
      <c r="R320" s="61"/>
      <c r="S320" s="61"/>
      <c r="T320" s="61"/>
      <c r="U320" s="61"/>
      <c r="V320" s="61"/>
      <c r="W320" s="61"/>
      <c r="X320" s="61"/>
      <c r="Y320" s="61"/>
      <c r="Z320" s="61"/>
      <c r="AA320" s="61"/>
    </row>
    <row r="321" spans="1:27" ht="13">
      <c r="A321" s="61"/>
      <c r="B321" s="61"/>
      <c r="C321" s="131"/>
      <c r="D321" s="61"/>
      <c r="E321" s="131"/>
      <c r="F321" s="61"/>
      <c r="G321" s="61"/>
      <c r="H321" s="61"/>
      <c r="I321" s="61"/>
      <c r="J321" s="69"/>
      <c r="K321" s="69"/>
      <c r="L321" s="69"/>
      <c r="M321" s="195"/>
      <c r="N321" s="61"/>
      <c r="O321" s="61"/>
      <c r="P321" s="61"/>
      <c r="Q321" s="61"/>
      <c r="R321" s="61"/>
      <c r="S321" s="61"/>
      <c r="T321" s="61"/>
      <c r="U321" s="61"/>
      <c r="V321" s="61"/>
      <c r="W321" s="61"/>
      <c r="X321" s="61"/>
      <c r="Y321" s="61"/>
      <c r="Z321" s="61"/>
      <c r="AA321" s="61"/>
    </row>
    <row r="322" spans="1:27" ht="13">
      <c r="A322" s="61"/>
      <c r="B322" s="61"/>
      <c r="C322" s="131"/>
      <c r="D322" s="61"/>
      <c r="E322" s="131"/>
      <c r="F322" s="61"/>
      <c r="G322" s="61"/>
      <c r="H322" s="61"/>
      <c r="I322" s="61"/>
      <c r="J322" s="69"/>
      <c r="K322" s="69"/>
      <c r="L322" s="69"/>
      <c r="M322" s="195"/>
      <c r="N322" s="61"/>
      <c r="O322" s="61"/>
      <c r="P322" s="61"/>
      <c r="Q322" s="61"/>
      <c r="R322" s="61"/>
      <c r="S322" s="61"/>
      <c r="T322" s="61"/>
      <c r="U322" s="61"/>
      <c r="V322" s="61"/>
      <c r="W322" s="61"/>
      <c r="X322" s="61"/>
      <c r="Y322" s="61"/>
      <c r="Z322" s="61"/>
      <c r="AA322" s="61"/>
    </row>
    <row r="323" spans="1:27" ht="13">
      <c r="A323" s="61"/>
      <c r="B323" s="61"/>
      <c r="C323" s="131"/>
      <c r="D323" s="61"/>
      <c r="E323" s="131"/>
      <c r="F323" s="61"/>
      <c r="G323" s="61"/>
      <c r="H323" s="61"/>
      <c r="I323" s="61"/>
      <c r="J323" s="69"/>
      <c r="K323" s="69"/>
      <c r="L323" s="69"/>
      <c r="M323" s="195"/>
      <c r="N323" s="61"/>
      <c r="O323" s="61"/>
      <c r="P323" s="61"/>
      <c r="Q323" s="61"/>
      <c r="R323" s="61"/>
      <c r="S323" s="61"/>
      <c r="T323" s="61"/>
      <c r="U323" s="61"/>
      <c r="V323" s="61"/>
      <c r="W323" s="61"/>
      <c r="X323" s="61"/>
      <c r="Y323" s="61"/>
      <c r="Z323" s="61"/>
      <c r="AA323" s="61"/>
    </row>
    <row r="324" spans="1:27" ht="13">
      <c r="A324" s="61"/>
      <c r="B324" s="61"/>
      <c r="C324" s="131"/>
      <c r="D324" s="61"/>
      <c r="E324" s="131"/>
      <c r="F324" s="61"/>
      <c r="G324" s="61"/>
      <c r="H324" s="61"/>
      <c r="I324" s="61"/>
      <c r="J324" s="69"/>
      <c r="K324" s="69"/>
      <c r="L324" s="69"/>
      <c r="M324" s="195"/>
      <c r="N324" s="61"/>
      <c r="O324" s="61"/>
      <c r="P324" s="61"/>
      <c r="Q324" s="61"/>
      <c r="R324" s="61"/>
      <c r="S324" s="61"/>
      <c r="T324" s="61"/>
      <c r="U324" s="61"/>
      <c r="V324" s="61"/>
      <c r="W324" s="61"/>
      <c r="X324" s="61"/>
      <c r="Y324" s="61"/>
      <c r="Z324" s="61"/>
      <c r="AA324" s="61"/>
    </row>
    <row r="325" spans="1:27" ht="13">
      <c r="A325" s="61"/>
      <c r="B325" s="61"/>
      <c r="C325" s="131"/>
      <c r="D325" s="61"/>
      <c r="E325" s="131"/>
      <c r="F325" s="61"/>
      <c r="G325" s="61"/>
      <c r="H325" s="61"/>
      <c r="I325" s="61"/>
      <c r="J325" s="69"/>
      <c r="K325" s="69"/>
      <c r="L325" s="69"/>
      <c r="M325" s="195"/>
      <c r="N325" s="61"/>
      <c r="O325" s="61"/>
      <c r="P325" s="61"/>
      <c r="Q325" s="61"/>
      <c r="R325" s="61"/>
      <c r="S325" s="61"/>
      <c r="T325" s="61"/>
      <c r="U325" s="61"/>
      <c r="V325" s="61"/>
      <c r="W325" s="61"/>
      <c r="X325" s="61"/>
      <c r="Y325" s="61"/>
      <c r="Z325" s="61"/>
      <c r="AA325" s="61"/>
    </row>
    <row r="326" spans="1:27" ht="13">
      <c r="A326" s="61"/>
      <c r="B326" s="61"/>
      <c r="C326" s="131"/>
      <c r="D326" s="61"/>
      <c r="E326" s="131"/>
      <c r="F326" s="61"/>
      <c r="G326" s="61"/>
      <c r="H326" s="61"/>
      <c r="I326" s="61"/>
      <c r="J326" s="69"/>
      <c r="K326" s="69"/>
      <c r="L326" s="69"/>
      <c r="M326" s="195"/>
      <c r="N326" s="61"/>
      <c r="O326" s="61"/>
      <c r="P326" s="61"/>
      <c r="Q326" s="61"/>
      <c r="R326" s="61"/>
      <c r="S326" s="61"/>
      <c r="T326" s="61"/>
      <c r="U326" s="61"/>
      <c r="V326" s="61"/>
      <c r="W326" s="61"/>
      <c r="X326" s="61"/>
      <c r="Y326" s="61"/>
      <c r="Z326" s="61"/>
      <c r="AA326" s="61"/>
    </row>
    <row r="327" spans="1:27" ht="13">
      <c r="A327" s="61"/>
      <c r="B327" s="61"/>
      <c r="C327" s="131"/>
      <c r="D327" s="61"/>
      <c r="E327" s="131"/>
      <c r="F327" s="61"/>
      <c r="G327" s="61"/>
      <c r="H327" s="61"/>
      <c r="I327" s="61"/>
      <c r="J327" s="69"/>
      <c r="K327" s="69"/>
      <c r="L327" s="69"/>
      <c r="M327" s="195"/>
      <c r="N327" s="61"/>
      <c r="O327" s="61"/>
      <c r="P327" s="61"/>
      <c r="Q327" s="61"/>
      <c r="R327" s="61"/>
      <c r="S327" s="61"/>
      <c r="T327" s="61"/>
      <c r="U327" s="61"/>
      <c r="V327" s="61"/>
      <c r="W327" s="61"/>
      <c r="X327" s="61"/>
      <c r="Y327" s="61"/>
      <c r="Z327" s="61"/>
      <c r="AA327" s="61"/>
    </row>
    <row r="328" spans="1:27" ht="16.5" customHeight="1">
      <c r="A328" s="61"/>
      <c r="B328" s="61"/>
      <c r="C328" s="131"/>
      <c r="D328" s="61"/>
      <c r="E328" s="131"/>
      <c r="F328" s="61"/>
      <c r="G328" s="61"/>
      <c r="H328" s="61"/>
      <c r="I328" s="61"/>
      <c r="J328" s="69"/>
      <c r="K328" s="69"/>
      <c r="L328" s="69"/>
      <c r="M328" s="195"/>
      <c r="N328" s="61"/>
      <c r="O328" s="61"/>
      <c r="P328" s="61"/>
      <c r="Q328" s="61"/>
      <c r="R328" s="61"/>
      <c r="S328" s="61"/>
      <c r="T328" s="61"/>
      <c r="U328" s="61"/>
      <c r="V328" s="61"/>
      <c r="W328" s="61"/>
      <c r="X328" s="61"/>
      <c r="Y328" s="61"/>
      <c r="Z328" s="61"/>
      <c r="AA328" s="61"/>
    </row>
    <row r="329" spans="1:27" ht="13">
      <c r="A329" s="61"/>
      <c r="B329" s="61"/>
      <c r="C329" s="131"/>
      <c r="D329" s="61"/>
      <c r="E329" s="131"/>
      <c r="F329" s="61"/>
      <c r="G329" s="61"/>
      <c r="H329" s="61"/>
      <c r="I329" s="61"/>
      <c r="J329" s="69"/>
      <c r="K329" s="69"/>
      <c r="L329" s="69"/>
      <c r="M329" s="195"/>
      <c r="N329" s="61"/>
      <c r="O329" s="61"/>
      <c r="P329" s="61"/>
      <c r="Q329" s="61"/>
      <c r="R329" s="61"/>
      <c r="S329" s="61"/>
      <c r="T329" s="61"/>
      <c r="U329" s="61"/>
      <c r="V329" s="61"/>
      <c r="W329" s="61"/>
      <c r="X329" s="61"/>
      <c r="Y329" s="61"/>
      <c r="Z329" s="61"/>
      <c r="AA329" s="61"/>
    </row>
    <row r="330" spans="1:27" ht="13">
      <c r="A330" s="61"/>
      <c r="B330" s="61"/>
      <c r="C330" s="131"/>
      <c r="D330" s="61"/>
      <c r="E330" s="131"/>
      <c r="F330" s="61"/>
      <c r="G330" s="61"/>
      <c r="H330" s="61"/>
      <c r="I330" s="61"/>
      <c r="J330" s="69"/>
      <c r="K330" s="69"/>
      <c r="L330" s="69"/>
      <c r="M330" s="195"/>
      <c r="N330" s="61"/>
      <c r="O330" s="61"/>
      <c r="P330" s="61"/>
      <c r="Q330" s="61"/>
      <c r="R330" s="61"/>
      <c r="S330" s="61"/>
      <c r="T330" s="61"/>
      <c r="U330" s="61"/>
      <c r="V330" s="61"/>
      <c r="W330" s="61"/>
      <c r="X330" s="61"/>
      <c r="Y330" s="61"/>
      <c r="Z330" s="61"/>
      <c r="AA330" s="61"/>
    </row>
    <row r="331" spans="1:27" ht="13">
      <c r="A331" s="61"/>
      <c r="B331" s="61"/>
      <c r="C331" s="131"/>
      <c r="D331" s="61"/>
      <c r="E331" s="131"/>
      <c r="F331" s="61"/>
      <c r="G331" s="61"/>
      <c r="H331" s="61"/>
      <c r="I331" s="61"/>
      <c r="J331" s="69"/>
      <c r="K331" s="69"/>
      <c r="L331" s="69"/>
      <c r="M331" s="195"/>
      <c r="N331" s="61"/>
      <c r="O331" s="61"/>
      <c r="P331" s="61"/>
      <c r="Q331" s="61"/>
      <c r="R331" s="61"/>
      <c r="S331" s="61"/>
      <c r="T331" s="61"/>
      <c r="U331" s="61"/>
      <c r="V331" s="61"/>
      <c r="W331" s="61"/>
      <c r="X331" s="61"/>
      <c r="Y331" s="61"/>
      <c r="Z331" s="61"/>
      <c r="AA331" s="61"/>
    </row>
    <row r="332" spans="1:27" ht="13">
      <c r="A332" s="61"/>
      <c r="B332" s="61"/>
      <c r="C332" s="131"/>
      <c r="D332" s="61"/>
      <c r="E332" s="131"/>
      <c r="F332" s="61"/>
      <c r="G332" s="61"/>
      <c r="H332" s="61"/>
      <c r="I332" s="61"/>
      <c r="J332" s="69"/>
      <c r="K332" s="69"/>
      <c r="L332" s="69"/>
      <c r="M332" s="195"/>
      <c r="N332" s="61"/>
      <c r="O332" s="61"/>
      <c r="P332" s="61"/>
      <c r="Q332" s="61"/>
      <c r="R332" s="61"/>
      <c r="S332" s="61"/>
      <c r="T332" s="61"/>
      <c r="U332" s="61"/>
      <c r="V332" s="61"/>
      <c r="W332" s="61"/>
      <c r="X332" s="61"/>
      <c r="Y332" s="61"/>
      <c r="Z332" s="61"/>
      <c r="AA332" s="61"/>
    </row>
    <row r="333" spans="1:27" ht="13">
      <c r="A333" s="61"/>
      <c r="B333" s="61"/>
      <c r="C333" s="131"/>
      <c r="D333" s="61"/>
      <c r="E333" s="131"/>
      <c r="F333" s="61"/>
      <c r="G333" s="61"/>
      <c r="H333" s="61"/>
      <c r="I333" s="61"/>
      <c r="J333" s="69"/>
      <c r="K333" s="69"/>
      <c r="L333" s="69"/>
      <c r="M333" s="195"/>
      <c r="N333" s="61"/>
      <c r="O333" s="61"/>
      <c r="P333" s="61"/>
      <c r="Q333" s="61"/>
      <c r="R333" s="61"/>
      <c r="S333" s="61"/>
      <c r="T333" s="61"/>
      <c r="U333" s="61"/>
      <c r="V333" s="61"/>
      <c r="W333" s="61"/>
      <c r="X333" s="61"/>
      <c r="Y333" s="61"/>
      <c r="Z333" s="61"/>
      <c r="AA333" s="61"/>
    </row>
    <row r="334" spans="1:27" ht="13">
      <c r="A334" s="61"/>
      <c r="B334" s="61"/>
      <c r="C334" s="131"/>
      <c r="D334" s="61"/>
      <c r="E334" s="131"/>
      <c r="F334" s="61"/>
      <c r="G334" s="61"/>
      <c r="H334" s="61"/>
      <c r="I334" s="61"/>
      <c r="J334" s="69"/>
      <c r="K334" s="69"/>
      <c r="L334" s="69"/>
      <c r="M334" s="195"/>
      <c r="N334" s="61"/>
      <c r="O334" s="61"/>
      <c r="P334" s="61"/>
      <c r="Q334" s="61"/>
      <c r="R334" s="61"/>
      <c r="S334" s="61"/>
      <c r="T334" s="61"/>
      <c r="U334" s="61"/>
      <c r="V334" s="61"/>
      <c r="W334" s="61"/>
      <c r="X334" s="61"/>
      <c r="Y334" s="61"/>
      <c r="Z334" s="61"/>
      <c r="AA334" s="61"/>
    </row>
    <row r="335" spans="1:27" ht="13">
      <c r="A335" s="61"/>
      <c r="B335" s="61"/>
      <c r="C335" s="131"/>
      <c r="D335" s="61"/>
      <c r="E335" s="131"/>
      <c r="F335" s="61"/>
      <c r="G335" s="61"/>
      <c r="H335" s="61"/>
      <c r="I335" s="61"/>
      <c r="J335" s="69"/>
      <c r="K335" s="69"/>
      <c r="L335" s="69"/>
      <c r="M335" s="195"/>
      <c r="N335" s="61"/>
      <c r="O335" s="61"/>
      <c r="P335" s="61"/>
      <c r="Q335" s="61"/>
      <c r="R335" s="61"/>
      <c r="S335" s="61"/>
      <c r="T335" s="61"/>
      <c r="U335" s="61"/>
      <c r="V335" s="61"/>
      <c r="W335" s="61"/>
      <c r="X335" s="61"/>
      <c r="Y335" s="61"/>
      <c r="Z335" s="61"/>
      <c r="AA335" s="61"/>
    </row>
    <row r="336" spans="1:27" ht="13">
      <c r="A336" s="61"/>
      <c r="B336" s="61"/>
      <c r="C336" s="131"/>
      <c r="D336" s="61"/>
      <c r="E336" s="131"/>
      <c r="F336" s="61"/>
      <c r="G336" s="61"/>
      <c r="H336" s="61"/>
      <c r="I336" s="61"/>
      <c r="J336" s="69"/>
      <c r="K336" s="69"/>
      <c r="L336" s="69"/>
      <c r="M336" s="195"/>
      <c r="N336" s="61"/>
      <c r="O336" s="61"/>
      <c r="P336" s="61"/>
      <c r="Q336" s="61"/>
      <c r="R336" s="61"/>
      <c r="S336" s="61"/>
      <c r="T336" s="61"/>
      <c r="U336" s="61"/>
      <c r="V336" s="61"/>
      <c r="W336" s="61"/>
      <c r="X336" s="61"/>
      <c r="Y336" s="61"/>
      <c r="Z336" s="61"/>
      <c r="AA336" s="61"/>
    </row>
    <row r="337" spans="1:27" ht="13">
      <c r="A337" s="61"/>
      <c r="B337" s="61"/>
      <c r="C337" s="131"/>
      <c r="D337" s="61"/>
      <c r="E337" s="131"/>
      <c r="F337" s="61"/>
      <c r="G337" s="61"/>
      <c r="H337" s="61"/>
      <c r="I337" s="61"/>
      <c r="J337" s="69"/>
      <c r="K337" s="69"/>
      <c r="L337" s="69"/>
      <c r="M337" s="195"/>
      <c r="N337" s="61"/>
      <c r="O337" s="61"/>
      <c r="P337" s="61"/>
      <c r="Q337" s="61"/>
      <c r="R337" s="61"/>
      <c r="S337" s="61"/>
      <c r="T337" s="61"/>
      <c r="U337" s="61"/>
      <c r="V337" s="61"/>
      <c r="W337" s="61"/>
      <c r="X337" s="61"/>
      <c r="Y337" s="61"/>
      <c r="Z337" s="61"/>
      <c r="AA337" s="61"/>
    </row>
    <row r="338" spans="1:27" ht="13">
      <c r="A338" s="61"/>
      <c r="B338" s="61"/>
      <c r="C338" s="131"/>
      <c r="D338" s="61"/>
      <c r="E338" s="131"/>
      <c r="F338" s="61"/>
      <c r="G338" s="61"/>
      <c r="H338" s="61"/>
      <c r="I338" s="61"/>
      <c r="J338" s="69"/>
      <c r="K338" s="69"/>
      <c r="L338" s="69"/>
      <c r="M338" s="195"/>
      <c r="N338" s="61"/>
      <c r="O338" s="61"/>
      <c r="P338" s="61"/>
      <c r="Q338" s="61"/>
      <c r="R338" s="61"/>
      <c r="S338" s="61"/>
      <c r="T338" s="61"/>
      <c r="U338" s="61"/>
      <c r="V338" s="61"/>
      <c r="W338" s="61"/>
      <c r="X338" s="61"/>
      <c r="Y338" s="61"/>
      <c r="Z338" s="61"/>
      <c r="AA338" s="61"/>
    </row>
    <row r="339" spans="1:27" ht="13">
      <c r="A339" s="61"/>
      <c r="B339" s="61"/>
      <c r="C339" s="131"/>
      <c r="D339" s="61"/>
      <c r="E339" s="131"/>
      <c r="F339" s="61"/>
      <c r="G339" s="61"/>
      <c r="H339" s="61"/>
      <c r="I339" s="61"/>
      <c r="J339" s="69"/>
      <c r="K339" s="69"/>
      <c r="L339" s="69"/>
      <c r="M339" s="195"/>
      <c r="N339" s="61"/>
      <c r="O339" s="61"/>
      <c r="P339" s="61"/>
      <c r="Q339" s="61"/>
      <c r="R339" s="61"/>
      <c r="S339" s="61"/>
      <c r="T339" s="61"/>
      <c r="U339" s="61"/>
      <c r="V339" s="61"/>
      <c r="W339" s="61"/>
      <c r="X339" s="61"/>
      <c r="Y339" s="61"/>
      <c r="Z339" s="61"/>
      <c r="AA339" s="61"/>
    </row>
    <row r="340" spans="1:27" ht="13">
      <c r="A340" s="61"/>
      <c r="B340" s="61"/>
      <c r="C340" s="131"/>
      <c r="D340" s="61"/>
      <c r="E340" s="131"/>
      <c r="F340" s="61"/>
      <c r="G340" s="61"/>
      <c r="H340" s="61"/>
      <c r="I340" s="61"/>
      <c r="J340" s="69"/>
      <c r="K340" s="69"/>
      <c r="L340" s="69"/>
      <c r="M340" s="195"/>
      <c r="N340" s="61"/>
      <c r="O340" s="61"/>
      <c r="P340" s="61"/>
      <c r="Q340" s="61"/>
      <c r="R340" s="61"/>
      <c r="S340" s="61"/>
      <c r="T340" s="61"/>
      <c r="U340" s="61"/>
      <c r="V340" s="61"/>
      <c r="W340" s="61"/>
      <c r="X340" s="61"/>
      <c r="Y340" s="61"/>
      <c r="Z340" s="61"/>
      <c r="AA340" s="61"/>
    </row>
    <row r="341" spans="1:27" ht="13">
      <c r="A341" s="61"/>
      <c r="B341" s="61"/>
      <c r="C341" s="131"/>
      <c r="D341" s="61"/>
      <c r="E341" s="131"/>
      <c r="F341" s="61"/>
      <c r="G341" s="61"/>
      <c r="H341" s="61"/>
      <c r="I341" s="61"/>
      <c r="J341" s="69"/>
      <c r="K341" s="69"/>
      <c r="L341" s="69"/>
      <c r="M341" s="195"/>
      <c r="N341" s="61"/>
      <c r="O341" s="61"/>
      <c r="P341" s="61"/>
      <c r="Q341" s="61"/>
      <c r="R341" s="61"/>
      <c r="S341" s="61"/>
      <c r="T341" s="61"/>
      <c r="U341" s="61"/>
      <c r="V341" s="61"/>
      <c r="W341" s="61"/>
      <c r="X341" s="61"/>
      <c r="Y341" s="61"/>
      <c r="Z341" s="61"/>
      <c r="AA341" s="61"/>
    </row>
    <row r="342" spans="1:27" ht="13">
      <c r="A342" s="61"/>
      <c r="B342" s="61"/>
      <c r="C342" s="131"/>
      <c r="D342" s="61"/>
      <c r="E342" s="131"/>
      <c r="F342" s="61"/>
      <c r="G342" s="61"/>
      <c r="H342" s="61"/>
      <c r="I342" s="61"/>
      <c r="J342" s="69"/>
      <c r="K342" s="69"/>
      <c r="L342" s="69"/>
      <c r="M342" s="195"/>
      <c r="N342" s="61"/>
      <c r="O342" s="61"/>
      <c r="P342" s="61"/>
      <c r="Q342" s="61"/>
      <c r="R342" s="61"/>
      <c r="S342" s="61"/>
      <c r="T342" s="61"/>
      <c r="U342" s="61"/>
      <c r="V342" s="61"/>
      <c r="W342" s="61"/>
      <c r="X342" s="61"/>
      <c r="Y342" s="61"/>
      <c r="Z342" s="61"/>
      <c r="AA342" s="61"/>
    </row>
    <row r="343" spans="1:27" ht="13">
      <c r="A343" s="61"/>
      <c r="B343" s="61"/>
      <c r="C343" s="131"/>
      <c r="D343" s="61"/>
      <c r="E343" s="131"/>
      <c r="F343" s="61"/>
      <c r="G343" s="61"/>
      <c r="H343" s="61"/>
      <c r="I343" s="61"/>
      <c r="J343" s="69"/>
      <c r="K343" s="69"/>
      <c r="L343" s="69"/>
      <c r="M343" s="195"/>
      <c r="N343" s="61"/>
      <c r="O343" s="61"/>
      <c r="P343" s="61"/>
      <c r="Q343" s="61"/>
      <c r="R343" s="61"/>
      <c r="S343" s="61"/>
      <c r="T343" s="61"/>
      <c r="U343" s="61"/>
      <c r="V343" s="61"/>
      <c r="W343" s="61"/>
      <c r="X343" s="61"/>
      <c r="Y343" s="61"/>
      <c r="Z343" s="61"/>
      <c r="AA343" s="61"/>
    </row>
    <row r="344" spans="1:27" ht="13">
      <c r="A344" s="61"/>
      <c r="B344" s="61"/>
      <c r="C344" s="131"/>
      <c r="D344" s="61"/>
      <c r="E344" s="131"/>
      <c r="F344" s="61"/>
      <c r="G344" s="61"/>
      <c r="H344" s="61"/>
      <c r="I344" s="61"/>
      <c r="J344" s="69"/>
      <c r="K344" s="69"/>
      <c r="L344" s="69"/>
      <c r="M344" s="195"/>
      <c r="N344" s="61"/>
      <c r="O344" s="61"/>
      <c r="P344" s="61"/>
      <c r="Q344" s="61"/>
      <c r="R344" s="61"/>
      <c r="S344" s="61"/>
      <c r="T344" s="61"/>
      <c r="U344" s="61"/>
      <c r="V344" s="61"/>
      <c r="W344" s="61"/>
      <c r="X344" s="61"/>
      <c r="Y344" s="61"/>
      <c r="Z344" s="61"/>
      <c r="AA344" s="61"/>
    </row>
    <row r="345" spans="1:27" ht="13">
      <c r="A345" s="61"/>
      <c r="B345" s="61"/>
      <c r="C345" s="131"/>
      <c r="D345" s="61"/>
      <c r="E345" s="131"/>
      <c r="F345" s="61"/>
      <c r="G345" s="61"/>
      <c r="H345" s="61"/>
      <c r="I345" s="61"/>
      <c r="J345" s="69"/>
      <c r="K345" s="69"/>
      <c r="L345" s="69"/>
      <c r="M345" s="195"/>
      <c r="N345" s="61"/>
      <c r="O345" s="61"/>
      <c r="P345" s="61"/>
      <c r="Q345" s="61"/>
      <c r="R345" s="61"/>
      <c r="S345" s="61"/>
      <c r="T345" s="61"/>
      <c r="U345" s="61"/>
      <c r="V345" s="61"/>
      <c r="W345" s="61"/>
      <c r="X345" s="61"/>
      <c r="Y345" s="61"/>
      <c r="Z345" s="61"/>
      <c r="AA345" s="61"/>
    </row>
    <row r="346" spans="1:27" ht="13">
      <c r="A346" s="61"/>
      <c r="B346" s="61"/>
      <c r="C346" s="131"/>
      <c r="D346" s="61"/>
      <c r="E346" s="131"/>
      <c r="F346" s="61"/>
      <c r="G346" s="61"/>
      <c r="H346" s="61"/>
      <c r="I346" s="61"/>
      <c r="J346" s="69"/>
      <c r="K346" s="69"/>
      <c r="L346" s="69"/>
      <c r="M346" s="195"/>
      <c r="N346" s="61"/>
      <c r="O346" s="61"/>
      <c r="P346" s="61"/>
      <c r="Q346" s="61"/>
      <c r="R346" s="61"/>
      <c r="S346" s="61"/>
      <c r="T346" s="61"/>
      <c r="U346" s="61"/>
      <c r="V346" s="61"/>
      <c r="W346" s="61"/>
      <c r="X346" s="61"/>
      <c r="Y346" s="61"/>
      <c r="Z346" s="61"/>
      <c r="AA346" s="61"/>
    </row>
    <row r="347" spans="1:27" ht="13">
      <c r="A347" s="61"/>
      <c r="B347" s="61"/>
      <c r="C347" s="131"/>
      <c r="D347" s="61"/>
      <c r="E347" s="131"/>
      <c r="F347" s="61"/>
      <c r="G347" s="61"/>
      <c r="H347" s="61"/>
      <c r="I347" s="61"/>
      <c r="J347" s="69"/>
      <c r="K347" s="69"/>
      <c r="L347" s="69"/>
      <c r="M347" s="195"/>
      <c r="N347" s="61"/>
      <c r="O347" s="61"/>
      <c r="P347" s="61"/>
      <c r="Q347" s="61"/>
      <c r="R347" s="61"/>
      <c r="S347" s="61"/>
      <c r="T347" s="61"/>
      <c r="U347" s="61"/>
      <c r="V347" s="61"/>
      <c r="W347" s="61"/>
      <c r="X347" s="61"/>
      <c r="Y347" s="61"/>
      <c r="Z347" s="61"/>
      <c r="AA347" s="61"/>
    </row>
    <row r="348" spans="1:27" ht="13">
      <c r="A348" s="61"/>
      <c r="B348" s="61"/>
      <c r="C348" s="131"/>
      <c r="D348" s="61"/>
      <c r="E348" s="131"/>
      <c r="F348" s="61"/>
      <c r="G348" s="61"/>
      <c r="H348" s="61"/>
      <c r="I348" s="61"/>
      <c r="J348" s="69"/>
      <c r="K348" s="69"/>
      <c r="L348" s="69"/>
      <c r="M348" s="195"/>
      <c r="N348" s="61"/>
      <c r="O348" s="61"/>
      <c r="P348" s="61"/>
      <c r="Q348" s="61"/>
      <c r="R348" s="61"/>
      <c r="S348" s="61"/>
      <c r="T348" s="61"/>
      <c r="U348" s="61"/>
      <c r="V348" s="61"/>
      <c r="W348" s="61"/>
      <c r="X348" s="61"/>
      <c r="Y348" s="61"/>
      <c r="Z348" s="61"/>
      <c r="AA348" s="61"/>
    </row>
    <row r="349" spans="1:27" ht="13">
      <c r="A349" s="61"/>
      <c r="B349" s="61"/>
      <c r="C349" s="131"/>
      <c r="D349" s="61"/>
      <c r="E349" s="131"/>
      <c r="F349" s="61"/>
      <c r="G349" s="61"/>
      <c r="H349" s="61"/>
      <c r="I349" s="61"/>
      <c r="J349" s="69"/>
      <c r="K349" s="69"/>
      <c r="L349" s="69"/>
      <c r="M349" s="195"/>
      <c r="N349" s="61"/>
      <c r="O349" s="61"/>
      <c r="P349" s="61"/>
      <c r="Q349" s="61"/>
      <c r="R349" s="61"/>
      <c r="S349" s="61"/>
      <c r="T349" s="61"/>
      <c r="U349" s="61"/>
      <c r="V349" s="61"/>
      <c r="W349" s="61"/>
      <c r="X349" s="61"/>
      <c r="Y349" s="61"/>
      <c r="Z349" s="61"/>
      <c r="AA349" s="61"/>
    </row>
    <row r="350" spans="1:27" ht="13">
      <c r="A350" s="61"/>
      <c r="B350" s="61"/>
      <c r="C350" s="131"/>
      <c r="D350" s="61"/>
      <c r="E350" s="131"/>
      <c r="F350" s="61"/>
      <c r="G350" s="61"/>
      <c r="H350" s="61"/>
      <c r="I350" s="61"/>
      <c r="J350" s="69"/>
      <c r="K350" s="69"/>
      <c r="L350" s="69"/>
      <c r="M350" s="195"/>
      <c r="N350" s="61"/>
      <c r="O350" s="61"/>
      <c r="P350" s="61"/>
      <c r="Q350" s="61"/>
      <c r="R350" s="61"/>
      <c r="S350" s="61"/>
      <c r="T350" s="61"/>
      <c r="U350" s="61"/>
      <c r="V350" s="61"/>
      <c r="W350" s="61"/>
      <c r="X350" s="61"/>
      <c r="Y350" s="61"/>
      <c r="Z350" s="61"/>
      <c r="AA350" s="61"/>
    </row>
    <row r="351" spans="1:27" ht="13">
      <c r="A351" s="61"/>
      <c r="B351" s="61"/>
      <c r="C351" s="131"/>
      <c r="D351" s="61"/>
      <c r="E351" s="131"/>
      <c r="F351" s="61"/>
      <c r="G351" s="61"/>
      <c r="H351" s="61"/>
      <c r="I351" s="61"/>
      <c r="J351" s="69"/>
      <c r="K351" s="69"/>
      <c r="L351" s="69"/>
      <c r="M351" s="195"/>
      <c r="N351" s="61"/>
      <c r="O351" s="61"/>
      <c r="P351" s="61"/>
      <c r="Q351" s="61"/>
      <c r="R351" s="61"/>
      <c r="S351" s="61"/>
      <c r="T351" s="61"/>
      <c r="U351" s="61"/>
      <c r="V351" s="61"/>
      <c r="W351" s="61"/>
      <c r="X351" s="61"/>
      <c r="Y351" s="61"/>
      <c r="Z351" s="61"/>
      <c r="AA351" s="61"/>
    </row>
    <row r="352" spans="1:27" ht="13">
      <c r="A352" s="61"/>
      <c r="B352" s="61"/>
      <c r="C352" s="131"/>
      <c r="D352" s="61"/>
      <c r="E352" s="131"/>
      <c r="F352" s="61"/>
      <c r="G352" s="61"/>
      <c r="H352" s="61"/>
      <c r="I352" s="61"/>
      <c r="J352" s="69"/>
      <c r="K352" s="69"/>
      <c r="L352" s="69"/>
      <c r="M352" s="195"/>
      <c r="N352" s="61"/>
      <c r="O352" s="61"/>
      <c r="P352" s="61"/>
      <c r="Q352" s="61"/>
      <c r="R352" s="61"/>
      <c r="S352" s="61"/>
      <c r="T352" s="61"/>
      <c r="U352" s="61"/>
      <c r="V352" s="61"/>
      <c r="W352" s="61"/>
      <c r="X352" s="61"/>
      <c r="Y352" s="61"/>
      <c r="Z352" s="61"/>
      <c r="AA352" s="61"/>
    </row>
    <row r="353" spans="1:27" ht="13">
      <c r="A353" s="61"/>
      <c r="B353" s="61"/>
      <c r="C353" s="131"/>
      <c r="D353" s="61"/>
      <c r="E353" s="131"/>
      <c r="F353" s="61"/>
      <c r="G353" s="61"/>
      <c r="H353" s="61"/>
      <c r="I353" s="61"/>
      <c r="J353" s="69"/>
      <c r="K353" s="69"/>
      <c r="L353" s="69"/>
      <c r="M353" s="195"/>
      <c r="N353" s="61"/>
      <c r="O353" s="61"/>
      <c r="P353" s="61"/>
      <c r="Q353" s="61"/>
      <c r="R353" s="61"/>
      <c r="S353" s="61"/>
      <c r="T353" s="61"/>
      <c r="U353" s="61"/>
      <c r="V353" s="61"/>
      <c r="W353" s="61"/>
      <c r="X353" s="61"/>
      <c r="Y353" s="61"/>
      <c r="Z353" s="61"/>
      <c r="AA353" s="61"/>
    </row>
    <row r="354" spans="1:27" ht="13">
      <c r="A354" s="61"/>
      <c r="B354" s="61"/>
      <c r="C354" s="131"/>
      <c r="D354" s="61"/>
      <c r="E354" s="131"/>
      <c r="F354" s="61"/>
      <c r="G354" s="61"/>
      <c r="H354" s="61"/>
      <c r="I354" s="61"/>
      <c r="J354" s="69"/>
      <c r="K354" s="69"/>
      <c r="L354" s="69"/>
      <c r="M354" s="195"/>
      <c r="N354" s="61"/>
      <c r="O354" s="61"/>
      <c r="P354" s="61"/>
      <c r="Q354" s="61"/>
      <c r="R354" s="61"/>
      <c r="S354" s="61"/>
      <c r="T354" s="61"/>
      <c r="U354" s="61"/>
      <c r="V354" s="61"/>
      <c r="W354" s="61"/>
      <c r="X354" s="61"/>
      <c r="Y354" s="61"/>
      <c r="Z354" s="61"/>
      <c r="AA354" s="61"/>
    </row>
    <row r="355" spans="1:27" ht="13">
      <c r="A355" s="61"/>
      <c r="B355" s="61"/>
      <c r="C355" s="131"/>
      <c r="D355" s="61"/>
      <c r="E355" s="131"/>
      <c r="F355" s="61"/>
      <c r="G355" s="61"/>
      <c r="H355" s="61"/>
      <c r="I355" s="61"/>
      <c r="J355" s="69"/>
      <c r="K355" s="69"/>
      <c r="L355" s="69"/>
      <c r="M355" s="195"/>
      <c r="N355" s="61"/>
      <c r="O355" s="61"/>
      <c r="P355" s="61"/>
      <c r="Q355" s="61"/>
      <c r="R355" s="61"/>
      <c r="S355" s="61"/>
      <c r="T355" s="61"/>
      <c r="U355" s="61"/>
      <c r="V355" s="61"/>
      <c r="W355" s="61"/>
      <c r="X355" s="61"/>
      <c r="Y355" s="61"/>
      <c r="Z355" s="61"/>
      <c r="AA355" s="61"/>
    </row>
    <row r="356" spans="1:27" ht="13">
      <c r="A356" s="61"/>
      <c r="B356" s="61"/>
      <c r="C356" s="131"/>
      <c r="D356" s="61"/>
      <c r="E356" s="131"/>
      <c r="F356" s="61"/>
      <c r="G356" s="61"/>
      <c r="H356" s="61"/>
      <c r="I356" s="61"/>
      <c r="J356" s="69"/>
      <c r="K356" s="69"/>
      <c r="L356" s="69"/>
      <c r="M356" s="195"/>
      <c r="N356" s="61"/>
      <c r="O356" s="61"/>
      <c r="P356" s="61"/>
      <c r="Q356" s="61"/>
      <c r="R356" s="61"/>
      <c r="S356" s="61"/>
      <c r="T356" s="61"/>
      <c r="U356" s="61"/>
      <c r="V356" s="61"/>
      <c r="W356" s="61"/>
      <c r="X356" s="61"/>
      <c r="Y356" s="61"/>
      <c r="Z356" s="61"/>
      <c r="AA356" s="61"/>
    </row>
    <row r="357" spans="1:27" ht="13">
      <c r="A357" s="61"/>
      <c r="B357" s="61"/>
      <c r="C357" s="131"/>
      <c r="D357" s="61"/>
      <c r="E357" s="131"/>
      <c r="F357" s="61"/>
      <c r="G357" s="61"/>
      <c r="H357" s="61"/>
      <c r="I357" s="61"/>
      <c r="J357" s="69"/>
      <c r="K357" s="69"/>
      <c r="L357" s="69"/>
      <c r="M357" s="195"/>
      <c r="N357" s="61"/>
      <c r="O357" s="61"/>
      <c r="P357" s="61"/>
      <c r="Q357" s="61"/>
      <c r="R357" s="61"/>
      <c r="S357" s="61"/>
      <c r="T357" s="61"/>
      <c r="U357" s="61"/>
      <c r="V357" s="61"/>
      <c r="W357" s="61"/>
      <c r="X357" s="61"/>
      <c r="Y357" s="61"/>
      <c r="Z357" s="61"/>
      <c r="AA357" s="61"/>
    </row>
    <row r="358" spans="1:27" ht="13">
      <c r="A358" s="61"/>
      <c r="B358" s="61"/>
      <c r="C358" s="131"/>
      <c r="D358" s="61"/>
      <c r="E358" s="131"/>
      <c r="F358" s="61"/>
      <c r="G358" s="61"/>
      <c r="H358" s="61"/>
      <c r="I358" s="61"/>
      <c r="J358" s="69"/>
      <c r="K358" s="69"/>
      <c r="L358" s="69"/>
      <c r="M358" s="195"/>
      <c r="N358" s="61"/>
      <c r="O358" s="61"/>
      <c r="P358" s="61"/>
      <c r="Q358" s="61"/>
      <c r="R358" s="61"/>
      <c r="S358" s="61"/>
      <c r="T358" s="61"/>
      <c r="U358" s="61"/>
      <c r="V358" s="61"/>
      <c r="W358" s="61"/>
      <c r="X358" s="61"/>
      <c r="Y358" s="61"/>
      <c r="Z358" s="61"/>
      <c r="AA358" s="61"/>
    </row>
    <row r="359" spans="1:27" ht="13">
      <c r="A359" s="61"/>
      <c r="B359" s="61"/>
      <c r="C359" s="131"/>
      <c r="D359" s="61"/>
      <c r="E359" s="131"/>
      <c r="F359" s="61"/>
      <c r="G359" s="61"/>
      <c r="H359" s="61"/>
      <c r="I359" s="61"/>
      <c r="J359" s="69"/>
      <c r="K359" s="69"/>
      <c r="L359" s="69"/>
      <c r="M359" s="195"/>
      <c r="N359" s="61"/>
      <c r="O359" s="61"/>
      <c r="P359" s="61"/>
      <c r="Q359" s="61"/>
      <c r="R359" s="61"/>
      <c r="S359" s="61"/>
      <c r="T359" s="61"/>
      <c r="U359" s="61"/>
      <c r="V359" s="61"/>
      <c r="W359" s="61"/>
      <c r="X359" s="61"/>
      <c r="Y359" s="61"/>
      <c r="Z359" s="61"/>
      <c r="AA359" s="61"/>
    </row>
    <row r="360" spans="1:27" ht="13">
      <c r="A360" s="61"/>
      <c r="B360" s="61"/>
      <c r="C360" s="131"/>
      <c r="D360" s="61"/>
      <c r="E360" s="131"/>
      <c r="F360" s="61"/>
      <c r="G360" s="61"/>
      <c r="H360" s="61"/>
      <c r="I360" s="61"/>
      <c r="J360" s="69"/>
      <c r="K360" s="69"/>
      <c r="L360" s="69"/>
      <c r="M360" s="195"/>
      <c r="N360" s="61"/>
      <c r="O360" s="61"/>
      <c r="P360" s="61"/>
      <c r="Q360" s="61"/>
      <c r="R360" s="61"/>
      <c r="S360" s="61"/>
      <c r="T360" s="61"/>
      <c r="U360" s="61"/>
      <c r="V360" s="61"/>
      <c r="W360" s="61"/>
      <c r="X360" s="61"/>
      <c r="Y360" s="61"/>
      <c r="Z360" s="61"/>
      <c r="AA360" s="61"/>
    </row>
    <row r="361" spans="1:27" ht="13">
      <c r="A361" s="61"/>
      <c r="B361" s="61"/>
      <c r="C361" s="131"/>
      <c r="D361" s="61"/>
      <c r="E361" s="131"/>
      <c r="F361" s="61"/>
      <c r="G361" s="61"/>
      <c r="H361" s="61"/>
      <c r="I361" s="61"/>
      <c r="J361" s="69"/>
      <c r="K361" s="69"/>
      <c r="L361" s="69"/>
      <c r="M361" s="195"/>
      <c r="N361" s="61"/>
      <c r="O361" s="61"/>
      <c r="P361" s="61"/>
      <c r="Q361" s="61"/>
      <c r="R361" s="61"/>
      <c r="S361" s="61"/>
      <c r="T361" s="61"/>
      <c r="U361" s="61"/>
      <c r="V361" s="61"/>
      <c r="W361" s="61"/>
      <c r="X361" s="61"/>
      <c r="Y361" s="61"/>
      <c r="Z361" s="61"/>
      <c r="AA361" s="61"/>
    </row>
    <row r="362" spans="1:27" ht="13">
      <c r="A362" s="61"/>
      <c r="B362" s="61"/>
      <c r="C362" s="131"/>
      <c r="D362" s="61"/>
      <c r="E362" s="131"/>
      <c r="F362" s="61"/>
      <c r="G362" s="61"/>
      <c r="H362" s="61"/>
      <c r="I362" s="61"/>
      <c r="J362" s="69"/>
      <c r="K362" s="69"/>
      <c r="L362" s="69"/>
      <c r="M362" s="195"/>
      <c r="N362" s="61"/>
      <c r="O362" s="61"/>
      <c r="P362" s="61"/>
      <c r="Q362" s="61"/>
      <c r="R362" s="61"/>
      <c r="S362" s="61"/>
      <c r="T362" s="61"/>
      <c r="U362" s="61"/>
      <c r="V362" s="61"/>
      <c r="W362" s="61"/>
      <c r="X362" s="61"/>
      <c r="Y362" s="61"/>
      <c r="Z362" s="61"/>
      <c r="AA362" s="61"/>
    </row>
    <row r="363" spans="1:27" ht="13">
      <c r="A363" s="61"/>
      <c r="B363" s="61"/>
      <c r="C363" s="131"/>
      <c r="D363" s="61"/>
      <c r="E363" s="131"/>
      <c r="F363" s="61"/>
      <c r="G363" s="61"/>
      <c r="H363" s="61"/>
      <c r="I363" s="61"/>
      <c r="J363" s="69"/>
      <c r="K363" s="69"/>
      <c r="L363" s="69"/>
      <c r="M363" s="195"/>
      <c r="N363" s="61"/>
      <c r="O363" s="61"/>
      <c r="P363" s="61"/>
      <c r="Q363" s="61"/>
      <c r="R363" s="61"/>
      <c r="S363" s="61"/>
      <c r="T363" s="61"/>
      <c r="U363" s="61"/>
      <c r="V363" s="61"/>
      <c r="W363" s="61"/>
      <c r="X363" s="61"/>
      <c r="Y363" s="61"/>
      <c r="Z363" s="61"/>
      <c r="AA363" s="61"/>
    </row>
    <row r="364" spans="1:27" ht="13">
      <c r="A364" s="61"/>
      <c r="B364" s="61"/>
      <c r="C364" s="131"/>
      <c r="D364" s="61"/>
      <c r="E364" s="131"/>
      <c r="F364" s="61"/>
      <c r="G364" s="61"/>
      <c r="H364" s="61"/>
      <c r="I364" s="61"/>
      <c r="J364" s="69"/>
      <c r="K364" s="69"/>
      <c r="L364" s="69"/>
      <c r="M364" s="195"/>
      <c r="N364" s="61"/>
      <c r="O364" s="61"/>
      <c r="P364" s="61"/>
      <c r="Q364" s="61"/>
      <c r="R364" s="61"/>
      <c r="S364" s="61"/>
      <c r="T364" s="61"/>
      <c r="U364" s="61"/>
      <c r="V364" s="61"/>
      <c r="W364" s="61"/>
      <c r="X364" s="61"/>
      <c r="Y364" s="61"/>
      <c r="Z364" s="61"/>
      <c r="AA364" s="61"/>
    </row>
    <row r="365" spans="1:27" ht="13">
      <c r="A365" s="61"/>
      <c r="B365" s="61"/>
      <c r="C365" s="131"/>
      <c r="D365" s="61"/>
      <c r="E365" s="131"/>
      <c r="F365" s="61"/>
      <c r="G365" s="61"/>
      <c r="H365" s="61"/>
      <c r="I365" s="61"/>
      <c r="J365" s="69"/>
      <c r="K365" s="69"/>
      <c r="L365" s="69"/>
      <c r="M365" s="195"/>
      <c r="N365" s="61"/>
      <c r="O365" s="61"/>
      <c r="P365" s="61"/>
      <c r="Q365" s="61"/>
      <c r="R365" s="61"/>
      <c r="S365" s="61"/>
      <c r="T365" s="61"/>
      <c r="U365" s="61"/>
      <c r="V365" s="61"/>
      <c r="W365" s="61"/>
      <c r="X365" s="61"/>
      <c r="Y365" s="61"/>
      <c r="Z365" s="61"/>
      <c r="AA365" s="61"/>
    </row>
    <row r="366" spans="1:27" ht="13">
      <c r="A366" s="61"/>
      <c r="B366" s="61"/>
      <c r="C366" s="131"/>
      <c r="D366" s="61"/>
      <c r="E366" s="131"/>
      <c r="F366" s="61"/>
      <c r="G366" s="61"/>
      <c r="H366" s="61"/>
      <c r="I366" s="61"/>
      <c r="J366" s="69"/>
      <c r="K366" s="69"/>
      <c r="L366" s="69"/>
      <c r="M366" s="195"/>
      <c r="N366" s="61"/>
      <c r="O366" s="61"/>
      <c r="P366" s="61"/>
      <c r="Q366" s="61"/>
      <c r="R366" s="61"/>
      <c r="S366" s="61"/>
      <c r="T366" s="61"/>
      <c r="U366" s="61"/>
      <c r="V366" s="61"/>
      <c r="W366" s="61"/>
      <c r="X366" s="61"/>
      <c r="Y366" s="61"/>
      <c r="Z366" s="61"/>
      <c r="AA366" s="61"/>
    </row>
    <row r="367" spans="1:27" ht="13">
      <c r="A367" s="61"/>
      <c r="B367" s="61"/>
      <c r="C367" s="131"/>
      <c r="D367" s="61"/>
      <c r="E367" s="131"/>
      <c r="F367" s="61"/>
      <c r="G367" s="61"/>
      <c r="H367" s="61"/>
      <c r="I367" s="61"/>
      <c r="J367" s="69"/>
      <c r="K367" s="69"/>
      <c r="L367" s="69"/>
      <c r="M367" s="195"/>
      <c r="N367" s="61"/>
      <c r="O367" s="61"/>
      <c r="P367" s="61"/>
      <c r="Q367" s="61"/>
      <c r="R367" s="61"/>
      <c r="S367" s="61"/>
      <c r="T367" s="61"/>
      <c r="U367" s="61"/>
      <c r="V367" s="61"/>
      <c r="W367" s="61"/>
      <c r="X367" s="61"/>
      <c r="Y367" s="61"/>
      <c r="Z367" s="61"/>
      <c r="AA367" s="61"/>
    </row>
    <row r="368" spans="1:27" ht="13">
      <c r="A368" s="61"/>
      <c r="B368" s="61"/>
      <c r="C368" s="131"/>
      <c r="D368" s="61"/>
      <c r="E368" s="131"/>
      <c r="F368" s="61"/>
      <c r="G368" s="61"/>
      <c r="H368" s="61"/>
      <c r="I368" s="61"/>
      <c r="J368" s="69"/>
      <c r="K368" s="69"/>
      <c r="L368" s="69"/>
      <c r="M368" s="195"/>
      <c r="N368" s="61"/>
      <c r="O368" s="61"/>
      <c r="P368" s="61"/>
      <c r="Q368" s="61"/>
      <c r="R368" s="61"/>
      <c r="S368" s="61"/>
      <c r="T368" s="61"/>
      <c r="U368" s="61"/>
      <c r="V368" s="61"/>
      <c r="W368" s="61"/>
      <c r="X368" s="61"/>
      <c r="Y368" s="61"/>
      <c r="Z368" s="61"/>
      <c r="AA368" s="61"/>
    </row>
    <row r="369" spans="1:27" ht="13">
      <c r="A369" s="61"/>
      <c r="B369" s="61"/>
      <c r="C369" s="131"/>
      <c r="D369" s="61"/>
      <c r="E369" s="131"/>
      <c r="F369" s="61"/>
      <c r="G369" s="61"/>
      <c r="H369" s="61"/>
      <c r="I369" s="61"/>
      <c r="J369" s="69"/>
      <c r="K369" s="69"/>
      <c r="L369" s="69"/>
      <c r="M369" s="195"/>
      <c r="N369" s="61"/>
      <c r="O369" s="61"/>
      <c r="P369" s="61"/>
      <c r="Q369" s="61"/>
      <c r="R369" s="61"/>
      <c r="S369" s="61"/>
      <c r="T369" s="61"/>
      <c r="U369" s="61"/>
      <c r="V369" s="61"/>
      <c r="W369" s="61"/>
      <c r="X369" s="61"/>
      <c r="Y369" s="61"/>
      <c r="Z369" s="61"/>
      <c r="AA369" s="61"/>
    </row>
    <row r="370" spans="1:27" ht="13">
      <c r="A370" s="61"/>
      <c r="B370" s="61"/>
      <c r="C370" s="131"/>
      <c r="D370" s="61"/>
      <c r="E370" s="131"/>
      <c r="F370" s="61"/>
      <c r="G370" s="61"/>
      <c r="H370" s="61"/>
      <c r="I370" s="61"/>
      <c r="J370" s="69"/>
      <c r="K370" s="69"/>
      <c r="L370" s="69"/>
      <c r="M370" s="195"/>
      <c r="N370" s="61"/>
      <c r="O370" s="61"/>
      <c r="P370" s="61"/>
      <c r="Q370" s="61"/>
      <c r="R370" s="61"/>
      <c r="S370" s="61"/>
      <c r="T370" s="61"/>
      <c r="U370" s="61"/>
      <c r="V370" s="61"/>
      <c r="W370" s="61"/>
      <c r="X370" s="61"/>
      <c r="Y370" s="61"/>
      <c r="Z370" s="61"/>
      <c r="AA370" s="61"/>
    </row>
    <row r="371" spans="1:27" ht="13">
      <c r="A371" s="61"/>
      <c r="B371" s="61"/>
      <c r="C371" s="131"/>
      <c r="D371" s="61"/>
      <c r="E371" s="131"/>
      <c r="F371" s="61"/>
      <c r="G371" s="61"/>
      <c r="H371" s="61"/>
      <c r="I371" s="61"/>
      <c r="J371" s="69"/>
      <c r="K371" s="69"/>
      <c r="L371" s="69"/>
      <c r="M371" s="195"/>
      <c r="N371" s="61"/>
      <c r="O371" s="61"/>
      <c r="P371" s="61"/>
      <c r="Q371" s="61"/>
      <c r="R371" s="61"/>
      <c r="S371" s="61"/>
      <c r="T371" s="61"/>
      <c r="U371" s="61"/>
      <c r="V371" s="61"/>
      <c r="W371" s="61"/>
      <c r="X371" s="61"/>
      <c r="Y371" s="61"/>
      <c r="Z371" s="61"/>
      <c r="AA371" s="61"/>
    </row>
    <row r="372" spans="1:27" ht="13">
      <c r="A372" s="61"/>
      <c r="B372" s="61"/>
      <c r="C372" s="131"/>
      <c r="D372" s="61"/>
      <c r="E372" s="131"/>
      <c r="F372" s="61"/>
      <c r="G372" s="61"/>
      <c r="H372" s="61"/>
      <c r="I372" s="61"/>
      <c r="J372" s="69"/>
      <c r="K372" s="69"/>
      <c r="L372" s="69"/>
      <c r="M372" s="195"/>
      <c r="N372" s="61"/>
      <c r="O372" s="61"/>
      <c r="P372" s="61"/>
      <c r="Q372" s="61"/>
      <c r="R372" s="61"/>
      <c r="S372" s="61"/>
      <c r="T372" s="61"/>
      <c r="U372" s="61"/>
      <c r="V372" s="61"/>
      <c r="W372" s="61"/>
      <c r="X372" s="61"/>
      <c r="Y372" s="61"/>
      <c r="Z372" s="61"/>
      <c r="AA372" s="61"/>
    </row>
    <row r="373" spans="1:27" ht="13">
      <c r="A373" s="61"/>
      <c r="B373" s="61"/>
      <c r="C373" s="131"/>
      <c r="D373" s="61"/>
      <c r="E373" s="131"/>
      <c r="F373" s="61"/>
      <c r="G373" s="61"/>
      <c r="H373" s="61"/>
      <c r="I373" s="61"/>
      <c r="J373" s="69"/>
      <c r="K373" s="69"/>
      <c r="L373" s="69"/>
      <c r="M373" s="195"/>
      <c r="N373" s="61"/>
      <c r="O373" s="61"/>
      <c r="P373" s="61"/>
      <c r="Q373" s="61"/>
      <c r="R373" s="61"/>
      <c r="S373" s="61"/>
      <c r="T373" s="61"/>
      <c r="U373" s="61"/>
      <c r="V373" s="61"/>
      <c r="W373" s="61"/>
      <c r="X373" s="61"/>
      <c r="Y373" s="61"/>
      <c r="Z373" s="61"/>
      <c r="AA373" s="61"/>
    </row>
    <row r="374" spans="1:27" ht="13">
      <c r="A374" s="61"/>
      <c r="B374" s="61"/>
      <c r="C374" s="131"/>
      <c r="D374" s="61"/>
      <c r="E374" s="131"/>
      <c r="F374" s="61"/>
      <c r="G374" s="61"/>
      <c r="H374" s="61"/>
      <c r="I374" s="61"/>
      <c r="J374" s="69"/>
      <c r="K374" s="69"/>
      <c r="L374" s="69"/>
      <c r="M374" s="195"/>
      <c r="N374" s="61"/>
      <c r="O374" s="61"/>
      <c r="P374" s="61"/>
      <c r="Q374" s="61"/>
      <c r="R374" s="61"/>
      <c r="S374" s="61"/>
      <c r="T374" s="61"/>
      <c r="U374" s="61"/>
      <c r="V374" s="61"/>
      <c r="W374" s="61"/>
      <c r="X374" s="61"/>
      <c r="Y374" s="61"/>
      <c r="Z374" s="61"/>
      <c r="AA374" s="61"/>
    </row>
    <row r="375" spans="1:27" ht="13">
      <c r="A375" s="61"/>
      <c r="B375" s="61"/>
      <c r="C375" s="131"/>
      <c r="D375" s="61"/>
      <c r="E375" s="131"/>
      <c r="F375" s="61"/>
      <c r="G375" s="61"/>
      <c r="H375" s="61"/>
      <c r="I375" s="61"/>
      <c r="J375" s="69"/>
      <c r="K375" s="69"/>
      <c r="L375" s="69"/>
      <c r="M375" s="195"/>
      <c r="N375" s="61"/>
      <c r="O375" s="61"/>
      <c r="P375" s="61"/>
      <c r="Q375" s="61"/>
      <c r="R375" s="61"/>
      <c r="S375" s="61"/>
      <c r="T375" s="61"/>
      <c r="U375" s="61"/>
      <c r="V375" s="61"/>
      <c r="W375" s="61"/>
      <c r="X375" s="61"/>
      <c r="Y375" s="61"/>
      <c r="Z375" s="61"/>
      <c r="AA375" s="61"/>
    </row>
    <row r="376" spans="1:27" ht="13">
      <c r="A376" s="61"/>
      <c r="B376" s="61"/>
      <c r="C376" s="131"/>
      <c r="D376" s="61"/>
      <c r="E376" s="131"/>
      <c r="F376" s="61"/>
      <c r="G376" s="61"/>
      <c r="H376" s="61"/>
      <c r="I376" s="61"/>
      <c r="J376" s="69"/>
      <c r="K376" s="69"/>
      <c r="L376" s="69"/>
      <c r="M376" s="195"/>
      <c r="N376" s="61"/>
      <c r="O376" s="61"/>
      <c r="P376" s="61"/>
      <c r="Q376" s="61"/>
      <c r="R376" s="61"/>
      <c r="S376" s="61"/>
      <c r="T376" s="61"/>
      <c r="U376" s="61"/>
      <c r="V376" s="61"/>
      <c r="W376" s="61"/>
      <c r="X376" s="61"/>
      <c r="Y376" s="61"/>
      <c r="Z376" s="61"/>
      <c r="AA376" s="61"/>
    </row>
    <row r="377" spans="1:27" ht="13">
      <c r="A377" s="61"/>
      <c r="B377" s="61"/>
      <c r="C377" s="131"/>
      <c r="D377" s="61"/>
      <c r="E377" s="131"/>
      <c r="F377" s="61"/>
      <c r="G377" s="61"/>
      <c r="H377" s="61"/>
      <c r="I377" s="61"/>
      <c r="J377" s="69"/>
      <c r="K377" s="69"/>
      <c r="L377" s="69"/>
      <c r="M377" s="195"/>
      <c r="N377" s="61"/>
      <c r="O377" s="61"/>
      <c r="P377" s="61"/>
      <c r="Q377" s="61"/>
      <c r="R377" s="61"/>
      <c r="S377" s="61"/>
      <c r="T377" s="61"/>
      <c r="U377" s="61"/>
      <c r="V377" s="61"/>
      <c r="W377" s="61"/>
      <c r="X377" s="61"/>
      <c r="Y377" s="61"/>
      <c r="Z377" s="61"/>
      <c r="AA377" s="61"/>
    </row>
    <row r="378" spans="1:27" ht="13">
      <c r="A378" s="61"/>
      <c r="B378" s="61"/>
      <c r="C378" s="131"/>
      <c r="D378" s="61"/>
      <c r="E378" s="131"/>
      <c r="F378" s="61"/>
      <c r="G378" s="61"/>
      <c r="H378" s="61"/>
      <c r="I378" s="61"/>
      <c r="J378" s="69"/>
      <c r="K378" s="69"/>
      <c r="L378" s="69"/>
      <c r="M378" s="195"/>
      <c r="N378" s="61"/>
      <c r="O378" s="61"/>
      <c r="P378" s="61"/>
      <c r="Q378" s="61"/>
      <c r="R378" s="61"/>
      <c r="S378" s="61"/>
      <c r="T378" s="61"/>
      <c r="U378" s="61"/>
      <c r="V378" s="61"/>
      <c r="W378" s="61"/>
      <c r="X378" s="61"/>
      <c r="Y378" s="61"/>
      <c r="Z378" s="61"/>
      <c r="AA378" s="61"/>
    </row>
    <row r="379" spans="1:27" ht="13">
      <c r="A379" s="61"/>
      <c r="B379" s="61"/>
      <c r="C379" s="131"/>
      <c r="D379" s="61"/>
      <c r="E379" s="131"/>
      <c r="F379" s="61"/>
      <c r="G379" s="61"/>
      <c r="H379" s="61"/>
      <c r="I379" s="61"/>
      <c r="J379" s="69"/>
      <c r="K379" s="69"/>
      <c r="L379" s="69"/>
      <c r="M379" s="195"/>
      <c r="N379" s="61"/>
      <c r="O379" s="61"/>
      <c r="P379" s="61"/>
      <c r="Q379" s="61"/>
      <c r="R379" s="61"/>
      <c r="S379" s="61"/>
      <c r="T379" s="61"/>
      <c r="U379" s="61"/>
      <c r="V379" s="61"/>
      <c r="W379" s="61"/>
      <c r="X379" s="61"/>
      <c r="Y379" s="61"/>
      <c r="Z379" s="61"/>
      <c r="AA379" s="61"/>
    </row>
    <row r="380" spans="1:27" ht="13">
      <c r="A380" s="61"/>
      <c r="B380" s="61"/>
      <c r="C380" s="131"/>
      <c r="D380" s="61"/>
      <c r="E380" s="131"/>
      <c r="F380" s="61"/>
      <c r="G380" s="61"/>
      <c r="H380" s="61"/>
      <c r="I380" s="61"/>
      <c r="J380" s="69"/>
      <c r="K380" s="69"/>
      <c r="L380" s="69"/>
      <c r="M380" s="195"/>
      <c r="N380" s="61"/>
      <c r="O380" s="61"/>
      <c r="P380" s="61"/>
      <c r="Q380" s="61"/>
      <c r="R380" s="61"/>
      <c r="S380" s="61"/>
      <c r="T380" s="61"/>
      <c r="U380" s="61"/>
      <c r="V380" s="61"/>
      <c r="W380" s="61"/>
      <c r="X380" s="61"/>
      <c r="Y380" s="61"/>
      <c r="Z380" s="61"/>
      <c r="AA380" s="61"/>
    </row>
    <row r="381" spans="1:27" ht="13">
      <c r="A381" s="61"/>
      <c r="B381" s="61"/>
      <c r="C381" s="131"/>
      <c r="D381" s="61"/>
      <c r="E381" s="131"/>
      <c r="F381" s="61"/>
      <c r="G381" s="61"/>
      <c r="H381" s="61"/>
      <c r="I381" s="61"/>
      <c r="J381" s="69"/>
      <c r="K381" s="69"/>
      <c r="L381" s="69"/>
      <c r="M381" s="195"/>
      <c r="N381" s="61"/>
      <c r="O381" s="61"/>
      <c r="P381" s="61"/>
      <c r="Q381" s="61"/>
      <c r="R381" s="61"/>
      <c r="S381" s="61"/>
      <c r="T381" s="61"/>
      <c r="U381" s="61"/>
      <c r="V381" s="61"/>
      <c r="W381" s="61"/>
      <c r="X381" s="61"/>
      <c r="Y381" s="61"/>
      <c r="Z381" s="61"/>
      <c r="AA381" s="61"/>
    </row>
    <row r="382" spans="1:27" ht="13">
      <c r="A382" s="61"/>
      <c r="B382" s="61"/>
      <c r="C382" s="131"/>
      <c r="D382" s="61"/>
      <c r="E382" s="131"/>
      <c r="F382" s="61"/>
      <c r="G382" s="61"/>
      <c r="H382" s="61"/>
      <c r="I382" s="61"/>
      <c r="J382" s="69"/>
      <c r="K382" s="69"/>
      <c r="L382" s="69"/>
      <c r="M382" s="195"/>
      <c r="N382" s="61"/>
      <c r="O382" s="61"/>
      <c r="P382" s="61"/>
      <c r="Q382" s="61"/>
      <c r="R382" s="61"/>
      <c r="S382" s="61"/>
      <c r="T382" s="61"/>
      <c r="U382" s="61"/>
      <c r="V382" s="61"/>
      <c r="W382" s="61"/>
      <c r="X382" s="61"/>
      <c r="Y382" s="61"/>
      <c r="Z382" s="61"/>
      <c r="AA382" s="61"/>
    </row>
    <row r="383" spans="1:27" ht="13">
      <c r="A383" s="61"/>
      <c r="B383" s="61"/>
      <c r="C383" s="131"/>
      <c r="D383" s="61"/>
      <c r="E383" s="131"/>
      <c r="F383" s="61"/>
      <c r="G383" s="61"/>
      <c r="H383" s="61"/>
      <c r="I383" s="61"/>
      <c r="J383" s="69"/>
      <c r="K383" s="69"/>
      <c r="L383" s="69"/>
      <c r="M383" s="195"/>
      <c r="N383" s="61"/>
      <c r="O383" s="61"/>
      <c r="P383" s="61"/>
      <c r="Q383" s="61"/>
      <c r="R383" s="61"/>
      <c r="S383" s="61"/>
      <c r="T383" s="61"/>
      <c r="U383" s="61"/>
      <c r="V383" s="61"/>
      <c r="W383" s="61"/>
      <c r="X383" s="61"/>
      <c r="Y383" s="61"/>
      <c r="Z383" s="61"/>
      <c r="AA383" s="61"/>
    </row>
    <row r="384" spans="1:27" ht="13">
      <c r="A384" s="61"/>
      <c r="B384" s="61"/>
      <c r="C384" s="131"/>
      <c r="D384" s="61"/>
      <c r="E384" s="131"/>
      <c r="F384" s="61"/>
      <c r="G384" s="61"/>
      <c r="H384" s="61"/>
      <c r="I384" s="61"/>
      <c r="J384" s="69"/>
      <c r="K384" s="69"/>
      <c r="L384" s="69"/>
      <c r="M384" s="195"/>
      <c r="N384" s="61"/>
      <c r="O384" s="61"/>
      <c r="P384" s="61"/>
      <c r="Q384" s="61"/>
      <c r="R384" s="61"/>
      <c r="S384" s="61"/>
      <c r="T384" s="61"/>
      <c r="U384" s="61"/>
      <c r="V384" s="61"/>
      <c r="W384" s="61"/>
      <c r="X384" s="61"/>
      <c r="Y384" s="61"/>
      <c r="Z384" s="61"/>
      <c r="AA384" s="61"/>
    </row>
    <row r="385" spans="1:27" ht="13">
      <c r="A385" s="61"/>
      <c r="B385" s="61"/>
      <c r="C385" s="131"/>
      <c r="D385" s="61"/>
      <c r="E385" s="131"/>
      <c r="F385" s="61"/>
      <c r="G385" s="61"/>
      <c r="H385" s="61"/>
      <c r="I385" s="61"/>
      <c r="J385" s="69"/>
      <c r="K385" s="69"/>
      <c r="L385" s="69"/>
      <c r="M385" s="195"/>
      <c r="N385" s="61"/>
      <c r="O385" s="61"/>
      <c r="P385" s="61"/>
      <c r="Q385" s="61"/>
      <c r="R385" s="61"/>
      <c r="S385" s="61"/>
      <c r="T385" s="61"/>
      <c r="U385" s="61"/>
      <c r="V385" s="61"/>
      <c r="W385" s="61"/>
      <c r="X385" s="61"/>
      <c r="Y385" s="61"/>
      <c r="Z385" s="61"/>
      <c r="AA385" s="61"/>
    </row>
    <row r="386" spans="1:27" ht="13">
      <c r="A386" s="61"/>
      <c r="B386" s="61"/>
      <c r="C386" s="131"/>
      <c r="D386" s="61"/>
      <c r="E386" s="131"/>
      <c r="F386" s="61"/>
      <c r="G386" s="61"/>
      <c r="H386" s="61"/>
      <c r="I386" s="61"/>
      <c r="J386" s="69"/>
      <c r="K386" s="69"/>
      <c r="L386" s="69"/>
      <c r="M386" s="195"/>
      <c r="N386" s="61"/>
      <c r="O386" s="61"/>
      <c r="P386" s="61"/>
      <c r="Q386" s="61"/>
      <c r="R386" s="61"/>
      <c r="S386" s="61"/>
      <c r="T386" s="61"/>
      <c r="U386" s="61"/>
      <c r="V386" s="61"/>
      <c r="W386" s="61"/>
      <c r="X386" s="61"/>
      <c r="Y386" s="61"/>
      <c r="Z386" s="61"/>
      <c r="AA386" s="61"/>
    </row>
    <row r="387" spans="1:27" ht="13">
      <c r="A387" s="61"/>
      <c r="B387" s="61"/>
      <c r="C387" s="131"/>
      <c r="D387" s="61"/>
      <c r="E387" s="131"/>
      <c r="F387" s="61"/>
      <c r="G387" s="61"/>
      <c r="H387" s="61"/>
      <c r="I387" s="61"/>
      <c r="J387" s="69"/>
      <c r="K387" s="69"/>
      <c r="L387" s="69"/>
      <c r="M387" s="195"/>
      <c r="N387" s="61"/>
      <c r="O387" s="61"/>
      <c r="P387" s="61"/>
      <c r="Q387" s="61"/>
      <c r="R387" s="61"/>
      <c r="S387" s="61"/>
      <c r="T387" s="61"/>
      <c r="U387" s="61"/>
      <c r="V387" s="61"/>
      <c r="W387" s="61"/>
      <c r="X387" s="61"/>
      <c r="Y387" s="61"/>
      <c r="Z387" s="61"/>
      <c r="AA387" s="61"/>
    </row>
    <row r="388" spans="1:27" ht="13">
      <c r="A388" s="61"/>
      <c r="B388" s="61"/>
      <c r="C388" s="131"/>
      <c r="D388" s="61"/>
      <c r="E388" s="131"/>
      <c r="F388" s="61"/>
      <c r="G388" s="61"/>
      <c r="H388" s="61"/>
      <c r="I388" s="61"/>
      <c r="J388" s="69"/>
      <c r="K388" s="69"/>
      <c r="L388" s="69"/>
      <c r="M388" s="195"/>
      <c r="N388" s="61"/>
      <c r="O388" s="61"/>
      <c r="P388" s="61"/>
      <c r="Q388" s="61"/>
      <c r="R388" s="61"/>
      <c r="S388" s="61"/>
      <c r="T388" s="61"/>
      <c r="U388" s="61"/>
      <c r="V388" s="61"/>
      <c r="W388" s="61"/>
      <c r="X388" s="61"/>
      <c r="Y388" s="61"/>
      <c r="Z388" s="61"/>
      <c r="AA388" s="61"/>
    </row>
    <row r="389" spans="1:27" ht="13">
      <c r="A389" s="61"/>
      <c r="B389" s="61"/>
      <c r="C389" s="131"/>
      <c r="D389" s="61"/>
      <c r="E389" s="131"/>
      <c r="F389" s="61"/>
      <c r="G389" s="61"/>
      <c r="H389" s="61"/>
      <c r="I389" s="61"/>
      <c r="J389" s="69"/>
      <c r="K389" s="69"/>
      <c r="L389" s="69"/>
      <c r="M389" s="195"/>
      <c r="N389" s="61"/>
      <c r="O389" s="61"/>
      <c r="P389" s="61"/>
      <c r="Q389" s="61"/>
      <c r="R389" s="61"/>
      <c r="S389" s="61"/>
      <c r="T389" s="61"/>
      <c r="U389" s="61"/>
      <c r="V389" s="61"/>
      <c r="W389" s="61"/>
      <c r="X389" s="61"/>
      <c r="Y389" s="61"/>
      <c r="Z389" s="61"/>
      <c r="AA389" s="61"/>
    </row>
    <row r="390" spans="1:27" ht="13">
      <c r="A390" s="61"/>
      <c r="B390" s="61"/>
      <c r="C390" s="131"/>
      <c r="D390" s="61"/>
      <c r="E390" s="131"/>
      <c r="F390" s="61"/>
      <c r="G390" s="61"/>
      <c r="H390" s="61"/>
      <c r="I390" s="61"/>
      <c r="J390" s="69"/>
      <c r="K390" s="69"/>
      <c r="L390" s="69"/>
      <c r="M390" s="195"/>
      <c r="N390" s="61"/>
      <c r="O390" s="61"/>
      <c r="P390" s="61"/>
      <c r="Q390" s="61"/>
      <c r="R390" s="61"/>
      <c r="S390" s="61"/>
      <c r="T390" s="61"/>
      <c r="U390" s="61"/>
      <c r="V390" s="61"/>
      <c r="W390" s="61"/>
      <c r="X390" s="61"/>
      <c r="Y390" s="61"/>
      <c r="Z390" s="61"/>
      <c r="AA390" s="61"/>
    </row>
    <row r="391" spans="1:27" ht="13">
      <c r="A391" s="61"/>
      <c r="B391" s="61"/>
      <c r="C391" s="131"/>
      <c r="D391" s="61"/>
      <c r="E391" s="131"/>
      <c r="F391" s="61"/>
      <c r="G391" s="61"/>
      <c r="H391" s="61"/>
      <c r="I391" s="61"/>
      <c r="J391" s="69"/>
      <c r="K391" s="69"/>
      <c r="L391" s="69"/>
      <c r="M391" s="195"/>
      <c r="N391" s="61"/>
      <c r="O391" s="61"/>
      <c r="P391" s="61"/>
      <c r="Q391" s="61"/>
      <c r="R391" s="61"/>
      <c r="S391" s="61"/>
      <c r="T391" s="61"/>
      <c r="U391" s="61"/>
      <c r="V391" s="61"/>
      <c r="W391" s="61"/>
      <c r="X391" s="61"/>
      <c r="Y391" s="61"/>
      <c r="Z391" s="61"/>
      <c r="AA391" s="61"/>
    </row>
    <row r="392" spans="1:27" ht="13">
      <c r="A392" s="61"/>
      <c r="B392" s="61"/>
      <c r="C392" s="131"/>
      <c r="D392" s="61"/>
      <c r="E392" s="131"/>
      <c r="F392" s="61"/>
      <c r="G392" s="61"/>
      <c r="H392" s="61"/>
      <c r="I392" s="61"/>
      <c r="J392" s="69"/>
      <c r="K392" s="69"/>
      <c r="L392" s="69"/>
      <c r="M392" s="195"/>
      <c r="N392" s="61"/>
      <c r="O392" s="61"/>
      <c r="P392" s="61"/>
      <c r="Q392" s="61"/>
      <c r="R392" s="61"/>
      <c r="S392" s="61"/>
      <c r="T392" s="61"/>
      <c r="U392" s="61"/>
      <c r="V392" s="61"/>
      <c r="W392" s="61"/>
      <c r="X392" s="61"/>
      <c r="Y392" s="61"/>
      <c r="Z392" s="61"/>
      <c r="AA392" s="61"/>
    </row>
    <row r="393" spans="1:27" ht="13">
      <c r="A393" s="61"/>
      <c r="B393" s="61"/>
      <c r="C393" s="131"/>
      <c r="D393" s="61"/>
      <c r="E393" s="131"/>
      <c r="F393" s="61"/>
      <c r="G393" s="61"/>
      <c r="H393" s="61"/>
      <c r="I393" s="61"/>
      <c r="J393" s="69"/>
      <c r="K393" s="69"/>
      <c r="L393" s="69"/>
      <c r="M393" s="195"/>
      <c r="N393" s="61"/>
      <c r="O393" s="61"/>
      <c r="P393" s="61"/>
      <c r="Q393" s="61"/>
      <c r="R393" s="61"/>
      <c r="S393" s="61"/>
      <c r="T393" s="61"/>
      <c r="U393" s="61"/>
      <c r="V393" s="61"/>
      <c r="W393" s="61"/>
      <c r="X393" s="61"/>
      <c r="Y393" s="61"/>
      <c r="Z393" s="61"/>
      <c r="AA393" s="61"/>
    </row>
    <row r="394" spans="1:27" ht="13">
      <c r="A394" s="61"/>
      <c r="B394" s="61"/>
      <c r="C394" s="131"/>
      <c r="D394" s="61"/>
      <c r="E394" s="131"/>
      <c r="F394" s="61"/>
      <c r="G394" s="61"/>
      <c r="H394" s="61"/>
      <c r="I394" s="61"/>
      <c r="J394" s="69"/>
      <c r="K394" s="69"/>
      <c r="L394" s="69"/>
      <c r="M394" s="195"/>
      <c r="N394" s="61"/>
      <c r="O394" s="61"/>
      <c r="P394" s="61"/>
      <c r="Q394" s="61"/>
      <c r="R394" s="61"/>
      <c r="S394" s="61"/>
      <c r="T394" s="61"/>
      <c r="U394" s="61"/>
      <c r="V394" s="61"/>
      <c r="W394" s="61"/>
      <c r="X394" s="61"/>
      <c r="Y394" s="61"/>
      <c r="Z394" s="61"/>
      <c r="AA394" s="61"/>
    </row>
    <row r="395" spans="1:27" ht="13">
      <c r="A395" s="61"/>
      <c r="B395" s="61"/>
      <c r="C395" s="131"/>
      <c r="D395" s="61"/>
      <c r="E395" s="131"/>
      <c r="F395" s="61"/>
      <c r="G395" s="61"/>
      <c r="H395" s="61"/>
      <c r="I395" s="61"/>
      <c r="J395" s="69"/>
      <c r="K395" s="69"/>
      <c r="L395" s="69"/>
      <c r="M395" s="195"/>
      <c r="N395" s="61"/>
      <c r="O395" s="61"/>
      <c r="P395" s="61"/>
      <c r="Q395" s="61"/>
      <c r="R395" s="61"/>
      <c r="S395" s="61"/>
      <c r="T395" s="61"/>
      <c r="U395" s="61"/>
      <c r="V395" s="61"/>
      <c r="W395" s="61"/>
      <c r="X395" s="61"/>
      <c r="Y395" s="61"/>
      <c r="Z395" s="61"/>
      <c r="AA395" s="61"/>
    </row>
    <row r="396" spans="1:27" ht="13">
      <c r="A396" s="61"/>
      <c r="B396" s="61"/>
      <c r="C396" s="131"/>
      <c r="D396" s="61"/>
      <c r="E396" s="131"/>
      <c r="F396" s="61"/>
      <c r="G396" s="61"/>
      <c r="H396" s="61"/>
      <c r="I396" s="61"/>
      <c r="J396" s="69"/>
      <c r="K396" s="69"/>
      <c r="L396" s="69"/>
      <c r="M396" s="195"/>
      <c r="N396" s="61"/>
      <c r="O396" s="61"/>
      <c r="P396" s="61"/>
      <c r="Q396" s="61"/>
      <c r="R396" s="61"/>
      <c r="S396" s="61"/>
      <c r="T396" s="61"/>
      <c r="U396" s="61"/>
      <c r="V396" s="61"/>
      <c r="W396" s="61"/>
      <c r="X396" s="61"/>
      <c r="Y396" s="61"/>
      <c r="Z396" s="61"/>
      <c r="AA396" s="61"/>
    </row>
    <row r="397" spans="1:27" ht="13">
      <c r="A397" s="61"/>
      <c r="B397" s="61"/>
      <c r="C397" s="131"/>
      <c r="D397" s="61"/>
      <c r="E397" s="131"/>
      <c r="F397" s="61"/>
      <c r="G397" s="61"/>
      <c r="H397" s="61"/>
      <c r="I397" s="61"/>
      <c r="J397" s="69"/>
      <c r="K397" s="69"/>
      <c r="L397" s="69"/>
      <c r="M397" s="195"/>
      <c r="N397" s="61"/>
      <c r="O397" s="61"/>
      <c r="P397" s="61"/>
      <c r="Q397" s="61"/>
      <c r="R397" s="61"/>
      <c r="S397" s="61"/>
      <c r="T397" s="61"/>
      <c r="U397" s="61"/>
      <c r="V397" s="61"/>
      <c r="W397" s="61"/>
      <c r="X397" s="61"/>
      <c r="Y397" s="61"/>
      <c r="Z397" s="61"/>
      <c r="AA397" s="61"/>
    </row>
    <row r="398" spans="1:27" ht="13">
      <c r="A398" s="61"/>
      <c r="B398" s="61"/>
      <c r="C398" s="131"/>
      <c r="D398" s="61"/>
      <c r="E398" s="131"/>
      <c r="F398" s="61"/>
      <c r="G398" s="61"/>
      <c r="H398" s="61"/>
      <c r="I398" s="61"/>
      <c r="J398" s="69"/>
      <c r="K398" s="69"/>
      <c r="L398" s="69"/>
      <c r="M398" s="195"/>
      <c r="N398" s="61"/>
      <c r="O398" s="61"/>
      <c r="P398" s="61"/>
      <c r="Q398" s="61"/>
      <c r="R398" s="61"/>
      <c r="S398" s="61"/>
      <c r="T398" s="61"/>
      <c r="U398" s="61"/>
      <c r="V398" s="61"/>
      <c r="W398" s="61"/>
      <c r="X398" s="61"/>
      <c r="Y398" s="61"/>
      <c r="Z398" s="61"/>
      <c r="AA398" s="61"/>
    </row>
    <row r="399" spans="1:27" ht="13">
      <c r="A399" s="61"/>
      <c r="B399" s="61"/>
      <c r="C399" s="131"/>
      <c r="D399" s="61"/>
      <c r="E399" s="131"/>
      <c r="F399" s="61"/>
      <c r="G399" s="61"/>
      <c r="H399" s="61"/>
      <c r="I399" s="61"/>
      <c r="J399" s="69"/>
      <c r="K399" s="69"/>
      <c r="L399" s="69"/>
      <c r="M399" s="195"/>
      <c r="N399" s="61"/>
      <c r="O399" s="61"/>
      <c r="P399" s="61"/>
      <c r="Q399" s="61"/>
      <c r="R399" s="61"/>
      <c r="S399" s="61"/>
      <c r="T399" s="61"/>
      <c r="U399" s="61"/>
      <c r="V399" s="61"/>
      <c r="W399" s="61"/>
      <c r="X399" s="61"/>
      <c r="Y399" s="61"/>
      <c r="Z399" s="61"/>
      <c r="AA399" s="61"/>
    </row>
    <row r="400" spans="1:27" ht="13">
      <c r="A400" s="61"/>
      <c r="B400" s="61"/>
      <c r="C400" s="131"/>
      <c r="D400" s="61"/>
      <c r="E400" s="131"/>
      <c r="F400" s="61"/>
      <c r="G400" s="61"/>
      <c r="H400" s="61"/>
      <c r="I400" s="61"/>
      <c r="J400" s="69"/>
      <c r="K400" s="69"/>
      <c r="L400" s="69"/>
      <c r="M400" s="195"/>
      <c r="N400" s="61"/>
      <c r="O400" s="61"/>
      <c r="P400" s="61"/>
      <c r="Q400" s="61"/>
      <c r="R400" s="61"/>
      <c r="S400" s="61"/>
      <c r="T400" s="61"/>
      <c r="U400" s="61"/>
      <c r="V400" s="61"/>
      <c r="W400" s="61"/>
      <c r="X400" s="61"/>
      <c r="Y400" s="61"/>
      <c r="Z400" s="61"/>
      <c r="AA400" s="61"/>
    </row>
    <row r="401" spans="1:27" ht="13">
      <c r="A401" s="61"/>
      <c r="B401" s="61"/>
      <c r="C401" s="131"/>
      <c r="D401" s="61"/>
      <c r="E401" s="131"/>
      <c r="F401" s="61"/>
      <c r="G401" s="61"/>
      <c r="H401" s="61"/>
      <c r="I401" s="61"/>
      <c r="J401" s="69"/>
      <c r="K401" s="69"/>
      <c r="L401" s="69"/>
      <c r="M401" s="195"/>
      <c r="N401" s="61"/>
      <c r="O401" s="61"/>
      <c r="P401" s="61"/>
      <c r="Q401" s="61"/>
      <c r="R401" s="61"/>
      <c r="S401" s="61"/>
      <c r="T401" s="61"/>
      <c r="U401" s="61"/>
      <c r="V401" s="61"/>
      <c r="W401" s="61"/>
      <c r="X401" s="61"/>
      <c r="Y401" s="61"/>
      <c r="Z401" s="61"/>
      <c r="AA401" s="61"/>
    </row>
    <row r="402" spans="1:27" ht="13">
      <c r="A402" s="61"/>
      <c r="B402" s="61"/>
      <c r="C402" s="131"/>
      <c r="D402" s="61"/>
      <c r="E402" s="131"/>
      <c r="F402" s="61"/>
      <c r="G402" s="61"/>
      <c r="H402" s="61"/>
      <c r="I402" s="61"/>
      <c r="J402" s="69"/>
      <c r="K402" s="69"/>
      <c r="L402" s="69"/>
      <c r="M402" s="195"/>
      <c r="N402" s="61"/>
      <c r="O402" s="61"/>
      <c r="P402" s="61"/>
      <c r="Q402" s="61"/>
      <c r="R402" s="61"/>
      <c r="S402" s="61"/>
      <c r="T402" s="61"/>
      <c r="U402" s="61"/>
      <c r="V402" s="61"/>
      <c r="W402" s="61"/>
      <c r="X402" s="61"/>
      <c r="Y402" s="61"/>
      <c r="Z402" s="61"/>
      <c r="AA402" s="61"/>
    </row>
    <row r="403" spans="1:27" ht="13">
      <c r="A403" s="61"/>
      <c r="B403" s="61"/>
      <c r="C403" s="131"/>
      <c r="D403" s="61"/>
      <c r="E403" s="131"/>
      <c r="F403" s="61"/>
      <c r="G403" s="61"/>
      <c r="H403" s="61"/>
      <c r="I403" s="61"/>
      <c r="J403" s="69"/>
      <c r="K403" s="69"/>
      <c r="L403" s="69"/>
      <c r="M403" s="195"/>
      <c r="N403" s="61"/>
      <c r="O403" s="61"/>
      <c r="P403" s="61"/>
      <c r="Q403" s="61"/>
      <c r="R403" s="61"/>
      <c r="S403" s="61"/>
      <c r="T403" s="61"/>
      <c r="U403" s="61"/>
      <c r="V403" s="61"/>
      <c r="W403" s="61"/>
      <c r="X403" s="61"/>
      <c r="Y403" s="61"/>
      <c r="Z403" s="61"/>
      <c r="AA403" s="61"/>
    </row>
    <row r="404" spans="1:27" ht="13">
      <c r="A404" s="61"/>
      <c r="B404" s="61"/>
      <c r="C404" s="131"/>
      <c r="D404" s="61"/>
      <c r="E404" s="131"/>
      <c r="F404" s="61"/>
      <c r="G404" s="61"/>
      <c r="H404" s="61"/>
      <c r="I404" s="61"/>
      <c r="J404" s="69"/>
      <c r="K404" s="69"/>
      <c r="L404" s="69"/>
      <c r="M404" s="195"/>
      <c r="N404" s="61"/>
      <c r="O404" s="61"/>
      <c r="P404" s="61"/>
      <c r="Q404" s="61"/>
      <c r="R404" s="61"/>
      <c r="S404" s="61"/>
      <c r="T404" s="61"/>
      <c r="U404" s="61"/>
      <c r="V404" s="61"/>
      <c r="W404" s="61"/>
      <c r="X404" s="61"/>
      <c r="Y404" s="61"/>
      <c r="Z404" s="61"/>
      <c r="AA404" s="61"/>
    </row>
    <row r="405" spans="1:27" ht="13">
      <c r="A405" s="61"/>
      <c r="B405" s="61"/>
      <c r="C405" s="131"/>
      <c r="D405" s="61"/>
      <c r="E405" s="131"/>
      <c r="F405" s="61"/>
      <c r="G405" s="61"/>
      <c r="H405" s="61"/>
      <c r="I405" s="61"/>
      <c r="J405" s="69"/>
      <c r="K405" s="69"/>
      <c r="L405" s="69"/>
      <c r="M405" s="195"/>
      <c r="N405" s="61"/>
      <c r="O405" s="61"/>
      <c r="P405" s="61"/>
      <c r="Q405" s="61"/>
      <c r="R405" s="61"/>
      <c r="S405" s="61"/>
      <c r="T405" s="61"/>
      <c r="U405" s="61"/>
      <c r="V405" s="61"/>
      <c r="W405" s="61"/>
      <c r="X405" s="61"/>
      <c r="Y405" s="61"/>
      <c r="Z405" s="61"/>
      <c r="AA405" s="61"/>
    </row>
    <row r="406" spans="1:27" ht="13">
      <c r="A406" s="61"/>
      <c r="B406" s="61"/>
      <c r="C406" s="131"/>
      <c r="D406" s="61"/>
      <c r="E406" s="131"/>
      <c r="F406" s="61"/>
      <c r="G406" s="61"/>
      <c r="H406" s="61"/>
      <c r="I406" s="61"/>
      <c r="J406" s="69"/>
      <c r="K406" s="69"/>
      <c r="L406" s="69"/>
      <c r="M406" s="195"/>
      <c r="N406" s="61"/>
      <c r="O406" s="61"/>
      <c r="P406" s="61"/>
      <c r="Q406" s="61"/>
      <c r="R406" s="61"/>
      <c r="S406" s="61"/>
      <c r="T406" s="61"/>
      <c r="U406" s="61"/>
      <c r="V406" s="61"/>
      <c r="W406" s="61"/>
      <c r="X406" s="61"/>
      <c r="Y406" s="61"/>
      <c r="Z406" s="61"/>
      <c r="AA406" s="61"/>
    </row>
    <row r="407" spans="1:27" ht="13">
      <c r="A407" s="61"/>
      <c r="B407" s="61"/>
      <c r="C407" s="131"/>
      <c r="D407" s="61"/>
      <c r="E407" s="131"/>
      <c r="F407" s="61"/>
      <c r="G407" s="61"/>
      <c r="H407" s="61"/>
      <c r="I407" s="61"/>
      <c r="J407" s="69"/>
      <c r="K407" s="69"/>
      <c r="L407" s="69"/>
      <c r="M407" s="195"/>
      <c r="N407" s="61"/>
      <c r="O407" s="61"/>
      <c r="P407" s="61"/>
      <c r="Q407" s="61"/>
      <c r="R407" s="61"/>
      <c r="S407" s="61"/>
      <c r="T407" s="61"/>
      <c r="U407" s="61"/>
      <c r="V407" s="61"/>
      <c r="W407" s="61"/>
      <c r="X407" s="61"/>
      <c r="Y407" s="61"/>
      <c r="Z407" s="61"/>
      <c r="AA407" s="61"/>
    </row>
    <row r="408" spans="1:27" ht="13">
      <c r="A408" s="61"/>
      <c r="B408" s="61"/>
      <c r="C408" s="131"/>
      <c r="D408" s="61"/>
      <c r="E408" s="131"/>
      <c r="F408" s="61"/>
      <c r="G408" s="61"/>
      <c r="H408" s="61"/>
      <c r="I408" s="61"/>
      <c r="J408" s="69"/>
      <c r="K408" s="69"/>
      <c r="L408" s="69"/>
      <c r="M408" s="195"/>
      <c r="N408" s="61"/>
      <c r="O408" s="61"/>
      <c r="P408" s="61"/>
      <c r="Q408" s="61"/>
      <c r="R408" s="61"/>
      <c r="S408" s="61"/>
      <c r="T408" s="61"/>
      <c r="U408" s="61"/>
      <c r="V408" s="61"/>
      <c r="W408" s="61"/>
      <c r="X408" s="61"/>
      <c r="Y408" s="61"/>
      <c r="Z408" s="61"/>
      <c r="AA408" s="61"/>
    </row>
    <row r="409" spans="1:27" ht="13">
      <c r="A409" s="61"/>
      <c r="B409" s="61"/>
      <c r="C409" s="131"/>
      <c r="D409" s="61"/>
      <c r="E409" s="131"/>
      <c r="F409" s="61"/>
      <c r="G409" s="61"/>
      <c r="H409" s="61"/>
      <c r="I409" s="61"/>
      <c r="J409" s="69"/>
      <c r="K409" s="69"/>
      <c r="L409" s="69"/>
      <c r="M409" s="195"/>
      <c r="N409" s="61"/>
      <c r="O409" s="61"/>
      <c r="P409" s="61"/>
      <c r="Q409" s="61"/>
      <c r="R409" s="61"/>
      <c r="S409" s="61"/>
      <c r="T409" s="61"/>
      <c r="U409" s="61"/>
      <c r="V409" s="61"/>
      <c r="W409" s="61"/>
      <c r="X409" s="61"/>
      <c r="Y409" s="61"/>
      <c r="Z409" s="61"/>
      <c r="AA409" s="61"/>
    </row>
    <row r="410" spans="1:27" ht="13">
      <c r="A410" s="61"/>
      <c r="B410" s="61"/>
      <c r="C410" s="131"/>
      <c r="D410" s="61"/>
      <c r="E410" s="131"/>
      <c r="F410" s="61"/>
      <c r="G410" s="61"/>
      <c r="H410" s="61"/>
      <c r="I410" s="61"/>
      <c r="J410" s="69"/>
      <c r="K410" s="69"/>
      <c r="L410" s="69"/>
      <c r="M410" s="195"/>
      <c r="N410" s="61"/>
      <c r="O410" s="61"/>
      <c r="P410" s="61"/>
      <c r="Q410" s="61"/>
      <c r="R410" s="61"/>
      <c r="S410" s="61"/>
      <c r="T410" s="61"/>
      <c r="U410" s="61"/>
      <c r="V410" s="61"/>
      <c r="W410" s="61"/>
      <c r="X410" s="61"/>
      <c r="Y410" s="61"/>
      <c r="Z410" s="61"/>
      <c r="AA410" s="61"/>
    </row>
    <row r="411" spans="1:27" ht="13">
      <c r="A411" s="61"/>
      <c r="B411" s="61"/>
      <c r="C411" s="131"/>
      <c r="D411" s="61"/>
      <c r="E411" s="131"/>
      <c r="F411" s="61"/>
      <c r="G411" s="61"/>
      <c r="H411" s="61"/>
      <c r="I411" s="61"/>
      <c r="J411" s="69"/>
      <c r="K411" s="69"/>
      <c r="L411" s="69"/>
      <c r="M411" s="195"/>
      <c r="N411" s="61"/>
      <c r="O411" s="61"/>
      <c r="P411" s="61"/>
      <c r="Q411" s="61"/>
      <c r="R411" s="61"/>
      <c r="S411" s="61"/>
      <c r="T411" s="61"/>
      <c r="U411" s="61"/>
      <c r="V411" s="61"/>
      <c r="W411" s="61"/>
      <c r="X411" s="61"/>
      <c r="Y411" s="61"/>
      <c r="Z411" s="61"/>
      <c r="AA411" s="61"/>
    </row>
    <row r="412" spans="1:27" ht="13">
      <c r="A412" s="61"/>
      <c r="B412" s="61"/>
      <c r="C412" s="131"/>
      <c r="D412" s="61"/>
      <c r="E412" s="131"/>
      <c r="F412" s="61"/>
      <c r="G412" s="61"/>
      <c r="H412" s="61"/>
      <c r="I412" s="61"/>
      <c r="J412" s="69"/>
      <c r="K412" s="69"/>
      <c r="L412" s="69"/>
      <c r="M412" s="195"/>
      <c r="N412" s="61"/>
      <c r="O412" s="61"/>
      <c r="P412" s="61"/>
      <c r="Q412" s="61"/>
      <c r="R412" s="61"/>
      <c r="S412" s="61"/>
      <c r="T412" s="61"/>
      <c r="U412" s="61"/>
      <c r="V412" s="61"/>
      <c r="W412" s="61"/>
      <c r="X412" s="61"/>
      <c r="Y412" s="61"/>
      <c r="Z412" s="61"/>
      <c r="AA412" s="61"/>
    </row>
    <row r="413" spans="1:27" ht="13">
      <c r="A413" s="61"/>
      <c r="B413" s="61"/>
      <c r="C413" s="131"/>
      <c r="D413" s="61"/>
      <c r="E413" s="131"/>
      <c r="F413" s="61"/>
      <c r="G413" s="61"/>
      <c r="H413" s="61"/>
      <c r="I413" s="61"/>
      <c r="J413" s="69"/>
      <c r="K413" s="69"/>
      <c r="L413" s="69"/>
      <c r="M413" s="195"/>
      <c r="N413" s="61"/>
      <c r="O413" s="61"/>
      <c r="P413" s="61"/>
      <c r="Q413" s="61"/>
      <c r="R413" s="61"/>
      <c r="S413" s="61"/>
      <c r="T413" s="61"/>
      <c r="U413" s="61"/>
      <c r="V413" s="61"/>
      <c r="W413" s="61"/>
      <c r="X413" s="61"/>
      <c r="Y413" s="61"/>
      <c r="Z413" s="61"/>
      <c r="AA413" s="61"/>
    </row>
    <row r="414" spans="1:27" ht="13">
      <c r="A414" s="61"/>
      <c r="B414" s="61"/>
      <c r="C414" s="131"/>
      <c r="D414" s="61"/>
      <c r="E414" s="131"/>
      <c r="F414" s="61"/>
      <c r="G414" s="61"/>
      <c r="H414" s="61"/>
      <c r="I414" s="61"/>
      <c r="J414" s="69"/>
      <c r="K414" s="69"/>
      <c r="L414" s="69"/>
      <c r="M414" s="195"/>
      <c r="N414" s="61"/>
      <c r="O414" s="61"/>
      <c r="P414" s="61"/>
      <c r="Q414" s="61"/>
      <c r="R414" s="61"/>
      <c r="S414" s="61"/>
      <c r="T414" s="61"/>
      <c r="U414" s="61"/>
      <c r="V414" s="61"/>
      <c r="W414" s="61"/>
      <c r="X414" s="61"/>
      <c r="Y414" s="61"/>
      <c r="Z414" s="61"/>
      <c r="AA414" s="61"/>
    </row>
    <row r="415" spans="1:27" ht="13">
      <c r="A415" s="61"/>
      <c r="B415" s="61"/>
      <c r="C415" s="131"/>
      <c r="D415" s="61"/>
      <c r="E415" s="131"/>
      <c r="F415" s="61"/>
      <c r="G415" s="61"/>
      <c r="H415" s="61"/>
      <c r="I415" s="61"/>
      <c r="J415" s="69"/>
      <c r="K415" s="69"/>
      <c r="L415" s="69"/>
      <c r="M415" s="195"/>
      <c r="N415" s="61"/>
      <c r="O415" s="61"/>
      <c r="P415" s="61"/>
      <c r="Q415" s="61"/>
      <c r="R415" s="61"/>
      <c r="S415" s="61"/>
      <c r="T415" s="61"/>
      <c r="U415" s="61"/>
      <c r="V415" s="61"/>
      <c r="W415" s="61"/>
      <c r="X415" s="61"/>
      <c r="Y415" s="61"/>
      <c r="Z415" s="61"/>
      <c r="AA415" s="61"/>
    </row>
    <row r="416" spans="1:27" ht="13">
      <c r="A416" s="61"/>
      <c r="B416" s="61"/>
      <c r="C416" s="131"/>
      <c r="D416" s="61"/>
      <c r="E416" s="131"/>
      <c r="F416" s="61"/>
      <c r="G416" s="61"/>
      <c r="H416" s="61"/>
      <c r="I416" s="61"/>
      <c r="J416" s="69"/>
      <c r="K416" s="69"/>
      <c r="L416" s="69"/>
      <c r="M416" s="195"/>
      <c r="N416" s="61"/>
      <c r="O416" s="61"/>
      <c r="P416" s="61"/>
      <c r="Q416" s="61"/>
      <c r="R416" s="61"/>
      <c r="S416" s="61"/>
      <c r="T416" s="61"/>
      <c r="U416" s="61"/>
      <c r="V416" s="61"/>
      <c r="W416" s="61"/>
      <c r="X416" s="61"/>
      <c r="Y416" s="61"/>
      <c r="Z416" s="61"/>
      <c r="AA416" s="61"/>
    </row>
    <row r="417" spans="1:27" ht="13">
      <c r="A417" s="61"/>
      <c r="B417" s="61"/>
      <c r="C417" s="131"/>
      <c r="D417" s="61"/>
      <c r="E417" s="131"/>
      <c r="F417" s="61"/>
      <c r="G417" s="61"/>
      <c r="H417" s="61"/>
      <c r="I417" s="61"/>
      <c r="J417" s="69"/>
      <c r="K417" s="69"/>
      <c r="L417" s="69"/>
      <c r="M417" s="195"/>
      <c r="N417" s="61"/>
      <c r="O417" s="61"/>
      <c r="P417" s="61"/>
      <c r="Q417" s="61"/>
      <c r="R417" s="61"/>
      <c r="S417" s="61"/>
      <c r="T417" s="61"/>
      <c r="U417" s="61"/>
      <c r="V417" s="61"/>
      <c r="W417" s="61"/>
      <c r="X417" s="61"/>
      <c r="Y417" s="61"/>
      <c r="Z417" s="61"/>
      <c r="AA417" s="61"/>
    </row>
    <row r="418" spans="1:27" ht="13">
      <c r="A418" s="61"/>
      <c r="B418" s="61"/>
      <c r="C418" s="131"/>
      <c r="D418" s="61"/>
      <c r="E418" s="131"/>
      <c r="F418" s="61"/>
      <c r="G418" s="61"/>
      <c r="H418" s="61"/>
      <c r="I418" s="61"/>
      <c r="J418" s="69"/>
      <c r="K418" s="69"/>
      <c r="L418" s="69"/>
      <c r="M418" s="195"/>
      <c r="N418" s="61"/>
      <c r="O418" s="61"/>
      <c r="P418" s="61"/>
      <c r="Q418" s="61"/>
      <c r="R418" s="61"/>
      <c r="S418" s="61"/>
      <c r="T418" s="61"/>
      <c r="U418" s="61"/>
      <c r="V418" s="61"/>
      <c r="W418" s="61"/>
      <c r="X418" s="61"/>
      <c r="Y418" s="61"/>
      <c r="Z418" s="61"/>
      <c r="AA418" s="61"/>
    </row>
    <row r="419" spans="1:27" ht="13">
      <c r="A419" s="61"/>
      <c r="B419" s="61"/>
      <c r="C419" s="131"/>
      <c r="D419" s="61"/>
      <c r="E419" s="131"/>
      <c r="F419" s="61"/>
      <c r="G419" s="61"/>
      <c r="H419" s="61"/>
      <c r="I419" s="61"/>
      <c r="J419" s="69"/>
      <c r="K419" s="69"/>
      <c r="L419" s="69"/>
      <c r="M419" s="195"/>
      <c r="N419" s="61"/>
      <c r="O419" s="61"/>
      <c r="P419" s="61"/>
      <c r="Q419" s="61"/>
      <c r="R419" s="61"/>
      <c r="S419" s="61"/>
      <c r="T419" s="61"/>
      <c r="U419" s="61"/>
      <c r="V419" s="61"/>
      <c r="W419" s="61"/>
      <c r="X419" s="61"/>
      <c r="Y419" s="61"/>
      <c r="Z419" s="61"/>
      <c r="AA419" s="61"/>
    </row>
    <row r="420" spans="1:27" ht="13">
      <c r="A420" s="61"/>
      <c r="B420" s="61"/>
      <c r="C420" s="131"/>
      <c r="D420" s="61"/>
      <c r="E420" s="131"/>
      <c r="F420" s="61"/>
      <c r="G420" s="61"/>
      <c r="H420" s="61"/>
      <c r="I420" s="61"/>
      <c r="J420" s="69"/>
      <c r="K420" s="69"/>
      <c r="L420" s="69"/>
      <c r="M420" s="195"/>
      <c r="N420" s="61"/>
      <c r="O420" s="61"/>
      <c r="P420" s="61"/>
      <c r="Q420" s="61"/>
      <c r="R420" s="61"/>
      <c r="S420" s="61"/>
      <c r="T420" s="61"/>
      <c r="U420" s="61"/>
      <c r="V420" s="61"/>
      <c r="W420" s="61"/>
      <c r="X420" s="61"/>
      <c r="Y420" s="61"/>
      <c r="Z420" s="61"/>
      <c r="AA420" s="61"/>
    </row>
    <row r="421" spans="1:27" ht="13">
      <c r="A421" s="61"/>
      <c r="B421" s="61"/>
      <c r="C421" s="131"/>
      <c r="D421" s="61"/>
      <c r="E421" s="131"/>
      <c r="F421" s="61"/>
      <c r="G421" s="61"/>
      <c r="H421" s="61"/>
      <c r="I421" s="61"/>
      <c r="J421" s="69"/>
      <c r="K421" s="69"/>
      <c r="L421" s="69"/>
      <c r="M421" s="195"/>
      <c r="N421" s="61"/>
      <c r="O421" s="61"/>
      <c r="P421" s="61"/>
      <c r="Q421" s="61"/>
      <c r="R421" s="61"/>
      <c r="S421" s="61"/>
      <c r="T421" s="61"/>
      <c r="U421" s="61"/>
      <c r="V421" s="61"/>
      <c r="W421" s="61"/>
      <c r="X421" s="61"/>
      <c r="Y421" s="61"/>
      <c r="Z421" s="61"/>
      <c r="AA421" s="61"/>
    </row>
    <row r="422" spans="1:27" ht="13">
      <c r="A422" s="61"/>
      <c r="B422" s="61"/>
      <c r="C422" s="131"/>
      <c r="D422" s="61"/>
      <c r="E422" s="131"/>
      <c r="F422" s="61"/>
      <c r="G422" s="61"/>
      <c r="H422" s="61"/>
      <c r="I422" s="61"/>
      <c r="J422" s="69"/>
      <c r="K422" s="69"/>
      <c r="L422" s="69"/>
      <c r="M422" s="195"/>
      <c r="N422" s="61"/>
      <c r="O422" s="61"/>
      <c r="P422" s="61"/>
      <c r="Q422" s="61"/>
      <c r="R422" s="61"/>
      <c r="S422" s="61"/>
      <c r="T422" s="61"/>
      <c r="U422" s="61"/>
      <c r="V422" s="61"/>
      <c r="W422" s="61"/>
      <c r="X422" s="61"/>
      <c r="Y422" s="61"/>
      <c r="Z422" s="61"/>
      <c r="AA422" s="61"/>
    </row>
    <row r="423" spans="1:27" ht="13">
      <c r="A423" s="61"/>
      <c r="B423" s="61"/>
      <c r="C423" s="131"/>
      <c r="D423" s="61"/>
      <c r="E423" s="131"/>
      <c r="F423" s="61"/>
      <c r="G423" s="61"/>
      <c r="H423" s="61"/>
      <c r="I423" s="61"/>
      <c r="J423" s="69"/>
      <c r="K423" s="69"/>
      <c r="L423" s="69"/>
      <c r="M423" s="195"/>
      <c r="N423" s="61"/>
      <c r="O423" s="61"/>
      <c r="P423" s="61"/>
      <c r="Q423" s="61"/>
      <c r="R423" s="61"/>
      <c r="S423" s="61"/>
      <c r="T423" s="61"/>
      <c r="U423" s="61"/>
      <c r="V423" s="61"/>
      <c r="W423" s="61"/>
      <c r="X423" s="61"/>
      <c r="Y423" s="61"/>
      <c r="Z423" s="61"/>
      <c r="AA423" s="61"/>
    </row>
    <row r="424" spans="1:27" ht="13">
      <c r="A424" s="61"/>
      <c r="B424" s="61"/>
      <c r="C424" s="131"/>
      <c r="D424" s="61"/>
      <c r="E424" s="131"/>
      <c r="F424" s="61"/>
      <c r="G424" s="61"/>
      <c r="H424" s="61"/>
      <c r="I424" s="61"/>
      <c r="J424" s="69"/>
      <c r="K424" s="69"/>
      <c r="L424" s="69"/>
      <c r="M424" s="195"/>
      <c r="N424" s="61"/>
      <c r="O424" s="61"/>
      <c r="P424" s="61"/>
      <c r="Q424" s="61"/>
      <c r="R424" s="61"/>
      <c r="S424" s="61"/>
      <c r="T424" s="61"/>
      <c r="U424" s="61"/>
      <c r="V424" s="61"/>
      <c r="W424" s="61"/>
      <c r="X424" s="61"/>
      <c r="Y424" s="61"/>
      <c r="Z424" s="61"/>
      <c r="AA424" s="61"/>
    </row>
    <row r="425" spans="1:27" ht="13">
      <c r="A425" s="61"/>
      <c r="B425" s="61"/>
      <c r="C425" s="131"/>
      <c r="D425" s="61"/>
      <c r="E425" s="131"/>
      <c r="F425" s="61"/>
      <c r="G425" s="61"/>
      <c r="H425" s="61"/>
      <c r="I425" s="61"/>
      <c r="J425" s="69"/>
      <c r="K425" s="69"/>
      <c r="L425" s="69"/>
      <c r="M425" s="195"/>
      <c r="N425" s="61"/>
      <c r="O425" s="61"/>
      <c r="P425" s="61"/>
      <c r="Q425" s="61"/>
      <c r="R425" s="61"/>
      <c r="S425" s="61"/>
      <c r="T425" s="61"/>
      <c r="U425" s="61"/>
      <c r="V425" s="61"/>
      <c r="W425" s="61"/>
      <c r="X425" s="61"/>
      <c r="Y425" s="61"/>
      <c r="Z425" s="61"/>
      <c r="AA425" s="61"/>
    </row>
    <row r="426" spans="1:27" ht="13">
      <c r="A426" s="61"/>
      <c r="B426" s="61"/>
      <c r="C426" s="131"/>
      <c r="D426" s="61"/>
      <c r="E426" s="131"/>
      <c r="F426" s="61"/>
      <c r="G426" s="61"/>
      <c r="H426" s="61"/>
      <c r="I426" s="61"/>
      <c r="J426" s="69"/>
      <c r="K426" s="69"/>
      <c r="L426" s="69"/>
      <c r="M426" s="195"/>
      <c r="N426" s="61"/>
      <c r="O426" s="61"/>
      <c r="P426" s="61"/>
      <c r="Q426" s="61"/>
      <c r="R426" s="61"/>
      <c r="S426" s="61"/>
      <c r="T426" s="61"/>
      <c r="U426" s="61"/>
      <c r="V426" s="61"/>
      <c r="W426" s="61"/>
      <c r="X426" s="61"/>
      <c r="Y426" s="61"/>
      <c r="Z426" s="61"/>
      <c r="AA426" s="61"/>
    </row>
    <row r="427" spans="1:27" ht="13">
      <c r="A427" s="61"/>
      <c r="B427" s="61"/>
      <c r="C427" s="131"/>
      <c r="D427" s="61"/>
      <c r="E427" s="131"/>
      <c r="F427" s="61"/>
      <c r="G427" s="61"/>
      <c r="H427" s="61"/>
      <c r="I427" s="61"/>
      <c r="J427" s="69"/>
      <c r="K427" s="69"/>
      <c r="L427" s="69"/>
      <c r="M427" s="195"/>
      <c r="N427" s="61"/>
      <c r="O427" s="61"/>
      <c r="P427" s="61"/>
      <c r="Q427" s="61"/>
      <c r="R427" s="61"/>
      <c r="S427" s="61"/>
      <c r="T427" s="61"/>
      <c r="U427" s="61"/>
      <c r="V427" s="61"/>
      <c r="W427" s="61"/>
      <c r="X427" s="61"/>
      <c r="Y427" s="61"/>
      <c r="Z427" s="61"/>
      <c r="AA427" s="61"/>
    </row>
    <row r="428" spans="1:27" ht="13">
      <c r="A428" s="61"/>
      <c r="B428" s="61"/>
      <c r="C428" s="131"/>
      <c r="D428" s="61"/>
      <c r="E428" s="131"/>
      <c r="F428" s="61"/>
      <c r="G428" s="61"/>
      <c r="H428" s="61"/>
      <c r="I428" s="61"/>
      <c r="J428" s="69"/>
      <c r="K428" s="69"/>
      <c r="L428" s="69"/>
      <c r="M428" s="195"/>
      <c r="N428" s="61"/>
      <c r="O428" s="61"/>
      <c r="P428" s="61"/>
      <c r="Q428" s="61"/>
      <c r="R428" s="61"/>
      <c r="S428" s="61"/>
      <c r="T428" s="61"/>
      <c r="U428" s="61"/>
      <c r="V428" s="61"/>
      <c r="W428" s="61"/>
      <c r="X428" s="61"/>
      <c r="Y428" s="61"/>
      <c r="Z428" s="61"/>
      <c r="AA428" s="61"/>
    </row>
    <row r="429" spans="1:27" ht="13">
      <c r="A429" s="61"/>
      <c r="B429" s="61"/>
      <c r="C429" s="131"/>
      <c r="D429" s="61"/>
      <c r="E429" s="131"/>
      <c r="F429" s="61"/>
      <c r="G429" s="61"/>
      <c r="H429" s="61"/>
      <c r="I429" s="61"/>
      <c r="J429" s="69"/>
      <c r="K429" s="69"/>
      <c r="L429" s="69"/>
      <c r="M429" s="195"/>
      <c r="N429" s="61"/>
      <c r="O429" s="61"/>
      <c r="P429" s="61"/>
      <c r="Q429" s="61"/>
      <c r="R429" s="61"/>
      <c r="S429" s="61"/>
      <c r="T429" s="61"/>
      <c r="U429" s="61"/>
      <c r="V429" s="61"/>
      <c r="W429" s="61"/>
      <c r="X429" s="61"/>
      <c r="Y429" s="61"/>
      <c r="Z429" s="61"/>
      <c r="AA429" s="61"/>
    </row>
    <row r="430" spans="1:27" ht="13">
      <c r="A430" s="61"/>
      <c r="B430" s="61"/>
      <c r="C430" s="131"/>
      <c r="D430" s="61"/>
      <c r="E430" s="131"/>
      <c r="F430" s="61"/>
      <c r="G430" s="61"/>
      <c r="H430" s="61"/>
      <c r="I430" s="61"/>
      <c r="J430" s="69"/>
      <c r="K430" s="69"/>
      <c r="L430" s="69"/>
      <c r="M430" s="195"/>
      <c r="N430" s="61"/>
      <c r="O430" s="61"/>
      <c r="P430" s="61"/>
      <c r="Q430" s="61"/>
      <c r="R430" s="61"/>
      <c r="S430" s="61"/>
      <c r="T430" s="61"/>
      <c r="U430" s="61"/>
      <c r="V430" s="61"/>
      <c r="W430" s="61"/>
      <c r="X430" s="61"/>
      <c r="Y430" s="61"/>
      <c r="Z430" s="61"/>
      <c r="AA430" s="61"/>
    </row>
    <row r="431" spans="1:27" ht="13">
      <c r="A431" s="61"/>
      <c r="B431" s="61"/>
      <c r="C431" s="131"/>
      <c r="D431" s="61"/>
      <c r="E431" s="131"/>
      <c r="F431" s="61"/>
      <c r="G431" s="61"/>
      <c r="H431" s="61"/>
      <c r="I431" s="61"/>
      <c r="J431" s="69"/>
      <c r="K431" s="69"/>
      <c r="L431" s="69"/>
      <c r="M431" s="195"/>
      <c r="N431" s="61"/>
      <c r="O431" s="61"/>
      <c r="P431" s="61"/>
      <c r="Q431" s="61"/>
      <c r="R431" s="61"/>
      <c r="S431" s="61"/>
      <c r="T431" s="61"/>
      <c r="U431" s="61"/>
      <c r="V431" s="61"/>
      <c r="W431" s="61"/>
      <c r="X431" s="61"/>
      <c r="Y431" s="61"/>
      <c r="Z431" s="61"/>
      <c r="AA431" s="61"/>
    </row>
    <row r="432" spans="1:27" ht="13">
      <c r="A432" s="61"/>
      <c r="B432" s="61"/>
      <c r="C432" s="131"/>
      <c r="D432" s="61"/>
      <c r="E432" s="131"/>
      <c r="F432" s="61"/>
      <c r="G432" s="61"/>
      <c r="H432" s="61"/>
      <c r="I432" s="61"/>
      <c r="J432" s="69"/>
      <c r="K432" s="69"/>
      <c r="L432" s="69"/>
      <c r="M432" s="195"/>
      <c r="N432" s="61"/>
      <c r="O432" s="61"/>
      <c r="P432" s="61"/>
      <c r="Q432" s="61"/>
      <c r="R432" s="61"/>
      <c r="S432" s="61"/>
      <c r="T432" s="61"/>
      <c r="U432" s="61"/>
      <c r="V432" s="61"/>
      <c r="W432" s="61"/>
      <c r="X432" s="61"/>
      <c r="Y432" s="61"/>
      <c r="Z432" s="61"/>
      <c r="AA432" s="61"/>
    </row>
    <row r="433" spans="1:27" ht="13">
      <c r="A433" s="61"/>
      <c r="B433" s="61"/>
      <c r="C433" s="131"/>
      <c r="D433" s="61"/>
      <c r="E433" s="131"/>
      <c r="F433" s="61"/>
      <c r="G433" s="61"/>
      <c r="H433" s="61"/>
      <c r="I433" s="61"/>
      <c r="J433" s="69"/>
      <c r="K433" s="69"/>
      <c r="L433" s="69"/>
      <c r="M433" s="195"/>
      <c r="N433" s="61"/>
      <c r="O433" s="61"/>
      <c r="P433" s="61"/>
      <c r="Q433" s="61"/>
      <c r="R433" s="61"/>
      <c r="S433" s="61"/>
      <c r="T433" s="61"/>
      <c r="U433" s="61"/>
      <c r="V433" s="61"/>
      <c r="W433" s="61"/>
      <c r="X433" s="61"/>
      <c r="Y433" s="61"/>
      <c r="Z433" s="61"/>
      <c r="AA433" s="61"/>
    </row>
    <row r="434" spans="1:27" ht="13">
      <c r="A434" s="61"/>
      <c r="B434" s="61"/>
      <c r="C434" s="131"/>
      <c r="D434" s="61"/>
      <c r="E434" s="131"/>
      <c r="F434" s="61"/>
      <c r="G434" s="61"/>
      <c r="H434" s="61"/>
      <c r="I434" s="61"/>
      <c r="J434" s="69"/>
      <c r="K434" s="69"/>
      <c r="L434" s="69"/>
      <c r="M434" s="195"/>
      <c r="N434" s="61"/>
      <c r="O434" s="61"/>
      <c r="P434" s="61"/>
      <c r="Q434" s="61"/>
      <c r="R434" s="61"/>
      <c r="S434" s="61"/>
      <c r="T434" s="61"/>
      <c r="U434" s="61"/>
      <c r="V434" s="61"/>
      <c r="W434" s="61"/>
      <c r="X434" s="61"/>
      <c r="Y434" s="61"/>
      <c r="Z434" s="61"/>
      <c r="AA434" s="61"/>
    </row>
    <row r="435" spans="1:27" ht="13">
      <c r="A435" s="61"/>
      <c r="B435" s="61"/>
      <c r="C435" s="131"/>
      <c r="D435" s="61"/>
      <c r="E435" s="131"/>
      <c r="F435" s="61"/>
      <c r="G435" s="61"/>
      <c r="H435" s="61"/>
      <c r="I435" s="61"/>
      <c r="J435" s="69"/>
      <c r="K435" s="69"/>
      <c r="L435" s="69"/>
      <c r="M435" s="195"/>
      <c r="N435" s="61"/>
      <c r="O435" s="61"/>
      <c r="P435" s="61"/>
      <c r="Q435" s="61"/>
      <c r="R435" s="61"/>
      <c r="S435" s="61"/>
      <c r="T435" s="61"/>
      <c r="U435" s="61"/>
      <c r="V435" s="61"/>
      <c r="W435" s="61"/>
      <c r="X435" s="61"/>
      <c r="Y435" s="61"/>
      <c r="Z435" s="61"/>
      <c r="AA435" s="61"/>
    </row>
    <row r="436" spans="1:27" ht="13">
      <c r="A436" s="61"/>
      <c r="B436" s="61"/>
      <c r="C436" s="131"/>
      <c r="D436" s="61"/>
      <c r="E436" s="131"/>
      <c r="F436" s="61"/>
      <c r="G436" s="61"/>
      <c r="H436" s="61"/>
      <c r="I436" s="61"/>
      <c r="J436" s="69"/>
      <c r="K436" s="69"/>
      <c r="L436" s="69"/>
      <c r="M436" s="195"/>
      <c r="N436" s="61"/>
      <c r="O436" s="61"/>
      <c r="P436" s="61"/>
      <c r="Q436" s="61"/>
      <c r="R436" s="61"/>
      <c r="S436" s="61"/>
      <c r="T436" s="61"/>
      <c r="U436" s="61"/>
      <c r="V436" s="61"/>
      <c r="W436" s="61"/>
      <c r="X436" s="61"/>
      <c r="Y436" s="61"/>
      <c r="Z436" s="61"/>
      <c r="AA436" s="61"/>
    </row>
    <row r="437" spans="1:27" ht="13">
      <c r="A437" s="61"/>
      <c r="B437" s="61"/>
      <c r="C437" s="131"/>
      <c r="D437" s="61"/>
      <c r="E437" s="131"/>
      <c r="F437" s="61"/>
      <c r="G437" s="61"/>
      <c r="H437" s="61"/>
      <c r="I437" s="61"/>
      <c r="J437" s="69"/>
      <c r="K437" s="69"/>
      <c r="L437" s="69"/>
      <c r="M437" s="195"/>
      <c r="N437" s="61"/>
      <c r="O437" s="61"/>
      <c r="P437" s="61"/>
      <c r="Q437" s="61"/>
      <c r="R437" s="61"/>
      <c r="S437" s="61"/>
      <c r="T437" s="61"/>
      <c r="U437" s="61"/>
      <c r="V437" s="61"/>
      <c r="W437" s="61"/>
      <c r="X437" s="61"/>
      <c r="Y437" s="61"/>
      <c r="Z437" s="61"/>
      <c r="AA437" s="61"/>
    </row>
    <row r="438" spans="1:27" ht="13">
      <c r="A438" s="61"/>
      <c r="B438" s="61"/>
      <c r="C438" s="131"/>
      <c r="D438" s="61"/>
      <c r="E438" s="131"/>
      <c r="F438" s="61"/>
      <c r="G438" s="61"/>
      <c r="H438" s="61"/>
      <c r="I438" s="61"/>
      <c r="J438" s="69"/>
      <c r="K438" s="69"/>
      <c r="L438" s="69"/>
      <c r="M438" s="195"/>
      <c r="N438" s="61"/>
      <c r="O438" s="61"/>
      <c r="P438" s="61"/>
      <c r="Q438" s="61"/>
      <c r="R438" s="61"/>
      <c r="S438" s="61"/>
      <c r="T438" s="61"/>
      <c r="U438" s="61"/>
      <c r="V438" s="61"/>
      <c r="W438" s="61"/>
      <c r="X438" s="61"/>
      <c r="Y438" s="61"/>
      <c r="Z438" s="61"/>
      <c r="AA438" s="61"/>
    </row>
    <row r="439" spans="1:27" ht="13">
      <c r="A439" s="61"/>
      <c r="B439" s="61"/>
      <c r="C439" s="131"/>
      <c r="D439" s="61"/>
      <c r="E439" s="131"/>
      <c r="F439" s="61"/>
      <c r="G439" s="61"/>
      <c r="H439" s="61"/>
      <c r="I439" s="61"/>
      <c r="J439" s="69"/>
      <c r="K439" s="69"/>
      <c r="L439" s="69"/>
      <c r="M439" s="195"/>
      <c r="N439" s="61"/>
      <c r="O439" s="61"/>
      <c r="P439" s="61"/>
      <c r="Q439" s="61"/>
      <c r="R439" s="61"/>
      <c r="S439" s="61"/>
      <c r="T439" s="61"/>
      <c r="U439" s="61"/>
      <c r="V439" s="61"/>
      <c r="W439" s="61"/>
      <c r="X439" s="61"/>
      <c r="Y439" s="61"/>
      <c r="Z439" s="61"/>
      <c r="AA439" s="61"/>
    </row>
    <row r="440" spans="1:27" ht="13">
      <c r="A440" s="61"/>
      <c r="B440" s="61"/>
      <c r="C440" s="131"/>
      <c r="D440" s="61"/>
      <c r="E440" s="131"/>
      <c r="F440" s="61"/>
      <c r="G440" s="61"/>
      <c r="H440" s="61"/>
      <c r="I440" s="61"/>
      <c r="J440" s="69"/>
      <c r="K440" s="69"/>
      <c r="L440" s="69"/>
      <c r="M440" s="195"/>
      <c r="N440" s="61"/>
      <c r="O440" s="61"/>
      <c r="P440" s="61"/>
      <c r="Q440" s="61"/>
      <c r="R440" s="61"/>
      <c r="S440" s="61"/>
      <c r="T440" s="61"/>
      <c r="U440" s="61"/>
      <c r="V440" s="61"/>
      <c r="W440" s="61"/>
      <c r="X440" s="61"/>
      <c r="Y440" s="61"/>
      <c r="Z440" s="61"/>
      <c r="AA440" s="61"/>
    </row>
    <row r="441" spans="1:27" ht="13">
      <c r="A441" s="61"/>
      <c r="B441" s="61"/>
      <c r="C441" s="131"/>
      <c r="D441" s="61"/>
      <c r="E441" s="131"/>
      <c r="F441" s="61"/>
      <c r="G441" s="61"/>
      <c r="H441" s="61"/>
      <c r="I441" s="61"/>
      <c r="J441" s="69"/>
      <c r="K441" s="69"/>
      <c r="L441" s="69"/>
      <c r="M441" s="195"/>
      <c r="N441" s="61"/>
      <c r="O441" s="61"/>
      <c r="P441" s="61"/>
      <c r="Q441" s="61"/>
      <c r="R441" s="61"/>
      <c r="S441" s="61"/>
      <c r="T441" s="61"/>
      <c r="U441" s="61"/>
      <c r="V441" s="61"/>
      <c r="W441" s="61"/>
      <c r="X441" s="61"/>
      <c r="Y441" s="61"/>
      <c r="Z441" s="61"/>
      <c r="AA441" s="61"/>
    </row>
    <row r="442" spans="1:27" ht="13">
      <c r="A442" s="61"/>
      <c r="B442" s="61"/>
      <c r="C442" s="131"/>
      <c r="D442" s="61"/>
      <c r="E442" s="131"/>
      <c r="F442" s="61"/>
      <c r="G442" s="61"/>
      <c r="H442" s="61"/>
      <c r="I442" s="61"/>
      <c r="J442" s="69"/>
      <c r="K442" s="69"/>
      <c r="L442" s="69"/>
      <c r="M442" s="195"/>
      <c r="N442" s="61"/>
      <c r="O442" s="61"/>
      <c r="P442" s="61"/>
      <c r="Q442" s="61"/>
      <c r="R442" s="61"/>
      <c r="S442" s="61"/>
      <c r="T442" s="61"/>
      <c r="U442" s="61"/>
      <c r="V442" s="61"/>
      <c r="W442" s="61"/>
      <c r="X442" s="61"/>
      <c r="Y442" s="61"/>
      <c r="Z442" s="61"/>
      <c r="AA442" s="61"/>
    </row>
    <row r="443" spans="1:27" ht="13">
      <c r="A443" s="61"/>
      <c r="B443" s="61"/>
      <c r="C443" s="131"/>
      <c r="D443" s="61"/>
      <c r="E443" s="131"/>
      <c r="F443" s="61"/>
      <c r="G443" s="61"/>
      <c r="H443" s="61"/>
      <c r="I443" s="61"/>
      <c r="J443" s="69"/>
      <c r="K443" s="69"/>
      <c r="L443" s="69"/>
      <c r="M443" s="195"/>
      <c r="N443" s="61"/>
      <c r="O443" s="61"/>
      <c r="P443" s="61"/>
      <c r="Q443" s="61"/>
      <c r="R443" s="61"/>
      <c r="S443" s="61"/>
      <c r="T443" s="61"/>
      <c r="U443" s="61"/>
      <c r="V443" s="61"/>
      <c r="W443" s="61"/>
      <c r="X443" s="61"/>
      <c r="Y443" s="61"/>
      <c r="Z443" s="61"/>
      <c r="AA443" s="61"/>
    </row>
    <row r="444" spans="1:27" ht="13">
      <c r="A444" s="61"/>
      <c r="B444" s="61"/>
      <c r="C444" s="131"/>
      <c r="D444" s="61"/>
      <c r="E444" s="131"/>
      <c r="F444" s="61"/>
      <c r="G444" s="61"/>
      <c r="H444" s="61"/>
      <c r="I444" s="61"/>
      <c r="J444" s="69"/>
      <c r="K444" s="69"/>
      <c r="L444" s="69"/>
      <c r="M444" s="195"/>
      <c r="N444" s="61"/>
      <c r="O444" s="61"/>
      <c r="P444" s="61"/>
      <c r="Q444" s="61"/>
      <c r="R444" s="61"/>
      <c r="S444" s="61"/>
      <c r="T444" s="61"/>
      <c r="U444" s="61"/>
      <c r="V444" s="61"/>
      <c r="W444" s="61"/>
      <c r="X444" s="61"/>
      <c r="Y444" s="61"/>
      <c r="Z444" s="61"/>
      <c r="AA444" s="61"/>
    </row>
    <row r="445" spans="1:27" ht="13">
      <c r="A445" s="61"/>
      <c r="B445" s="61"/>
      <c r="C445" s="131"/>
      <c r="D445" s="61"/>
      <c r="E445" s="131"/>
      <c r="F445" s="61"/>
      <c r="G445" s="61"/>
      <c r="H445" s="61"/>
      <c r="I445" s="61"/>
      <c r="J445" s="69"/>
      <c r="K445" s="69"/>
      <c r="L445" s="69"/>
      <c r="M445" s="195"/>
      <c r="N445" s="61"/>
      <c r="O445" s="61"/>
      <c r="P445" s="61"/>
      <c r="Q445" s="61"/>
      <c r="R445" s="61"/>
      <c r="S445" s="61"/>
      <c r="T445" s="61"/>
      <c r="U445" s="61"/>
      <c r="V445" s="61"/>
      <c r="W445" s="61"/>
      <c r="X445" s="61"/>
      <c r="Y445" s="61"/>
      <c r="Z445" s="61"/>
      <c r="AA445" s="61"/>
    </row>
    <row r="446" spans="1:27" ht="13">
      <c r="A446" s="61"/>
      <c r="B446" s="61"/>
      <c r="C446" s="131"/>
      <c r="D446" s="61"/>
      <c r="E446" s="131"/>
      <c r="F446" s="61"/>
      <c r="G446" s="61"/>
      <c r="H446" s="61"/>
      <c r="I446" s="61"/>
      <c r="J446" s="69"/>
      <c r="K446" s="69"/>
      <c r="L446" s="69"/>
      <c r="M446" s="195"/>
      <c r="N446" s="61"/>
      <c r="O446" s="61"/>
      <c r="P446" s="61"/>
      <c r="Q446" s="61"/>
      <c r="R446" s="61"/>
      <c r="S446" s="61"/>
      <c r="T446" s="61"/>
      <c r="U446" s="61"/>
      <c r="V446" s="61"/>
      <c r="W446" s="61"/>
      <c r="X446" s="61"/>
      <c r="Y446" s="61"/>
      <c r="Z446" s="61"/>
      <c r="AA446" s="61"/>
    </row>
    <row r="447" spans="1:27" ht="13">
      <c r="A447" s="61"/>
      <c r="B447" s="61"/>
      <c r="C447" s="131"/>
      <c r="D447" s="61"/>
      <c r="E447" s="131"/>
      <c r="F447" s="61"/>
      <c r="G447" s="61"/>
      <c r="H447" s="61"/>
      <c r="I447" s="61"/>
      <c r="J447" s="69"/>
      <c r="K447" s="69"/>
      <c r="L447" s="69"/>
      <c r="M447" s="195"/>
      <c r="N447" s="61"/>
      <c r="O447" s="61"/>
      <c r="P447" s="61"/>
      <c r="Q447" s="61"/>
      <c r="R447" s="61"/>
      <c r="S447" s="61"/>
      <c r="T447" s="61"/>
      <c r="U447" s="61"/>
      <c r="V447" s="61"/>
      <c r="W447" s="61"/>
      <c r="X447" s="61"/>
      <c r="Y447" s="61"/>
      <c r="Z447" s="61"/>
      <c r="AA447" s="61"/>
    </row>
    <row r="448" spans="1:27" ht="13">
      <c r="A448" s="61"/>
      <c r="B448" s="61"/>
      <c r="C448" s="131"/>
      <c r="D448" s="61"/>
      <c r="E448" s="131"/>
      <c r="F448" s="61"/>
      <c r="G448" s="61"/>
      <c r="H448" s="61"/>
      <c r="I448" s="61"/>
      <c r="J448" s="69"/>
      <c r="K448" s="69"/>
      <c r="L448" s="69"/>
      <c r="M448" s="195"/>
      <c r="N448" s="61"/>
      <c r="O448" s="61"/>
      <c r="P448" s="61"/>
      <c r="Q448" s="61"/>
      <c r="R448" s="61"/>
      <c r="S448" s="61"/>
      <c r="T448" s="61"/>
      <c r="U448" s="61"/>
      <c r="V448" s="61"/>
      <c r="W448" s="61"/>
      <c r="X448" s="61"/>
      <c r="Y448" s="61"/>
      <c r="Z448" s="61"/>
      <c r="AA448" s="61"/>
    </row>
    <row r="449" spans="1:27" ht="13">
      <c r="A449" s="61"/>
      <c r="B449" s="61"/>
      <c r="C449" s="131"/>
      <c r="D449" s="61"/>
      <c r="E449" s="131"/>
      <c r="F449" s="61"/>
      <c r="G449" s="61"/>
      <c r="H449" s="61"/>
      <c r="I449" s="61"/>
      <c r="J449" s="69"/>
      <c r="K449" s="69"/>
      <c r="L449" s="69"/>
      <c r="M449" s="195"/>
      <c r="N449" s="61"/>
      <c r="O449" s="61"/>
      <c r="P449" s="61"/>
      <c r="Q449" s="61"/>
      <c r="R449" s="61"/>
      <c r="S449" s="61"/>
      <c r="T449" s="61"/>
      <c r="U449" s="61"/>
      <c r="V449" s="61"/>
      <c r="W449" s="61"/>
      <c r="X449" s="61"/>
      <c r="Y449" s="61"/>
      <c r="Z449" s="61"/>
      <c r="AA449" s="61"/>
    </row>
    <row r="450" spans="1:27" ht="13">
      <c r="A450" s="61"/>
      <c r="B450" s="61"/>
      <c r="C450" s="131"/>
      <c r="D450" s="61"/>
      <c r="E450" s="131"/>
      <c r="F450" s="61"/>
      <c r="G450" s="61"/>
      <c r="H450" s="61"/>
      <c r="I450" s="61"/>
      <c r="J450" s="69"/>
      <c r="K450" s="69"/>
      <c r="L450" s="69"/>
      <c r="M450" s="195"/>
      <c r="N450" s="61"/>
      <c r="O450" s="61"/>
      <c r="P450" s="61"/>
      <c r="Q450" s="61"/>
      <c r="R450" s="61"/>
      <c r="S450" s="61"/>
      <c r="T450" s="61"/>
      <c r="U450" s="61"/>
      <c r="V450" s="61"/>
      <c r="W450" s="61"/>
      <c r="X450" s="61"/>
      <c r="Y450" s="61"/>
      <c r="Z450" s="61"/>
      <c r="AA450" s="61"/>
    </row>
    <row r="451" spans="1:27" ht="13">
      <c r="A451" s="61"/>
      <c r="B451" s="61"/>
      <c r="C451" s="131"/>
      <c r="D451" s="61"/>
      <c r="E451" s="131"/>
      <c r="F451" s="61"/>
      <c r="G451" s="61"/>
      <c r="H451" s="61"/>
      <c r="I451" s="61"/>
      <c r="J451" s="69"/>
      <c r="K451" s="69"/>
      <c r="L451" s="69"/>
      <c r="M451" s="195"/>
      <c r="N451" s="61"/>
      <c r="O451" s="61"/>
      <c r="P451" s="61"/>
      <c r="Q451" s="61"/>
      <c r="R451" s="61"/>
      <c r="S451" s="61"/>
      <c r="T451" s="61"/>
      <c r="U451" s="61"/>
      <c r="V451" s="61"/>
      <c r="W451" s="61"/>
      <c r="X451" s="61"/>
      <c r="Y451" s="61"/>
      <c r="Z451" s="61"/>
      <c r="AA451" s="61"/>
    </row>
    <row r="452" spans="1:27" ht="13">
      <c r="A452" s="61"/>
      <c r="B452" s="61"/>
      <c r="C452" s="131"/>
      <c r="D452" s="61"/>
      <c r="E452" s="131"/>
      <c r="F452" s="61"/>
      <c r="G452" s="61"/>
      <c r="H452" s="61"/>
      <c r="I452" s="61"/>
      <c r="J452" s="69"/>
      <c r="K452" s="69"/>
      <c r="L452" s="69"/>
      <c r="M452" s="195"/>
      <c r="N452" s="61"/>
      <c r="O452" s="61"/>
      <c r="P452" s="61"/>
      <c r="Q452" s="61"/>
      <c r="R452" s="61"/>
      <c r="S452" s="61"/>
      <c r="T452" s="61"/>
      <c r="U452" s="61"/>
      <c r="V452" s="61"/>
      <c r="W452" s="61"/>
      <c r="X452" s="61"/>
      <c r="Y452" s="61"/>
      <c r="Z452" s="61"/>
      <c r="AA452" s="61"/>
    </row>
    <row r="453" spans="1:27" ht="13">
      <c r="A453" s="61"/>
      <c r="B453" s="61"/>
      <c r="C453" s="131"/>
      <c r="D453" s="61"/>
      <c r="E453" s="131"/>
      <c r="F453" s="61"/>
      <c r="G453" s="61"/>
      <c r="H453" s="61"/>
      <c r="I453" s="61"/>
      <c r="J453" s="69"/>
      <c r="K453" s="69"/>
      <c r="L453" s="69"/>
      <c r="M453" s="195"/>
      <c r="N453" s="61"/>
      <c r="O453" s="61"/>
      <c r="P453" s="61"/>
      <c r="Q453" s="61"/>
      <c r="R453" s="61"/>
      <c r="S453" s="61"/>
      <c r="T453" s="61"/>
      <c r="U453" s="61"/>
      <c r="V453" s="61"/>
      <c r="W453" s="61"/>
      <c r="X453" s="61"/>
      <c r="Y453" s="61"/>
      <c r="Z453" s="61"/>
      <c r="AA453" s="61"/>
    </row>
    <row r="454" spans="1:27" ht="13">
      <c r="A454" s="61"/>
      <c r="B454" s="61"/>
      <c r="C454" s="131"/>
      <c r="D454" s="61"/>
      <c r="E454" s="131"/>
      <c r="F454" s="61"/>
      <c r="G454" s="61"/>
      <c r="H454" s="61"/>
      <c r="I454" s="61"/>
      <c r="J454" s="69"/>
      <c r="K454" s="69"/>
      <c r="L454" s="69"/>
      <c r="M454" s="195"/>
      <c r="N454" s="61"/>
      <c r="O454" s="61"/>
      <c r="P454" s="61"/>
      <c r="Q454" s="61"/>
      <c r="R454" s="61"/>
      <c r="S454" s="61"/>
      <c r="T454" s="61"/>
      <c r="U454" s="61"/>
      <c r="V454" s="61"/>
      <c r="W454" s="61"/>
      <c r="X454" s="61"/>
      <c r="Y454" s="61"/>
      <c r="Z454" s="61"/>
      <c r="AA454" s="61"/>
    </row>
    <row r="455" spans="1:27" ht="13">
      <c r="A455" s="61"/>
      <c r="B455" s="61"/>
      <c r="C455" s="131"/>
      <c r="D455" s="61"/>
      <c r="E455" s="131"/>
      <c r="F455" s="61"/>
      <c r="G455" s="61"/>
      <c r="H455" s="61"/>
      <c r="I455" s="61"/>
      <c r="J455" s="69"/>
      <c r="K455" s="69"/>
      <c r="L455" s="69"/>
      <c r="M455" s="195"/>
      <c r="N455" s="61"/>
      <c r="O455" s="61"/>
      <c r="P455" s="61"/>
      <c r="Q455" s="61"/>
      <c r="R455" s="61"/>
      <c r="S455" s="61"/>
      <c r="T455" s="61"/>
      <c r="U455" s="61"/>
      <c r="V455" s="61"/>
      <c r="W455" s="61"/>
      <c r="X455" s="61"/>
      <c r="Y455" s="61"/>
      <c r="Z455" s="61"/>
      <c r="AA455" s="61"/>
    </row>
    <row r="456" spans="1:27" ht="13">
      <c r="A456" s="61"/>
      <c r="B456" s="61"/>
      <c r="C456" s="131"/>
      <c r="D456" s="61"/>
      <c r="E456" s="131"/>
      <c r="F456" s="61"/>
      <c r="G456" s="61"/>
      <c r="H456" s="61"/>
      <c r="I456" s="61"/>
      <c r="J456" s="69"/>
      <c r="K456" s="69"/>
      <c r="L456" s="69"/>
      <c r="M456" s="195"/>
      <c r="N456" s="61"/>
      <c r="O456" s="61"/>
      <c r="P456" s="61"/>
      <c r="Q456" s="61"/>
      <c r="R456" s="61"/>
      <c r="S456" s="61"/>
      <c r="T456" s="61"/>
      <c r="U456" s="61"/>
      <c r="V456" s="61"/>
      <c r="W456" s="61"/>
      <c r="X456" s="61"/>
      <c r="Y456" s="61"/>
      <c r="Z456" s="61"/>
      <c r="AA456" s="61"/>
    </row>
    <row r="457" spans="1:27" ht="13">
      <c r="A457" s="61"/>
      <c r="B457" s="61"/>
      <c r="C457" s="131"/>
      <c r="D457" s="61"/>
      <c r="E457" s="131"/>
      <c r="F457" s="61"/>
      <c r="G457" s="61"/>
      <c r="H457" s="61"/>
      <c r="I457" s="61"/>
      <c r="J457" s="69"/>
      <c r="K457" s="69"/>
      <c r="L457" s="69"/>
      <c r="M457" s="195"/>
      <c r="N457" s="61"/>
      <c r="O457" s="61"/>
      <c r="P457" s="61"/>
      <c r="Q457" s="61"/>
      <c r="R457" s="61"/>
      <c r="S457" s="61"/>
      <c r="T457" s="61"/>
      <c r="U457" s="61"/>
      <c r="V457" s="61"/>
      <c r="W457" s="61"/>
      <c r="X457" s="61"/>
      <c r="Y457" s="61"/>
      <c r="Z457" s="61"/>
      <c r="AA457" s="61"/>
    </row>
    <row r="458" spans="1:27" ht="13">
      <c r="A458" s="61"/>
      <c r="B458" s="61"/>
      <c r="C458" s="131"/>
      <c r="D458" s="61"/>
      <c r="E458" s="131"/>
      <c r="F458" s="61"/>
      <c r="G458" s="61"/>
      <c r="H458" s="61"/>
      <c r="I458" s="61"/>
      <c r="J458" s="69"/>
      <c r="K458" s="69"/>
      <c r="L458" s="69"/>
      <c r="M458" s="195"/>
      <c r="N458" s="61"/>
      <c r="O458" s="61"/>
      <c r="P458" s="61"/>
      <c r="Q458" s="61"/>
      <c r="R458" s="61"/>
      <c r="S458" s="61"/>
      <c r="T458" s="61"/>
      <c r="U458" s="61"/>
      <c r="V458" s="61"/>
      <c r="W458" s="61"/>
      <c r="X458" s="61"/>
      <c r="Y458" s="61"/>
      <c r="Z458" s="61"/>
      <c r="AA458" s="61"/>
    </row>
    <row r="459" spans="1:27" ht="13">
      <c r="A459" s="61"/>
      <c r="B459" s="61"/>
      <c r="C459" s="131"/>
      <c r="D459" s="61"/>
      <c r="E459" s="131"/>
      <c r="F459" s="61"/>
      <c r="G459" s="61"/>
      <c r="H459" s="61"/>
      <c r="I459" s="61"/>
      <c r="J459" s="69"/>
      <c r="K459" s="69"/>
      <c r="L459" s="69"/>
      <c r="M459" s="195"/>
      <c r="N459" s="61"/>
      <c r="O459" s="61"/>
      <c r="P459" s="61"/>
      <c r="Q459" s="61"/>
      <c r="R459" s="61"/>
      <c r="S459" s="61"/>
      <c r="T459" s="61"/>
      <c r="U459" s="61"/>
      <c r="V459" s="61"/>
      <c r="W459" s="61"/>
      <c r="X459" s="61"/>
      <c r="Y459" s="61"/>
      <c r="Z459" s="61"/>
      <c r="AA459" s="61"/>
    </row>
    <row r="460" spans="1:27" ht="13">
      <c r="A460" s="61"/>
      <c r="B460" s="61"/>
      <c r="C460" s="131"/>
      <c r="D460" s="61"/>
      <c r="E460" s="131"/>
      <c r="F460" s="61"/>
      <c r="G460" s="61"/>
      <c r="H460" s="61"/>
      <c r="I460" s="61"/>
      <c r="J460" s="69"/>
      <c r="K460" s="69"/>
      <c r="L460" s="69"/>
      <c r="M460" s="195"/>
      <c r="N460" s="61"/>
      <c r="O460" s="61"/>
      <c r="P460" s="61"/>
      <c r="Q460" s="61"/>
      <c r="R460" s="61"/>
      <c r="S460" s="61"/>
      <c r="T460" s="61"/>
      <c r="U460" s="61"/>
      <c r="V460" s="61"/>
      <c r="W460" s="61"/>
      <c r="X460" s="61"/>
      <c r="Y460" s="61"/>
      <c r="Z460" s="61"/>
      <c r="AA460" s="61"/>
    </row>
    <row r="461" spans="1:27" ht="13">
      <c r="A461" s="61"/>
      <c r="B461" s="61"/>
      <c r="C461" s="131"/>
      <c r="D461" s="61"/>
      <c r="E461" s="131"/>
      <c r="F461" s="61"/>
      <c r="G461" s="61"/>
      <c r="H461" s="61"/>
      <c r="I461" s="61"/>
      <c r="J461" s="69"/>
      <c r="K461" s="69"/>
      <c r="L461" s="69"/>
      <c r="M461" s="195"/>
      <c r="N461" s="61"/>
      <c r="O461" s="61"/>
      <c r="P461" s="61"/>
      <c r="Q461" s="61"/>
      <c r="R461" s="61"/>
      <c r="S461" s="61"/>
      <c r="T461" s="61"/>
      <c r="U461" s="61"/>
      <c r="V461" s="61"/>
      <c r="W461" s="61"/>
      <c r="X461" s="61"/>
      <c r="Y461" s="61"/>
      <c r="Z461" s="61"/>
      <c r="AA461" s="61"/>
    </row>
    <row r="462" spans="1:27" ht="13">
      <c r="A462" s="61"/>
      <c r="B462" s="61"/>
      <c r="C462" s="131"/>
      <c r="D462" s="61"/>
      <c r="E462" s="131"/>
      <c r="F462" s="61"/>
      <c r="G462" s="61"/>
      <c r="H462" s="61"/>
      <c r="I462" s="61"/>
      <c r="J462" s="69"/>
      <c r="K462" s="69"/>
      <c r="L462" s="69"/>
      <c r="M462" s="195"/>
      <c r="N462" s="61"/>
      <c r="O462" s="61"/>
      <c r="P462" s="61"/>
      <c r="Q462" s="61"/>
      <c r="R462" s="61"/>
      <c r="S462" s="61"/>
      <c r="T462" s="61"/>
      <c r="U462" s="61"/>
      <c r="V462" s="61"/>
      <c r="W462" s="61"/>
      <c r="X462" s="61"/>
      <c r="Y462" s="61"/>
      <c r="Z462" s="61"/>
      <c r="AA462" s="61"/>
    </row>
    <row r="463" spans="1:27" ht="13">
      <c r="A463" s="61"/>
      <c r="B463" s="61"/>
      <c r="C463" s="131"/>
      <c r="D463" s="61"/>
      <c r="E463" s="131"/>
      <c r="F463" s="61"/>
      <c r="G463" s="61"/>
      <c r="H463" s="61"/>
      <c r="I463" s="61"/>
      <c r="J463" s="69"/>
      <c r="K463" s="69"/>
      <c r="L463" s="69"/>
      <c r="M463" s="195"/>
      <c r="N463" s="61"/>
      <c r="O463" s="61"/>
      <c r="P463" s="61"/>
      <c r="Q463" s="61"/>
      <c r="R463" s="61"/>
      <c r="S463" s="61"/>
      <c r="T463" s="61"/>
      <c r="U463" s="61"/>
      <c r="V463" s="61"/>
      <c r="W463" s="61"/>
      <c r="X463" s="61"/>
      <c r="Y463" s="61"/>
      <c r="Z463" s="61"/>
      <c r="AA463" s="61"/>
    </row>
    <row r="464" spans="1:27" ht="13">
      <c r="A464" s="61"/>
      <c r="B464" s="61"/>
      <c r="C464" s="131"/>
      <c r="D464" s="61"/>
      <c r="E464" s="131"/>
      <c r="F464" s="61"/>
      <c r="G464" s="61"/>
      <c r="H464" s="61"/>
      <c r="I464" s="61"/>
      <c r="J464" s="69"/>
      <c r="K464" s="69"/>
      <c r="L464" s="69"/>
      <c r="M464" s="195"/>
      <c r="N464" s="61"/>
      <c r="O464" s="61"/>
      <c r="P464" s="61"/>
      <c r="Q464" s="61"/>
      <c r="R464" s="61"/>
      <c r="S464" s="61"/>
      <c r="T464" s="61"/>
      <c r="U464" s="61"/>
      <c r="V464" s="61"/>
      <c r="W464" s="61"/>
      <c r="X464" s="61"/>
      <c r="Y464" s="61"/>
      <c r="Z464" s="61"/>
      <c r="AA464" s="61"/>
    </row>
    <row r="465" spans="1:27" ht="13">
      <c r="A465" s="61"/>
      <c r="B465" s="61"/>
      <c r="C465" s="131"/>
      <c r="D465" s="61"/>
      <c r="E465" s="131"/>
      <c r="F465" s="61"/>
      <c r="G465" s="61"/>
      <c r="H465" s="61"/>
      <c r="I465" s="61"/>
      <c r="J465" s="69"/>
      <c r="K465" s="69"/>
      <c r="L465" s="69"/>
      <c r="M465" s="195"/>
      <c r="N465" s="61"/>
      <c r="O465" s="61"/>
      <c r="P465" s="61"/>
      <c r="Q465" s="61"/>
      <c r="R465" s="61"/>
      <c r="S465" s="61"/>
      <c r="T465" s="61"/>
      <c r="U465" s="61"/>
      <c r="V465" s="61"/>
      <c r="W465" s="61"/>
      <c r="X465" s="61"/>
      <c r="Y465" s="61"/>
      <c r="Z465" s="61"/>
      <c r="AA465" s="61"/>
    </row>
    <row r="466" spans="1:27" ht="13">
      <c r="A466" s="61"/>
      <c r="B466" s="61"/>
      <c r="C466" s="131"/>
      <c r="D466" s="61"/>
      <c r="E466" s="131"/>
      <c r="F466" s="61"/>
      <c r="G466" s="61"/>
      <c r="H466" s="61"/>
      <c r="I466" s="61"/>
      <c r="J466" s="69"/>
      <c r="K466" s="69"/>
      <c r="L466" s="69"/>
      <c r="M466" s="195"/>
      <c r="N466" s="61"/>
      <c r="O466" s="61"/>
      <c r="P466" s="61"/>
      <c r="Q466" s="61"/>
      <c r="R466" s="61"/>
      <c r="S466" s="61"/>
      <c r="T466" s="61"/>
      <c r="U466" s="61"/>
      <c r="V466" s="61"/>
      <c r="W466" s="61"/>
      <c r="X466" s="61"/>
      <c r="Y466" s="61"/>
      <c r="Z466" s="61"/>
      <c r="AA466" s="61"/>
    </row>
    <row r="467" spans="1:27" ht="13">
      <c r="A467" s="61"/>
      <c r="B467" s="61"/>
      <c r="C467" s="131"/>
      <c r="D467" s="61"/>
      <c r="E467" s="131"/>
      <c r="F467" s="61"/>
      <c r="G467" s="61"/>
      <c r="H467" s="61"/>
      <c r="I467" s="61"/>
      <c r="J467" s="69"/>
      <c r="K467" s="69"/>
      <c r="L467" s="69"/>
      <c r="M467" s="195"/>
      <c r="N467" s="61"/>
      <c r="O467" s="61"/>
      <c r="P467" s="61"/>
      <c r="Q467" s="61"/>
      <c r="R467" s="61"/>
      <c r="S467" s="61"/>
      <c r="T467" s="61"/>
      <c r="U467" s="61"/>
      <c r="V467" s="61"/>
      <c r="W467" s="61"/>
      <c r="X467" s="61"/>
      <c r="Y467" s="61"/>
      <c r="Z467" s="61"/>
      <c r="AA467" s="61"/>
    </row>
    <row r="468" spans="1:27" ht="13">
      <c r="A468" s="61"/>
      <c r="B468" s="61"/>
      <c r="C468" s="131"/>
      <c r="D468" s="61"/>
      <c r="E468" s="131"/>
      <c r="F468" s="61"/>
      <c r="G468" s="61"/>
      <c r="H468" s="61"/>
      <c r="I468" s="61"/>
      <c r="J468" s="69"/>
      <c r="K468" s="69"/>
      <c r="L468" s="69"/>
      <c r="M468" s="195"/>
      <c r="N468" s="61"/>
      <c r="O468" s="61"/>
      <c r="P468" s="61"/>
      <c r="Q468" s="61"/>
      <c r="R468" s="61"/>
      <c r="S468" s="61"/>
      <c r="T468" s="61"/>
      <c r="U468" s="61"/>
      <c r="V468" s="61"/>
      <c r="W468" s="61"/>
      <c r="X468" s="61"/>
      <c r="Y468" s="61"/>
      <c r="Z468" s="61"/>
      <c r="AA468" s="61"/>
    </row>
    <row r="469" spans="1:27" ht="13">
      <c r="A469" s="61"/>
      <c r="B469" s="61"/>
      <c r="C469" s="131"/>
      <c r="D469" s="61"/>
      <c r="E469" s="131"/>
      <c r="F469" s="61"/>
      <c r="G469" s="61"/>
      <c r="H469" s="61"/>
      <c r="I469" s="61"/>
      <c r="J469" s="69"/>
      <c r="K469" s="69"/>
      <c r="L469" s="69"/>
      <c r="M469" s="195"/>
      <c r="N469" s="61"/>
      <c r="O469" s="61"/>
      <c r="P469" s="61"/>
      <c r="Q469" s="61"/>
      <c r="R469" s="61"/>
      <c r="S469" s="61"/>
      <c r="T469" s="61"/>
      <c r="U469" s="61"/>
      <c r="V469" s="61"/>
      <c r="W469" s="61"/>
      <c r="X469" s="61"/>
      <c r="Y469" s="61"/>
      <c r="Z469" s="61"/>
      <c r="AA469" s="61"/>
    </row>
    <row r="470" spans="1:27" ht="13">
      <c r="A470" s="61"/>
      <c r="B470" s="61"/>
      <c r="C470" s="131"/>
      <c r="D470" s="61"/>
      <c r="E470" s="131"/>
      <c r="F470" s="61"/>
      <c r="G470" s="61"/>
      <c r="H470" s="61"/>
      <c r="I470" s="61"/>
      <c r="J470" s="69"/>
      <c r="K470" s="69"/>
      <c r="L470" s="69"/>
      <c r="M470" s="195"/>
      <c r="N470" s="61"/>
      <c r="O470" s="61"/>
      <c r="P470" s="61"/>
      <c r="Q470" s="61"/>
      <c r="R470" s="61"/>
      <c r="S470" s="61"/>
      <c r="T470" s="61"/>
      <c r="U470" s="61"/>
      <c r="V470" s="61"/>
      <c r="W470" s="61"/>
      <c r="X470" s="61"/>
      <c r="Y470" s="61"/>
      <c r="Z470" s="61"/>
      <c r="AA470" s="61"/>
    </row>
    <row r="471" spans="1:27" ht="13">
      <c r="A471" s="61"/>
      <c r="B471" s="61"/>
      <c r="C471" s="131"/>
      <c r="D471" s="61"/>
      <c r="E471" s="131"/>
      <c r="F471" s="61"/>
      <c r="G471" s="61"/>
      <c r="H471" s="61"/>
      <c r="I471" s="61"/>
      <c r="J471" s="69"/>
      <c r="K471" s="69"/>
      <c r="L471" s="69"/>
      <c r="M471" s="195"/>
      <c r="N471" s="61"/>
      <c r="O471" s="61"/>
      <c r="P471" s="61"/>
      <c r="Q471" s="61"/>
      <c r="R471" s="61"/>
      <c r="S471" s="61"/>
      <c r="T471" s="61"/>
      <c r="U471" s="61"/>
      <c r="V471" s="61"/>
      <c r="W471" s="61"/>
      <c r="X471" s="61"/>
      <c r="Y471" s="61"/>
      <c r="Z471" s="61"/>
      <c r="AA471" s="61"/>
    </row>
    <row r="472" spans="1:27" ht="13">
      <c r="A472" s="61"/>
      <c r="B472" s="61"/>
      <c r="C472" s="131"/>
      <c r="D472" s="61"/>
      <c r="E472" s="131"/>
      <c r="F472" s="61"/>
      <c r="G472" s="61"/>
      <c r="H472" s="61"/>
      <c r="I472" s="61"/>
      <c r="J472" s="69"/>
      <c r="K472" s="69"/>
      <c r="L472" s="69"/>
      <c r="M472" s="195"/>
      <c r="N472" s="61"/>
      <c r="O472" s="61"/>
      <c r="P472" s="61"/>
      <c r="Q472" s="61"/>
      <c r="R472" s="61"/>
      <c r="S472" s="61"/>
      <c r="T472" s="61"/>
      <c r="U472" s="61"/>
      <c r="V472" s="61"/>
      <c r="W472" s="61"/>
      <c r="X472" s="61"/>
      <c r="Y472" s="61"/>
      <c r="Z472" s="61"/>
      <c r="AA472" s="61"/>
    </row>
    <row r="473" spans="1:27" ht="13">
      <c r="A473" s="61"/>
      <c r="B473" s="61"/>
      <c r="C473" s="131"/>
      <c r="D473" s="61"/>
      <c r="E473" s="131"/>
      <c r="F473" s="61"/>
      <c r="G473" s="61"/>
      <c r="H473" s="61"/>
      <c r="I473" s="61"/>
      <c r="J473" s="69"/>
      <c r="K473" s="69"/>
      <c r="L473" s="69"/>
      <c r="M473" s="195"/>
      <c r="N473" s="61"/>
      <c r="O473" s="61"/>
      <c r="P473" s="61"/>
      <c r="Q473" s="61"/>
      <c r="R473" s="61"/>
      <c r="S473" s="61"/>
      <c r="T473" s="61"/>
      <c r="U473" s="61"/>
      <c r="V473" s="61"/>
      <c r="W473" s="61"/>
      <c r="X473" s="61"/>
      <c r="Y473" s="61"/>
      <c r="Z473" s="61"/>
      <c r="AA473" s="61"/>
    </row>
    <row r="474" spans="1:27" ht="13">
      <c r="A474" s="61"/>
      <c r="B474" s="61"/>
      <c r="C474" s="131"/>
      <c r="D474" s="61"/>
      <c r="E474" s="131"/>
      <c r="F474" s="61"/>
      <c r="G474" s="61"/>
      <c r="H474" s="61"/>
      <c r="I474" s="61"/>
      <c r="J474" s="69"/>
      <c r="K474" s="69"/>
      <c r="L474" s="69"/>
      <c r="M474" s="195"/>
      <c r="N474" s="61"/>
      <c r="O474" s="61"/>
      <c r="P474" s="61"/>
      <c r="Q474" s="61"/>
      <c r="R474" s="61"/>
      <c r="S474" s="61"/>
      <c r="T474" s="61"/>
      <c r="U474" s="61"/>
      <c r="V474" s="61"/>
      <c r="W474" s="61"/>
      <c r="X474" s="61"/>
      <c r="Y474" s="61"/>
      <c r="Z474" s="61"/>
      <c r="AA474" s="61"/>
    </row>
    <row r="475" spans="1:27" ht="13">
      <c r="A475" s="61"/>
      <c r="B475" s="61"/>
      <c r="C475" s="131"/>
      <c r="D475" s="61"/>
      <c r="E475" s="131"/>
      <c r="F475" s="61"/>
      <c r="G475" s="61"/>
      <c r="H475" s="61"/>
      <c r="I475" s="61"/>
      <c r="J475" s="69"/>
      <c r="K475" s="69"/>
      <c r="L475" s="69"/>
      <c r="M475" s="195"/>
      <c r="N475" s="61"/>
      <c r="O475" s="61"/>
      <c r="P475" s="61"/>
      <c r="Q475" s="61"/>
      <c r="R475" s="61"/>
      <c r="S475" s="61"/>
      <c r="T475" s="61"/>
      <c r="U475" s="61"/>
      <c r="V475" s="61"/>
      <c r="W475" s="61"/>
      <c r="X475" s="61"/>
      <c r="Y475" s="61"/>
      <c r="Z475" s="61"/>
      <c r="AA475" s="61"/>
    </row>
    <row r="476" spans="1:27" ht="13">
      <c r="A476" s="61"/>
      <c r="B476" s="61"/>
      <c r="C476" s="131"/>
      <c r="D476" s="61"/>
      <c r="E476" s="131"/>
      <c r="F476" s="61"/>
      <c r="G476" s="61"/>
      <c r="H476" s="61"/>
      <c r="I476" s="61"/>
      <c r="J476" s="69"/>
      <c r="K476" s="69"/>
      <c r="L476" s="69"/>
      <c r="M476" s="195"/>
      <c r="N476" s="61"/>
      <c r="O476" s="61"/>
      <c r="P476" s="61"/>
      <c r="Q476" s="61"/>
      <c r="R476" s="61"/>
      <c r="S476" s="61"/>
      <c r="T476" s="61"/>
      <c r="U476" s="61"/>
      <c r="V476" s="61"/>
      <c r="W476" s="61"/>
      <c r="X476" s="61"/>
      <c r="Y476" s="61"/>
      <c r="Z476" s="61"/>
      <c r="AA476" s="61"/>
    </row>
    <row r="477" spans="1:27" ht="13">
      <c r="A477" s="61"/>
      <c r="B477" s="61"/>
      <c r="C477" s="131"/>
      <c r="D477" s="61"/>
      <c r="E477" s="131"/>
      <c r="F477" s="61"/>
      <c r="G477" s="61"/>
      <c r="H477" s="61"/>
      <c r="I477" s="61"/>
      <c r="J477" s="69"/>
      <c r="K477" s="69"/>
      <c r="L477" s="69"/>
      <c r="M477" s="195"/>
      <c r="N477" s="61"/>
      <c r="O477" s="61"/>
      <c r="P477" s="61"/>
      <c r="Q477" s="61"/>
      <c r="R477" s="61"/>
      <c r="S477" s="61"/>
      <c r="T477" s="61"/>
      <c r="U477" s="61"/>
      <c r="V477" s="61"/>
      <c r="W477" s="61"/>
      <c r="X477" s="61"/>
      <c r="Y477" s="61"/>
      <c r="Z477" s="61"/>
      <c r="AA477" s="61"/>
    </row>
    <row r="478" spans="1:27" ht="13">
      <c r="A478" s="61"/>
      <c r="B478" s="61"/>
      <c r="C478" s="131"/>
      <c r="D478" s="61"/>
      <c r="E478" s="131"/>
      <c r="F478" s="61"/>
      <c r="G478" s="61"/>
      <c r="H478" s="61"/>
      <c r="I478" s="61"/>
      <c r="J478" s="69"/>
      <c r="K478" s="69"/>
      <c r="L478" s="69"/>
      <c r="M478" s="195"/>
      <c r="N478" s="61"/>
      <c r="O478" s="61"/>
      <c r="P478" s="61"/>
      <c r="Q478" s="61"/>
      <c r="R478" s="61"/>
      <c r="S478" s="61"/>
      <c r="T478" s="61"/>
      <c r="U478" s="61"/>
      <c r="V478" s="61"/>
      <c r="W478" s="61"/>
      <c r="X478" s="61"/>
      <c r="Y478" s="61"/>
      <c r="Z478" s="61"/>
      <c r="AA478" s="61"/>
    </row>
    <row r="479" spans="1:27" ht="13">
      <c r="A479" s="61"/>
      <c r="B479" s="61"/>
      <c r="C479" s="131"/>
      <c r="D479" s="61"/>
      <c r="E479" s="131"/>
      <c r="F479" s="61"/>
      <c r="G479" s="61"/>
      <c r="H479" s="61"/>
      <c r="I479" s="61"/>
      <c r="J479" s="69"/>
      <c r="K479" s="69"/>
      <c r="L479" s="69"/>
      <c r="M479" s="195"/>
      <c r="N479" s="61"/>
      <c r="O479" s="61"/>
      <c r="P479" s="61"/>
      <c r="Q479" s="61"/>
      <c r="R479" s="61"/>
      <c r="S479" s="61"/>
      <c r="T479" s="61"/>
      <c r="U479" s="61"/>
      <c r="V479" s="61"/>
      <c r="W479" s="61"/>
      <c r="X479" s="61"/>
      <c r="Y479" s="61"/>
      <c r="Z479" s="61"/>
      <c r="AA479" s="61"/>
    </row>
    <row r="480" spans="1:27" ht="13">
      <c r="A480" s="61"/>
      <c r="B480" s="61"/>
      <c r="C480" s="131"/>
      <c r="D480" s="61"/>
      <c r="E480" s="131"/>
      <c r="F480" s="61"/>
      <c r="G480" s="61"/>
      <c r="H480" s="61"/>
      <c r="I480" s="61"/>
      <c r="J480" s="69"/>
      <c r="K480" s="69"/>
      <c r="L480" s="69"/>
      <c r="M480" s="195"/>
      <c r="N480" s="61"/>
      <c r="O480" s="61"/>
      <c r="P480" s="61"/>
      <c r="Q480" s="61"/>
      <c r="R480" s="61"/>
      <c r="S480" s="61"/>
      <c r="T480" s="61"/>
      <c r="U480" s="61"/>
      <c r="V480" s="61"/>
      <c r="W480" s="61"/>
      <c r="X480" s="61"/>
      <c r="Y480" s="61"/>
      <c r="Z480" s="61"/>
      <c r="AA480" s="61"/>
    </row>
    <row r="481" spans="1:27" ht="13">
      <c r="A481" s="61"/>
      <c r="B481" s="61"/>
      <c r="C481" s="131"/>
      <c r="D481" s="61"/>
      <c r="E481" s="131"/>
      <c r="F481" s="61"/>
      <c r="G481" s="61"/>
      <c r="H481" s="61"/>
      <c r="I481" s="61"/>
      <c r="J481" s="69"/>
      <c r="K481" s="69"/>
      <c r="L481" s="69"/>
      <c r="M481" s="195"/>
      <c r="N481" s="61"/>
      <c r="O481" s="61"/>
      <c r="P481" s="61"/>
      <c r="Q481" s="61"/>
      <c r="R481" s="61"/>
      <c r="S481" s="61"/>
      <c r="T481" s="61"/>
      <c r="U481" s="61"/>
      <c r="V481" s="61"/>
      <c r="W481" s="61"/>
      <c r="X481" s="61"/>
      <c r="Y481" s="61"/>
      <c r="Z481" s="61"/>
      <c r="AA481" s="61"/>
    </row>
    <row r="482" spans="1:27" ht="13">
      <c r="A482" s="61"/>
      <c r="B482" s="61"/>
      <c r="C482" s="131"/>
      <c r="D482" s="61"/>
      <c r="E482" s="131"/>
      <c r="F482" s="61"/>
      <c r="G482" s="61"/>
      <c r="H482" s="61"/>
      <c r="I482" s="61"/>
      <c r="J482" s="69"/>
      <c r="K482" s="69"/>
      <c r="L482" s="69"/>
      <c r="M482" s="195"/>
      <c r="N482" s="61"/>
      <c r="O482" s="61"/>
      <c r="P482" s="61"/>
      <c r="Q482" s="61"/>
      <c r="R482" s="61"/>
      <c r="S482" s="61"/>
      <c r="T482" s="61"/>
      <c r="U482" s="61"/>
      <c r="V482" s="61"/>
      <c r="W482" s="61"/>
      <c r="X482" s="61"/>
      <c r="Y482" s="61"/>
      <c r="Z482" s="61"/>
      <c r="AA482" s="61"/>
    </row>
    <row r="483" spans="1:27" ht="13">
      <c r="A483" s="61"/>
      <c r="B483" s="61"/>
      <c r="C483" s="131"/>
      <c r="D483" s="61"/>
      <c r="E483" s="131"/>
      <c r="F483" s="61"/>
      <c r="G483" s="61"/>
      <c r="H483" s="61"/>
      <c r="I483" s="61"/>
      <c r="J483" s="69"/>
      <c r="K483" s="69"/>
      <c r="L483" s="69"/>
      <c r="M483" s="195"/>
      <c r="N483" s="61"/>
      <c r="O483" s="61"/>
      <c r="P483" s="61"/>
      <c r="Q483" s="61"/>
      <c r="R483" s="61"/>
      <c r="S483" s="61"/>
      <c r="T483" s="61"/>
      <c r="U483" s="61"/>
      <c r="V483" s="61"/>
      <c r="W483" s="61"/>
      <c r="X483" s="61"/>
      <c r="Y483" s="61"/>
      <c r="Z483" s="61"/>
      <c r="AA483" s="61"/>
    </row>
    <row r="484" spans="1:27" ht="13">
      <c r="A484" s="61"/>
      <c r="B484" s="61"/>
      <c r="C484" s="131"/>
      <c r="D484" s="61"/>
      <c r="E484" s="131"/>
      <c r="F484" s="61"/>
      <c r="G484" s="61"/>
      <c r="H484" s="61"/>
      <c r="I484" s="61"/>
      <c r="J484" s="69"/>
      <c r="K484" s="69"/>
      <c r="L484" s="69"/>
      <c r="M484" s="195"/>
      <c r="N484" s="61"/>
      <c r="O484" s="61"/>
      <c r="P484" s="61"/>
      <c r="Q484" s="61"/>
      <c r="R484" s="61"/>
      <c r="S484" s="61"/>
      <c r="T484" s="61"/>
      <c r="U484" s="61"/>
      <c r="V484" s="61"/>
      <c r="W484" s="61"/>
      <c r="X484" s="61"/>
      <c r="Y484" s="61"/>
      <c r="Z484" s="61"/>
      <c r="AA484" s="61"/>
    </row>
    <row r="485" spans="1:27" ht="13">
      <c r="A485" s="61"/>
      <c r="B485" s="61"/>
      <c r="C485" s="131"/>
      <c r="D485" s="61"/>
      <c r="E485" s="131"/>
      <c r="F485" s="61"/>
      <c r="G485" s="61"/>
      <c r="H485" s="61"/>
      <c r="I485" s="61"/>
      <c r="J485" s="69"/>
      <c r="K485" s="69"/>
      <c r="L485" s="69"/>
      <c r="M485" s="195"/>
      <c r="N485" s="61"/>
      <c r="O485" s="61"/>
      <c r="P485" s="61"/>
      <c r="Q485" s="61"/>
      <c r="R485" s="61"/>
      <c r="S485" s="61"/>
      <c r="T485" s="61"/>
      <c r="U485" s="61"/>
      <c r="V485" s="61"/>
      <c r="W485" s="61"/>
      <c r="X485" s="61"/>
      <c r="Y485" s="61"/>
      <c r="Z485" s="61"/>
      <c r="AA485" s="61"/>
    </row>
    <row r="486" spans="1:27" ht="13">
      <c r="A486" s="61"/>
      <c r="B486" s="61"/>
      <c r="C486" s="131"/>
      <c r="D486" s="61"/>
      <c r="E486" s="131"/>
      <c r="F486" s="61"/>
      <c r="G486" s="61"/>
      <c r="H486" s="61"/>
      <c r="I486" s="61"/>
      <c r="J486" s="69"/>
      <c r="K486" s="69"/>
      <c r="L486" s="69"/>
      <c r="M486" s="195"/>
      <c r="N486" s="61"/>
      <c r="O486" s="61"/>
      <c r="P486" s="61"/>
      <c r="Q486" s="61"/>
      <c r="R486" s="61"/>
      <c r="S486" s="61"/>
      <c r="T486" s="61"/>
      <c r="U486" s="61"/>
      <c r="V486" s="61"/>
      <c r="W486" s="61"/>
      <c r="X486" s="61"/>
      <c r="Y486" s="61"/>
      <c r="Z486" s="61"/>
      <c r="AA486" s="61"/>
    </row>
    <row r="487" spans="1:27" ht="13">
      <c r="A487" s="61"/>
      <c r="B487" s="61"/>
      <c r="C487" s="131"/>
      <c r="D487" s="61"/>
      <c r="E487" s="131"/>
      <c r="F487" s="61"/>
      <c r="G487" s="61"/>
      <c r="H487" s="61"/>
      <c r="I487" s="61"/>
      <c r="J487" s="69"/>
      <c r="K487" s="69"/>
      <c r="L487" s="69"/>
      <c r="M487" s="195"/>
      <c r="N487" s="61"/>
      <c r="O487" s="61"/>
      <c r="P487" s="61"/>
      <c r="Q487" s="61"/>
      <c r="R487" s="61"/>
      <c r="S487" s="61"/>
      <c r="T487" s="61"/>
      <c r="U487" s="61"/>
      <c r="V487" s="61"/>
      <c r="W487" s="61"/>
      <c r="X487" s="61"/>
      <c r="Y487" s="61"/>
      <c r="Z487" s="61"/>
      <c r="AA487" s="61"/>
    </row>
    <row r="488" spans="1:27" ht="13">
      <c r="A488" s="61"/>
      <c r="B488" s="61"/>
      <c r="C488" s="131"/>
      <c r="D488" s="61"/>
      <c r="E488" s="131"/>
      <c r="F488" s="61"/>
      <c r="G488" s="61"/>
      <c r="H488" s="61"/>
      <c r="I488" s="61"/>
      <c r="J488" s="69"/>
      <c r="K488" s="69"/>
      <c r="L488" s="69"/>
      <c r="M488" s="195"/>
      <c r="N488" s="61"/>
      <c r="O488" s="61"/>
      <c r="P488" s="61"/>
      <c r="Q488" s="61"/>
      <c r="R488" s="61"/>
      <c r="S488" s="61"/>
      <c r="T488" s="61"/>
      <c r="U488" s="61"/>
      <c r="V488" s="61"/>
      <c r="W488" s="61"/>
      <c r="X488" s="61"/>
      <c r="Y488" s="61"/>
      <c r="Z488" s="61"/>
      <c r="AA488" s="61"/>
    </row>
    <row r="489" spans="1:27" ht="13">
      <c r="A489" s="61"/>
      <c r="B489" s="61"/>
      <c r="C489" s="131"/>
      <c r="D489" s="61"/>
      <c r="E489" s="131"/>
      <c r="F489" s="61"/>
      <c r="G489" s="61"/>
      <c r="H489" s="61"/>
      <c r="I489" s="61"/>
      <c r="J489" s="69"/>
      <c r="K489" s="69"/>
      <c r="L489" s="69"/>
      <c r="M489" s="195"/>
      <c r="N489" s="61"/>
      <c r="O489" s="61"/>
      <c r="P489" s="61"/>
      <c r="Q489" s="61"/>
      <c r="R489" s="61"/>
      <c r="S489" s="61"/>
      <c r="T489" s="61"/>
      <c r="U489" s="61"/>
      <c r="V489" s="61"/>
      <c r="W489" s="61"/>
      <c r="X489" s="61"/>
      <c r="Y489" s="61"/>
      <c r="Z489" s="61"/>
      <c r="AA489" s="61"/>
    </row>
    <row r="490" spans="1:27" ht="13">
      <c r="A490" s="61"/>
      <c r="B490" s="61"/>
      <c r="C490" s="131"/>
      <c r="D490" s="61"/>
      <c r="E490" s="131"/>
      <c r="F490" s="61"/>
      <c r="G490" s="61"/>
      <c r="H490" s="61"/>
      <c r="I490" s="61"/>
      <c r="J490" s="69"/>
      <c r="K490" s="69"/>
      <c r="L490" s="69"/>
      <c r="M490" s="195"/>
      <c r="N490" s="61"/>
      <c r="O490" s="61"/>
      <c r="P490" s="61"/>
      <c r="Q490" s="61"/>
      <c r="R490" s="61"/>
      <c r="S490" s="61"/>
      <c r="T490" s="61"/>
      <c r="U490" s="61"/>
      <c r="V490" s="61"/>
      <c r="W490" s="61"/>
      <c r="X490" s="61"/>
      <c r="Y490" s="61"/>
      <c r="Z490" s="61"/>
      <c r="AA490" s="61"/>
    </row>
    <row r="491" spans="1:27" ht="13">
      <c r="A491" s="61"/>
      <c r="B491" s="61"/>
      <c r="C491" s="131"/>
      <c r="D491" s="61"/>
      <c r="E491" s="131"/>
      <c r="F491" s="61"/>
      <c r="G491" s="61"/>
      <c r="H491" s="61"/>
      <c r="I491" s="61"/>
      <c r="J491" s="69"/>
      <c r="K491" s="69"/>
      <c r="L491" s="69"/>
      <c r="M491" s="195"/>
      <c r="N491" s="61"/>
      <c r="O491" s="61"/>
      <c r="P491" s="61"/>
      <c r="Q491" s="61"/>
      <c r="R491" s="61"/>
      <c r="S491" s="61"/>
      <c r="T491" s="61"/>
      <c r="U491" s="61"/>
      <c r="V491" s="61"/>
      <c r="W491" s="61"/>
      <c r="X491" s="61"/>
      <c r="Y491" s="61"/>
      <c r="Z491" s="61"/>
      <c r="AA491" s="61"/>
    </row>
    <row r="492" spans="1:27" ht="13">
      <c r="A492" s="61"/>
      <c r="B492" s="61"/>
      <c r="C492" s="131"/>
      <c r="D492" s="61"/>
      <c r="E492" s="131"/>
      <c r="F492" s="61"/>
      <c r="G492" s="61"/>
      <c r="H492" s="61"/>
      <c r="I492" s="61"/>
      <c r="J492" s="69"/>
      <c r="K492" s="69"/>
      <c r="L492" s="69"/>
      <c r="M492" s="195"/>
      <c r="N492" s="61"/>
      <c r="O492" s="61"/>
      <c r="P492" s="61"/>
      <c r="Q492" s="61"/>
      <c r="R492" s="61"/>
      <c r="S492" s="61"/>
      <c r="T492" s="61"/>
      <c r="U492" s="61"/>
      <c r="V492" s="61"/>
      <c r="W492" s="61"/>
      <c r="X492" s="61"/>
      <c r="Y492" s="61"/>
      <c r="Z492" s="61"/>
      <c r="AA492" s="61"/>
    </row>
    <row r="493" spans="1:27" ht="13">
      <c r="A493" s="61"/>
      <c r="B493" s="61"/>
      <c r="C493" s="131"/>
      <c r="D493" s="61"/>
      <c r="E493" s="131"/>
      <c r="F493" s="61"/>
      <c r="G493" s="61"/>
      <c r="H493" s="61"/>
      <c r="I493" s="61"/>
      <c r="J493" s="69"/>
      <c r="K493" s="69"/>
      <c r="L493" s="69"/>
      <c r="M493" s="195"/>
      <c r="N493" s="61"/>
      <c r="O493" s="61"/>
      <c r="P493" s="61"/>
      <c r="Q493" s="61"/>
      <c r="R493" s="61"/>
      <c r="S493" s="61"/>
      <c r="T493" s="61"/>
      <c r="U493" s="61"/>
      <c r="V493" s="61"/>
      <c r="W493" s="61"/>
      <c r="X493" s="61"/>
      <c r="Y493" s="61"/>
      <c r="Z493" s="61"/>
      <c r="AA493" s="61"/>
    </row>
    <row r="494" spans="1:27" ht="13">
      <c r="A494" s="61"/>
      <c r="B494" s="61"/>
      <c r="C494" s="131"/>
      <c r="D494" s="61"/>
      <c r="E494" s="131"/>
      <c r="F494" s="61"/>
      <c r="G494" s="61"/>
      <c r="H494" s="61"/>
      <c r="I494" s="61"/>
      <c r="J494" s="69"/>
      <c r="K494" s="69"/>
      <c r="L494" s="69"/>
      <c r="M494" s="195"/>
      <c r="N494" s="61"/>
      <c r="O494" s="61"/>
      <c r="P494" s="61"/>
      <c r="Q494" s="61"/>
      <c r="R494" s="61"/>
      <c r="S494" s="61"/>
      <c r="T494" s="61"/>
      <c r="U494" s="61"/>
      <c r="V494" s="61"/>
      <c r="W494" s="61"/>
      <c r="X494" s="61"/>
      <c r="Y494" s="61"/>
      <c r="Z494" s="61"/>
      <c r="AA494" s="61"/>
    </row>
    <row r="495" spans="1:27" ht="13">
      <c r="A495" s="61"/>
      <c r="B495" s="61"/>
      <c r="C495" s="131"/>
      <c r="D495" s="61"/>
      <c r="E495" s="131"/>
      <c r="F495" s="61"/>
      <c r="G495" s="61"/>
      <c r="H495" s="61"/>
      <c r="I495" s="61"/>
      <c r="J495" s="69"/>
      <c r="K495" s="69"/>
      <c r="L495" s="69"/>
      <c r="M495" s="195"/>
      <c r="N495" s="61"/>
      <c r="O495" s="61"/>
      <c r="P495" s="61"/>
      <c r="Q495" s="61"/>
      <c r="R495" s="61"/>
      <c r="S495" s="61"/>
      <c r="T495" s="61"/>
      <c r="U495" s="61"/>
      <c r="V495" s="61"/>
      <c r="W495" s="61"/>
      <c r="X495" s="61"/>
      <c r="Y495" s="61"/>
      <c r="Z495" s="61"/>
      <c r="AA495" s="61"/>
    </row>
    <row r="496" spans="1:27" ht="13">
      <c r="A496" s="61"/>
      <c r="B496" s="61"/>
      <c r="C496" s="131"/>
      <c r="D496" s="61"/>
      <c r="E496" s="131"/>
      <c r="F496" s="61"/>
      <c r="G496" s="61"/>
      <c r="H496" s="61"/>
      <c r="I496" s="61"/>
      <c r="J496" s="69"/>
      <c r="K496" s="69"/>
      <c r="L496" s="69"/>
      <c r="M496" s="195"/>
      <c r="N496" s="61"/>
      <c r="O496" s="61"/>
      <c r="P496" s="61"/>
      <c r="Q496" s="61"/>
      <c r="R496" s="61"/>
      <c r="S496" s="61"/>
      <c r="T496" s="61"/>
      <c r="U496" s="61"/>
      <c r="V496" s="61"/>
      <c r="W496" s="61"/>
      <c r="X496" s="61"/>
      <c r="Y496" s="61"/>
      <c r="Z496" s="61"/>
      <c r="AA496" s="61"/>
    </row>
    <row r="497" spans="1:27" ht="13">
      <c r="A497" s="61"/>
      <c r="B497" s="61"/>
      <c r="C497" s="131"/>
      <c r="D497" s="61"/>
      <c r="E497" s="131"/>
      <c r="F497" s="61"/>
      <c r="G497" s="61"/>
      <c r="H497" s="61"/>
      <c r="I497" s="61"/>
      <c r="J497" s="69"/>
      <c r="K497" s="69"/>
      <c r="L497" s="69"/>
      <c r="M497" s="195"/>
      <c r="N497" s="61"/>
      <c r="O497" s="61"/>
      <c r="P497" s="61"/>
      <c r="Q497" s="61"/>
      <c r="R497" s="61"/>
      <c r="S497" s="61"/>
      <c r="T497" s="61"/>
      <c r="U497" s="61"/>
      <c r="V497" s="61"/>
      <c r="W497" s="61"/>
      <c r="X497" s="61"/>
      <c r="Y497" s="61"/>
      <c r="Z497" s="61"/>
      <c r="AA497" s="61"/>
    </row>
    <row r="498" spans="1:27" ht="13">
      <c r="A498" s="61"/>
      <c r="B498" s="61"/>
      <c r="C498" s="131"/>
      <c r="D498" s="61"/>
      <c r="E498" s="131"/>
      <c r="F498" s="61"/>
      <c r="G498" s="61"/>
      <c r="H498" s="61"/>
      <c r="I498" s="61"/>
      <c r="J498" s="69"/>
      <c r="K498" s="69"/>
      <c r="L498" s="69"/>
      <c r="M498" s="195"/>
      <c r="N498" s="61"/>
      <c r="O498" s="61"/>
      <c r="P498" s="61"/>
      <c r="Q498" s="61"/>
      <c r="R498" s="61"/>
      <c r="S498" s="61"/>
      <c r="T498" s="61"/>
      <c r="U498" s="61"/>
      <c r="V498" s="61"/>
      <c r="W498" s="61"/>
      <c r="X498" s="61"/>
      <c r="Y498" s="61"/>
      <c r="Z498" s="61"/>
      <c r="AA498" s="61"/>
    </row>
    <row r="499" spans="1:27" ht="13">
      <c r="A499" s="61"/>
      <c r="B499" s="61"/>
      <c r="C499" s="131"/>
      <c r="D499" s="61"/>
      <c r="E499" s="131"/>
      <c r="F499" s="61"/>
      <c r="G499" s="61"/>
      <c r="H499" s="61"/>
      <c r="I499" s="61"/>
      <c r="J499" s="69"/>
      <c r="K499" s="69"/>
      <c r="L499" s="69"/>
      <c r="M499" s="195"/>
      <c r="N499" s="61"/>
      <c r="O499" s="61"/>
      <c r="P499" s="61"/>
      <c r="Q499" s="61"/>
      <c r="R499" s="61"/>
      <c r="S499" s="61"/>
      <c r="T499" s="61"/>
      <c r="U499" s="61"/>
      <c r="V499" s="61"/>
      <c r="W499" s="61"/>
      <c r="X499" s="61"/>
      <c r="Y499" s="61"/>
      <c r="Z499" s="61"/>
      <c r="AA499" s="61"/>
    </row>
    <row r="500" spans="1:27" ht="13">
      <c r="A500" s="61"/>
      <c r="B500" s="61"/>
      <c r="C500" s="131"/>
      <c r="D500" s="61"/>
      <c r="E500" s="131"/>
      <c r="F500" s="61"/>
      <c r="G500" s="61"/>
      <c r="H500" s="61"/>
      <c r="I500" s="61"/>
      <c r="J500" s="69"/>
      <c r="K500" s="69"/>
      <c r="L500" s="69"/>
      <c r="M500" s="195"/>
      <c r="N500" s="61"/>
      <c r="O500" s="61"/>
      <c r="P500" s="61"/>
      <c r="Q500" s="61"/>
      <c r="R500" s="61"/>
      <c r="S500" s="61"/>
      <c r="T500" s="61"/>
      <c r="U500" s="61"/>
      <c r="V500" s="61"/>
      <c r="W500" s="61"/>
      <c r="X500" s="61"/>
      <c r="Y500" s="61"/>
      <c r="Z500" s="61"/>
      <c r="AA500" s="61"/>
    </row>
    <row r="501" spans="1:27" ht="13">
      <c r="A501" s="61"/>
      <c r="B501" s="61"/>
      <c r="C501" s="131"/>
      <c r="D501" s="61"/>
      <c r="E501" s="131"/>
      <c r="F501" s="61"/>
      <c r="G501" s="61"/>
      <c r="H501" s="61"/>
      <c r="I501" s="61"/>
      <c r="J501" s="69"/>
      <c r="K501" s="69"/>
      <c r="L501" s="69"/>
      <c r="M501" s="195"/>
      <c r="N501" s="61"/>
      <c r="O501" s="61"/>
      <c r="P501" s="61"/>
      <c r="Q501" s="61"/>
      <c r="R501" s="61"/>
      <c r="S501" s="61"/>
      <c r="T501" s="61"/>
      <c r="U501" s="61"/>
      <c r="V501" s="61"/>
      <c r="W501" s="61"/>
      <c r="X501" s="61"/>
      <c r="Y501" s="61"/>
      <c r="Z501" s="61"/>
      <c r="AA501" s="61"/>
    </row>
    <row r="502" spans="1:27" ht="13">
      <c r="A502" s="61"/>
      <c r="B502" s="61"/>
      <c r="C502" s="131"/>
      <c r="D502" s="61"/>
      <c r="E502" s="131"/>
      <c r="F502" s="61"/>
      <c r="G502" s="61"/>
      <c r="H502" s="61"/>
      <c r="I502" s="61"/>
      <c r="J502" s="69"/>
      <c r="K502" s="69"/>
      <c r="L502" s="69"/>
      <c r="M502" s="195"/>
      <c r="N502" s="61"/>
      <c r="O502" s="61"/>
      <c r="P502" s="61"/>
      <c r="Q502" s="61"/>
      <c r="R502" s="61"/>
      <c r="S502" s="61"/>
      <c r="T502" s="61"/>
      <c r="U502" s="61"/>
      <c r="V502" s="61"/>
      <c r="W502" s="61"/>
      <c r="X502" s="61"/>
      <c r="Y502" s="61"/>
      <c r="Z502" s="61"/>
      <c r="AA502" s="61"/>
    </row>
    <row r="503" spans="1:27" ht="13">
      <c r="A503" s="61"/>
      <c r="B503" s="61"/>
      <c r="C503" s="131"/>
      <c r="D503" s="61"/>
      <c r="E503" s="131"/>
      <c r="F503" s="61"/>
      <c r="G503" s="61"/>
      <c r="H503" s="61"/>
      <c r="I503" s="61"/>
      <c r="J503" s="69"/>
      <c r="K503" s="69"/>
      <c r="L503" s="69"/>
      <c r="M503" s="195"/>
      <c r="N503" s="61"/>
      <c r="O503" s="61"/>
      <c r="P503" s="61"/>
      <c r="Q503" s="61"/>
      <c r="R503" s="61"/>
      <c r="S503" s="61"/>
      <c r="T503" s="61"/>
      <c r="U503" s="61"/>
      <c r="V503" s="61"/>
      <c r="W503" s="61"/>
      <c r="X503" s="61"/>
      <c r="Y503" s="61"/>
      <c r="Z503" s="61"/>
      <c r="AA503" s="61"/>
    </row>
    <row r="504" spans="1:27" ht="13">
      <c r="A504" s="61"/>
      <c r="B504" s="61"/>
      <c r="C504" s="131"/>
      <c r="D504" s="61"/>
      <c r="E504" s="131"/>
      <c r="F504" s="61"/>
      <c r="G504" s="61"/>
      <c r="H504" s="61"/>
      <c r="I504" s="61"/>
      <c r="J504" s="69"/>
      <c r="K504" s="69"/>
      <c r="L504" s="69"/>
      <c r="M504" s="195"/>
      <c r="N504" s="61"/>
      <c r="O504" s="61"/>
      <c r="P504" s="61"/>
      <c r="Q504" s="61"/>
      <c r="R504" s="61"/>
      <c r="S504" s="61"/>
      <c r="T504" s="61"/>
      <c r="U504" s="61"/>
      <c r="V504" s="61"/>
      <c r="W504" s="61"/>
      <c r="X504" s="61"/>
      <c r="Y504" s="61"/>
      <c r="Z504" s="61"/>
      <c r="AA504" s="61"/>
    </row>
    <row r="505" spans="1:27" ht="13">
      <c r="A505" s="61"/>
      <c r="B505" s="61"/>
      <c r="C505" s="131"/>
      <c r="D505" s="61"/>
      <c r="E505" s="131"/>
      <c r="F505" s="61"/>
      <c r="G505" s="61"/>
      <c r="H505" s="61"/>
      <c r="I505" s="61"/>
      <c r="J505" s="69"/>
      <c r="K505" s="69"/>
      <c r="L505" s="69"/>
      <c r="M505" s="195"/>
      <c r="N505" s="61"/>
      <c r="O505" s="61"/>
      <c r="P505" s="61"/>
      <c r="Q505" s="61"/>
      <c r="R505" s="61"/>
      <c r="S505" s="61"/>
      <c r="T505" s="61"/>
      <c r="U505" s="61"/>
      <c r="V505" s="61"/>
      <c r="W505" s="61"/>
      <c r="X505" s="61"/>
      <c r="Y505" s="61"/>
      <c r="Z505" s="61"/>
      <c r="AA505" s="61"/>
    </row>
    <row r="506" spans="1:27" ht="13">
      <c r="A506" s="61"/>
      <c r="B506" s="61"/>
      <c r="C506" s="131"/>
      <c r="D506" s="61"/>
      <c r="E506" s="131"/>
      <c r="F506" s="61"/>
      <c r="G506" s="61"/>
      <c r="H506" s="61"/>
      <c r="I506" s="61"/>
      <c r="J506" s="69"/>
      <c r="K506" s="69"/>
      <c r="L506" s="69"/>
      <c r="M506" s="195"/>
      <c r="N506" s="61"/>
      <c r="O506" s="61"/>
      <c r="P506" s="61"/>
      <c r="Q506" s="61"/>
      <c r="R506" s="61"/>
      <c r="S506" s="61"/>
      <c r="T506" s="61"/>
      <c r="U506" s="61"/>
      <c r="V506" s="61"/>
      <c r="W506" s="61"/>
      <c r="X506" s="61"/>
      <c r="Y506" s="61"/>
      <c r="Z506" s="61"/>
      <c r="AA506" s="61"/>
    </row>
    <row r="507" spans="1:27" ht="13">
      <c r="A507" s="61"/>
      <c r="B507" s="61"/>
      <c r="C507" s="131"/>
      <c r="D507" s="61"/>
      <c r="E507" s="131"/>
      <c r="F507" s="61"/>
      <c r="G507" s="61"/>
      <c r="H507" s="61"/>
      <c r="I507" s="61"/>
      <c r="J507" s="69"/>
      <c r="K507" s="69"/>
      <c r="L507" s="69"/>
      <c r="M507" s="195"/>
      <c r="N507" s="61"/>
      <c r="O507" s="61"/>
      <c r="P507" s="61"/>
      <c r="Q507" s="61"/>
      <c r="R507" s="61"/>
      <c r="S507" s="61"/>
      <c r="T507" s="61"/>
      <c r="U507" s="61"/>
      <c r="V507" s="61"/>
      <c r="W507" s="61"/>
      <c r="X507" s="61"/>
      <c r="Y507" s="61"/>
      <c r="Z507" s="61"/>
      <c r="AA507" s="61"/>
    </row>
    <row r="508" spans="1:27" ht="13">
      <c r="A508" s="61"/>
      <c r="B508" s="61"/>
      <c r="C508" s="131"/>
      <c r="D508" s="61"/>
      <c r="E508" s="131"/>
      <c r="F508" s="61"/>
      <c r="G508" s="61"/>
      <c r="H508" s="61"/>
      <c r="I508" s="61"/>
      <c r="J508" s="69"/>
      <c r="K508" s="69"/>
      <c r="L508" s="69"/>
      <c r="M508" s="195"/>
      <c r="N508" s="61"/>
      <c r="O508" s="61"/>
      <c r="P508" s="61"/>
      <c r="Q508" s="61"/>
      <c r="R508" s="61"/>
      <c r="S508" s="61"/>
      <c r="T508" s="61"/>
      <c r="U508" s="61"/>
      <c r="V508" s="61"/>
      <c r="W508" s="61"/>
      <c r="X508" s="61"/>
      <c r="Y508" s="61"/>
      <c r="Z508" s="61"/>
      <c r="AA508" s="61"/>
    </row>
    <row r="509" spans="1:27" ht="13">
      <c r="A509" s="61"/>
      <c r="B509" s="61"/>
      <c r="C509" s="131"/>
      <c r="D509" s="61"/>
      <c r="E509" s="131"/>
      <c r="F509" s="61"/>
      <c r="G509" s="61"/>
      <c r="H509" s="61"/>
      <c r="I509" s="61"/>
      <c r="J509" s="69"/>
      <c r="K509" s="69"/>
      <c r="L509" s="69"/>
      <c r="M509" s="195"/>
      <c r="N509" s="61"/>
      <c r="O509" s="61"/>
      <c r="P509" s="61"/>
      <c r="Q509" s="61"/>
      <c r="R509" s="61"/>
      <c r="S509" s="61"/>
      <c r="T509" s="61"/>
      <c r="U509" s="61"/>
      <c r="V509" s="61"/>
      <c r="W509" s="61"/>
      <c r="X509" s="61"/>
      <c r="Y509" s="61"/>
      <c r="Z509" s="61"/>
      <c r="AA509" s="61"/>
    </row>
    <row r="510" spans="1:27" ht="13">
      <c r="A510" s="61"/>
      <c r="B510" s="61"/>
      <c r="C510" s="131"/>
      <c r="D510" s="61"/>
      <c r="E510" s="131"/>
      <c r="F510" s="61"/>
      <c r="G510" s="61"/>
      <c r="H510" s="61"/>
      <c r="I510" s="61"/>
      <c r="J510" s="69"/>
      <c r="K510" s="69"/>
      <c r="L510" s="69"/>
      <c r="M510" s="195"/>
      <c r="N510" s="61"/>
      <c r="O510" s="61"/>
      <c r="P510" s="61"/>
      <c r="Q510" s="61"/>
      <c r="R510" s="61"/>
      <c r="S510" s="61"/>
      <c r="T510" s="61"/>
      <c r="U510" s="61"/>
      <c r="V510" s="61"/>
      <c r="W510" s="61"/>
      <c r="X510" s="61"/>
      <c r="Y510" s="61"/>
      <c r="Z510" s="61"/>
      <c r="AA510" s="61"/>
    </row>
    <row r="511" spans="1:27" ht="13">
      <c r="A511" s="61"/>
      <c r="B511" s="61"/>
      <c r="C511" s="131"/>
      <c r="D511" s="61"/>
      <c r="E511" s="131"/>
      <c r="F511" s="61"/>
      <c r="G511" s="61"/>
      <c r="H511" s="61"/>
      <c r="I511" s="61"/>
      <c r="J511" s="69"/>
      <c r="K511" s="69"/>
      <c r="L511" s="69"/>
      <c r="M511" s="195"/>
      <c r="N511" s="61"/>
      <c r="O511" s="61"/>
      <c r="P511" s="61"/>
      <c r="Q511" s="61"/>
      <c r="R511" s="61"/>
      <c r="S511" s="61"/>
      <c r="T511" s="61"/>
      <c r="U511" s="61"/>
      <c r="V511" s="61"/>
      <c r="W511" s="61"/>
      <c r="X511" s="61"/>
      <c r="Y511" s="61"/>
      <c r="Z511" s="61"/>
      <c r="AA511" s="61"/>
    </row>
    <row r="512" spans="1:27" ht="13">
      <c r="A512" s="61"/>
      <c r="B512" s="61"/>
      <c r="C512" s="131"/>
      <c r="D512" s="61"/>
      <c r="E512" s="131"/>
      <c r="F512" s="61"/>
      <c r="G512" s="61"/>
      <c r="H512" s="61"/>
      <c r="I512" s="61"/>
      <c r="J512" s="69"/>
      <c r="K512" s="69"/>
      <c r="L512" s="69"/>
      <c r="M512" s="195"/>
      <c r="N512" s="61"/>
      <c r="O512" s="61"/>
      <c r="P512" s="61"/>
      <c r="Q512" s="61"/>
      <c r="R512" s="61"/>
      <c r="S512" s="61"/>
      <c r="T512" s="61"/>
      <c r="U512" s="61"/>
      <c r="V512" s="61"/>
      <c r="W512" s="61"/>
      <c r="X512" s="61"/>
      <c r="Y512" s="61"/>
      <c r="Z512" s="61"/>
      <c r="AA512" s="61"/>
    </row>
    <row r="513" spans="1:27" ht="13">
      <c r="A513" s="61"/>
      <c r="B513" s="61"/>
      <c r="C513" s="131"/>
      <c r="D513" s="61"/>
      <c r="E513" s="131"/>
      <c r="F513" s="61"/>
      <c r="G513" s="61"/>
      <c r="H513" s="61"/>
      <c r="I513" s="61"/>
      <c r="J513" s="69"/>
      <c r="K513" s="69"/>
      <c r="L513" s="69"/>
      <c r="M513" s="195"/>
      <c r="N513" s="61"/>
      <c r="O513" s="61"/>
      <c r="P513" s="61"/>
      <c r="Q513" s="61"/>
      <c r="R513" s="61"/>
      <c r="S513" s="61"/>
      <c r="T513" s="61"/>
      <c r="U513" s="61"/>
      <c r="V513" s="61"/>
      <c r="W513" s="61"/>
      <c r="X513" s="61"/>
      <c r="Y513" s="61"/>
      <c r="Z513" s="61"/>
      <c r="AA513" s="61"/>
    </row>
    <row r="514" spans="1:27" ht="13">
      <c r="A514" s="61"/>
      <c r="B514" s="61"/>
      <c r="C514" s="131"/>
      <c r="D514" s="61"/>
      <c r="E514" s="131"/>
      <c r="F514" s="61"/>
      <c r="G514" s="61"/>
      <c r="H514" s="61"/>
      <c r="I514" s="61"/>
      <c r="J514" s="69"/>
      <c r="K514" s="69"/>
      <c r="L514" s="69"/>
      <c r="M514" s="195"/>
      <c r="N514" s="61"/>
      <c r="O514" s="61"/>
      <c r="P514" s="61"/>
      <c r="Q514" s="61"/>
      <c r="R514" s="61"/>
      <c r="S514" s="61"/>
      <c r="T514" s="61"/>
      <c r="U514" s="61"/>
      <c r="V514" s="61"/>
      <c r="W514" s="61"/>
      <c r="X514" s="61"/>
      <c r="Y514" s="61"/>
      <c r="Z514" s="61"/>
      <c r="AA514" s="61"/>
    </row>
    <row r="515" spans="1:27" ht="13">
      <c r="A515" s="61"/>
      <c r="B515" s="61"/>
      <c r="C515" s="131"/>
      <c r="D515" s="61"/>
      <c r="E515" s="131"/>
      <c r="F515" s="61"/>
      <c r="G515" s="61"/>
      <c r="H515" s="61"/>
      <c r="I515" s="61"/>
      <c r="J515" s="69"/>
      <c r="K515" s="69"/>
      <c r="L515" s="69"/>
      <c r="M515" s="195"/>
      <c r="N515" s="61"/>
      <c r="O515" s="61"/>
      <c r="P515" s="61"/>
      <c r="Q515" s="61"/>
      <c r="R515" s="61"/>
      <c r="S515" s="61"/>
      <c r="T515" s="61"/>
      <c r="U515" s="61"/>
      <c r="V515" s="61"/>
      <c r="W515" s="61"/>
      <c r="X515" s="61"/>
      <c r="Y515" s="61"/>
      <c r="Z515" s="61"/>
      <c r="AA515" s="61"/>
    </row>
    <row r="516" spans="1:27" ht="13">
      <c r="A516" s="61"/>
      <c r="B516" s="61"/>
      <c r="C516" s="131"/>
      <c r="D516" s="61"/>
      <c r="E516" s="131"/>
      <c r="F516" s="61"/>
      <c r="G516" s="61"/>
      <c r="H516" s="61"/>
      <c r="I516" s="61"/>
      <c r="J516" s="69"/>
      <c r="K516" s="69"/>
      <c r="L516" s="69"/>
      <c r="M516" s="195"/>
      <c r="N516" s="61"/>
      <c r="O516" s="61"/>
      <c r="P516" s="61"/>
      <c r="Q516" s="61"/>
      <c r="R516" s="61"/>
      <c r="S516" s="61"/>
      <c r="T516" s="61"/>
      <c r="U516" s="61"/>
      <c r="V516" s="61"/>
      <c r="W516" s="61"/>
      <c r="X516" s="61"/>
      <c r="Y516" s="61"/>
      <c r="Z516" s="61"/>
      <c r="AA516" s="61"/>
    </row>
    <row r="517" spans="1:27" ht="13">
      <c r="A517" s="61"/>
      <c r="B517" s="61"/>
      <c r="C517" s="131"/>
      <c r="D517" s="61"/>
      <c r="E517" s="131"/>
      <c r="F517" s="61"/>
      <c r="G517" s="61"/>
      <c r="H517" s="61"/>
      <c r="I517" s="61"/>
      <c r="J517" s="69"/>
      <c r="K517" s="69"/>
      <c r="L517" s="69"/>
      <c r="M517" s="195"/>
      <c r="N517" s="61"/>
      <c r="O517" s="61"/>
      <c r="P517" s="61"/>
      <c r="Q517" s="61"/>
      <c r="R517" s="61"/>
      <c r="S517" s="61"/>
      <c r="T517" s="61"/>
      <c r="U517" s="61"/>
      <c r="V517" s="61"/>
      <c r="W517" s="61"/>
      <c r="X517" s="61"/>
      <c r="Y517" s="61"/>
      <c r="Z517" s="61"/>
      <c r="AA517" s="61"/>
    </row>
    <row r="518" spans="1:27" ht="13">
      <c r="A518" s="61"/>
      <c r="B518" s="61"/>
      <c r="C518" s="131"/>
      <c r="D518" s="61"/>
      <c r="E518" s="131"/>
      <c r="F518" s="61"/>
      <c r="G518" s="61"/>
      <c r="H518" s="61"/>
      <c r="I518" s="61"/>
      <c r="J518" s="69"/>
      <c r="K518" s="69"/>
      <c r="L518" s="69"/>
      <c r="M518" s="195"/>
      <c r="N518" s="61"/>
      <c r="O518" s="61"/>
      <c r="P518" s="61"/>
      <c r="Q518" s="61"/>
      <c r="R518" s="61"/>
      <c r="S518" s="61"/>
      <c r="T518" s="61"/>
      <c r="U518" s="61"/>
      <c r="V518" s="61"/>
      <c r="W518" s="61"/>
      <c r="X518" s="61"/>
      <c r="Y518" s="61"/>
      <c r="Z518" s="61"/>
      <c r="AA518" s="61"/>
    </row>
    <row r="519" spans="1:27" ht="13">
      <c r="A519" s="61"/>
      <c r="B519" s="61"/>
      <c r="C519" s="131"/>
      <c r="D519" s="61"/>
      <c r="E519" s="131"/>
      <c r="F519" s="61"/>
      <c r="G519" s="61"/>
      <c r="H519" s="61"/>
      <c r="I519" s="61"/>
      <c r="J519" s="69"/>
      <c r="K519" s="69"/>
      <c r="L519" s="69"/>
      <c r="M519" s="195"/>
      <c r="N519" s="61"/>
      <c r="O519" s="61"/>
      <c r="P519" s="61"/>
      <c r="Q519" s="61"/>
      <c r="R519" s="61"/>
      <c r="S519" s="61"/>
      <c r="T519" s="61"/>
      <c r="U519" s="61"/>
      <c r="V519" s="61"/>
      <c r="W519" s="61"/>
      <c r="X519" s="61"/>
      <c r="Y519" s="61"/>
      <c r="Z519" s="61"/>
      <c r="AA519" s="61"/>
    </row>
    <row r="520" spans="1:27" ht="13">
      <c r="A520" s="61"/>
      <c r="B520" s="61"/>
      <c r="C520" s="131"/>
      <c r="D520" s="61"/>
      <c r="E520" s="131"/>
      <c r="F520" s="61"/>
      <c r="G520" s="61"/>
      <c r="H520" s="61"/>
      <c r="I520" s="61"/>
      <c r="J520" s="69"/>
      <c r="K520" s="69"/>
      <c r="L520" s="69"/>
      <c r="M520" s="195"/>
      <c r="N520" s="61"/>
      <c r="O520" s="61"/>
      <c r="P520" s="61"/>
      <c r="Q520" s="61"/>
      <c r="R520" s="61"/>
      <c r="S520" s="61"/>
      <c r="T520" s="61"/>
      <c r="U520" s="61"/>
      <c r="V520" s="61"/>
      <c r="W520" s="61"/>
      <c r="X520" s="61"/>
      <c r="Y520" s="61"/>
      <c r="Z520" s="61"/>
      <c r="AA520" s="61"/>
    </row>
    <row r="521" spans="1:27" ht="13">
      <c r="A521" s="61"/>
      <c r="B521" s="61"/>
      <c r="C521" s="131"/>
      <c r="D521" s="61"/>
      <c r="E521" s="131"/>
      <c r="F521" s="61"/>
      <c r="G521" s="61"/>
      <c r="H521" s="61"/>
      <c r="I521" s="61"/>
      <c r="J521" s="69"/>
      <c r="K521" s="69"/>
      <c r="L521" s="69"/>
      <c r="M521" s="195"/>
      <c r="N521" s="61"/>
      <c r="O521" s="61"/>
      <c r="P521" s="61"/>
      <c r="Q521" s="61"/>
      <c r="R521" s="61"/>
      <c r="S521" s="61"/>
      <c r="T521" s="61"/>
      <c r="U521" s="61"/>
      <c r="V521" s="61"/>
      <c r="W521" s="61"/>
      <c r="X521" s="61"/>
      <c r="Y521" s="61"/>
      <c r="Z521" s="61"/>
      <c r="AA521" s="61"/>
    </row>
    <row r="522" spans="1:27" ht="13">
      <c r="A522" s="61"/>
      <c r="B522" s="61"/>
      <c r="C522" s="131"/>
      <c r="D522" s="61"/>
      <c r="E522" s="131"/>
      <c r="F522" s="61"/>
      <c r="G522" s="61"/>
      <c r="H522" s="61"/>
      <c r="I522" s="61"/>
      <c r="J522" s="69"/>
      <c r="K522" s="69"/>
      <c r="L522" s="69"/>
      <c r="M522" s="195"/>
      <c r="N522" s="61"/>
      <c r="O522" s="61"/>
      <c r="P522" s="61"/>
      <c r="Q522" s="61"/>
      <c r="R522" s="61"/>
      <c r="S522" s="61"/>
      <c r="T522" s="61"/>
      <c r="U522" s="61"/>
      <c r="V522" s="61"/>
      <c r="W522" s="61"/>
      <c r="X522" s="61"/>
      <c r="Y522" s="61"/>
      <c r="Z522" s="61"/>
      <c r="AA522" s="61"/>
    </row>
    <row r="523" spans="1:27" ht="13">
      <c r="A523" s="61"/>
      <c r="B523" s="61"/>
      <c r="C523" s="131"/>
      <c r="D523" s="61"/>
      <c r="E523" s="131"/>
      <c r="F523" s="61"/>
      <c r="G523" s="61"/>
      <c r="H523" s="61"/>
      <c r="I523" s="61"/>
      <c r="J523" s="69"/>
      <c r="K523" s="69"/>
      <c r="L523" s="69"/>
      <c r="M523" s="195"/>
      <c r="N523" s="61"/>
      <c r="O523" s="61"/>
      <c r="P523" s="61"/>
      <c r="Q523" s="61"/>
      <c r="R523" s="61"/>
      <c r="S523" s="61"/>
      <c r="T523" s="61"/>
      <c r="U523" s="61"/>
      <c r="V523" s="61"/>
      <c r="W523" s="61"/>
      <c r="X523" s="61"/>
      <c r="Y523" s="61"/>
      <c r="Z523" s="61"/>
      <c r="AA523" s="61"/>
    </row>
    <row r="524" spans="1:27" ht="13">
      <c r="A524" s="61"/>
      <c r="B524" s="61"/>
      <c r="C524" s="131"/>
      <c r="D524" s="61"/>
      <c r="E524" s="131"/>
      <c r="F524" s="61"/>
      <c r="G524" s="61"/>
      <c r="H524" s="61"/>
      <c r="I524" s="61"/>
      <c r="J524" s="69"/>
      <c r="K524" s="69"/>
      <c r="L524" s="69"/>
      <c r="M524" s="195"/>
      <c r="N524" s="61"/>
      <c r="O524" s="61"/>
      <c r="P524" s="61"/>
      <c r="Q524" s="61"/>
      <c r="R524" s="61"/>
      <c r="S524" s="61"/>
      <c r="T524" s="61"/>
      <c r="U524" s="61"/>
      <c r="V524" s="61"/>
      <c r="W524" s="61"/>
      <c r="X524" s="61"/>
      <c r="Y524" s="61"/>
      <c r="Z524" s="61"/>
      <c r="AA524" s="61"/>
    </row>
    <row r="525" spans="1:27" ht="13">
      <c r="A525" s="61"/>
      <c r="B525" s="61"/>
      <c r="C525" s="131"/>
      <c r="D525" s="61"/>
      <c r="E525" s="131"/>
      <c r="F525" s="61"/>
      <c r="G525" s="61"/>
      <c r="H525" s="61"/>
      <c r="I525" s="61"/>
      <c r="J525" s="69"/>
      <c r="K525" s="69"/>
      <c r="L525" s="69"/>
      <c r="M525" s="195"/>
      <c r="N525" s="61"/>
      <c r="O525" s="61"/>
      <c r="P525" s="61"/>
      <c r="Q525" s="61"/>
      <c r="R525" s="61"/>
      <c r="S525" s="61"/>
      <c r="T525" s="61"/>
      <c r="U525" s="61"/>
      <c r="V525" s="61"/>
      <c r="W525" s="61"/>
      <c r="X525" s="61"/>
      <c r="Y525" s="61"/>
      <c r="Z525" s="61"/>
      <c r="AA525" s="61"/>
    </row>
    <row r="526" spans="1:27" ht="13">
      <c r="A526" s="61"/>
      <c r="B526" s="61"/>
      <c r="C526" s="131"/>
      <c r="D526" s="61"/>
      <c r="E526" s="131"/>
      <c r="F526" s="61"/>
      <c r="G526" s="61"/>
      <c r="H526" s="61"/>
      <c r="I526" s="61"/>
      <c r="J526" s="69"/>
      <c r="K526" s="69"/>
      <c r="L526" s="69"/>
      <c r="M526" s="195"/>
      <c r="N526" s="61"/>
      <c r="O526" s="61"/>
      <c r="P526" s="61"/>
      <c r="Q526" s="61"/>
      <c r="R526" s="61"/>
      <c r="S526" s="61"/>
      <c r="T526" s="61"/>
      <c r="U526" s="61"/>
      <c r="V526" s="61"/>
      <c r="W526" s="61"/>
      <c r="X526" s="61"/>
      <c r="Y526" s="61"/>
      <c r="Z526" s="61"/>
      <c r="AA526" s="61"/>
    </row>
    <row r="527" spans="1:27" ht="13">
      <c r="A527" s="61"/>
      <c r="B527" s="61"/>
      <c r="C527" s="131"/>
      <c r="D527" s="61"/>
      <c r="E527" s="131"/>
      <c r="F527" s="61"/>
      <c r="G527" s="61"/>
      <c r="H527" s="61"/>
      <c r="I527" s="61"/>
      <c r="J527" s="69"/>
      <c r="K527" s="69"/>
      <c r="L527" s="69"/>
      <c r="M527" s="195"/>
      <c r="N527" s="61"/>
      <c r="O527" s="61"/>
      <c r="P527" s="61"/>
      <c r="Q527" s="61"/>
      <c r="R527" s="61"/>
      <c r="S527" s="61"/>
      <c r="T527" s="61"/>
      <c r="U527" s="61"/>
      <c r="V527" s="61"/>
      <c r="W527" s="61"/>
      <c r="X527" s="61"/>
      <c r="Y527" s="61"/>
      <c r="Z527" s="61"/>
      <c r="AA527" s="61"/>
    </row>
    <row r="528" spans="1:27" ht="13">
      <c r="A528" s="61"/>
      <c r="B528" s="61"/>
      <c r="C528" s="131"/>
      <c r="D528" s="61"/>
      <c r="E528" s="131"/>
      <c r="F528" s="61"/>
      <c r="G528" s="61"/>
      <c r="H528" s="61"/>
      <c r="I528" s="61"/>
      <c r="J528" s="69"/>
      <c r="K528" s="69"/>
      <c r="L528" s="69"/>
      <c r="M528" s="195"/>
      <c r="N528" s="61"/>
      <c r="O528" s="61"/>
      <c r="P528" s="61"/>
      <c r="Q528" s="61"/>
      <c r="R528" s="61"/>
      <c r="S528" s="61"/>
      <c r="T528" s="61"/>
      <c r="U528" s="61"/>
      <c r="V528" s="61"/>
      <c r="W528" s="61"/>
      <c r="X528" s="61"/>
      <c r="Y528" s="61"/>
      <c r="Z528" s="61"/>
      <c r="AA528" s="61"/>
    </row>
    <row r="529" spans="1:27" ht="13">
      <c r="A529" s="61"/>
      <c r="B529" s="61"/>
      <c r="C529" s="131"/>
      <c r="D529" s="61"/>
      <c r="E529" s="131"/>
      <c r="F529" s="61"/>
      <c r="G529" s="61"/>
      <c r="H529" s="61"/>
      <c r="I529" s="61"/>
      <c r="J529" s="69"/>
      <c r="K529" s="69"/>
      <c r="L529" s="69"/>
      <c r="M529" s="195"/>
      <c r="N529" s="61"/>
      <c r="O529" s="61"/>
      <c r="P529" s="61"/>
      <c r="Q529" s="61"/>
      <c r="R529" s="61"/>
      <c r="S529" s="61"/>
      <c r="T529" s="61"/>
      <c r="U529" s="61"/>
      <c r="V529" s="61"/>
      <c r="W529" s="61"/>
      <c r="X529" s="61"/>
      <c r="Y529" s="61"/>
      <c r="Z529" s="61"/>
      <c r="AA529" s="61"/>
    </row>
    <row r="530" spans="1:27" ht="13">
      <c r="A530" s="61"/>
      <c r="B530" s="61"/>
      <c r="C530" s="131"/>
      <c r="D530" s="61"/>
      <c r="E530" s="131"/>
      <c r="F530" s="61"/>
      <c r="G530" s="61"/>
      <c r="H530" s="61"/>
      <c r="I530" s="61"/>
      <c r="J530" s="69"/>
      <c r="K530" s="69"/>
      <c r="L530" s="69"/>
      <c r="M530" s="195"/>
      <c r="N530" s="61"/>
      <c r="O530" s="61"/>
      <c r="P530" s="61"/>
      <c r="Q530" s="61"/>
      <c r="R530" s="61"/>
      <c r="S530" s="61"/>
      <c r="T530" s="61"/>
      <c r="U530" s="61"/>
      <c r="V530" s="61"/>
      <c r="W530" s="61"/>
      <c r="X530" s="61"/>
      <c r="Y530" s="61"/>
      <c r="Z530" s="61"/>
      <c r="AA530" s="61"/>
    </row>
    <row r="531" spans="1:27" ht="13">
      <c r="A531" s="61"/>
      <c r="B531" s="61"/>
      <c r="C531" s="131"/>
      <c r="D531" s="61"/>
      <c r="E531" s="131"/>
      <c r="F531" s="61"/>
      <c r="G531" s="61"/>
      <c r="H531" s="61"/>
      <c r="I531" s="61"/>
      <c r="J531" s="69"/>
      <c r="K531" s="69"/>
      <c r="L531" s="69"/>
      <c r="M531" s="195"/>
      <c r="N531" s="61"/>
      <c r="O531" s="61"/>
      <c r="P531" s="61"/>
      <c r="Q531" s="61"/>
      <c r="R531" s="61"/>
      <c r="S531" s="61"/>
      <c r="T531" s="61"/>
      <c r="U531" s="61"/>
      <c r="V531" s="61"/>
      <c r="W531" s="61"/>
      <c r="X531" s="61"/>
      <c r="Y531" s="61"/>
      <c r="Z531" s="61"/>
      <c r="AA531" s="61"/>
    </row>
    <row r="532" spans="1:27" ht="13">
      <c r="A532" s="61"/>
      <c r="B532" s="61"/>
      <c r="C532" s="131"/>
      <c r="D532" s="61"/>
      <c r="E532" s="131"/>
      <c r="F532" s="61"/>
      <c r="G532" s="61"/>
      <c r="H532" s="61"/>
      <c r="I532" s="61"/>
      <c r="J532" s="69"/>
      <c r="K532" s="69"/>
      <c r="L532" s="69"/>
      <c r="M532" s="195"/>
      <c r="N532" s="61"/>
      <c r="O532" s="61"/>
      <c r="P532" s="61"/>
      <c r="Q532" s="61"/>
      <c r="R532" s="61"/>
      <c r="S532" s="61"/>
      <c r="T532" s="61"/>
      <c r="U532" s="61"/>
      <c r="V532" s="61"/>
      <c r="W532" s="61"/>
      <c r="X532" s="61"/>
      <c r="Y532" s="61"/>
      <c r="Z532" s="61"/>
      <c r="AA532" s="61"/>
    </row>
    <row r="533" spans="1:27" ht="13">
      <c r="A533" s="61"/>
      <c r="B533" s="61"/>
      <c r="C533" s="131"/>
      <c r="D533" s="61"/>
      <c r="E533" s="131"/>
      <c r="F533" s="61"/>
      <c r="G533" s="61"/>
      <c r="H533" s="61"/>
      <c r="I533" s="61"/>
      <c r="J533" s="69"/>
      <c r="K533" s="69"/>
      <c r="L533" s="69"/>
      <c r="M533" s="195"/>
      <c r="N533" s="61"/>
      <c r="O533" s="61"/>
      <c r="P533" s="61"/>
      <c r="Q533" s="61"/>
      <c r="R533" s="61"/>
      <c r="S533" s="61"/>
      <c r="T533" s="61"/>
      <c r="U533" s="61"/>
      <c r="V533" s="61"/>
      <c r="W533" s="61"/>
      <c r="X533" s="61"/>
      <c r="Y533" s="61"/>
      <c r="Z533" s="61"/>
      <c r="AA533" s="61"/>
    </row>
    <row r="534" spans="1:27" ht="13">
      <c r="A534" s="61"/>
      <c r="B534" s="61"/>
      <c r="C534" s="131"/>
      <c r="D534" s="61"/>
      <c r="E534" s="131"/>
      <c r="F534" s="61"/>
      <c r="G534" s="61"/>
      <c r="H534" s="61"/>
      <c r="I534" s="61"/>
      <c r="J534" s="69"/>
      <c r="K534" s="69"/>
      <c r="L534" s="69"/>
      <c r="M534" s="195"/>
      <c r="N534" s="61"/>
      <c r="O534" s="61"/>
      <c r="P534" s="61"/>
      <c r="Q534" s="61"/>
      <c r="R534" s="61"/>
      <c r="S534" s="61"/>
      <c r="T534" s="61"/>
      <c r="U534" s="61"/>
      <c r="V534" s="61"/>
      <c r="W534" s="61"/>
      <c r="X534" s="61"/>
      <c r="Y534" s="61"/>
      <c r="Z534" s="61"/>
      <c r="AA534" s="61"/>
    </row>
    <row r="535" spans="1:27" ht="13">
      <c r="A535" s="61"/>
      <c r="B535" s="61"/>
      <c r="C535" s="131"/>
      <c r="D535" s="61"/>
      <c r="E535" s="131"/>
      <c r="F535" s="61"/>
      <c r="G535" s="61"/>
      <c r="H535" s="61"/>
      <c r="I535" s="61"/>
      <c r="J535" s="69"/>
      <c r="K535" s="69"/>
      <c r="L535" s="69"/>
      <c r="M535" s="195"/>
      <c r="N535" s="61"/>
      <c r="O535" s="61"/>
      <c r="P535" s="61"/>
      <c r="Q535" s="61"/>
      <c r="R535" s="61"/>
      <c r="S535" s="61"/>
      <c r="T535" s="61"/>
      <c r="U535" s="61"/>
      <c r="V535" s="61"/>
      <c r="W535" s="61"/>
      <c r="X535" s="61"/>
      <c r="Y535" s="61"/>
      <c r="Z535" s="61"/>
      <c r="AA535" s="61"/>
    </row>
    <row r="536" spans="1:27" ht="13">
      <c r="A536" s="61"/>
      <c r="B536" s="61"/>
      <c r="C536" s="131"/>
      <c r="D536" s="61"/>
      <c r="E536" s="131"/>
      <c r="F536" s="61"/>
      <c r="G536" s="61"/>
      <c r="H536" s="61"/>
      <c r="I536" s="61"/>
      <c r="J536" s="69"/>
      <c r="K536" s="69"/>
      <c r="L536" s="69"/>
      <c r="M536" s="195"/>
      <c r="N536" s="61"/>
      <c r="O536" s="61"/>
      <c r="P536" s="61"/>
      <c r="Q536" s="61"/>
      <c r="R536" s="61"/>
      <c r="S536" s="61"/>
      <c r="T536" s="61"/>
      <c r="U536" s="61"/>
      <c r="V536" s="61"/>
      <c r="W536" s="61"/>
      <c r="X536" s="61"/>
      <c r="Y536" s="61"/>
      <c r="Z536" s="61"/>
      <c r="AA536" s="61"/>
    </row>
    <row r="537" spans="1:27" ht="13">
      <c r="A537" s="61"/>
      <c r="B537" s="61"/>
      <c r="C537" s="131"/>
      <c r="D537" s="61"/>
      <c r="E537" s="131"/>
      <c r="F537" s="61"/>
      <c r="G537" s="61"/>
      <c r="H537" s="61"/>
      <c r="I537" s="61"/>
      <c r="J537" s="69"/>
      <c r="K537" s="69"/>
      <c r="L537" s="69"/>
      <c r="M537" s="195"/>
      <c r="N537" s="61"/>
      <c r="O537" s="61"/>
      <c r="P537" s="61"/>
      <c r="Q537" s="61"/>
      <c r="R537" s="61"/>
      <c r="S537" s="61"/>
      <c r="T537" s="61"/>
      <c r="U537" s="61"/>
      <c r="V537" s="61"/>
      <c r="W537" s="61"/>
      <c r="X537" s="61"/>
      <c r="Y537" s="61"/>
      <c r="Z537" s="61"/>
      <c r="AA537" s="61"/>
    </row>
    <row r="538" spans="1:27" ht="13">
      <c r="A538" s="61"/>
      <c r="B538" s="61"/>
      <c r="C538" s="131"/>
      <c r="D538" s="61"/>
      <c r="E538" s="131"/>
      <c r="F538" s="61"/>
      <c r="G538" s="61"/>
      <c r="H538" s="61"/>
      <c r="I538" s="61"/>
      <c r="J538" s="69"/>
      <c r="K538" s="69"/>
      <c r="L538" s="69"/>
      <c r="M538" s="195"/>
      <c r="N538" s="61"/>
      <c r="O538" s="61"/>
      <c r="P538" s="61"/>
      <c r="Q538" s="61"/>
      <c r="R538" s="61"/>
      <c r="S538" s="61"/>
      <c r="T538" s="61"/>
      <c r="U538" s="61"/>
      <c r="V538" s="61"/>
      <c r="W538" s="61"/>
      <c r="X538" s="61"/>
      <c r="Y538" s="61"/>
      <c r="Z538" s="61"/>
      <c r="AA538" s="61"/>
    </row>
    <row r="539" spans="1:27" ht="13">
      <c r="A539" s="61"/>
      <c r="B539" s="61"/>
      <c r="C539" s="131"/>
      <c r="D539" s="61"/>
      <c r="E539" s="131"/>
      <c r="F539" s="61"/>
      <c r="G539" s="61"/>
      <c r="H539" s="61"/>
      <c r="I539" s="61"/>
      <c r="J539" s="69"/>
      <c r="K539" s="69"/>
      <c r="L539" s="69"/>
      <c r="M539" s="195"/>
      <c r="N539" s="61"/>
      <c r="O539" s="61"/>
      <c r="P539" s="61"/>
      <c r="Q539" s="61"/>
      <c r="R539" s="61"/>
      <c r="S539" s="61"/>
      <c r="T539" s="61"/>
      <c r="U539" s="61"/>
      <c r="V539" s="61"/>
      <c r="W539" s="61"/>
      <c r="X539" s="61"/>
      <c r="Y539" s="61"/>
      <c r="Z539" s="61"/>
      <c r="AA539" s="61"/>
    </row>
    <row r="540" spans="1:27" ht="13">
      <c r="A540" s="61"/>
      <c r="B540" s="61"/>
      <c r="C540" s="131"/>
      <c r="D540" s="61"/>
      <c r="E540" s="131"/>
      <c r="F540" s="61"/>
      <c r="G540" s="61"/>
      <c r="H540" s="61"/>
      <c r="I540" s="61"/>
      <c r="J540" s="69"/>
      <c r="K540" s="69"/>
      <c r="L540" s="69"/>
      <c r="M540" s="195"/>
      <c r="N540" s="61"/>
      <c r="O540" s="61"/>
      <c r="P540" s="61"/>
      <c r="Q540" s="61"/>
      <c r="R540" s="61"/>
      <c r="S540" s="61"/>
      <c r="T540" s="61"/>
      <c r="U540" s="61"/>
      <c r="V540" s="61"/>
      <c r="W540" s="61"/>
      <c r="X540" s="61"/>
      <c r="Y540" s="61"/>
      <c r="Z540" s="61"/>
      <c r="AA540" s="61"/>
    </row>
    <row r="541" spans="1:27" ht="13">
      <c r="A541" s="61"/>
      <c r="B541" s="61"/>
      <c r="C541" s="131"/>
      <c r="D541" s="61"/>
      <c r="E541" s="131"/>
      <c r="F541" s="61"/>
      <c r="G541" s="61"/>
      <c r="H541" s="61"/>
      <c r="I541" s="61"/>
      <c r="J541" s="69"/>
      <c r="K541" s="69"/>
      <c r="L541" s="69"/>
      <c r="M541" s="195"/>
      <c r="N541" s="61"/>
      <c r="O541" s="61"/>
      <c r="P541" s="61"/>
      <c r="Q541" s="61"/>
      <c r="R541" s="61"/>
      <c r="S541" s="61"/>
      <c r="T541" s="61"/>
      <c r="U541" s="61"/>
      <c r="V541" s="61"/>
      <c r="W541" s="61"/>
      <c r="X541" s="61"/>
      <c r="Y541" s="61"/>
      <c r="Z541" s="61"/>
      <c r="AA541" s="61"/>
    </row>
    <row r="542" spans="1:27" ht="13">
      <c r="A542" s="61"/>
      <c r="B542" s="61"/>
      <c r="C542" s="131"/>
      <c r="D542" s="61"/>
      <c r="E542" s="131"/>
      <c r="F542" s="61"/>
      <c r="G542" s="61"/>
      <c r="H542" s="61"/>
      <c r="I542" s="61"/>
      <c r="J542" s="69"/>
      <c r="K542" s="69"/>
      <c r="L542" s="69"/>
      <c r="M542" s="195"/>
      <c r="N542" s="61"/>
      <c r="O542" s="61"/>
      <c r="P542" s="61"/>
      <c r="Q542" s="61"/>
      <c r="R542" s="61"/>
      <c r="S542" s="61"/>
      <c r="T542" s="61"/>
      <c r="U542" s="61"/>
      <c r="V542" s="61"/>
      <c r="W542" s="61"/>
      <c r="X542" s="61"/>
      <c r="Y542" s="61"/>
      <c r="Z542" s="61"/>
      <c r="AA542" s="61"/>
    </row>
    <row r="543" spans="1:27" ht="13">
      <c r="A543" s="61"/>
      <c r="B543" s="61"/>
      <c r="C543" s="131"/>
      <c r="D543" s="61"/>
      <c r="E543" s="131"/>
      <c r="F543" s="61"/>
      <c r="G543" s="61"/>
      <c r="H543" s="61"/>
      <c r="I543" s="61"/>
      <c r="J543" s="69"/>
      <c r="K543" s="69"/>
      <c r="L543" s="69"/>
      <c r="M543" s="195"/>
      <c r="N543" s="61"/>
      <c r="O543" s="61"/>
      <c r="P543" s="61"/>
      <c r="Q543" s="61"/>
      <c r="R543" s="61"/>
      <c r="S543" s="61"/>
      <c r="T543" s="61"/>
      <c r="U543" s="61"/>
      <c r="V543" s="61"/>
      <c r="W543" s="61"/>
      <c r="X543" s="61"/>
      <c r="Y543" s="61"/>
      <c r="Z543" s="61"/>
      <c r="AA543" s="61"/>
    </row>
    <row r="544" spans="1:27" ht="13">
      <c r="A544" s="61"/>
      <c r="B544" s="61"/>
      <c r="C544" s="131"/>
      <c r="D544" s="61"/>
      <c r="E544" s="131"/>
      <c r="F544" s="61"/>
      <c r="G544" s="61"/>
      <c r="H544" s="61"/>
      <c r="I544" s="61"/>
      <c r="J544" s="69"/>
      <c r="K544" s="69"/>
      <c r="L544" s="69"/>
      <c r="M544" s="195"/>
      <c r="N544" s="61"/>
      <c r="O544" s="61"/>
      <c r="P544" s="61"/>
      <c r="Q544" s="61"/>
      <c r="R544" s="61"/>
      <c r="S544" s="61"/>
      <c r="T544" s="61"/>
      <c r="U544" s="61"/>
      <c r="V544" s="61"/>
      <c r="W544" s="61"/>
      <c r="X544" s="61"/>
      <c r="Y544" s="61"/>
      <c r="Z544" s="61"/>
      <c r="AA544" s="61"/>
    </row>
    <row r="545" spans="1:27" ht="13">
      <c r="A545" s="61"/>
      <c r="B545" s="61"/>
      <c r="C545" s="131"/>
      <c r="D545" s="61"/>
      <c r="E545" s="131"/>
      <c r="F545" s="61"/>
      <c r="G545" s="61"/>
      <c r="H545" s="61"/>
      <c r="I545" s="61"/>
      <c r="J545" s="69"/>
      <c r="K545" s="69"/>
      <c r="L545" s="69"/>
      <c r="M545" s="195"/>
      <c r="N545" s="61"/>
      <c r="O545" s="61"/>
      <c r="P545" s="61"/>
      <c r="Q545" s="61"/>
      <c r="R545" s="61"/>
      <c r="S545" s="61"/>
      <c r="T545" s="61"/>
      <c r="U545" s="61"/>
      <c r="V545" s="61"/>
      <c r="W545" s="61"/>
      <c r="X545" s="61"/>
      <c r="Y545" s="61"/>
      <c r="Z545" s="61"/>
      <c r="AA545" s="61"/>
    </row>
    <row r="546" spans="1:27" ht="13">
      <c r="A546" s="61"/>
      <c r="B546" s="61"/>
      <c r="C546" s="131"/>
      <c r="D546" s="61"/>
      <c r="E546" s="131"/>
      <c r="F546" s="61"/>
      <c r="G546" s="61"/>
      <c r="H546" s="61"/>
      <c r="I546" s="61"/>
      <c r="J546" s="69"/>
      <c r="K546" s="69"/>
      <c r="L546" s="69"/>
      <c r="M546" s="195"/>
      <c r="N546" s="61"/>
      <c r="O546" s="61"/>
      <c r="P546" s="61"/>
      <c r="Q546" s="61"/>
      <c r="R546" s="61"/>
      <c r="S546" s="61"/>
      <c r="T546" s="61"/>
      <c r="U546" s="61"/>
      <c r="V546" s="61"/>
      <c r="W546" s="61"/>
      <c r="X546" s="61"/>
      <c r="Y546" s="61"/>
      <c r="Z546" s="61"/>
      <c r="AA546" s="61"/>
    </row>
    <row r="547" spans="1:27" ht="13">
      <c r="A547" s="61"/>
      <c r="B547" s="61"/>
      <c r="C547" s="131"/>
      <c r="D547" s="61"/>
      <c r="E547" s="131"/>
      <c r="F547" s="61"/>
      <c r="G547" s="61"/>
      <c r="H547" s="61"/>
      <c r="I547" s="61"/>
      <c r="J547" s="69"/>
      <c r="K547" s="69"/>
      <c r="L547" s="69"/>
      <c r="M547" s="195"/>
      <c r="N547" s="61"/>
      <c r="O547" s="61"/>
      <c r="P547" s="61"/>
      <c r="Q547" s="61"/>
      <c r="R547" s="61"/>
      <c r="S547" s="61"/>
      <c r="T547" s="61"/>
      <c r="U547" s="61"/>
      <c r="V547" s="61"/>
      <c r="W547" s="61"/>
      <c r="X547" s="61"/>
      <c r="Y547" s="61"/>
      <c r="Z547" s="61"/>
      <c r="AA547" s="61"/>
    </row>
    <row r="548" spans="1:27" ht="13">
      <c r="A548" s="61"/>
      <c r="B548" s="61"/>
      <c r="C548" s="131"/>
      <c r="D548" s="61"/>
      <c r="E548" s="131"/>
      <c r="F548" s="61"/>
      <c r="G548" s="61"/>
      <c r="H548" s="61"/>
      <c r="I548" s="61"/>
      <c r="J548" s="69"/>
      <c r="K548" s="69"/>
      <c r="L548" s="69"/>
      <c r="M548" s="195"/>
      <c r="N548" s="61"/>
      <c r="O548" s="61"/>
      <c r="P548" s="61"/>
      <c r="Q548" s="61"/>
      <c r="R548" s="61"/>
      <c r="S548" s="61"/>
      <c r="T548" s="61"/>
      <c r="U548" s="61"/>
      <c r="V548" s="61"/>
      <c r="W548" s="61"/>
      <c r="X548" s="61"/>
      <c r="Y548" s="61"/>
      <c r="Z548" s="61"/>
      <c r="AA548" s="61"/>
    </row>
    <row r="549" spans="1:27" ht="13">
      <c r="A549" s="61"/>
      <c r="B549" s="61"/>
      <c r="C549" s="131"/>
      <c r="D549" s="61"/>
      <c r="E549" s="131"/>
      <c r="F549" s="61"/>
      <c r="G549" s="61"/>
      <c r="H549" s="61"/>
      <c r="I549" s="61"/>
      <c r="J549" s="69"/>
      <c r="K549" s="69"/>
      <c r="L549" s="69"/>
      <c r="M549" s="195"/>
      <c r="N549" s="61"/>
      <c r="O549" s="61"/>
      <c r="P549" s="61"/>
      <c r="Q549" s="61"/>
      <c r="R549" s="61"/>
      <c r="S549" s="61"/>
      <c r="T549" s="61"/>
      <c r="U549" s="61"/>
      <c r="V549" s="61"/>
      <c r="W549" s="61"/>
      <c r="X549" s="61"/>
      <c r="Y549" s="61"/>
      <c r="Z549" s="61"/>
      <c r="AA549" s="61"/>
    </row>
    <row r="550" spans="1:27" ht="13">
      <c r="A550" s="61"/>
      <c r="B550" s="61"/>
      <c r="C550" s="131"/>
      <c r="D550" s="61"/>
      <c r="E550" s="131"/>
      <c r="F550" s="61"/>
      <c r="G550" s="61"/>
      <c r="H550" s="61"/>
      <c r="I550" s="61"/>
      <c r="J550" s="69"/>
      <c r="K550" s="69"/>
      <c r="L550" s="69"/>
      <c r="M550" s="195"/>
      <c r="N550" s="61"/>
      <c r="O550" s="61"/>
      <c r="P550" s="61"/>
      <c r="Q550" s="61"/>
      <c r="R550" s="61"/>
      <c r="S550" s="61"/>
      <c r="T550" s="61"/>
      <c r="U550" s="61"/>
      <c r="V550" s="61"/>
      <c r="W550" s="61"/>
      <c r="X550" s="61"/>
      <c r="Y550" s="61"/>
      <c r="Z550" s="61"/>
      <c r="AA550" s="61"/>
    </row>
    <row r="551" spans="1:27" ht="13">
      <c r="A551" s="61"/>
      <c r="B551" s="61"/>
      <c r="C551" s="131"/>
      <c r="D551" s="61"/>
      <c r="E551" s="131"/>
      <c r="F551" s="61"/>
      <c r="G551" s="61"/>
      <c r="H551" s="61"/>
      <c r="I551" s="61"/>
      <c r="J551" s="69"/>
      <c r="K551" s="69"/>
      <c r="L551" s="69"/>
      <c r="M551" s="195"/>
      <c r="N551" s="61"/>
      <c r="O551" s="61"/>
      <c r="P551" s="61"/>
      <c r="Q551" s="61"/>
      <c r="R551" s="61"/>
      <c r="S551" s="61"/>
      <c r="T551" s="61"/>
      <c r="U551" s="61"/>
      <c r="V551" s="61"/>
      <c r="W551" s="61"/>
      <c r="X551" s="61"/>
      <c r="Y551" s="61"/>
      <c r="Z551" s="61"/>
      <c r="AA551" s="61"/>
    </row>
    <row r="552" spans="1:27" ht="13">
      <c r="A552" s="61"/>
      <c r="B552" s="61"/>
      <c r="C552" s="131"/>
      <c r="D552" s="61"/>
      <c r="E552" s="131"/>
      <c r="F552" s="61"/>
      <c r="G552" s="61"/>
      <c r="H552" s="61"/>
      <c r="I552" s="61"/>
      <c r="J552" s="69"/>
      <c r="K552" s="69"/>
      <c r="L552" s="69"/>
      <c r="M552" s="195"/>
      <c r="N552" s="61"/>
      <c r="O552" s="61"/>
      <c r="P552" s="61"/>
      <c r="Q552" s="61"/>
      <c r="R552" s="61"/>
      <c r="S552" s="61"/>
      <c r="T552" s="61"/>
      <c r="U552" s="61"/>
      <c r="V552" s="61"/>
      <c r="W552" s="61"/>
      <c r="X552" s="61"/>
      <c r="Y552" s="61"/>
      <c r="Z552" s="61"/>
      <c r="AA552" s="61"/>
    </row>
    <row r="553" spans="1:27" ht="13">
      <c r="A553" s="61"/>
      <c r="B553" s="61"/>
      <c r="C553" s="131"/>
      <c r="D553" s="61"/>
      <c r="E553" s="131"/>
      <c r="F553" s="61"/>
      <c r="G553" s="61"/>
      <c r="H553" s="61"/>
      <c r="I553" s="61"/>
      <c r="J553" s="69"/>
      <c r="K553" s="69"/>
      <c r="L553" s="69"/>
      <c r="M553" s="195"/>
      <c r="N553" s="61"/>
      <c r="O553" s="61"/>
      <c r="P553" s="61"/>
      <c r="Q553" s="61"/>
      <c r="R553" s="61"/>
      <c r="S553" s="61"/>
      <c r="T553" s="61"/>
      <c r="U553" s="61"/>
      <c r="V553" s="61"/>
      <c r="W553" s="61"/>
      <c r="X553" s="61"/>
      <c r="Y553" s="61"/>
      <c r="Z553" s="61"/>
      <c r="AA553" s="61"/>
    </row>
    <row r="554" spans="1:27" ht="13">
      <c r="A554" s="61"/>
      <c r="B554" s="61"/>
      <c r="C554" s="131"/>
      <c r="D554" s="61"/>
      <c r="E554" s="131"/>
      <c r="F554" s="61"/>
      <c r="G554" s="61"/>
      <c r="H554" s="61"/>
      <c r="I554" s="61"/>
      <c r="J554" s="69"/>
      <c r="K554" s="69"/>
      <c r="L554" s="69"/>
      <c r="M554" s="195"/>
      <c r="N554" s="61"/>
      <c r="O554" s="61"/>
      <c r="P554" s="61"/>
      <c r="Q554" s="61"/>
      <c r="R554" s="61"/>
      <c r="S554" s="61"/>
      <c r="T554" s="61"/>
      <c r="U554" s="61"/>
      <c r="V554" s="61"/>
      <c r="W554" s="61"/>
      <c r="X554" s="61"/>
      <c r="Y554" s="61"/>
      <c r="Z554" s="61"/>
      <c r="AA554" s="61"/>
    </row>
    <row r="555" spans="1:27" ht="13">
      <c r="A555" s="61"/>
      <c r="B555" s="61"/>
      <c r="C555" s="131"/>
      <c r="D555" s="61"/>
      <c r="E555" s="131"/>
      <c r="F555" s="61"/>
      <c r="G555" s="61"/>
      <c r="H555" s="61"/>
      <c r="I555" s="61"/>
      <c r="J555" s="69"/>
      <c r="K555" s="69"/>
      <c r="L555" s="69"/>
      <c r="M555" s="195"/>
      <c r="N555" s="61"/>
      <c r="O555" s="61"/>
      <c r="P555" s="61"/>
      <c r="Q555" s="61"/>
      <c r="R555" s="61"/>
      <c r="S555" s="61"/>
      <c r="T555" s="61"/>
      <c r="U555" s="61"/>
      <c r="V555" s="61"/>
      <c r="W555" s="61"/>
      <c r="X555" s="61"/>
      <c r="Y555" s="61"/>
      <c r="Z555" s="61"/>
      <c r="AA555" s="61"/>
    </row>
    <row r="556" spans="1:27" ht="13">
      <c r="A556" s="61"/>
      <c r="B556" s="61"/>
      <c r="C556" s="131"/>
      <c r="D556" s="61"/>
      <c r="E556" s="131"/>
      <c r="F556" s="61"/>
      <c r="G556" s="61"/>
      <c r="H556" s="61"/>
      <c r="I556" s="61"/>
      <c r="J556" s="69"/>
      <c r="K556" s="69"/>
      <c r="L556" s="69"/>
      <c r="M556" s="195"/>
      <c r="N556" s="61"/>
      <c r="O556" s="61"/>
      <c r="P556" s="61"/>
      <c r="Q556" s="61"/>
      <c r="R556" s="61"/>
      <c r="S556" s="61"/>
      <c r="T556" s="61"/>
      <c r="U556" s="61"/>
      <c r="V556" s="61"/>
      <c r="W556" s="61"/>
      <c r="X556" s="61"/>
      <c r="Y556" s="61"/>
      <c r="Z556" s="61"/>
      <c r="AA556" s="61"/>
    </row>
    <row r="557" spans="1:27" ht="13">
      <c r="A557" s="61"/>
      <c r="B557" s="61"/>
      <c r="C557" s="131"/>
      <c r="D557" s="61"/>
      <c r="E557" s="131"/>
      <c r="F557" s="61"/>
      <c r="G557" s="61"/>
      <c r="H557" s="61"/>
      <c r="I557" s="61"/>
      <c r="J557" s="69"/>
      <c r="K557" s="69"/>
      <c r="L557" s="69"/>
      <c r="M557" s="195"/>
      <c r="N557" s="61"/>
      <c r="O557" s="61"/>
      <c r="P557" s="61"/>
      <c r="Q557" s="61"/>
      <c r="R557" s="61"/>
      <c r="S557" s="61"/>
      <c r="T557" s="61"/>
      <c r="U557" s="61"/>
      <c r="V557" s="61"/>
      <c r="W557" s="61"/>
      <c r="X557" s="61"/>
      <c r="Y557" s="61"/>
      <c r="Z557" s="61"/>
      <c r="AA557" s="61"/>
    </row>
    <row r="558" spans="1:27" ht="13">
      <c r="A558" s="61"/>
      <c r="B558" s="61"/>
      <c r="C558" s="131"/>
      <c r="D558" s="61"/>
      <c r="E558" s="131"/>
      <c r="F558" s="61"/>
      <c r="G558" s="61"/>
      <c r="H558" s="61"/>
      <c r="I558" s="61"/>
      <c r="J558" s="69"/>
      <c r="K558" s="69"/>
      <c r="L558" s="69"/>
      <c r="M558" s="195"/>
      <c r="N558" s="61"/>
      <c r="O558" s="61"/>
      <c r="P558" s="61"/>
      <c r="Q558" s="61"/>
      <c r="R558" s="61"/>
      <c r="S558" s="61"/>
      <c r="T558" s="61"/>
      <c r="U558" s="61"/>
      <c r="V558" s="61"/>
      <c r="W558" s="61"/>
      <c r="X558" s="61"/>
      <c r="Y558" s="61"/>
      <c r="Z558" s="61"/>
      <c r="AA558" s="61"/>
    </row>
    <row r="559" spans="1:27" ht="13">
      <c r="A559" s="61"/>
      <c r="B559" s="61"/>
      <c r="C559" s="131"/>
      <c r="D559" s="61"/>
      <c r="E559" s="131"/>
      <c r="F559" s="61"/>
      <c r="G559" s="61"/>
      <c r="H559" s="61"/>
      <c r="I559" s="61"/>
      <c r="J559" s="69"/>
      <c r="K559" s="69"/>
      <c r="L559" s="69"/>
      <c r="M559" s="195"/>
      <c r="N559" s="61"/>
      <c r="O559" s="61"/>
      <c r="P559" s="61"/>
      <c r="Q559" s="61"/>
      <c r="R559" s="61"/>
      <c r="S559" s="61"/>
      <c r="T559" s="61"/>
      <c r="U559" s="61"/>
      <c r="V559" s="61"/>
      <c r="W559" s="61"/>
      <c r="X559" s="61"/>
      <c r="Y559" s="61"/>
      <c r="Z559" s="61"/>
      <c r="AA559" s="61"/>
    </row>
    <row r="560" spans="1:27" ht="13">
      <c r="A560" s="61"/>
      <c r="B560" s="61"/>
      <c r="C560" s="131"/>
      <c r="D560" s="61"/>
      <c r="E560" s="131"/>
      <c r="F560" s="61"/>
      <c r="G560" s="61"/>
      <c r="H560" s="61"/>
      <c r="I560" s="61"/>
      <c r="J560" s="69"/>
      <c r="K560" s="69"/>
      <c r="L560" s="69"/>
      <c r="M560" s="195"/>
      <c r="N560" s="61"/>
      <c r="O560" s="61"/>
      <c r="P560" s="61"/>
      <c r="Q560" s="61"/>
      <c r="R560" s="61"/>
      <c r="S560" s="61"/>
      <c r="T560" s="61"/>
      <c r="U560" s="61"/>
      <c r="V560" s="61"/>
      <c r="W560" s="61"/>
      <c r="X560" s="61"/>
      <c r="Y560" s="61"/>
      <c r="Z560" s="61"/>
      <c r="AA560" s="61"/>
    </row>
    <row r="561" spans="1:27" ht="13">
      <c r="A561" s="61"/>
      <c r="B561" s="61"/>
      <c r="C561" s="131"/>
      <c r="D561" s="61"/>
      <c r="E561" s="131"/>
      <c r="F561" s="61"/>
      <c r="G561" s="61"/>
      <c r="H561" s="61"/>
      <c r="I561" s="61"/>
      <c r="J561" s="69"/>
      <c r="K561" s="69"/>
      <c r="L561" s="69"/>
      <c r="M561" s="195"/>
      <c r="N561" s="61"/>
      <c r="O561" s="61"/>
      <c r="P561" s="61"/>
      <c r="Q561" s="61"/>
      <c r="R561" s="61"/>
      <c r="S561" s="61"/>
      <c r="T561" s="61"/>
      <c r="U561" s="61"/>
      <c r="V561" s="61"/>
      <c r="W561" s="61"/>
      <c r="X561" s="61"/>
      <c r="Y561" s="61"/>
      <c r="Z561" s="61"/>
      <c r="AA561" s="61"/>
    </row>
    <row r="562" spans="1:27" ht="13">
      <c r="A562" s="61"/>
      <c r="B562" s="61"/>
      <c r="C562" s="131"/>
      <c r="D562" s="61"/>
      <c r="E562" s="131"/>
      <c r="F562" s="61"/>
      <c r="G562" s="61"/>
      <c r="H562" s="61"/>
      <c r="I562" s="61"/>
      <c r="J562" s="69"/>
      <c r="K562" s="69"/>
      <c r="L562" s="69"/>
      <c r="M562" s="195"/>
      <c r="N562" s="61"/>
      <c r="O562" s="61"/>
      <c r="P562" s="61"/>
      <c r="Q562" s="61"/>
      <c r="R562" s="61"/>
      <c r="S562" s="61"/>
      <c r="T562" s="61"/>
      <c r="U562" s="61"/>
      <c r="V562" s="61"/>
      <c r="W562" s="61"/>
      <c r="X562" s="61"/>
      <c r="Y562" s="61"/>
      <c r="Z562" s="61"/>
      <c r="AA562" s="61"/>
    </row>
    <row r="563" spans="1:27" ht="13">
      <c r="A563" s="61"/>
      <c r="B563" s="61"/>
      <c r="C563" s="131"/>
      <c r="D563" s="61"/>
      <c r="E563" s="131"/>
      <c r="F563" s="61"/>
      <c r="G563" s="61"/>
      <c r="H563" s="61"/>
      <c r="I563" s="61"/>
      <c r="J563" s="69"/>
      <c r="K563" s="69"/>
      <c r="L563" s="69"/>
      <c r="M563" s="195"/>
      <c r="N563" s="61"/>
      <c r="O563" s="61"/>
      <c r="P563" s="61"/>
      <c r="Q563" s="61"/>
      <c r="R563" s="61"/>
      <c r="S563" s="61"/>
      <c r="T563" s="61"/>
      <c r="U563" s="61"/>
      <c r="V563" s="61"/>
      <c r="W563" s="61"/>
      <c r="X563" s="61"/>
      <c r="Y563" s="61"/>
      <c r="Z563" s="61"/>
      <c r="AA563" s="61"/>
    </row>
    <row r="564" spans="1:27" ht="13">
      <c r="A564" s="61"/>
      <c r="B564" s="61"/>
      <c r="C564" s="131"/>
      <c r="D564" s="61"/>
      <c r="E564" s="131"/>
      <c r="F564" s="61"/>
      <c r="G564" s="61"/>
      <c r="H564" s="61"/>
      <c r="I564" s="61"/>
      <c r="J564" s="69"/>
      <c r="K564" s="69"/>
      <c r="L564" s="69"/>
      <c r="M564" s="195"/>
      <c r="N564" s="61"/>
      <c r="O564" s="61"/>
      <c r="P564" s="61"/>
      <c r="Q564" s="61"/>
      <c r="R564" s="61"/>
      <c r="S564" s="61"/>
      <c r="T564" s="61"/>
      <c r="U564" s="61"/>
      <c r="V564" s="61"/>
      <c r="W564" s="61"/>
      <c r="X564" s="61"/>
      <c r="Y564" s="61"/>
      <c r="Z564" s="61"/>
      <c r="AA564" s="61"/>
    </row>
    <row r="565" spans="1:27" ht="13">
      <c r="A565" s="61"/>
      <c r="B565" s="61"/>
      <c r="C565" s="131"/>
      <c r="D565" s="61"/>
      <c r="E565" s="131"/>
      <c r="F565" s="61"/>
      <c r="G565" s="61"/>
      <c r="H565" s="61"/>
      <c r="I565" s="61"/>
      <c r="J565" s="69"/>
      <c r="K565" s="69"/>
      <c r="L565" s="69"/>
      <c r="M565" s="195"/>
      <c r="N565" s="61"/>
      <c r="O565" s="61"/>
      <c r="P565" s="61"/>
      <c r="Q565" s="61"/>
      <c r="R565" s="61"/>
      <c r="S565" s="61"/>
      <c r="T565" s="61"/>
      <c r="U565" s="61"/>
      <c r="V565" s="61"/>
      <c r="W565" s="61"/>
      <c r="X565" s="61"/>
      <c r="Y565" s="61"/>
      <c r="Z565" s="61"/>
      <c r="AA565" s="61"/>
    </row>
    <row r="566" spans="1:27" ht="13">
      <c r="A566" s="61"/>
      <c r="B566" s="61"/>
      <c r="C566" s="131"/>
      <c r="D566" s="61"/>
      <c r="E566" s="131"/>
      <c r="F566" s="61"/>
      <c r="G566" s="61"/>
      <c r="H566" s="61"/>
      <c r="I566" s="61"/>
      <c r="J566" s="69"/>
      <c r="K566" s="69"/>
      <c r="L566" s="69"/>
      <c r="M566" s="195"/>
      <c r="N566" s="61"/>
      <c r="O566" s="61"/>
      <c r="P566" s="61"/>
      <c r="Q566" s="61"/>
      <c r="R566" s="61"/>
      <c r="S566" s="61"/>
      <c r="T566" s="61"/>
      <c r="U566" s="61"/>
      <c r="V566" s="61"/>
      <c r="W566" s="61"/>
      <c r="X566" s="61"/>
      <c r="Y566" s="61"/>
      <c r="Z566" s="61"/>
      <c r="AA566" s="61"/>
    </row>
    <row r="567" spans="1:27" ht="13">
      <c r="A567" s="61"/>
      <c r="B567" s="61"/>
      <c r="C567" s="131"/>
      <c r="D567" s="61"/>
      <c r="E567" s="131"/>
      <c r="F567" s="61"/>
      <c r="G567" s="61"/>
      <c r="H567" s="61"/>
      <c r="I567" s="61"/>
      <c r="J567" s="69"/>
      <c r="K567" s="69"/>
      <c r="L567" s="69"/>
      <c r="M567" s="195"/>
      <c r="N567" s="61"/>
      <c r="O567" s="61"/>
      <c r="P567" s="61"/>
      <c r="Q567" s="61"/>
      <c r="R567" s="61"/>
      <c r="S567" s="61"/>
      <c r="T567" s="61"/>
      <c r="U567" s="61"/>
      <c r="V567" s="61"/>
      <c r="W567" s="61"/>
      <c r="X567" s="61"/>
      <c r="Y567" s="61"/>
      <c r="Z567" s="61"/>
      <c r="AA567" s="61"/>
    </row>
    <row r="568" spans="1:27" ht="13">
      <c r="A568" s="61"/>
      <c r="B568" s="61"/>
      <c r="C568" s="131"/>
      <c r="D568" s="61"/>
      <c r="E568" s="131"/>
      <c r="F568" s="61"/>
      <c r="G568" s="61"/>
      <c r="H568" s="61"/>
      <c r="I568" s="61"/>
      <c r="J568" s="69"/>
      <c r="K568" s="69"/>
      <c r="L568" s="69"/>
      <c r="M568" s="195"/>
      <c r="N568" s="61"/>
      <c r="O568" s="61"/>
      <c r="P568" s="61"/>
      <c r="Q568" s="61"/>
      <c r="R568" s="61"/>
      <c r="S568" s="61"/>
      <c r="T568" s="61"/>
      <c r="U568" s="61"/>
      <c r="V568" s="61"/>
      <c r="W568" s="61"/>
      <c r="X568" s="61"/>
      <c r="Y568" s="61"/>
      <c r="Z568" s="61"/>
      <c r="AA568" s="61"/>
    </row>
    <row r="569" spans="1:27" ht="13">
      <c r="A569" s="61"/>
      <c r="B569" s="61"/>
      <c r="C569" s="131"/>
      <c r="D569" s="61"/>
      <c r="E569" s="131"/>
      <c r="F569" s="61"/>
      <c r="G569" s="61"/>
      <c r="H569" s="61"/>
      <c r="I569" s="61"/>
      <c r="J569" s="69"/>
      <c r="K569" s="69"/>
      <c r="L569" s="69"/>
      <c r="M569" s="195"/>
      <c r="N569" s="61"/>
      <c r="O569" s="61"/>
      <c r="P569" s="61"/>
      <c r="Q569" s="61"/>
      <c r="R569" s="61"/>
      <c r="S569" s="61"/>
      <c r="T569" s="61"/>
      <c r="U569" s="61"/>
      <c r="V569" s="61"/>
      <c r="W569" s="61"/>
      <c r="X569" s="61"/>
      <c r="Y569" s="61"/>
      <c r="Z569" s="61"/>
      <c r="AA569" s="61"/>
    </row>
    <row r="570" spans="1:27" ht="13">
      <c r="A570" s="61"/>
      <c r="B570" s="61"/>
      <c r="C570" s="131"/>
      <c r="D570" s="61"/>
      <c r="E570" s="131"/>
      <c r="F570" s="61"/>
      <c r="G570" s="61"/>
      <c r="H570" s="61"/>
      <c r="I570" s="61"/>
      <c r="J570" s="69"/>
      <c r="K570" s="69"/>
      <c r="L570" s="69"/>
      <c r="M570" s="195"/>
      <c r="N570" s="61"/>
      <c r="O570" s="61"/>
      <c r="P570" s="61"/>
      <c r="Q570" s="61"/>
      <c r="R570" s="61"/>
      <c r="S570" s="61"/>
      <c r="T570" s="61"/>
      <c r="U570" s="61"/>
      <c r="V570" s="61"/>
      <c r="W570" s="61"/>
      <c r="X570" s="61"/>
      <c r="Y570" s="61"/>
      <c r="Z570" s="61"/>
      <c r="AA570" s="61"/>
    </row>
    <row r="571" spans="1:27" ht="13">
      <c r="A571" s="61"/>
      <c r="B571" s="61"/>
      <c r="C571" s="131"/>
      <c r="D571" s="61"/>
      <c r="E571" s="131"/>
      <c r="F571" s="61"/>
      <c r="G571" s="61"/>
      <c r="H571" s="61"/>
      <c r="I571" s="61"/>
      <c r="J571" s="69"/>
      <c r="K571" s="69"/>
      <c r="L571" s="69"/>
      <c r="M571" s="195"/>
      <c r="N571" s="61"/>
      <c r="O571" s="61"/>
      <c r="P571" s="61"/>
      <c r="Q571" s="61"/>
      <c r="R571" s="61"/>
      <c r="S571" s="61"/>
      <c r="T571" s="61"/>
      <c r="U571" s="61"/>
      <c r="V571" s="61"/>
      <c r="W571" s="61"/>
      <c r="X571" s="61"/>
      <c r="Y571" s="61"/>
      <c r="Z571" s="61"/>
      <c r="AA571" s="61"/>
    </row>
    <row r="572" spans="1:27" ht="13">
      <c r="A572" s="61"/>
      <c r="B572" s="61"/>
      <c r="C572" s="131"/>
      <c r="D572" s="61"/>
      <c r="E572" s="131"/>
      <c r="F572" s="61"/>
      <c r="G572" s="61"/>
      <c r="H572" s="61"/>
      <c r="I572" s="61"/>
      <c r="J572" s="69"/>
      <c r="K572" s="69"/>
      <c r="L572" s="69"/>
      <c r="M572" s="195"/>
      <c r="N572" s="61"/>
      <c r="O572" s="61"/>
      <c r="P572" s="61"/>
      <c r="Q572" s="61"/>
      <c r="R572" s="61"/>
      <c r="S572" s="61"/>
      <c r="T572" s="61"/>
      <c r="U572" s="61"/>
      <c r="V572" s="61"/>
      <c r="W572" s="61"/>
      <c r="X572" s="61"/>
      <c r="Y572" s="61"/>
      <c r="Z572" s="61"/>
      <c r="AA572" s="61"/>
    </row>
    <row r="573" spans="1:27" ht="13">
      <c r="A573" s="61"/>
      <c r="B573" s="61"/>
      <c r="C573" s="131"/>
      <c r="D573" s="61"/>
      <c r="E573" s="131"/>
      <c r="F573" s="61"/>
      <c r="G573" s="61"/>
      <c r="H573" s="61"/>
      <c r="I573" s="61"/>
      <c r="J573" s="69"/>
      <c r="K573" s="69"/>
      <c r="L573" s="69"/>
      <c r="M573" s="195"/>
      <c r="N573" s="61"/>
      <c r="O573" s="61"/>
      <c r="P573" s="61"/>
      <c r="Q573" s="61"/>
      <c r="R573" s="61"/>
      <c r="S573" s="61"/>
      <c r="T573" s="61"/>
      <c r="U573" s="61"/>
      <c r="V573" s="61"/>
      <c r="W573" s="61"/>
      <c r="X573" s="61"/>
      <c r="Y573" s="61"/>
      <c r="Z573" s="61"/>
      <c r="AA573" s="61"/>
    </row>
    <row r="574" spans="1:27" ht="13">
      <c r="A574" s="61"/>
      <c r="B574" s="61"/>
      <c r="C574" s="131"/>
      <c r="D574" s="61"/>
      <c r="E574" s="131"/>
      <c r="F574" s="61"/>
      <c r="G574" s="61"/>
      <c r="H574" s="61"/>
      <c r="I574" s="61"/>
      <c r="J574" s="69"/>
      <c r="K574" s="69"/>
      <c r="L574" s="69"/>
      <c r="M574" s="195"/>
      <c r="N574" s="61"/>
      <c r="O574" s="61"/>
      <c r="P574" s="61"/>
      <c r="Q574" s="61"/>
      <c r="R574" s="61"/>
      <c r="S574" s="61"/>
      <c r="T574" s="61"/>
      <c r="U574" s="61"/>
      <c r="V574" s="61"/>
      <c r="W574" s="61"/>
      <c r="X574" s="61"/>
      <c r="Y574" s="61"/>
      <c r="Z574" s="61"/>
      <c r="AA574" s="61"/>
    </row>
    <row r="575" spans="1:27" ht="13">
      <c r="A575" s="61"/>
      <c r="B575" s="61"/>
      <c r="C575" s="131"/>
      <c r="D575" s="61"/>
      <c r="E575" s="131"/>
      <c r="F575" s="61"/>
      <c r="G575" s="61"/>
      <c r="H575" s="61"/>
      <c r="I575" s="61"/>
      <c r="J575" s="69"/>
      <c r="K575" s="69"/>
      <c r="L575" s="69"/>
      <c r="M575" s="195"/>
      <c r="N575" s="61"/>
      <c r="O575" s="61"/>
      <c r="P575" s="61"/>
      <c r="Q575" s="61"/>
      <c r="R575" s="61"/>
      <c r="S575" s="61"/>
      <c r="T575" s="61"/>
      <c r="U575" s="61"/>
      <c r="V575" s="61"/>
      <c r="W575" s="61"/>
      <c r="X575" s="61"/>
      <c r="Y575" s="61"/>
      <c r="Z575" s="61"/>
      <c r="AA575" s="61"/>
    </row>
    <row r="576" spans="1:27" ht="13">
      <c r="A576" s="61"/>
      <c r="B576" s="61"/>
      <c r="C576" s="131"/>
      <c r="D576" s="61"/>
      <c r="E576" s="131"/>
      <c r="F576" s="61"/>
      <c r="G576" s="61"/>
      <c r="H576" s="61"/>
      <c r="I576" s="61"/>
      <c r="J576" s="69"/>
      <c r="K576" s="69"/>
      <c r="L576" s="69"/>
      <c r="M576" s="195"/>
      <c r="N576" s="61"/>
      <c r="O576" s="61"/>
      <c r="P576" s="61"/>
      <c r="Q576" s="61"/>
      <c r="R576" s="61"/>
      <c r="S576" s="61"/>
      <c r="T576" s="61"/>
      <c r="U576" s="61"/>
      <c r="V576" s="61"/>
      <c r="W576" s="61"/>
      <c r="X576" s="61"/>
      <c r="Y576" s="61"/>
      <c r="Z576" s="61"/>
      <c r="AA576" s="61"/>
    </row>
    <row r="577" spans="1:27" ht="13">
      <c r="A577" s="61"/>
      <c r="B577" s="61"/>
      <c r="C577" s="131"/>
      <c r="D577" s="61"/>
      <c r="E577" s="131"/>
      <c r="F577" s="61"/>
      <c r="G577" s="61"/>
      <c r="H577" s="61"/>
      <c r="I577" s="61"/>
      <c r="J577" s="69"/>
      <c r="K577" s="69"/>
      <c r="L577" s="69"/>
      <c r="M577" s="195"/>
      <c r="N577" s="61"/>
      <c r="O577" s="61"/>
      <c r="P577" s="61"/>
      <c r="Q577" s="61"/>
      <c r="R577" s="61"/>
      <c r="S577" s="61"/>
      <c r="T577" s="61"/>
      <c r="U577" s="61"/>
      <c r="V577" s="61"/>
      <c r="W577" s="61"/>
      <c r="X577" s="61"/>
      <c r="Y577" s="61"/>
      <c r="Z577" s="61"/>
      <c r="AA577" s="61"/>
    </row>
    <row r="578" spans="1:27" ht="13">
      <c r="A578" s="61"/>
      <c r="B578" s="61"/>
      <c r="C578" s="131"/>
      <c r="D578" s="61"/>
      <c r="E578" s="131"/>
      <c r="F578" s="61"/>
      <c r="G578" s="61"/>
      <c r="H578" s="61"/>
      <c r="I578" s="61"/>
      <c r="J578" s="69"/>
      <c r="K578" s="69"/>
      <c r="L578" s="69"/>
      <c r="M578" s="195"/>
      <c r="N578" s="61"/>
      <c r="O578" s="61"/>
      <c r="P578" s="61"/>
      <c r="Q578" s="61"/>
      <c r="R578" s="61"/>
      <c r="S578" s="61"/>
      <c r="T578" s="61"/>
      <c r="U578" s="61"/>
      <c r="V578" s="61"/>
      <c r="W578" s="61"/>
      <c r="X578" s="61"/>
      <c r="Y578" s="61"/>
      <c r="Z578" s="61"/>
      <c r="AA578" s="61"/>
    </row>
    <row r="579" spans="1:27" ht="13">
      <c r="A579" s="61"/>
      <c r="B579" s="61"/>
      <c r="C579" s="131"/>
      <c r="D579" s="61"/>
      <c r="E579" s="131"/>
      <c r="F579" s="61"/>
      <c r="G579" s="61"/>
      <c r="H579" s="61"/>
      <c r="I579" s="61"/>
      <c r="J579" s="69"/>
      <c r="K579" s="69"/>
      <c r="L579" s="69"/>
      <c r="M579" s="195"/>
      <c r="N579" s="61"/>
      <c r="O579" s="61"/>
      <c r="P579" s="61"/>
      <c r="Q579" s="61"/>
      <c r="R579" s="61"/>
      <c r="S579" s="61"/>
      <c r="T579" s="61"/>
      <c r="U579" s="61"/>
      <c r="V579" s="61"/>
      <c r="W579" s="61"/>
      <c r="X579" s="61"/>
      <c r="Y579" s="61"/>
      <c r="Z579" s="61"/>
      <c r="AA579" s="61"/>
    </row>
    <row r="580" spans="1:27" ht="13">
      <c r="A580" s="61"/>
      <c r="B580" s="61"/>
      <c r="C580" s="131"/>
      <c r="D580" s="61"/>
      <c r="E580" s="131"/>
      <c r="F580" s="61"/>
      <c r="G580" s="61"/>
      <c r="H580" s="61"/>
      <c r="I580" s="61"/>
      <c r="J580" s="69"/>
      <c r="K580" s="69"/>
      <c r="L580" s="69"/>
      <c r="M580" s="195"/>
      <c r="N580" s="61"/>
      <c r="O580" s="61"/>
      <c r="P580" s="61"/>
      <c r="Q580" s="61"/>
      <c r="R580" s="61"/>
      <c r="S580" s="61"/>
      <c r="T580" s="61"/>
      <c r="U580" s="61"/>
      <c r="V580" s="61"/>
      <c r="W580" s="61"/>
      <c r="X580" s="61"/>
      <c r="Y580" s="61"/>
      <c r="Z580" s="61"/>
      <c r="AA580" s="61"/>
    </row>
    <row r="581" spans="1:27" ht="13">
      <c r="A581" s="61"/>
      <c r="B581" s="61"/>
      <c r="C581" s="131"/>
      <c r="D581" s="61"/>
      <c r="E581" s="131"/>
      <c r="F581" s="61"/>
      <c r="G581" s="61"/>
      <c r="H581" s="61"/>
      <c r="I581" s="61"/>
      <c r="J581" s="69"/>
      <c r="K581" s="69"/>
      <c r="L581" s="69"/>
      <c r="M581" s="195"/>
      <c r="N581" s="61"/>
      <c r="O581" s="61"/>
      <c r="P581" s="61"/>
      <c r="Q581" s="61"/>
      <c r="R581" s="61"/>
      <c r="S581" s="61"/>
      <c r="T581" s="61"/>
      <c r="U581" s="61"/>
      <c r="V581" s="61"/>
      <c r="W581" s="61"/>
      <c r="X581" s="61"/>
      <c r="Y581" s="61"/>
      <c r="Z581" s="61"/>
      <c r="AA581" s="61"/>
    </row>
    <row r="582" spans="1:27" ht="13">
      <c r="A582" s="61"/>
      <c r="B582" s="61"/>
      <c r="C582" s="131"/>
      <c r="D582" s="61"/>
      <c r="E582" s="131"/>
      <c r="F582" s="61"/>
      <c r="G582" s="61"/>
      <c r="H582" s="61"/>
      <c r="I582" s="61"/>
      <c r="J582" s="69"/>
      <c r="K582" s="69"/>
      <c r="L582" s="69"/>
      <c r="M582" s="195"/>
      <c r="N582" s="61"/>
      <c r="O582" s="61"/>
      <c r="P582" s="61"/>
      <c r="Q582" s="61"/>
      <c r="R582" s="61"/>
      <c r="S582" s="61"/>
      <c r="T582" s="61"/>
      <c r="U582" s="61"/>
      <c r="V582" s="61"/>
      <c r="W582" s="61"/>
      <c r="X582" s="61"/>
      <c r="Y582" s="61"/>
      <c r="Z582" s="61"/>
      <c r="AA582" s="61"/>
    </row>
    <row r="583" spans="1:27" ht="13">
      <c r="A583" s="61"/>
      <c r="B583" s="61"/>
      <c r="C583" s="131"/>
      <c r="D583" s="61"/>
      <c r="E583" s="131"/>
      <c r="F583" s="61"/>
      <c r="G583" s="61"/>
      <c r="H583" s="61"/>
      <c r="I583" s="61"/>
      <c r="J583" s="69"/>
      <c r="K583" s="69"/>
      <c r="L583" s="69"/>
      <c r="M583" s="195"/>
      <c r="N583" s="61"/>
      <c r="O583" s="61"/>
      <c r="P583" s="61"/>
      <c r="Q583" s="61"/>
      <c r="R583" s="61"/>
      <c r="S583" s="61"/>
      <c r="T583" s="61"/>
      <c r="U583" s="61"/>
      <c r="V583" s="61"/>
      <c r="W583" s="61"/>
      <c r="X583" s="61"/>
      <c r="Y583" s="61"/>
      <c r="Z583" s="61"/>
      <c r="AA583" s="61"/>
    </row>
    <row r="584" spans="1:27" ht="13">
      <c r="A584" s="61"/>
      <c r="B584" s="61"/>
      <c r="C584" s="131"/>
      <c r="D584" s="61"/>
      <c r="E584" s="131"/>
      <c r="F584" s="61"/>
      <c r="G584" s="61"/>
      <c r="H584" s="61"/>
      <c r="I584" s="61"/>
      <c r="J584" s="69"/>
      <c r="K584" s="69"/>
      <c r="L584" s="69"/>
      <c r="M584" s="195"/>
      <c r="N584" s="61"/>
      <c r="O584" s="61"/>
      <c r="P584" s="61"/>
      <c r="Q584" s="61"/>
      <c r="R584" s="61"/>
      <c r="S584" s="61"/>
      <c r="T584" s="61"/>
      <c r="U584" s="61"/>
      <c r="V584" s="61"/>
      <c r="W584" s="61"/>
      <c r="X584" s="61"/>
      <c r="Y584" s="61"/>
      <c r="Z584" s="61"/>
      <c r="AA584" s="61"/>
    </row>
    <row r="585" spans="1:27" ht="13">
      <c r="A585" s="61"/>
      <c r="B585" s="61"/>
      <c r="C585" s="131"/>
      <c r="D585" s="61"/>
      <c r="E585" s="131"/>
      <c r="F585" s="61"/>
      <c r="G585" s="61"/>
      <c r="H585" s="61"/>
      <c r="I585" s="61"/>
      <c r="J585" s="69"/>
      <c r="K585" s="69"/>
      <c r="L585" s="69"/>
      <c r="M585" s="195"/>
      <c r="N585" s="61"/>
      <c r="O585" s="61"/>
      <c r="P585" s="61"/>
      <c r="Q585" s="61"/>
      <c r="R585" s="61"/>
      <c r="S585" s="61"/>
      <c r="T585" s="61"/>
      <c r="U585" s="61"/>
      <c r="V585" s="61"/>
      <c r="W585" s="61"/>
      <c r="X585" s="61"/>
      <c r="Y585" s="61"/>
      <c r="Z585" s="61"/>
      <c r="AA585" s="61"/>
    </row>
    <row r="586" spans="1:27" ht="13">
      <c r="A586" s="61"/>
      <c r="B586" s="61"/>
      <c r="C586" s="131"/>
      <c r="D586" s="61"/>
      <c r="E586" s="131"/>
      <c r="F586" s="61"/>
      <c r="G586" s="61"/>
      <c r="H586" s="61"/>
      <c r="I586" s="61"/>
      <c r="J586" s="69"/>
      <c r="K586" s="69"/>
      <c r="L586" s="69"/>
      <c r="M586" s="195"/>
      <c r="N586" s="61"/>
      <c r="O586" s="61"/>
      <c r="P586" s="61"/>
      <c r="Q586" s="61"/>
      <c r="R586" s="61"/>
      <c r="S586" s="61"/>
      <c r="T586" s="61"/>
      <c r="U586" s="61"/>
      <c r="V586" s="61"/>
      <c r="W586" s="61"/>
      <c r="X586" s="61"/>
      <c r="Y586" s="61"/>
      <c r="Z586" s="61"/>
      <c r="AA586" s="61"/>
    </row>
    <row r="587" spans="1:27" ht="13">
      <c r="A587" s="61"/>
      <c r="B587" s="61"/>
      <c r="C587" s="131"/>
      <c r="D587" s="61"/>
      <c r="E587" s="131"/>
      <c r="F587" s="61"/>
      <c r="G587" s="61"/>
      <c r="H587" s="61"/>
      <c r="I587" s="61"/>
      <c r="J587" s="69"/>
      <c r="K587" s="69"/>
      <c r="L587" s="69"/>
      <c r="M587" s="195"/>
      <c r="N587" s="61"/>
      <c r="O587" s="61"/>
      <c r="P587" s="61"/>
      <c r="Q587" s="61"/>
      <c r="R587" s="61"/>
      <c r="S587" s="61"/>
      <c r="T587" s="61"/>
      <c r="U587" s="61"/>
      <c r="V587" s="61"/>
      <c r="W587" s="61"/>
      <c r="X587" s="61"/>
      <c r="Y587" s="61"/>
      <c r="Z587" s="61"/>
      <c r="AA587" s="61"/>
    </row>
    <row r="588" spans="1:27" ht="13">
      <c r="A588" s="61"/>
      <c r="B588" s="61"/>
      <c r="C588" s="131"/>
      <c r="D588" s="61"/>
      <c r="E588" s="131"/>
      <c r="F588" s="61"/>
      <c r="G588" s="61"/>
      <c r="H588" s="61"/>
      <c r="I588" s="61"/>
      <c r="J588" s="69"/>
      <c r="K588" s="69"/>
      <c r="L588" s="69"/>
      <c r="M588" s="195"/>
      <c r="N588" s="61"/>
      <c r="O588" s="61"/>
      <c r="P588" s="61"/>
      <c r="Q588" s="61"/>
      <c r="R588" s="61"/>
      <c r="S588" s="61"/>
      <c r="T588" s="61"/>
      <c r="U588" s="61"/>
      <c r="V588" s="61"/>
      <c r="W588" s="61"/>
      <c r="X588" s="61"/>
      <c r="Y588" s="61"/>
      <c r="Z588" s="61"/>
      <c r="AA588" s="61"/>
    </row>
    <row r="589" spans="1:27" ht="13">
      <c r="A589" s="61"/>
      <c r="B589" s="61"/>
      <c r="C589" s="131"/>
      <c r="D589" s="61"/>
      <c r="E589" s="131"/>
      <c r="F589" s="61"/>
      <c r="G589" s="61"/>
      <c r="H589" s="61"/>
      <c r="I589" s="61"/>
      <c r="J589" s="69"/>
      <c r="K589" s="69"/>
      <c r="L589" s="69"/>
      <c r="M589" s="195"/>
      <c r="N589" s="61"/>
      <c r="O589" s="61"/>
      <c r="P589" s="61"/>
      <c r="Q589" s="61"/>
      <c r="R589" s="61"/>
      <c r="S589" s="61"/>
      <c r="T589" s="61"/>
      <c r="U589" s="61"/>
      <c r="V589" s="61"/>
      <c r="W589" s="61"/>
      <c r="X589" s="61"/>
      <c r="Y589" s="61"/>
      <c r="Z589" s="61"/>
      <c r="AA589" s="61"/>
    </row>
    <row r="590" spans="1:27" ht="13">
      <c r="A590" s="61"/>
      <c r="B590" s="61"/>
      <c r="C590" s="131"/>
      <c r="D590" s="61"/>
      <c r="E590" s="131"/>
      <c r="F590" s="61"/>
      <c r="G590" s="61"/>
      <c r="H590" s="61"/>
      <c r="I590" s="61"/>
      <c r="J590" s="69"/>
      <c r="K590" s="69"/>
      <c r="L590" s="69"/>
      <c r="M590" s="195"/>
      <c r="N590" s="61"/>
      <c r="O590" s="61"/>
      <c r="P590" s="61"/>
      <c r="Q590" s="61"/>
      <c r="R590" s="61"/>
      <c r="S590" s="61"/>
      <c r="T590" s="61"/>
      <c r="U590" s="61"/>
      <c r="V590" s="61"/>
      <c r="W590" s="61"/>
      <c r="X590" s="61"/>
      <c r="Y590" s="61"/>
      <c r="Z590" s="61"/>
      <c r="AA590" s="61"/>
    </row>
    <row r="591" spans="1:27" ht="13">
      <c r="A591" s="61"/>
      <c r="B591" s="61"/>
      <c r="C591" s="131"/>
      <c r="D591" s="61"/>
      <c r="E591" s="131"/>
      <c r="F591" s="61"/>
      <c r="G591" s="61"/>
      <c r="H591" s="61"/>
      <c r="I591" s="61"/>
      <c r="J591" s="69"/>
      <c r="K591" s="69"/>
      <c r="L591" s="69"/>
      <c r="M591" s="195"/>
      <c r="N591" s="61"/>
      <c r="O591" s="61"/>
      <c r="P591" s="61"/>
      <c r="Q591" s="61"/>
      <c r="R591" s="61"/>
      <c r="S591" s="61"/>
      <c r="T591" s="61"/>
      <c r="U591" s="61"/>
      <c r="V591" s="61"/>
      <c r="W591" s="61"/>
      <c r="X591" s="61"/>
      <c r="Y591" s="61"/>
      <c r="Z591" s="61"/>
      <c r="AA591" s="61"/>
    </row>
    <row r="592" spans="1:27" ht="13">
      <c r="A592" s="61"/>
      <c r="B592" s="61"/>
      <c r="C592" s="131"/>
      <c r="D592" s="61"/>
      <c r="E592" s="131"/>
      <c r="F592" s="61"/>
      <c r="G592" s="61"/>
      <c r="H592" s="61"/>
      <c r="I592" s="61"/>
      <c r="J592" s="69"/>
      <c r="K592" s="69"/>
      <c r="L592" s="69"/>
      <c r="M592" s="195"/>
      <c r="N592" s="61"/>
      <c r="O592" s="61"/>
      <c r="P592" s="61"/>
      <c r="Q592" s="61"/>
      <c r="R592" s="61"/>
      <c r="S592" s="61"/>
      <c r="T592" s="61"/>
      <c r="U592" s="61"/>
      <c r="V592" s="61"/>
      <c r="W592" s="61"/>
      <c r="X592" s="61"/>
      <c r="Y592" s="61"/>
      <c r="Z592" s="61"/>
      <c r="AA592" s="61"/>
    </row>
    <row r="593" spans="1:27" ht="13">
      <c r="A593" s="61"/>
      <c r="B593" s="61"/>
      <c r="C593" s="131"/>
      <c r="D593" s="61"/>
      <c r="E593" s="131"/>
      <c r="F593" s="61"/>
      <c r="G593" s="61"/>
      <c r="H593" s="61"/>
      <c r="I593" s="61"/>
      <c r="J593" s="69"/>
      <c r="K593" s="69"/>
      <c r="L593" s="69"/>
      <c r="M593" s="195"/>
      <c r="N593" s="61"/>
      <c r="O593" s="61"/>
      <c r="P593" s="61"/>
      <c r="Q593" s="61"/>
      <c r="R593" s="61"/>
      <c r="S593" s="61"/>
      <c r="T593" s="61"/>
      <c r="U593" s="61"/>
      <c r="V593" s="61"/>
      <c r="W593" s="61"/>
      <c r="X593" s="61"/>
      <c r="Y593" s="61"/>
      <c r="Z593" s="61"/>
      <c r="AA593" s="61"/>
    </row>
    <row r="594" spans="1:27" ht="13">
      <c r="A594" s="61"/>
      <c r="B594" s="61"/>
      <c r="C594" s="131"/>
      <c r="D594" s="61"/>
      <c r="E594" s="131"/>
      <c r="F594" s="61"/>
      <c r="G594" s="61"/>
      <c r="H594" s="61"/>
      <c r="I594" s="61"/>
      <c r="J594" s="69"/>
      <c r="K594" s="69"/>
      <c r="L594" s="69"/>
      <c r="M594" s="195"/>
      <c r="N594" s="61"/>
      <c r="O594" s="61"/>
      <c r="P594" s="61"/>
      <c r="Q594" s="61"/>
      <c r="R594" s="61"/>
      <c r="S594" s="61"/>
      <c r="T594" s="61"/>
      <c r="U594" s="61"/>
      <c r="V594" s="61"/>
      <c r="W594" s="61"/>
      <c r="X594" s="61"/>
      <c r="Y594" s="61"/>
      <c r="Z594" s="61"/>
      <c r="AA594" s="61"/>
    </row>
    <row r="595" spans="1:27" ht="13">
      <c r="A595" s="61"/>
      <c r="B595" s="61"/>
      <c r="C595" s="131"/>
      <c r="D595" s="61"/>
      <c r="E595" s="131"/>
      <c r="F595" s="61"/>
      <c r="G595" s="61"/>
      <c r="H595" s="61"/>
      <c r="I595" s="61"/>
      <c r="J595" s="69"/>
      <c r="K595" s="69"/>
      <c r="L595" s="69"/>
      <c r="M595" s="195"/>
      <c r="N595" s="61"/>
      <c r="O595" s="61"/>
      <c r="P595" s="61"/>
      <c r="Q595" s="61"/>
      <c r="R595" s="61"/>
      <c r="S595" s="61"/>
      <c r="T595" s="61"/>
      <c r="U595" s="61"/>
      <c r="V595" s="61"/>
      <c r="W595" s="61"/>
      <c r="X595" s="61"/>
      <c r="Y595" s="61"/>
      <c r="Z595" s="61"/>
      <c r="AA595" s="61"/>
    </row>
    <row r="596" spans="1:27" ht="13">
      <c r="A596" s="61"/>
      <c r="B596" s="61"/>
      <c r="C596" s="131"/>
      <c r="D596" s="61"/>
      <c r="E596" s="131"/>
      <c r="F596" s="61"/>
      <c r="G596" s="61"/>
      <c r="H596" s="61"/>
      <c r="I596" s="61"/>
      <c r="J596" s="69"/>
      <c r="K596" s="69"/>
      <c r="L596" s="69"/>
      <c r="M596" s="195"/>
      <c r="N596" s="61"/>
      <c r="O596" s="61"/>
      <c r="P596" s="61"/>
      <c r="Q596" s="61"/>
      <c r="R596" s="61"/>
      <c r="S596" s="61"/>
      <c r="T596" s="61"/>
      <c r="U596" s="61"/>
      <c r="V596" s="61"/>
      <c r="W596" s="61"/>
      <c r="X596" s="61"/>
      <c r="Y596" s="61"/>
      <c r="Z596" s="61"/>
      <c r="AA596" s="61"/>
    </row>
    <row r="597" spans="1:27" ht="13">
      <c r="A597" s="61"/>
      <c r="B597" s="61"/>
      <c r="C597" s="131"/>
      <c r="D597" s="61"/>
      <c r="E597" s="131"/>
      <c r="F597" s="61"/>
      <c r="G597" s="61"/>
      <c r="H597" s="61"/>
      <c r="I597" s="61"/>
      <c r="J597" s="69"/>
      <c r="K597" s="69"/>
      <c r="L597" s="69"/>
      <c r="M597" s="195"/>
      <c r="N597" s="61"/>
      <c r="O597" s="61"/>
      <c r="P597" s="61"/>
      <c r="Q597" s="61"/>
      <c r="R597" s="61"/>
      <c r="S597" s="61"/>
      <c r="T597" s="61"/>
      <c r="U597" s="61"/>
      <c r="V597" s="61"/>
      <c r="W597" s="61"/>
      <c r="X597" s="61"/>
      <c r="Y597" s="61"/>
      <c r="Z597" s="61"/>
      <c r="AA597" s="61"/>
    </row>
    <row r="598" spans="1:27" ht="13">
      <c r="A598" s="61"/>
      <c r="B598" s="61"/>
      <c r="C598" s="131"/>
      <c r="D598" s="61"/>
      <c r="E598" s="131"/>
      <c r="F598" s="61"/>
      <c r="G598" s="61"/>
      <c r="H598" s="61"/>
      <c r="I598" s="61"/>
      <c r="J598" s="69"/>
      <c r="K598" s="69"/>
      <c r="L598" s="69"/>
      <c r="M598" s="195"/>
      <c r="N598" s="61"/>
      <c r="O598" s="61"/>
      <c r="P598" s="61"/>
      <c r="Q598" s="61"/>
      <c r="R598" s="61"/>
      <c r="S598" s="61"/>
      <c r="T598" s="61"/>
      <c r="U598" s="61"/>
      <c r="V598" s="61"/>
      <c r="W598" s="61"/>
      <c r="X598" s="61"/>
      <c r="Y598" s="61"/>
      <c r="Z598" s="61"/>
      <c r="AA598" s="61"/>
    </row>
    <row r="599" spans="1:27" ht="13">
      <c r="A599" s="61"/>
      <c r="B599" s="61"/>
      <c r="C599" s="131"/>
      <c r="D599" s="61"/>
      <c r="E599" s="131"/>
      <c r="F599" s="61"/>
      <c r="G599" s="61"/>
      <c r="H599" s="61"/>
      <c r="I599" s="61"/>
      <c r="J599" s="69"/>
      <c r="K599" s="69"/>
      <c r="L599" s="69"/>
      <c r="M599" s="195"/>
      <c r="N599" s="61"/>
      <c r="O599" s="61"/>
      <c r="P599" s="61"/>
      <c r="Q599" s="61"/>
      <c r="R599" s="61"/>
      <c r="S599" s="61"/>
      <c r="T599" s="61"/>
      <c r="U599" s="61"/>
      <c r="V599" s="61"/>
      <c r="W599" s="61"/>
      <c r="X599" s="61"/>
      <c r="Y599" s="61"/>
      <c r="Z599" s="61"/>
      <c r="AA599" s="61"/>
    </row>
    <row r="600" spans="1:27" ht="13">
      <c r="A600" s="61"/>
      <c r="B600" s="61"/>
      <c r="C600" s="131"/>
      <c r="D600" s="61"/>
      <c r="E600" s="131"/>
      <c r="F600" s="61"/>
      <c r="G600" s="61"/>
      <c r="H600" s="61"/>
      <c r="I600" s="61"/>
      <c r="J600" s="69"/>
      <c r="K600" s="69"/>
      <c r="L600" s="69"/>
      <c r="M600" s="195"/>
      <c r="N600" s="61"/>
      <c r="O600" s="61"/>
      <c r="P600" s="61"/>
      <c r="Q600" s="61"/>
      <c r="R600" s="61"/>
      <c r="S600" s="61"/>
      <c r="T600" s="61"/>
      <c r="U600" s="61"/>
      <c r="V600" s="61"/>
      <c r="W600" s="61"/>
      <c r="X600" s="61"/>
      <c r="Y600" s="61"/>
      <c r="Z600" s="61"/>
      <c r="AA600" s="61"/>
    </row>
    <row r="601" spans="1:27" ht="13">
      <c r="A601" s="61"/>
      <c r="B601" s="61"/>
      <c r="C601" s="131"/>
      <c r="D601" s="61"/>
      <c r="E601" s="131"/>
      <c r="F601" s="61"/>
      <c r="G601" s="61"/>
      <c r="H601" s="61"/>
      <c r="I601" s="61"/>
      <c r="J601" s="69"/>
      <c r="K601" s="69"/>
      <c r="L601" s="69"/>
      <c r="M601" s="195"/>
      <c r="N601" s="61"/>
      <c r="O601" s="61"/>
      <c r="P601" s="61"/>
      <c r="Q601" s="61"/>
      <c r="R601" s="61"/>
      <c r="S601" s="61"/>
      <c r="T601" s="61"/>
      <c r="U601" s="61"/>
      <c r="V601" s="61"/>
      <c r="W601" s="61"/>
      <c r="X601" s="61"/>
      <c r="Y601" s="61"/>
      <c r="Z601" s="61"/>
      <c r="AA601" s="61"/>
    </row>
    <row r="602" spans="1:27" ht="13">
      <c r="A602" s="61"/>
      <c r="B602" s="61"/>
      <c r="C602" s="131"/>
      <c r="D602" s="61"/>
      <c r="E602" s="131"/>
      <c r="F602" s="61"/>
      <c r="G602" s="61"/>
      <c r="H602" s="61"/>
      <c r="I602" s="61"/>
      <c r="J602" s="69"/>
      <c r="K602" s="69"/>
      <c r="L602" s="69"/>
      <c r="M602" s="195"/>
      <c r="N602" s="61"/>
      <c r="O602" s="61"/>
      <c r="P602" s="61"/>
      <c r="Q602" s="61"/>
      <c r="R602" s="61"/>
      <c r="S602" s="61"/>
      <c r="T602" s="61"/>
      <c r="U602" s="61"/>
      <c r="V602" s="61"/>
      <c r="W602" s="61"/>
      <c r="X602" s="61"/>
      <c r="Y602" s="61"/>
      <c r="Z602" s="61"/>
      <c r="AA602" s="61"/>
    </row>
    <row r="603" spans="1:27" ht="13">
      <c r="A603" s="61"/>
      <c r="B603" s="61"/>
      <c r="C603" s="131"/>
      <c r="D603" s="61"/>
      <c r="E603" s="131"/>
      <c r="F603" s="61"/>
      <c r="G603" s="61"/>
      <c r="H603" s="61"/>
      <c r="I603" s="61"/>
      <c r="J603" s="69"/>
      <c r="K603" s="69"/>
      <c r="L603" s="69"/>
      <c r="M603" s="195"/>
      <c r="N603" s="61"/>
      <c r="O603" s="61"/>
      <c r="P603" s="61"/>
      <c r="Q603" s="61"/>
      <c r="R603" s="61"/>
      <c r="S603" s="61"/>
      <c r="T603" s="61"/>
      <c r="U603" s="61"/>
      <c r="V603" s="61"/>
      <c r="W603" s="61"/>
      <c r="X603" s="61"/>
      <c r="Y603" s="61"/>
      <c r="Z603" s="61"/>
      <c r="AA603" s="61"/>
    </row>
    <row r="604" spans="1:27" ht="13">
      <c r="A604" s="61"/>
      <c r="B604" s="61"/>
      <c r="C604" s="131"/>
      <c r="D604" s="61"/>
      <c r="E604" s="131"/>
      <c r="F604" s="61"/>
      <c r="G604" s="61"/>
      <c r="H604" s="61"/>
      <c r="I604" s="61"/>
      <c r="J604" s="69"/>
      <c r="K604" s="69"/>
      <c r="L604" s="69"/>
      <c r="M604" s="195"/>
      <c r="N604" s="61"/>
      <c r="O604" s="61"/>
      <c r="P604" s="61"/>
      <c r="Q604" s="61"/>
      <c r="R604" s="61"/>
      <c r="S604" s="61"/>
      <c r="T604" s="61"/>
      <c r="U604" s="61"/>
      <c r="V604" s="61"/>
      <c r="W604" s="61"/>
      <c r="X604" s="61"/>
      <c r="Y604" s="61"/>
      <c r="Z604" s="61"/>
      <c r="AA604" s="61"/>
    </row>
    <row r="605" spans="1:27" ht="13">
      <c r="A605" s="61"/>
      <c r="B605" s="61"/>
      <c r="C605" s="131"/>
      <c r="D605" s="61"/>
      <c r="E605" s="131"/>
      <c r="F605" s="61"/>
      <c r="G605" s="61"/>
      <c r="H605" s="61"/>
      <c r="I605" s="61"/>
      <c r="J605" s="69"/>
      <c r="K605" s="69"/>
      <c r="L605" s="69"/>
      <c r="M605" s="195"/>
      <c r="N605" s="61"/>
      <c r="O605" s="61"/>
      <c r="P605" s="61"/>
      <c r="Q605" s="61"/>
      <c r="R605" s="61"/>
      <c r="S605" s="61"/>
      <c r="T605" s="61"/>
      <c r="U605" s="61"/>
      <c r="V605" s="61"/>
      <c r="W605" s="61"/>
      <c r="X605" s="61"/>
      <c r="Y605" s="61"/>
      <c r="Z605" s="61"/>
      <c r="AA605" s="61"/>
    </row>
    <row r="606" spans="1:27" ht="13">
      <c r="A606" s="61"/>
      <c r="B606" s="61"/>
      <c r="C606" s="131"/>
      <c r="D606" s="61"/>
      <c r="E606" s="131"/>
      <c r="F606" s="61"/>
      <c r="G606" s="61"/>
      <c r="H606" s="61"/>
      <c r="I606" s="61"/>
      <c r="J606" s="69"/>
      <c r="K606" s="69"/>
      <c r="L606" s="69"/>
      <c r="M606" s="195"/>
      <c r="N606" s="61"/>
      <c r="O606" s="61"/>
      <c r="P606" s="61"/>
      <c r="Q606" s="61"/>
      <c r="R606" s="61"/>
      <c r="S606" s="61"/>
      <c r="T606" s="61"/>
      <c r="U606" s="61"/>
      <c r="V606" s="61"/>
      <c r="W606" s="61"/>
      <c r="X606" s="61"/>
      <c r="Y606" s="61"/>
      <c r="Z606" s="61"/>
      <c r="AA606" s="61"/>
    </row>
    <row r="607" spans="1:27" ht="13">
      <c r="A607" s="61"/>
      <c r="B607" s="61"/>
      <c r="C607" s="131"/>
      <c r="D607" s="61"/>
      <c r="E607" s="131"/>
      <c r="F607" s="61"/>
      <c r="G607" s="61"/>
      <c r="H607" s="61"/>
      <c r="I607" s="61"/>
      <c r="J607" s="69"/>
      <c r="K607" s="69"/>
      <c r="L607" s="69"/>
      <c r="M607" s="195"/>
      <c r="N607" s="61"/>
      <c r="O607" s="61"/>
      <c r="P607" s="61"/>
      <c r="Q607" s="61"/>
      <c r="R607" s="61"/>
      <c r="S607" s="61"/>
      <c r="T607" s="61"/>
      <c r="U607" s="61"/>
      <c r="V607" s="61"/>
      <c r="W607" s="61"/>
      <c r="X607" s="61"/>
      <c r="Y607" s="61"/>
      <c r="Z607" s="61"/>
      <c r="AA607" s="61"/>
    </row>
    <row r="608" spans="1:27" ht="13">
      <c r="A608" s="61"/>
      <c r="B608" s="61"/>
      <c r="C608" s="131"/>
      <c r="D608" s="61"/>
      <c r="E608" s="131"/>
      <c r="F608" s="61"/>
      <c r="G608" s="61"/>
      <c r="H608" s="61"/>
      <c r="I608" s="61"/>
      <c r="J608" s="69"/>
      <c r="K608" s="69"/>
      <c r="L608" s="69"/>
      <c r="M608" s="195"/>
      <c r="N608" s="61"/>
      <c r="O608" s="61"/>
      <c r="P608" s="61"/>
      <c r="Q608" s="61"/>
      <c r="R608" s="61"/>
      <c r="S608" s="61"/>
      <c r="T608" s="61"/>
      <c r="U608" s="61"/>
      <c r="V608" s="61"/>
      <c r="W608" s="61"/>
      <c r="X608" s="61"/>
      <c r="Y608" s="61"/>
      <c r="Z608" s="61"/>
      <c r="AA608" s="61"/>
    </row>
    <row r="609" spans="1:27" ht="13">
      <c r="A609" s="61"/>
      <c r="B609" s="61"/>
      <c r="C609" s="131"/>
      <c r="D609" s="61"/>
      <c r="E609" s="131"/>
      <c r="F609" s="61"/>
      <c r="G609" s="61"/>
      <c r="H609" s="61"/>
      <c r="I609" s="61"/>
      <c r="J609" s="69"/>
      <c r="K609" s="69"/>
      <c r="L609" s="69"/>
      <c r="M609" s="195"/>
      <c r="N609" s="61"/>
      <c r="O609" s="61"/>
      <c r="P609" s="61"/>
      <c r="Q609" s="61"/>
      <c r="R609" s="61"/>
      <c r="S609" s="61"/>
      <c r="T609" s="61"/>
      <c r="U609" s="61"/>
      <c r="V609" s="61"/>
      <c r="W609" s="61"/>
      <c r="X609" s="61"/>
      <c r="Y609" s="61"/>
      <c r="Z609" s="61"/>
      <c r="AA609" s="61"/>
    </row>
    <row r="610" spans="1:27" ht="13">
      <c r="A610" s="61"/>
      <c r="B610" s="61"/>
      <c r="C610" s="131"/>
      <c r="D610" s="61"/>
      <c r="E610" s="131"/>
      <c r="F610" s="61"/>
      <c r="G610" s="61"/>
      <c r="H610" s="61"/>
      <c r="I610" s="61"/>
      <c r="J610" s="69"/>
      <c r="K610" s="69"/>
      <c r="L610" s="69"/>
      <c r="M610" s="195"/>
      <c r="N610" s="61"/>
      <c r="O610" s="61"/>
      <c r="P610" s="61"/>
      <c r="Q610" s="61"/>
      <c r="R610" s="61"/>
      <c r="S610" s="61"/>
      <c r="T610" s="61"/>
      <c r="U610" s="61"/>
      <c r="V610" s="61"/>
      <c r="W610" s="61"/>
      <c r="X610" s="61"/>
      <c r="Y610" s="61"/>
      <c r="Z610" s="61"/>
      <c r="AA610" s="61"/>
    </row>
    <row r="611" spans="1:27" ht="13">
      <c r="A611" s="61"/>
      <c r="B611" s="61"/>
      <c r="C611" s="131"/>
      <c r="D611" s="61"/>
      <c r="E611" s="131"/>
      <c r="F611" s="61"/>
      <c r="G611" s="61"/>
      <c r="H611" s="61"/>
      <c r="I611" s="61"/>
      <c r="J611" s="69"/>
      <c r="K611" s="69"/>
      <c r="L611" s="69"/>
      <c r="M611" s="195"/>
      <c r="N611" s="61"/>
      <c r="O611" s="61"/>
      <c r="P611" s="61"/>
      <c r="Q611" s="61"/>
      <c r="R611" s="61"/>
      <c r="S611" s="61"/>
      <c r="T611" s="61"/>
      <c r="U611" s="61"/>
      <c r="V611" s="61"/>
      <c r="W611" s="61"/>
      <c r="X611" s="61"/>
      <c r="Y611" s="61"/>
      <c r="Z611" s="61"/>
      <c r="AA611" s="61"/>
    </row>
    <row r="612" spans="1:27" ht="13">
      <c r="A612" s="61"/>
      <c r="B612" s="61"/>
      <c r="C612" s="131"/>
      <c r="D612" s="61"/>
      <c r="E612" s="131"/>
      <c r="F612" s="61"/>
      <c r="G612" s="61"/>
      <c r="H612" s="61"/>
      <c r="I612" s="61"/>
      <c r="J612" s="69"/>
      <c r="K612" s="69"/>
      <c r="L612" s="69"/>
      <c r="M612" s="195"/>
      <c r="N612" s="61"/>
      <c r="O612" s="61"/>
      <c r="P612" s="61"/>
      <c r="Q612" s="61"/>
      <c r="R612" s="61"/>
      <c r="S612" s="61"/>
      <c r="T612" s="61"/>
      <c r="U612" s="61"/>
      <c r="V612" s="61"/>
      <c r="W612" s="61"/>
      <c r="X612" s="61"/>
      <c r="Y612" s="61"/>
      <c r="Z612" s="61"/>
      <c r="AA612" s="61"/>
    </row>
    <row r="613" spans="1:27" ht="13">
      <c r="A613" s="61"/>
      <c r="B613" s="61"/>
      <c r="C613" s="131"/>
      <c r="D613" s="61"/>
      <c r="E613" s="131"/>
      <c r="F613" s="61"/>
      <c r="G613" s="61"/>
      <c r="H613" s="61"/>
      <c r="I613" s="61"/>
      <c r="J613" s="69"/>
      <c r="K613" s="69"/>
      <c r="L613" s="69"/>
      <c r="M613" s="195"/>
      <c r="N613" s="61"/>
      <c r="O613" s="61"/>
      <c r="P613" s="61"/>
      <c r="Q613" s="61"/>
      <c r="R613" s="61"/>
      <c r="S613" s="61"/>
      <c r="T613" s="61"/>
      <c r="U613" s="61"/>
      <c r="V613" s="61"/>
      <c r="W613" s="61"/>
      <c r="X613" s="61"/>
      <c r="Y613" s="61"/>
      <c r="Z613" s="61"/>
      <c r="AA613" s="61"/>
    </row>
    <row r="614" spans="1:27" ht="13">
      <c r="A614" s="61"/>
      <c r="B614" s="61"/>
      <c r="C614" s="131"/>
      <c r="D614" s="61"/>
      <c r="E614" s="131"/>
      <c r="F614" s="61"/>
      <c r="G614" s="61"/>
      <c r="H614" s="61"/>
      <c r="I614" s="61"/>
      <c r="J614" s="69"/>
      <c r="K614" s="69"/>
      <c r="L614" s="69"/>
      <c r="M614" s="195"/>
      <c r="N614" s="61"/>
      <c r="O614" s="61"/>
      <c r="P614" s="61"/>
      <c r="Q614" s="61"/>
      <c r="R614" s="61"/>
      <c r="S614" s="61"/>
      <c r="T614" s="61"/>
      <c r="U614" s="61"/>
      <c r="V614" s="61"/>
      <c r="W614" s="61"/>
      <c r="X614" s="61"/>
      <c r="Y614" s="61"/>
      <c r="Z614" s="61"/>
      <c r="AA614" s="61"/>
    </row>
    <row r="615" spans="1:27" ht="13">
      <c r="A615" s="61"/>
      <c r="B615" s="61"/>
      <c r="C615" s="131"/>
      <c r="D615" s="61"/>
      <c r="E615" s="131"/>
      <c r="F615" s="61"/>
      <c r="G615" s="61"/>
      <c r="H615" s="61"/>
      <c r="I615" s="61"/>
      <c r="J615" s="69"/>
      <c r="K615" s="69"/>
      <c r="L615" s="69"/>
      <c r="M615" s="195"/>
      <c r="N615" s="61"/>
      <c r="O615" s="61"/>
      <c r="P615" s="61"/>
      <c r="Q615" s="61"/>
      <c r="R615" s="61"/>
      <c r="S615" s="61"/>
      <c r="T615" s="61"/>
      <c r="U615" s="61"/>
      <c r="V615" s="61"/>
      <c r="W615" s="61"/>
      <c r="X615" s="61"/>
      <c r="Y615" s="61"/>
      <c r="Z615" s="61"/>
      <c r="AA615" s="61"/>
    </row>
    <row r="616" spans="1:27" ht="13">
      <c r="A616" s="61"/>
      <c r="B616" s="61"/>
      <c r="C616" s="131"/>
      <c r="D616" s="61"/>
      <c r="E616" s="131"/>
      <c r="F616" s="61"/>
      <c r="G616" s="61"/>
      <c r="H616" s="61"/>
      <c r="I616" s="61"/>
      <c r="J616" s="69"/>
      <c r="K616" s="69"/>
      <c r="L616" s="69"/>
      <c r="M616" s="195"/>
      <c r="N616" s="61"/>
      <c r="O616" s="61"/>
      <c r="P616" s="61"/>
      <c r="Q616" s="61"/>
      <c r="R616" s="61"/>
      <c r="S616" s="61"/>
      <c r="T616" s="61"/>
      <c r="U616" s="61"/>
      <c r="V616" s="61"/>
      <c r="W616" s="61"/>
      <c r="X616" s="61"/>
      <c r="Y616" s="61"/>
      <c r="Z616" s="61"/>
      <c r="AA616" s="61"/>
    </row>
    <row r="617" spans="1:27" ht="13">
      <c r="A617" s="61"/>
      <c r="B617" s="61"/>
      <c r="C617" s="131"/>
      <c r="D617" s="61"/>
      <c r="E617" s="131"/>
      <c r="F617" s="61"/>
      <c r="G617" s="61"/>
      <c r="H617" s="61"/>
      <c r="I617" s="61"/>
      <c r="J617" s="69"/>
      <c r="K617" s="69"/>
      <c r="L617" s="69"/>
      <c r="M617" s="195"/>
      <c r="N617" s="61"/>
      <c r="O617" s="61"/>
      <c r="P617" s="61"/>
      <c r="Q617" s="61"/>
      <c r="R617" s="61"/>
      <c r="S617" s="61"/>
      <c r="T617" s="61"/>
      <c r="U617" s="61"/>
      <c r="V617" s="61"/>
      <c r="W617" s="61"/>
      <c r="X617" s="61"/>
      <c r="Y617" s="61"/>
      <c r="Z617" s="61"/>
      <c r="AA617" s="61"/>
    </row>
    <row r="618" spans="1:27" ht="13">
      <c r="A618" s="61"/>
      <c r="B618" s="61"/>
      <c r="C618" s="131"/>
      <c r="D618" s="61"/>
      <c r="E618" s="131"/>
      <c r="F618" s="61"/>
      <c r="G618" s="61"/>
      <c r="H618" s="61"/>
      <c r="I618" s="61"/>
      <c r="J618" s="69"/>
      <c r="K618" s="69"/>
      <c r="L618" s="69"/>
      <c r="M618" s="195"/>
      <c r="N618" s="61"/>
      <c r="O618" s="61"/>
      <c r="P618" s="61"/>
      <c r="Q618" s="61"/>
      <c r="R618" s="61"/>
      <c r="S618" s="61"/>
      <c r="T618" s="61"/>
      <c r="U618" s="61"/>
      <c r="V618" s="61"/>
      <c r="W618" s="61"/>
      <c r="X618" s="61"/>
      <c r="Y618" s="61"/>
      <c r="Z618" s="61"/>
      <c r="AA618" s="61"/>
    </row>
    <row r="619" spans="1:27" ht="13">
      <c r="A619" s="61"/>
      <c r="B619" s="61"/>
      <c r="C619" s="131"/>
      <c r="D619" s="61"/>
      <c r="E619" s="131"/>
      <c r="F619" s="61"/>
      <c r="G619" s="61"/>
      <c r="H619" s="61"/>
      <c r="I619" s="61"/>
      <c r="J619" s="69"/>
      <c r="K619" s="69"/>
      <c r="L619" s="69"/>
      <c r="M619" s="195"/>
      <c r="N619" s="61"/>
      <c r="O619" s="61"/>
      <c r="P619" s="61"/>
      <c r="Q619" s="61"/>
      <c r="R619" s="61"/>
      <c r="S619" s="61"/>
      <c r="T619" s="61"/>
      <c r="U619" s="61"/>
      <c r="V619" s="61"/>
      <c r="W619" s="61"/>
      <c r="X619" s="61"/>
      <c r="Y619" s="61"/>
      <c r="Z619" s="61"/>
      <c r="AA619" s="61"/>
    </row>
    <row r="620" spans="1:27" ht="13">
      <c r="A620" s="61"/>
      <c r="B620" s="61"/>
      <c r="C620" s="131"/>
      <c r="D620" s="61"/>
      <c r="E620" s="131"/>
      <c r="F620" s="61"/>
      <c r="G620" s="61"/>
      <c r="H620" s="61"/>
      <c r="I620" s="61"/>
      <c r="J620" s="69"/>
      <c r="K620" s="69"/>
      <c r="L620" s="69"/>
      <c r="M620" s="195"/>
      <c r="N620" s="61"/>
      <c r="O620" s="61"/>
      <c r="P620" s="61"/>
      <c r="Q620" s="61"/>
      <c r="R620" s="61"/>
      <c r="S620" s="61"/>
      <c r="T620" s="61"/>
      <c r="U620" s="61"/>
      <c r="V620" s="61"/>
      <c r="W620" s="61"/>
      <c r="X620" s="61"/>
      <c r="Y620" s="61"/>
      <c r="Z620" s="61"/>
      <c r="AA620" s="61"/>
    </row>
    <row r="621" spans="1:27" ht="13">
      <c r="A621" s="61"/>
      <c r="B621" s="61"/>
      <c r="C621" s="131"/>
      <c r="D621" s="61"/>
      <c r="E621" s="131"/>
      <c r="F621" s="61"/>
      <c r="G621" s="61"/>
      <c r="H621" s="61"/>
      <c r="I621" s="61"/>
      <c r="J621" s="69"/>
      <c r="K621" s="69"/>
      <c r="L621" s="69"/>
      <c r="M621" s="195"/>
      <c r="N621" s="61"/>
      <c r="O621" s="61"/>
      <c r="P621" s="61"/>
      <c r="Q621" s="61"/>
      <c r="R621" s="61"/>
      <c r="S621" s="61"/>
      <c r="T621" s="61"/>
      <c r="U621" s="61"/>
      <c r="V621" s="61"/>
      <c r="W621" s="61"/>
      <c r="X621" s="61"/>
      <c r="Y621" s="61"/>
      <c r="Z621" s="61"/>
      <c r="AA621" s="61"/>
    </row>
    <row r="622" spans="1:27" ht="13">
      <c r="A622" s="61"/>
      <c r="B622" s="61"/>
      <c r="C622" s="131"/>
      <c r="D622" s="61"/>
      <c r="E622" s="131"/>
      <c r="F622" s="61"/>
      <c r="G622" s="61"/>
      <c r="H622" s="61"/>
      <c r="I622" s="61"/>
      <c r="J622" s="69"/>
      <c r="K622" s="69"/>
      <c r="L622" s="69"/>
      <c r="M622" s="195"/>
      <c r="N622" s="61"/>
      <c r="O622" s="61"/>
      <c r="P622" s="61"/>
      <c r="Q622" s="61"/>
      <c r="R622" s="61"/>
      <c r="S622" s="61"/>
      <c r="T622" s="61"/>
      <c r="U622" s="61"/>
      <c r="V622" s="61"/>
      <c r="W622" s="61"/>
      <c r="X622" s="61"/>
      <c r="Y622" s="61"/>
      <c r="Z622" s="61"/>
      <c r="AA622" s="61"/>
    </row>
    <row r="623" spans="1:27" ht="13">
      <c r="A623" s="61"/>
      <c r="B623" s="61"/>
      <c r="C623" s="131"/>
      <c r="D623" s="61"/>
      <c r="E623" s="131"/>
      <c r="F623" s="61"/>
      <c r="G623" s="61"/>
      <c r="H623" s="61"/>
      <c r="I623" s="61"/>
      <c r="J623" s="69"/>
      <c r="K623" s="69"/>
      <c r="L623" s="69"/>
      <c r="M623" s="195"/>
      <c r="N623" s="61"/>
      <c r="O623" s="61"/>
      <c r="P623" s="61"/>
      <c r="Q623" s="61"/>
      <c r="R623" s="61"/>
      <c r="S623" s="61"/>
      <c r="T623" s="61"/>
      <c r="U623" s="61"/>
      <c r="V623" s="61"/>
      <c r="W623" s="61"/>
      <c r="X623" s="61"/>
      <c r="Y623" s="61"/>
      <c r="Z623" s="61"/>
      <c r="AA623" s="61"/>
    </row>
    <row r="624" spans="1:27" ht="13">
      <c r="A624" s="61"/>
      <c r="B624" s="61"/>
      <c r="C624" s="131"/>
      <c r="D624" s="61"/>
      <c r="E624" s="131"/>
      <c r="F624" s="61"/>
      <c r="G624" s="61"/>
      <c r="H624" s="61"/>
      <c r="I624" s="61"/>
      <c r="J624" s="69"/>
      <c r="K624" s="69"/>
      <c r="L624" s="69"/>
      <c r="M624" s="195"/>
      <c r="N624" s="61"/>
      <c r="O624" s="61"/>
      <c r="P624" s="61"/>
      <c r="Q624" s="61"/>
      <c r="R624" s="61"/>
      <c r="S624" s="61"/>
      <c r="T624" s="61"/>
      <c r="U624" s="61"/>
      <c r="V624" s="61"/>
      <c r="W624" s="61"/>
      <c r="X624" s="61"/>
      <c r="Y624" s="61"/>
      <c r="Z624" s="61"/>
      <c r="AA624" s="61"/>
    </row>
    <row r="625" spans="1:27" ht="13">
      <c r="A625" s="61"/>
      <c r="B625" s="61"/>
      <c r="C625" s="131"/>
      <c r="D625" s="61"/>
      <c r="E625" s="131"/>
      <c r="F625" s="61"/>
      <c r="G625" s="61"/>
      <c r="H625" s="61"/>
      <c r="I625" s="61"/>
      <c r="J625" s="69"/>
      <c r="K625" s="69"/>
      <c r="L625" s="69"/>
      <c r="M625" s="195"/>
      <c r="N625" s="61"/>
      <c r="O625" s="61"/>
      <c r="P625" s="61"/>
      <c r="Q625" s="61"/>
      <c r="R625" s="61"/>
      <c r="S625" s="61"/>
      <c r="T625" s="61"/>
      <c r="U625" s="61"/>
      <c r="V625" s="61"/>
      <c r="W625" s="61"/>
      <c r="X625" s="61"/>
      <c r="Y625" s="61"/>
      <c r="Z625" s="61"/>
      <c r="AA625" s="61"/>
    </row>
    <row r="626" spans="1:27" ht="13">
      <c r="A626" s="61"/>
      <c r="B626" s="61"/>
      <c r="C626" s="131"/>
      <c r="D626" s="61"/>
      <c r="E626" s="131"/>
      <c r="F626" s="61"/>
      <c r="G626" s="61"/>
      <c r="H626" s="61"/>
      <c r="I626" s="61"/>
      <c r="J626" s="69"/>
      <c r="K626" s="69"/>
      <c r="L626" s="69"/>
      <c r="M626" s="195"/>
      <c r="N626" s="61"/>
      <c r="O626" s="61"/>
      <c r="P626" s="61"/>
      <c r="Q626" s="61"/>
      <c r="R626" s="61"/>
      <c r="S626" s="61"/>
      <c r="T626" s="61"/>
      <c r="U626" s="61"/>
      <c r="V626" s="61"/>
      <c r="W626" s="61"/>
      <c r="X626" s="61"/>
      <c r="Y626" s="61"/>
      <c r="Z626" s="61"/>
      <c r="AA626" s="61"/>
    </row>
    <row r="627" spans="1:27" ht="13">
      <c r="A627" s="61"/>
      <c r="B627" s="61"/>
      <c r="C627" s="131"/>
      <c r="D627" s="61"/>
      <c r="E627" s="131"/>
      <c r="F627" s="61"/>
      <c r="G627" s="61"/>
      <c r="H627" s="61"/>
      <c r="I627" s="61"/>
      <c r="J627" s="69"/>
      <c r="K627" s="69"/>
      <c r="L627" s="69"/>
      <c r="M627" s="195"/>
      <c r="N627" s="61"/>
      <c r="O627" s="61"/>
      <c r="P627" s="61"/>
      <c r="Q627" s="61"/>
      <c r="R627" s="61"/>
      <c r="S627" s="61"/>
      <c r="T627" s="61"/>
      <c r="U627" s="61"/>
      <c r="V627" s="61"/>
      <c r="W627" s="61"/>
      <c r="X627" s="61"/>
      <c r="Y627" s="61"/>
      <c r="Z627" s="61"/>
      <c r="AA627" s="61"/>
    </row>
    <row r="628" spans="1:27" ht="13">
      <c r="A628" s="61"/>
      <c r="B628" s="61"/>
      <c r="C628" s="131"/>
      <c r="D628" s="61"/>
      <c r="E628" s="131"/>
      <c r="F628" s="61"/>
      <c r="G628" s="61"/>
      <c r="H628" s="61"/>
      <c r="I628" s="61"/>
      <c r="J628" s="69"/>
      <c r="K628" s="69"/>
      <c r="L628" s="69"/>
      <c r="M628" s="195"/>
      <c r="N628" s="61"/>
      <c r="O628" s="61"/>
      <c r="P628" s="61"/>
      <c r="Q628" s="61"/>
      <c r="R628" s="61"/>
      <c r="S628" s="61"/>
      <c r="T628" s="61"/>
      <c r="U628" s="61"/>
      <c r="V628" s="61"/>
      <c r="W628" s="61"/>
      <c r="X628" s="61"/>
      <c r="Y628" s="61"/>
      <c r="Z628" s="61"/>
      <c r="AA628" s="61"/>
    </row>
    <row r="629" spans="1:27" ht="13">
      <c r="A629" s="61"/>
      <c r="B629" s="61"/>
      <c r="C629" s="131"/>
      <c r="D629" s="61"/>
      <c r="E629" s="131"/>
      <c r="F629" s="61"/>
      <c r="G629" s="61"/>
      <c r="H629" s="61"/>
      <c r="I629" s="61"/>
      <c r="J629" s="69"/>
      <c r="K629" s="69"/>
      <c r="L629" s="69"/>
      <c r="M629" s="195"/>
      <c r="N629" s="61"/>
      <c r="O629" s="61"/>
      <c r="P629" s="61"/>
      <c r="Q629" s="61"/>
      <c r="R629" s="61"/>
      <c r="S629" s="61"/>
      <c r="T629" s="61"/>
      <c r="U629" s="61"/>
      <c r="V629" s="61"/>
      <c r="W629" s="61"/>
      <c r="X629" s="61"/>
      <c r="Y629" s="61"/>
      <c r="Z629" s="61"/>
      <c r="AA629" s="61"/>
    </row>
    <row r="630" spans="1:27" ht="13">
      <c r="A630" s="61"/>
      <c r="B630" s="61"/>
      <c r="C630" s="131"/>
      <c r="D630" s="61"/>
      <c r="E630" s="131"/>
      <c r="F630" s="61"/>
      <c r="G630" s="61"/>
      <c r="H630" s="61"/>
      <c r="I630" s="61"/>
      <c r="J630" s="69"/>
      <c r="K630" s="69"/>
      <c r="L630" s="69"/>
      <c r="M630" s="195"/>
      <c r="N630" s="61"/>
      <c r="O630" s="61"/>
      <c r="P630" s="61"/>
      <c r="Q630" s="61"/>
      <c r="R630" s="61"/>
      <c r="S630" s="61"/>
      <c r="T630" s="61"/>
      <c r="U630" s="61"/>
      <c r="V630" s="61"/>
      <c r="W630" s="61"/>
      <c r="X630" s="61"/>
      <c r="Y630" s="61"/>
      <c r="Z630" s="61"/>
      <c r="AA630" s="61"/>
    </row>
    <row r="631" spans="1:27" ht="13">
      <c r="A631" s="61"/>
      <c r="B631" s="61"/>
      <c r="C631" s="131"/>
      <c r="D631" s="61"/>
      <c r="E631" s="131"/>
      <c r="F631" s="61"/>
      <c r="G631" s="61"/>
      <c r="H631" s="61"/>
      <c r="I631" s="61"/>
      <c r="J631" s="69"/>
      <c r="K631" s="69"/>
      <c r="L631" s="69"/>
      <c r="M631" s="195"/>
      <c r="N631" s="61"/>
      <c r="O631" s="61"/>
      <c r="P631" s="61"/>
      <c r="Q631" s="61"/>
      <c r="R631" s="61"/>
      <c r="S631" s="61"/>
      <c r="T631" s="61"/>
      <c r="U631" s="61"/>
      <c r="V631" s="61"/>
      <c r="W631" s="61"/>
      <c r="X631" s="61"/>
      <c r="Y631" s="61"/>
      <c r="Z631" s="61"/>
      <c r="AA631" s="61"/>
    </row>
    <row r="632" spans="1:27" ht="13">
      <c r="A632" s="61"/>
      <c r="B632" s="61"/>
      <c r="C632" s="131"/>
      <c r="D632" s="61"/>
      <c r="E632" s="131"/>
      <c r="F632" s="61"/>
      <c r="G632" s="61"/>
      <c r="H632" s="61"/>
      <c r="I632" s="61"/>
      <c r="J632" s="69"/>
      <c r="K632" s="69"/>
      <c r="L632" s="69"/>
      <c r="M632" s="195"/>
      <c r="N632" s="61"/>
      <c r="O632" s="61"/>
      <c r="P632" s="61"/>
      <c r="Q632" s="61"/>
      <c r="R632" s="61"/>
      <c r="S632" s="61"/>
      <c r="T632" s="61"/>
      <c r="U632" s="61"/>
      <c r="V632" s="61"/>
      <c r="W632" s="61"/>
      <c r="X632" s="61"/>
      <c r="Y632" s="61"/>
      <c r="Z632" s="61"/>
      <c r="AA632" s="61"/>
    </row>
    <row r="633" spans="1:27" ht="13">
      <c r="A633" s="61"/>
      <c r="B633" s="61"/>
      <c r="C633" s="131"/>
      <c r="D633" s="61"/>
      <c r="E633" s="131"/>
      <c r="F633" s="61"/>
      <c r="G633" s="61"/>
      <c r="H633" s="61"/>
      <c r="I633" s="61"/>
      <c r="J633" s="69"/>
      <c r="K633" s="69"/>
      <c r="L633" s="69"/>
      <c r="M633" s="195"/>
      <c r="N633" s="61"/>
      <c r="O633" s="61"/>
      <c r="P633" s="61"/>
      <c r="Q633" s="61"/>
      <c r="R633" s="61"/>
      <c r="S633" s="61"/>
      <c r="T633" s="61"/>
      <c r="U633" s="61"/>
      <c r="V633" s="61"/>
      <c r="W633" s="61"/>
      <c r="X633" s="61"/>
      <c r="Y633" s="61"/>
      <c r="Z633" s="61"/>
      <c r="AA633" s="61"/>
    </row>
    <row r="634" spans="1:27" ht="13">
      <c r="A634" s="61"/>
      <c r="B634" s="61"/>
      <c r="C634" s="131"/>
      <c r="D634" s="61"/>
      <c r="E634" s="131"/>
      <c r="F634" s="61"/>
      <c r="G634" s="61"/>
      <c r="H634" s="61"/>
      <c r="I634" s="61"/>
      <c r="J634" s="69"/>
      <c r="K634" s="69"/>
      <c r="L634" s="69"/>
      <c r="M634" s="195"/>
      <c r="N634" s="61"/>
      <c r="O634" s="61"/>
      <c r="P634" s="61"/>
      <c r="Q634" s="61"/>
      <c r="R634" s="61"/>
      <c r="S634" s="61"/>
      <c r="T634" s="61"/>
      <c r="U634" s="61"/>
      <c r="V634" s="61"/>
      <c r="W634" s="61"/>
      <c r="X634" s="61"/>
      <c r="Y634" s="61"/>
      <c r="Z634" s="61"/>
      <c r="AA634" s="61"/>
    </row>
    <row r="635" spans="1:27" ht="13">
      <c r="A635" s="61"/>
      <c r="B635" s="61"/>
      <c r="C635" s="131"/>
      <c r="D635" s="61"/>
      <c r="E635" s="131"/>
      <c r="F635" s="61"/>
      <c r="G635" s="61"/>
      <c r="H635" s="61"/>
      <c r="I635" s="61"/>
      <c r="J635" s="69"/>
      <c r="K635" s="69"/>
      <c r="L635" s="69"/>
      <c r="M635" s="195"/>
      <c r="N635" s="61"/>
      <c r="O635" s="61"/>
      <c r="P635" s="61"/>
      <c r="Q635" s="61"/>
      <c r="R635" s="61"/>
      <c r="S635" s="61"/>
      <c r="T635" s="61"/>
      <c r="U635" s="61"/>
      <c r="V635" s="61"/>
      <c r="W635" s="61"/>
      <c r="X635" s="61"/>
      <c r="Y635" s="61"/>
      <c r="Z635" s="61"/>
      <c r="AA635" s="61"/>
    </row>
    <row r="636" spans="1:27" ht="13">
      <c r="A636" s="61"/>
      <c r="B636" s="61"/>
      <c r="C636" s="131"/>
      <c r="D636" s="61"/>
      <c r="E636" s="131"/>
      <c r="F636" s="61"/>
      <c r="G636" s="61"/>
      <c r="H636" s="61"/>
      <c r="I636" s="61"/>
      <c r="J636" s="69"/>
      <c r="K636" s="69"/>
      <c r="L636" s="69"/>
      <c r="M636" s="195"/>
      <c r="N636" s="61"/>
      <c r="O636" s="61"/>
      <c r="P636" s="61"/>
      <c r="Q636" s="61"/>
      <c r="R636" s="61"/>
      <c r="S636" s="61"/>
      <c r="T636" s="61"/>
      <c r="U636" s="61"/>
      <c r="V636" s="61"/>
      <c r="W636" s="61"/>
      <c r="X636" s="61"/>
      <c r="Y636" s="61"/>
      <c r="Z636" s="61"/>
      <c r="AA636" s="61"/>
    </row>
    <row r="637" spans="1:27" ht="13">
      <c r="A637" s="61"/>
      <c r="B637" s="61"/>
      <c r="C637" s="131"/>
      <c r="D637" s="61"/>
      <c r="E637" s="131"/>
      <c r="F637" s="61"/>
      <c r="G637" s="61"/>
      <c r="H637" s="61"/>
      <c r="I637" s="61"/>
      <c r="J637" s="69"/>
      <c r="K637" s="69"/>
      <c r="L637" s="69"/>
      <c r="M637" s="195"/>
      <c r="N637" s="61"/>
      <c r="O637" s="61"/>
      <c r="P637" s="61"/>
      <c r="Q637" s="61"/>
      <c r="R637" s="61"/>
      <c r="S637" s="61"/>
      <c r="T637" s="61"/>
      <c r="U637" s="61"/>
      <c r="V637" s="61"/>
      <c r="W637" s="61"/>
      <c r="X637" s="61"/>
      <c r="Y637" s="61"/>
      <c r="Z637" s="61"/>
      <c r="AA637" s="61"/>
    </row>
    <row r="638" spans="1:27" ht="13">
      <c r="A638" s="61"/>
      <c r="B638" s="61"/>
      <c r="C638" s="131"/>
      <c r="D638" s="61"/>
      <c r="E638" s="131"/>
      <c r="F638" s="61"/>
      <c r="G638" s="61"/>
      <c r="H638" s="61"/>
      <c r="I638" s="61"/>
      <c r="J638" s="69"/>
      <c r="K638" s="69"/>
      <c r="L638" s="69"/>
      <c r="M638" s="195"/>
      <c r="N638" s="61"/>
      <c r="O638" s="61"/>
      <c r="P638" s="61"/>
      <c r="Q638" s="61"/>
      <c r="R638" s="61"/>
      <c r="S638" s="61"/>
      <c r="T638" s="61"/>
      <c r="U638" s="61"/>
      <c r="V638" s="61"/>
      <c r="W638" s="61"/>
      <c r="X638" s="61"/>
      <c r="Y638" s="61"/>
      <c r="Z638" s="61"/>
      <c r="AA638" s="61"/>
    </row>
    <row r="639" spans="1:27" ht="13">
      <c r="A639" s="61"/>
      <c r="B639" s="61"/>
      <c r="C639" s="131"/>
      <c r="D639" s="61"/>
      <c r="E639" s="131"/>
      <c r="F639" s="61"/>
      <c r="G639" s="61"/>
      <c r="H639" s="61"/>
      <c r="I639" s="61"/>
      <c r="J639" s="69"/>
      <c r="K639" s="69"/>
      <c r="L639" s="69"/>
      <c r="M639" s="195"/>
      <c r="N639" s="61"/>
      <c r="O639" s="61"/>
      <c r="P639" s="61"/>
      <c r="Q639" s="61"/>
      <c r="R639" s="61"/>
      <c r="S639" s="61"/>
      <c r="T639" s="61"/>
      <c r="U639" s="61"/>
      <c r="V639" s="61"/>
      <c r="W639" s="61"/>
      <c r="X639" s="61"/>
      <c r="Y639" s="61"/>
      <c r="Z639" s="61"/>
      <c r="AA639" s="61"/>
    </row>
    <row r="640" spans="1:27" ht="13">
      <c r="A640" s="61"/>
      <c r="B640" s="61"/>
      <c r="C640" s="131"/>
      <c r="D640" s="61"/>
      <c r="E640" s="131"/>
      <c r="F640" s="61"/>
      <c r="G640" s="61"/>
      <c r="H640" s="61"/>
      <c r="I640" s="61"/>
      <c r="J640" s="69"/>
      <c r="K640" s="69"/>
      <c r="L640" s="69"/>
      <c r="M640" s="195"/>
      <c r="N640" s="61"/>
      <c r="O640" s="61"/>
      <c r="P640" s="61"/>
      <c r="Q640" s="61"/>
      <c r="R640" s="61"/>
      <c r="S640" s="61"/>
      <c r="T640" s="61"/>
      <c r="U640" s="61"/>
      <c r="V640" s="61"/>
      <c r="W640" s="61"/>
      <c r="X640" s="61"/>
      <c r="Y640" s="61"/>
      <c r="Z640" s="61"/>
      <c r="AA640" s="61"/>
    </row>
    <row r="641" spans="1:27" ht="13">
      <c r="A641" s="61"/>
      <c r="B641" s="61"/>
      <c r="C641" s="131"/>
      <c r="D641" s="61"/>
      <c r="E641" s="131"/>
      <c r="F641" s="61"/>
      <c r="G641" s="61"/>
      <c r="H641" s="61"/>
      <c r="I641" s="61"/>
      <c r="J641" s="69"/>
      <c r="K641" s="69"/>
      <c r="L641" s="69"/>
      <c r="M641" s="195"/>
      <c r="N641" s="61"/>
      <c r="O641" s="61"/>
      <c r="P641" s="61"/>
      <c r="Q641" s="61"/>
      <c r="R641" s="61"/>
      <c r="S641" s="61"/>
      <c r="T641" s="61"/>
      <c r="U641" s="61"/>
      <c r="V641" s="61"/>
      <c r="W641" s="61"/>
      <c r="X641" s="61"/>
      <c r="Y641" s="61"/>
      <c r="Z641" s="61"/>
      <c r="AA641" s="61"/>
    </row>
    <row r="642" spans="1:27" ht="13">
      <c r="A642" s="61"/>
      <c r="B642" s="61"/>
      <c r="C642" s="131"/>
      <c r="D642" s="61"/>
      <c r="E642" s="131"/>
      <c r="F642" s="61"/>
      <c r="G642" s="61"/>
      <c r="H642" s="61"/>
      <c r="I642" s="61"/>
      <c r="J642" s="69"/>
      <c r="K642" s="69"/>
      <c r="L642" s="69"/>
      <c r="M642" s="195"/>
      <c r="N642" s="61"/>
      <c r="O642" s="61"/>
      <c r="P642" s="61"/>
      <c r="Q642" s="61"/>
      <c r="R642" s="61"/>
      <c r="S642" s="61"/>
      <c r="T642" s="61"/>
      <c r="U642" s="61"/>
      <c r="V642" s="61"/>
      <c r="W642" s="61"/>
      <c r="X642" s="61"/>
      <c r="Y642" s="61"/>
      <c r="Z642" s="61"/>
      <c r="AA642" s="61"/>
    </row>
    <row r="643" spans="1:27" ht="13">
      <c r="A643" s="61"/>
      <c r="B643" s="61"/>
      <c r="C643" s="131"/>
      <c r="D643" s="61"/>
      <c r="E643" s="131"/>
      <c r="F643" s="61"/>
      <c r="G643" s="61"/>
      <c r="H643" s="61"/>
      <c r="I643" s="61"/>
      <c r="J643" s="69"/>
      <c r="K643" s="69"/>
      <c r="L643" s="69"/>
      <c r="M643" s="195"/>
      <c r="N643" s="61"/>
      <c r="O643" s="61"/>
      <c r="P643" s="61"/>
      <c r="Q643" s="61"/>
      <c r="R643" s="61"/>
      <c r="S643" s="61"/>
      <c r="T643" s="61"/>
      <c r="U643" s="61"/>
      <c r="V643" s="61"/>
      <c r="W643" s="61"/>
      <c r="X643" s="61"/>
      <c r="Y643" s="61"/>
      <c r="Z643" s="61"/>
      <c r="AA643" s="61"/>
    </row>
    <row r="644" spans="1:27" ht="13">
      <c r="A644" s="61"/>
      <c r="B644" s="61"/>
      <c r="C644" s="131"/>
      <c r="D644" s="61"/>
      <c r="E644" s="131"/>
      <c r="F644" s="61"/>
      <c r="G644" s="61"/>
      <c r="H644" s="61"/>
      <c r="I644" s="61"/>
      <c r="J644" s="69"/>
      <c r="K644" s="69"/>
      <c r="L644" s="69"/>
      <c r="M644" s="195"/>
      <c r="N644" s="61"/>
      <c r="O644" s="61"/>
      <c r="P644" s="61"/>
      <c r="Q644" s="61"/>
      <c r="R644" s="61"/>
      <c r="S644" s="61"/>
      <c r="T644" s="61"/>
      <c r="U644" s="61"/>
      <c r="V644" s="61"/>
      <c r="W644" s="61"/>
      <c r="X644" s="61"/>
      <c r="Y644" s="61"/>
      <c r="Z644" s="61"/>
      <c r="AA644" s="61"/>
    </row>
    <row r="645" spans="1:27" ht="13">
      <c r="A645" s="61"/>
      <c r="B645" s="61"/>
      <c r="C645" s="131"/>
      <c r="D645" s="61"/>
      <c r="E645" s="131"/>
      <c r="F645" s="61"/>
      <c r="G645" s="61"/>
      <c r="H645" s="61"/>
      <c r="I645" s="61"/>
      <c r="J645" s="69"/>
      <c r="K645" s="69"/>
      <c r="L645" s="69"/>
      <c r="M645" s="195"/>
      <c r="N645" s="61"/>
      <c r="O645" s="61"/>
      <c r="P645" s="61"/>
      <c r="Q645" s="61"/>
      <c r="R645" s="61"/>
      <c r="S645" s="61"/>
      <c r="T645" s="61"/>
      <c r="U645" s="61"/>
      <c r="V645" s="61"/>
      <c r="W645" s="61"/>
      <c r="X645" s="61"/>
      <c r="Y645" s="61"/>
      <c r="Z645" s="61"/>
      <c r="AA645" s="61"/>
    </row>
    <row r="646" spans="1:27" ht="13">
      <c r="A646" s="61"/>
      <c r="B646" s="61"/>
      <c r="C646" s="131"/>
      <c r="D646" s="61"/>
      <c r="E646" s="131"/>
      <c r="F646" s="61"/>
      <c r="G646" s="61"/>
      <c r="H646" s="61"/>
      <c r="I646" s="61"/>
      <c r="J646" s="69"/>
      <c r="K646" s="69"/>
      <c r="L646" s="69"/>
      <c r="M646" s="195"/>
      <c r="N646" s="61"/>
      <c r="O646" s="61"/>
      <c r="P646" s="61"/>
      <c r="Q646" s="61"/>
      <c r="R646" s="61"/>
      <c r="S646" s="61"/>
      <c r="T646" s="61"/>
      <c r="U646" s="61"/>
      <c r="V646" s="61"/>
      <c r="W646" s="61"/>
      <c r="X646" s="61"/>
      <c r="Y646" s="61"/>
      <c r="Z646" s="61"/>
      <c r="AA646" s="61"/>
    </row>
    <row r="647" spans="1:27" ht="13">
      <c r="A647" s="61"/>
      <c r="B647" s="61"/>
      <c r="C647" s="131"/>
      <c r="D647" s="61"/>
      <c r="E647" s="131"/>
      <c r="F647" s="61"/>
      <c r="G647" s="61"/>
      <c r="H647" s="61"/>
      <c r="I647" s="61"/>
      <c r="J647" s="69"/>
      <c r="K647" s="69"/>
      <c r="L647" s="69"/>
      <c r="M647" s="195"/>
      <c r="N647" s="61"/>
      <c r="O647" s="61"/>
      <c r="P647" s="61"/>
      <c r="Q647" s="61"/>
      <c r="R647" s="61"/>
      <c r="S647" s="61"/>
      <c r="T647" s="61"/>
      <c r="U647" s="61"/>
      <c r="V647" s="61"/>
      <c r="W647" s="61"/>
      <c r="X647" s="61"/>
      <c r="Y647" s="61"/>
      <c r="Z647" s="61"/>
      <c r="AA647" s="61"/>
    </row>
    <row r="648" spans="1:27" ht="13">
      <c r="A648" s="61"/>
      <c r="B648" s="61"/>
      <c r="C648" s="131"/>
      <c r="D648" s="61"/>
      <c r="E648" s="131"/>
      <c r="F648" s="61"/>
      <c r="G648" s="61"/>
      <c r="H648" s="61"/>
      <c r="I648" s="61"/>
      <c r="J648" s="69"/>
      <c r="K648" s="69"/>
      <c r="L648" s="69"/>
      <c r="M648" s="195"/>
      <c r="N648" s="61"/>
      <c r="O648" s="61"/>
      <c r="P648" s="61"/>
      <c r="Q648" s="61"/>
      <c r="R648" s="61"/>
      <c r="S648" s="61"/>
      <c r="T648" s="61"/>
      <c r="U648" s="61"/>
      <c r="V648" s="61"/>
      <c r="W648" s="61"/>
      <c r="X648" s="61"/>
      <c r="Y648" s="61"/>
      <c r="Z648" s="61"/>
      <c r="AA648" s="61"/>
    </row>
    <row r="649" spans="1:27" ht="13">
      <c r="A649" s="61"/>
      <c r="B649" s="61"/>
      <c r="C649" s="131"/>
      <c r="D649" s="61"/>
      <c r="E649" s="131"/>
      <c r="F649" s="61"/>
      <c r="G649" s="61"/>
      <c r="H649" s="61"/>
      <c r="I649" s="61"/>
      <c r="J649" s="69"/>
      <c r="K649" s="69"/>
      <c r="L649" s="69"/>
      <c r="M649" s="195"/>
      <c r="N649" s="61"/>
      <c r="O649" s="61"/>
      <c r="P649" s="61"/>
      <c r="Q649" s="61"/>
      <c r="R649" s="61"/>
      <c r="S649" s="61"/>
      <c r="T649" s="61"/>
      <c r="U649" s="61"/>
      <c r="V649" s="61"/>
      <c r="W649" s="61"/>
      <c r="X649" s="61"/>
      <c r="Y649" s="61"/>
      <c r="Z649" s="61"/>
      <c r="AA649" s="61"/>
    </row>
    <row r="650" spans="1:27" ht="13">
      <c r="A650" s="61"/>
      <c r="B650" s="61"/>
      <c r="C650" s="131"/>
      <c r="D650" s="61"/>
      <c r="E650" s="131"/>
      <c r="F650" s="61"/>
      <c r="G650" s="61"/>
      <c r="H650" s="61"/>
      <c r="I650" s="61"/>
      <c r="J650" s="69"/>
      <c r="K650" s="69"/>
      <c r="L650" s="69"/>
      <c r="M650" s="195"/>
      <c r="N650" s="61"/>
      <c r="O650" s="61"/>
      <c r="P650" s="61"/>
      <c r="Q650" s="61"/>
      <c r="R650" s="61"/>
      <c r="S650" s="61"/>
      <c r="T650" s="61"/>
      <c r="U650" s="61"/>
      <c r="V650" s="61"/>
      <c r="W650" s="61"/>
      <c r="X650" s="61"/>
      <c r="Y650" s="61"/>
      <c r="Z650" s="61"/>
      <c r="AA650" s="61"/>
    </row>
    <row r="651" spans="1:27" ht="13">
      <c r="A651" s="61"/>
      <c r="B651" s="61"/>
      <c r="C651" s="131"/>
      <c r="D651" s="61"/>
      <c r="E651" s="131"/>
      <c r="F651" s="61"/>
      <c r="G651" s="61"/>
      <c r="H651" s="61"/>
      <c r="I651" s="61"/>
      <c r="J651" s="69"/>
      <c r="K651" s="69"/>
      <c r="L651" s="69"/>
      <c r="M651" s="195"/>
      <c r="N651" s="61"/>
      <c r="O651" s="61"/>
      <c r="P651" s="61"/>
      <c r="Q651" s="61"/>
      <c r="R651" s="61"/>
      <c r="S651" s="61"/>
      <c r="T651" s="61"/>
      <c r="U651" s="61"/>
      <c r="V651" s="61"/>
      <c r="W651" s="61"/>
      <c r="X651" s="61"/>
      <c r="Y651" s="61"/>
      <c r="Z651" s="61"/>
      <c r="AA651" s="61"/>
    </row>
    <row r="652" spans="1:27" ht="13">
      <c r="A652" s="61"/>
      <c r="B652" s="61"/>
      <c r="C652" s="131"/>
      <c r="D652" s="61"/>
      <c r="E652" s="131"/>
      <c r="F652" s="61"/>
      <c r="G652" s="61"/>
      <c r="H652" s="61"/>
      <c r="I652" s="61"/>
      <c r="J652" s="69"/>
      <c r="K652" s="69"/>
      <c r="L652" s="69"/>
      <c r="M652" s="195"/>
      <c r="N652" s="61"/>
      <c r="O652" s="61"/>
      <c r="P652" s="61"/>
      <c r="Q652" s="61"/>
      <c r="R652" s="61"/>
      <c r="S652" s="61"/>
      <c r="T652" s="61"/>
      <c r="U652" s="61"/>
      <c r="V652" s="61"/>
      <c r="W652" s="61"/>
      <c r="X652" s="61"/>
      <c r="Y652" s="61"/>
      <c r="Z652" s="61"/>
      <c r="AA652" s="61"/>
    </row>
    <row r="653" spans="1:27" ht="13">
      <c r="A653" s="61"/>
      <c r="B653" s="61"/>
      <c r="C653" s="131"/>
      <c r="D653" s="61"/>
      <c r="E653" s="131"/>
      <c r="F653" s="61"/>
      <c r="G653" s="61"/>
      <c r="H653" s="61"/>
      <c r="I653" s="61"/>
      <c r="J653" s="69"/>
      <c r="K653" s="69"/>
      <c r="L653" s="69"/>
      <c r="M653" s="195"/>
      <c r="N653" s="61"/>
      <c r="O653" s="61"/>
      <c r="P653" s="61"/>
      <c r="Q653" s="61"/>
      <c r="R653" s="61"/>
      <c r="S653" s="61"/>
      <c r="T653" s="61"/>
      <c r="U653" s="61"/>
      <c r="V653" s="61"/>
      <c r="W653" s="61"/>
      <c r="X653" s="61"/>
      <c r="Y653" s="61"/>
      <c r="Z653" s="61"/>
      <c r="AA653" s="61"/>
    </row>
    <row r="654" spans="1:27" ht="13">
      <c r="A654" s="61"/>
      <c r="B654" s="61"/>
      <c r="C654" s="131"/>
      <c r="D654" s="61"/>
      <c r="E654" s="131"/>
      <c r="F654" s="61"/>
      <c r="G654" s="61"/>
      <c r="H654" s="61"/>
      <c r="I654" s="61"/>
      <c r="J654" s="69"/>
      <c r="K654" s="69"/>
      <c r="L654" s="69"/>
      <c r="M654" s="195"/>
      <c r="N654" s="61"/>
      <c r="O654" s="61"/>
      <c r="P654" s="61"/>
      <c r="Q654" s="61"/>
      <c r="R654" s="61"/>
      <c r="S654" s="61"/>
      <c r="T654" s="61"/>
      <c r="U654" s="61"/>
      <c r="V654" s="61"/>
      <c r="W654" s="61"/>
      <c r="X654" s="61"/>
      <c r="Y654" s="61"/>
      <c r="Z654" s="61"/>
      <c r="AA654" s="61"/>
    </row>
    <row r="655" spans="1:27" ht="13">
      <c r="A655" s="61"/>
      <c r="B655" s="61"/>
      <c r="C655" s="131"/>
      <c r="D655" s="61"/>
      <c r="E655" s="131"/>
      <c r="F655" s="61"/>
      <c r="G655" s="61"/>
      <c r="H655" s="61"/>
      <c r="I655" s="61"/>
      <c r="J655" s="69"/>
      <c r="K655" s="69"/>
      <c r="L655" s="69"/>
      <c r="M655" s="195"/>
      <c r="N655" s="61"/>
      <c r="O655" s="61"/>
      <c r="P655" s="61"/>
      <c r="Q655" s="61"/>
      <c r="R655" s="61"/>
      <c r="S655" s="61"/>
      <c r="T655" s="61"/>
      <c r="U655" s="61"/>
      <c r="V655" s="61"/>
      <c r="W655" s="61"/>
      <c r="X655" s="61"/>
      <c r="Y655" s="61"/>
      <c r="Z655" s="61"/>
      <c r="AA655" s="61"/>
    </row>
    <row r="656" spans="1:27" ht="13">
      <c r="A656" s="61"/>
      <c r="B656" s="61"/>
      <c r="C656" s="131"/>
      <c r="D656" s="61"/>
      <c r="E656" s="131"/>
      <c r="F656" s="61"/>
      <c r="G656" s="61"/>
      <c r="H656" s="61"/>
      <c r="I656" s="61"/>
      <c r="J656" s="69"/>
      <c r="K656" s="69"/>
      <c r="L656" s="69"/>
      <c r="M656" s="195"/>
      <c r="N656" s="61"/>
      <c r="O656" s="61"/>
      <c r="P656" s="61"/>
      <c r="Q656" s="61"/>
      <c r="R656" s="61"/>
      <c r="S656" s="61"/>
      <c r="T656" s="61"/>
      <c r="U656" s="61"/>
      <c r="V656" s="61"/>
      <c r="W656" s="61"/>
      <c r="X656" s="61"/>
      <c r="Y656" s="61"/>
      <c r="Z656" s="61"/>
      <c r="AA656" s="61"/>
    </row>
    <row r="657" spans="1:27" ht="13">
      <c r="A657" s="61"/>
      <c r="B657" s="61"/>
      <c r="C657" s="131"/>
      <c r="D657" s="61"/>
      <c r="E657" s="131"/>
      <c r="F657" s="61"/>
      <c r="G657" s="61"/>
      <c r="H657" s="61"/>
      <c r="I657" s="61"/>
      <c r="J657" s="69"/>
      <c r="K657" s="69"/>
      <c r="L657" s="69"/>
      <c r="M657" s="195"/>
      <c r="N657" s="61"/>
      <c r="O657" s="61"/>
      <c r="P657" s="61"/>
      <c r="Q657" s="61"/>
      <c r="R657" s="61"/>
      <c r="S657" s="61"/>
      <c r="T657" s="61"/>
      <c r="U657" s="61"/>
      <c r="V657" s="61"/>
      <c r="W657" s="61"/>
      <c r="X657" s="61"/>
      <c r="Y657" s="61"/>
      <c r="Z657" s="61"/>
      <c r="AA657" s="61"/>
    </row>
    <row r="658" spans="1:27" ht="13">
      <c r="A658" s="61"/>
      <c r="B658" s="61"/>
      <c r="C658" s="131"/>
      <c r="D658" s="61"/>
      <c r="E658" s="131"/>
      <c r="F658" s="61"/>
      <c r="G658" s="61"/>
      <c r="H658" s="61"/>
      <c r="I658" s="61"/>
      <c r="J658" s="69"/>
      <c r="K658" s="69"/>
      <c r="L658" s="69"/>
      <c r="M658" s="195"/>
      <c r="N658" s="61"/>
      <c r="O658" s="61"/>
      <c r="P658" s="61"/>
      <c r="Q658" s="61"/>
      <c r="R658" s="61"/>
      <c r="S658" s="61"/>
      <c r="T658" s="61"/>
      <c r="U658" s="61"/>
      <c r="V658" s="61"/>
      <c r="W658" s="61"/>
      <c r="X658" s="61"/>
      <c r="Y658" s="61"/>
      <c r="Z658" s="61"/>
      <c r="AA658" s="61"/>
    </row>
    <row r="659" spans="1:27" ht="13">
      <c r="A659" s="61"/>
      <c r="B659" s="61"/>
      <c r="C659" s="131"/>
      <c r="D659" s="61"/>
      <c r="E659" s="131"/>
      <c r="F659" s="61"/>
      <c r="G659" s="61"/>
      <c r="H659" s="61"/>
      <c r="I659" s="61"/>
      <c r="J659" s="69"/>
      <c r="K659" s="69"/>
      <c r="L659" s="69"/>
      <c r="M659" s="195"/>
      <c r="N659" s="61"/>
      <c r="O659" s="61"/>
      <c r="P659" s="61"/>
      <c r="Q659" s="61"/>
      <c r="R659" s="61"/>
      <c r="S659" s="61"/>
      <c r="T659" s="61"/>
      <c r="U659" s="61"/>
      <c r="V659" s="61"/>
      <c r="W659" s="61"/>
      <c r="X659" s="61"/>
      <c r="Y659" s="61"/>
      <c r="Z659" s="61"/>
      <c r="AA659" s="61"/>
    </row>
    <row r="660" spans="1:27" ht="13">
      <c r="A660" s="61"/>
      <c r="B660" s="61"/>
      <c r="C660" s="131"/>
      <c r="D660" s="61"/>
      <c r="E660" s="131"/>
      <c r="F660" s="61"/>
      <c r="G660" s="61"/>
      <c r="H660" s="61"/>
      <c r="I660" s="61"/>
      <c r="J660" s="69"/>
      <c r="K660" s="69"/>
      <c r="L660" s="69"/>
      <c r="M660" s="195"/>
      <c r="N660" s="61"/>
      <c r="O660" s="61"/>
      <c r="P660" s="61"/>
      <c r="Q660" s="61"/>
      <c r="R660" s="61"/>
      <c r="S660" s="61"/>
      <c r="T660" s="61"/>
      <c r="U660" s="61"/>
      <c r="V660" s="61"/>
      <c r="W660" s="61"/>
      <c r="X660" s="61"/>
      <c r="Y660" s="61"/>
      <c r="Z660" s="61"/>
      <c r="AA660" s="61"/>
    </row>
    <row r="661" spans="1:27" ht="13">
      <c r="A661" s="61"/>
      <c r="B661" s="61"/>
      <c r="C661" s="131"/>
      <c r="D661" s="61"/>
      <c r="E661" s="131"/>
      <c r="F661" s="61"/>
      <c r="G661" s="61"/>
      <c r="H661" s="61"/>
      <c r="I661" s="61"/>
      <c r="J661" s="69"/>
      <c r="K661" s="69"/>
      <c r="L661" s="69"/>
      <c r="M661" s="195"/>
      <c r="N661" s="61"/>
      <c r="O661" s="61"/>
      <c r="P661" s="61"/>
      <c r="Q661" s="61"/>
      <c r="R661" s="61"/>
      <c r="S661" s="61"/>
      <c r="T661" s="61"/>
      <c r="U661" s="61"/>
      <c r="V661" s="61"/>
      <c r="W661" s="61"/>
      <c r="X661" s="61"/>
      <c r="Y661" s="61"/>
      <c r="Z661" s="61"/>
      <c r="AA661" s="61"/>
    </row>
    <row r="662" spans="1:27" ht="13">
      <c r="A662" s="61"/>
      <c r="B662" s="61"/>
      <c r="C662" s="131"/>
      <c r="D662" s="61"/>
      <c r="E662" s="131"/>
      <c r="F662" s="61"/>
      <c r="G662" s="61"/>
      <c r="H662" s="61"/>
      <c r="I662" s="61"/>
      <c r="J662" s="69"/>
      <c r="K662" s="69"/>
      <c r="L662" s="69"/>
      <c r="M662" s="195"/>
      <c r="N662" s="61"/>
      <c r="O662" s="61"/>
      <c r="P662" s="61"/>
      <c r="Q662" s="61"/>
      <c r="R662" s="61"/>
      <c r="S662" s="61"/>
      <c r="T662" s="61"/>
      <c r="U662" s="61"/>
      <c r="V662" s="61"/>
      <c r="W662" s="61"/>
      <c r="X662" s="61"/>
      <c r="Y662" s="61"/>
      <c r="Z662" s="61"/>
      <c r="AA662" s="61"/>
    </row>
    <row r="663" spans="1:27" ht="13">
      <c r="A663" s="61"/>
      <c r="B663" s="61"/>
      <c r="C663" s="131"/>
      <c r="D663" s="61"/>
      <c r="E663" s="131"/>
      <c r="F663" s="61"/>
      <c r="G663" s="61"/>
      <c r="H663" s="61"/>
      <c r="I663" s="61"/>
      <c r="J663" s="69"/>
      <c r="K663" s="69"/>
      <c r="L663" s="69"/>
      <c r="M663" s="195"/>
      <c r="N663" s="61"/>
      <c r="O663" s="61"/>
      <c r="P663" s="61"/>
      <c r="Q663" s="61"/>
      <c r="R663" s="61"/>
      <c r="S663" s="61"/>
      <c r="T663" s="61"/>
      <c r="U663" s="61"/>
      <c r="V663" s="61"/>
      <c r="W663" s="61"/>
      <c r="X663" s="61"/>
      <c r="Y663" s="61"/>
      <c r="Z663" s="61"/>
      <c r="AA663" s="61"/>
    </row>
    <row r="664" spans="1:27" ht="13">
      <c r="A664" s="61"/>
      <c r="B664" s="61"/>
      <c r="C664" s="131"/>
      <c r="D664" s="61"/>
      <c r="E664" s="131"/>
      <c r="F664" s="61"/>
      <c r="G664" s="61"/>
      <c r="H664" s="61"/>
      <c r="I664" s="61"/>
      <c r="J664" s="69"/>
      <c r="K664" s="69"/>
      <c r="L664" s="69"/>
      <c r="M664" s="195"/>
      <c r="N664" s="61"/>
      <c r="O664" s="61"/>
      <c r="P664" s="61"/>
      <c r="Q664" s="61"/>
      <c r="R664" s="61"/>
      <c r="S664" s="61"/>
      <c r="T664" s="61"/>
      <c r="U664" s="61"/>
      <c r="V664" s="61"/>
      <c r="W664" s="61"/>
      <c r="X664" s="61"/>
      <c r="Y664" s="61"/>
      <c r="Z664" s="61"/>
      <c r="AA664" s="61"/>
    </row>
    <row r="665" spans="1:27" ht="13">
      <c r="A665" s="61"/>
      <c r="B665" s="61"/>
      <c r="C665" s="131"/>
      <c r="D665" s="61"/>
      <c r="E665" s="131"/>
      <c r="F665" s="61"/>
      <c r="G665" s="61"/>
      <c r="H665" s="61"/>
      <c r="I665" s="61"/>
      <c r="J665" s="69"/>
      <c r="K665" s="69"/>
      <c r="L665" s="69"/>
      <c r="M665" s="195"/>
      <c r="N665" s="61"/>
      <c r="O665" s="61"/>
      <c r="P665" s="61"/>
      <c r="Q665" s="61"/>
      <c r="R665" s="61"/>
      <c r="S665" s="61"/>
      <c r="T665" s="61"/>
      <c r="U665" s="61"/>
      <c r="V665" s="61"/>
      <c r="W665" s="61"/>
      <c r="X665" s="61"/>
      <c r="Y665" s="61"/>
      <c r="Z665" s="61"/>
      <c r="AA665" s="61"/>
    </row>
    <row r="666" spans="1:27" ht="13">
      <c r="A666" s="61"/>
      <c r="B666" s="61"/>
      <c r="C666" s="131"/>
      <c r="D666" s="61"/>
      <c r="E666" s="131"/>
      <c r="F666" s="61"/>
      <c r="G666" s="61"/>
      <c r="H666" s="61"/>
      <c r="I666" s="61"/>
      <c r="J666" s="69"/>
      <c r="K666" s="69"/>
      <c r="L666" s="69"/>
      <c r="M666" s="195"/>
      <c r="N666" s="61"/>
      <c r="O666" s="61"/>
      <c r="P666" s="61"/>
      <c r="Q666" s="61"/>
      <c r="R666" s="61"/>
      <c r="S666" s="61"/>
      <c r="T666" s="61"/>
      <c r="U666" s="61"/>
      <c r="V666" s="61"/>
      <c r="W666" s="61"/>
      <c r="X666" s="61"/>
      <c r="Y666" s="61"/>
      <c r="Z666" s="61"/>
      <c r="AA666" s="61"/>
    </row>
    <row r="667" spans="1:27" ht="13">
      <c r="A667" s="61"/>
      <c r="B667" s="61"/>
      <c r="C667" s="131"/>
      <c r="D667" s="61"/>
      <c r="E667" s="131"/>
      <c r="F667" s="61"/>
      <c r="G667" s="61"/>
      <c r="H667" s="61"/>
      <c r="I667" s="61"/>
      <c r="J667" s="69"/>
      <c r="K667" s="69"/>
      <c r="L667" s="69"/>
      <c r="M667" s="195"/>
      <c r="N667" s="61"/>
      <c r="O667" s="61"/>
      <c r="P667" s="61"/>
      <c r="Q667" s="61"/>
      <c r="R667" s="61"/>
      <c r="S667" s="61"/>
      <c r="T667" s="61"/>
      <c r="U667" s="61"/>
      <c r="V667" s="61"/>
      <c r="W667" s="61"/>
      <c r="X667" s="61"/>
      <c r="Y667" s="61"/>
      <c r="Z667" s="61"/>
      <c r="AA667" s="61"/>
    </row>
    <row r="668" spans="1:27" ht="13">
      <c r="A668" s="61"/>
      <c r="B668" s="61"/>
      <c r="C668" s="131"/>
      <c r="D668" s="61"/>
      <c r="E668" s="131"/>
      <c r="F668" s="61"/>
      <c r="G668" s="61"/>
      <c r="H668" s="61"/>
      <c r="I668" s="61"/>
      <c r="J668" s="69"/>
      <c r="K668" s="69"/>
      <c r="L668" s="69"/>
      <c r="M668" s="195"/>
      <c r="N668" s="61"/>
      <c r="O668" s="61"/>
      <c r="P668" s="61"/>
      <c r="Q668" s="61"/>
      <c r="R668" s="61"/>
      <c r="S668" s="61"/>
      <c r="T668" s="61"/>
      <c r="U668" s="61"/>
      <c r="V668" s="61"/>
      <c r="W668" s="61"/>
      <c r="X668" s="61"/>
      <c r="Y668" s="61"/>
      <c r="Z668" s="61"/>
      <c r="AA668" s="61"/>
    </row>
    <row r="669" spans="1:27" ht="13">
      <c r="A669" s="61"/>
      <c r="B669" s="61"/>
      <c r="C669" s="131"/>
      <c r="D669" s="61"/>
      <c r="E669" s="131"/>
      <c r="F669" s="61"/>
      <c r="G669" s="61"/>
      <c r="H669" s="61"/>
      <c r="I669" s="61"/>
      <c r="J669" s="69"/>
      <c r="K669" s="69"/>
      <c r="L669" s="69"/>
      <c r="M669" s="195"/>
      <c r="N669" s="61"/>
      <c r="O669" s="61"/>
      <c r="P669" s="61"/>
      <c r="Q669" s="61"/>
      <c r="R669" s="61"/>
      <c r="S669" s="61"/>
      <c r="T669" s="61"/>
      <c r="U669" s="61"/>
      <c r="V669" s="61"/>
      <c r="W669" s="61"/>
      <c r="X669" s="61"/>
      <c r="Y669" s="61"/>
      <c r="Z669" s="61"/>
      <c r="AA669" s="61"/>
    </row>
    <row r="670" spans="1:27" ht="13">
      <c r="A670" s="61"/>
      <c r="B670" s="61"/>
      <c r="C670" s="131"/>
      <c r="D670" s="61"/>
      <c r="E670" s="131"/>
      <c r="F670" s="61"/>
      <c r="G670" s="61"/>
      <c r="H670" s="61"/>
      <c r="I670" s="61"/>
      <c r="J670" s="69"/>
      <c r="K670" s="69"/>
      <c r="L670" s="69"/>
      <c r="M670" s="195"/>
      <c r="N670" s="61"/>
      <c r="O670" s="61"/>
      <c r="P670" s="61"/>
      <c r="Q670" s="61"/>
      <c r="R670" s="61"/>
      <c r="S670" s="61"/>
      <c r="T670" s="61"/>
      <c r="U670" s="61"/>
      <c r="V670" s="61"/>
      <c r="W670" s="61"/>
      <c r="X670" s="61"/>
      <c r="Y670" s="61"/>
      <c r="Z670" s="61"/>
      <c r="AA670" s="61"/>
    </row>
    <row r="671" spans="1:27" ht="13">
      <c r="A671" s="61"/>
      <c r="B671" s="61"/>
      <c r="C671" s="131"/>
      <c r="D671" s="61"/>
      <c r="E671" s="131"/>
      <c r="F671" s="61"/>
      <c r="G671" s="61"/>
      <c r="H671" s="61"/>
      <c r="I671" s="61"/>
      <c r="J671" s="69"/>
      <c r="K671" s="69"/>
      <c r="L671" s="69"/>
      <c r="M671" s="195"/>
      <c r="N671" s="61"/>
      <c r="O671" s="61"/>
      <c r="P671" s="61"/>
      <c r="Q671" s="61"/>
      <c r="R671" s="61"/>
      <c r="S671" s="61"/>
      <c r="T671" s="61"/>
      <c r="U671" s="61"/>
      <c r="V671" s="61"/>
      <c r="W671" s="61"/>
      <c r="X671" s="61"/>
      <c r="Y671" s="61"/>
      <c r="Z671" s="61"/>
      <c r="AA671" s="61"/>
    </row>
    <row r="672" spans="1:27" ht="13">
      <c r="A672" s="61"/>
      <c r="B672" s="61"/>
      <c r="C672" s="131"/>
      <c r="D672" s="61"/>
      <c r="E672" s="131"/>
      <c r="F672" s="61"/>
      <c r="G672" s="61"/>
      <c r="H672" s="61"/>
      <c r="I672" s="61"/>
      <c r="J672" s="69"/>
      <c r="K672" s="69"/>
      <c r="L672" s="69"/>
      <c r="M672" s="195"/>
      <c r="N672" s="61"/>
      <c r="O672" s="61"/>
      <c r="P672" s="61"/>
      <c r="Q672" s="61"/>
      <c r="R672" s="61"/>
      <c r="S672" s="61"/>
      <c r="T672" s="61"/>
      <c r="U672" s="61"/>
      <c r="V672" s="61"/>
      <c r="W672" s="61"/>
      <c r="X672" s="61"/>
      <c r="Y672" s="61"/>
      <c r="Z672" s="61"/>
      <c r="AA672" s="61"/>
    </row>
    <row r="673" spans="1:27" ht="13">
      <c r="A673" s="61"/>
      <c r="B673" s="61"/>
      <c r="C673" s="131"/>
      <c r="D673" s="61"/>
      <c r="E673" s="131"/>
      <c r="F673" s="61"/>
      <c r="G673" s="61"/>
      <c r="H673" s="61"/>
      <c r="I673" s="61"/>
      <c r="J673" s="69"/>
      <c r="K673" s="69"/>
      <c r="L673" s="69"/>
      <c r="M673" s="195"/>
      <c r="N673" s="61"/>
      <c r="O673" s="61"/>
      <c r="P673" s="61"/>
      <c r="Q673" s="61"/>
      <c r="R673" s="61"/>
      <c r="S673" s="61"/>
      <c r="T673" s="61"/>
      <c r="U673" s="61"/>
      <c r="V673" s="61"/>
      <c r="W673" s="61"/>
      <c r="X673" s="61"/>
      <c r="Y673" s="61"/>
      <c r="Z673" s="61"/>
      <c r="AA673" s="61"/>
    </row>
    <row r="674" spans="1:27" ht="13">
      <c r="A674" s="61"/>
      <c r="B674" s="61"/>
      <c r="C674" s="131"/>
      <c r="D674" s="61"/>
      <c r="E674" s="131"/>
      <c r="F674" s="61"/>
      <c r="G674" s="61"/>
      <c r="H674" s="61"/>
      <c r="I674" s="61"/>
      <c r="J674" s="69"/>
      <c r="K674" s="69"/>
      <c r="L674" s="69"/>
      <c r="M674" s="195"/>
      <c r="N674" s="61"/>
      <c r="O674" s="61"/>
      <c r="P674" s="61"/>
      <c r="Q674" s="61"/>
      <c r="R674" s="61"/>
      <c r="S674" s="61"/>
      <c r="T674" s="61"/>
      <c r="U674" s="61"/>
      <c r="V674" s="61"/>
      <c r="W674" s="61"/>
      <c r="X674" s="61"/>
      <c r="Y674" s="61"/>
      <c r="Z674" s="61"/>
      <c r="AA674" s="61"/>
    </row>
    <row r="675" spans="1:27" ht="13">
      <c r="A675" s="61"/>
      <c r="B675" s="61"/>
      <c r="C675" s="131"/>
      <c r="D675" s="61"/>
      <c r="E675" s="131"/>
      <c r="F675" s="61"/>
      <c r="G675" s="61"/>
      <c r="H675" s="61"/>
      <c r="I675" s="61"/>
      <c r="J675" s="69"/>
      <c r="K675" s="69"/>
      <c r="L675" s="69"/>
      <c r="M675" s="195"/>
      <c r="N675" s="61"/>
      <c r="O675" s="61"/>
      <c r="P675" s="61"/>
      <c r="Q675" s="61"/>
      <c r="R675" s="61"/>
      <c r="S675" s="61"/>
      <c r="T675" s="61"/>
      <c r="U675" s="61"/>
      <c r="V675" s="61"/>
      <c r="W675" s="61"/>
      <c r="X675" s="61"/>
      <c r="Y675" s="61"/>
      <c r="Z675" s="61"/>
      <c r="AA675" s="61"/>
    </row>
    <row r="676" spans="1:27" ht="13">
      <c r="A676" s="61"/>
      <c r="B676" s="61"/>
      <c r="C676" s="131"/>
      <c r="D676" s="61"/>
      <c r="E676" s="131"/>
      <c r="F676" s="61"/>
      <c r="G676" s="61"/>
      <c r="H676" s="61"/>
      <c r="I676" s="61"/>
      <c r="J676" s="69"/>
      <c r="K676" s="69"/>
      <c r="L676" s="69"/>
      <c r="M676" s="195"/>
      <c r="N676" s="61"/>
      <c r="O676" s="61"/>
      <c r="P676" s="61"/>
      <c r="Q676" s="61"/>
      <c r="R676" s="61"/>
      <c r="S676" s="61"/>
      <c r="T676" s="61"/>
      <c r="U676" s="61"/>
      <c r="V676" s="61"/>
      <c r="W676" s="61"/>
      <c r="X676" s="61"/>
      <c r="Y676" s="61"/>
      <c r="Z676" s="61"/>
      <c r="AA676" s="61"/>
    </row>
    <row r="677" spans="1:27" ht="13">
      <c r="A677" s="61"/>
      <c r="B677" s="61"/>
      <c r="C677" s="131"/>
      <c r="D677" s="61"/>
      <c r="E677" s="131"/>
      <c r="F677" s="61"/>
      <c r="G677" s="61"/>
      <c r="H677" s="61"/>
      <c r="I677" s="61"/>
      <c r="J677" s="69"/>
      <c r="K677" s="69"/>
      <c r="L677" s="69"/>
      <c r="M677" s="195"/>
      <c r="N677" s="61"/>
      <c r="O677" s="61"/>
      <c r="P677" s="61"/>
      <c r="Q677" s="61"/>
      <c r="R677" s="61"/>
      <c r="S677" s="61"/>
      <c r="T677" s="61"/>
      <c r="U677" s="61"/>
      <c r="V677" s="61"/>
      <c r="W677" s="61"/>
      <c r="X677" s="61"/>
      <c r="Y677" s="61"/>
      <c r="Z677" s="61"/>
      <c r="AA677" s="61"/>
    </row>
    <row r="678" spans="1:27" ht="13">
      <c r="A678" s="61"/>
      <c r="B678" s="61"/>
      <c r="C678" s="131"/>
      <c r="D678" s="61"/>
      <c r="E678" s="131"/>
      <c r="F678" s="61"/>
      <c r="G678" s="61"/>
      <c r="H678" s="61"/>
      <c r="I678" s="61"/>
      <c r="J678" s="69"/>
      <c r="K678" s="69"/>
      <c r="L678" s="69"/>
      <c r="M678" s="195"/>
      <c r="N678" s="61"/>
      <c r="O678" s="61"/>
      <c r="P678" s="61"/>
      <c r="Q678" s="61"/>
      <c r="R678" s="61"/>
      <c r="S678" s="61"/>
      <c r="T678" s="61"/>
      <c r="U678" s="61"/>
      <c r="V678" s="61"/>
      <c r="W678" s="61"/>
      <c r="X678" s="61"/>
      <c r="Y678" s="61"/>
      <c r="Z678" s="61"/>
      <c r="AA678" s="61"/>
    </row>
    <row r="679" spans="1:27" ht="13">
      <c r="A679" s="61"/>
      <c r="B679" s="61"/>
      <c r="C679" s="131"/>
      <c r="D679" s="61"/>
      <c r="E679" s="131"/>
      <c r="F679" s="61"/>
      <c r="G679" s="61"/>
      <c r="H679" s="61"/>
      <c r="I679" s="61"/>
      <c r="J679" s="69"/>
      <c r="K679" s="69"/>
      <c r="L679" s="69"/>
      <c r="M679" s="195"/>
      <c r="N679" s="61"/>
      <c r="O679" s="61"/>
      <c r="P679" s="61"/>
      <c r="Q679" s="61"/>
      <c r="R679" s="61"/>
      <c r="S679" s="61"/>
      <c r="T679" s="61"/>
      <c r="U679" s="61"/>
      <c r="V679" s="61"/>
      <c r="W679" s="61"/>
      <c r="X679" s="61"/>
      <c r="Y679" s="61"/>
      <c r="Z679" s="61"/>
      <c r="AA679" s="61"/>
    </row>
    <row r="680" spans="1:27" ht="13">
      <c r="A680" s="61"/>
      <c r="B680" s="61"/>
      <c r="C680" s="131"/>
      <c r="D680" s="61"/>
      <c r="E680" s="131"/>
      <c r="F680" s="61"/>
      <c r="G680" s="61"/>
      <c r="H680" s="61"/>
      <c r="I680" s="61"/>
      <c r="J680" s="69"/>
      <c r="K680" s="69"/>
      <c r="L680" s="69"/>
      <c r="M680" s="195"/>
      <c r="N680" s="61"/>
      <c r="O680" s="61"/>
      <c r="P680" s="61"/>
      <c r="Q680" s="61"/>
      <c r="R680" s="61"/>
      <c r="S680" s="61"/>
      <c r="T680" s="61"/>
      <c r="U680" s="61"/>
      <c r="V680" s="61"/>
      <c r="W680" s="61"/>
      <c r="X680" s="61"/>
      <c r="Y680" s="61"/>
      <c r="Z680" s="61"/>
      <c r="AA680" s="61"/>
    </row>
    <row r="681" spans="1:27" ht="13">
      <c r="A681" s="61"/>
      <c r="B681" s="61"/>
      <c r="C681" s="131"/>
      <c r="D681" s="61"/>
      <c r="E681" s="131"/>
      <c r="F681" s="61"/>
      <c r="G681" s="61"/>
      <c r="H681" s="61"/>
      <c r="I681" s="61"/>
      <c r="J681" s="69"/>
      <c r="K681" s="69"/>
      <c r="L681" s="69"/>
      <c r="M681" s="195"/>
      <c r="N681" s="61"/>
      <c r="O681" s="61"/>
      <c r="P681" s="61"/>
      <c r="Q681" s="61"/>
      <c r="R681" s="61"/>
      <c r="S681" s="61"/>
      <c r="T681" s="61"/>
      <c r="U681" s="61"/>
      <c r="V681" s="61"/>
      <c r="W681" s="61"/>
      <c r="X681" s="61"/>
      <c r="Y681" s="61"/>
      <c r="Z681" s="61"/>
      <c r="AA681" s="61"/>
    </row>
    <row r="682" spans="1:27" ht="13">
      <c r="A682" s="61"/>
      <c r="B682" s="61"/>
      <c r="C682" s="131"/>
      <c r="D682" s="61"/>
      <c r="E682" s="131"/>
      <c r="F682" s="61"/>
      <c r="G682" s="61"/>
      <c r="H682" s="61"/>
      <c r="I682" s="61"/>
      <c r="J682" s="69"/>
      <c r="K682" s="69"/>
      <c r="L682" s="69"/>
      <c r="M682" s="195"/>
      <c r="N682" s="61"/>
      <c r="O682" s="61"/>
      <c r="P682" s="61"/>
      <c r="Q682" s="61"/>
      <c r="R682" s="61"/>
      <c r="S682" s="61"/>
      <c r="T682" s="61"/>
      <c r="U682" s="61"/>
      <c r="V682" s="61"/>
      <c r="W682" s="61"/>
      <c r="X682" s="61"/>
      <c r="Y682" s="61"/>
      <c r="Z682" s="61"/>
      <c r="AA682" s="61"/>
    </row>
    <row r="683" spans="1:27" ht="13">
      <c r="A683" s="61"/>
      <c r="B683" s="61"/>
      <c r="C683" s="131"/>
      <c r="D683" s="61"/>
      <c r="E683" s="131"/>
      <c r="F683" s="61"/>
      <c r="G683" s="61"/>
      <c r="H683" s="61"/>
      <c r="I683" s="61"/>
      <c r="J683" s="69"/>
      <c r="K683" s="69"/>
      <c r="L683" s="69"/>
      <c r="M683" s="195"/>
      <c r="N683" s="61"/>
      <c r="O683" s="61"/>
      <c r="P683" s="61"/>
      <c r="Q683" s="61"/>
      <c r="R683" s="61"/>
      <c r="S683" s="61"/>
      <c r="T683" s="61"/>
      <c r="U683" s="61"/>
      <c r="V683" s="61"/>
      <c r="W683" s="61"/>
      <c r="X683" s="61"/>
      <c r="Y683" s="61"/>
      <c r="Z683" s="61"/>
      <c r="AA683" s="61"/>
    </row>
    <row r="684" spans="1:27" ht="13">
      <c r="A684" s="61"/>
      <c r="B684" s="61"/>
      <c r="C684" s="131"/>
      <c r="D684" s="61"/>
      <c r="E684" s="131"/>
      <c r="F684" s="61"/>
      <c r="G684" s="61"/>
      <c r="H684" s="61"/>
      <c r="I684" s="61"/>
      <c r="J684" s="69"/>
      <c r="K684" s="69"/>
      <c r="L684" s="69"/>
      <c r="M684" s="195"/>
      <c r="N684" s="61"/>
      <c r="O684" s="61"/>
      <c r="P684" s="61"/>
      <c r="Q684" s="61"/>
      <c r="R684" s="61"/>
      <c r="S684" s="61"/>
      <c r="T684" s="61"/>
      <c r="U684" s="61"/>
      <c r="V684" s="61"/>
      <c r="W684" s="61"/>
      <c r="X684" s="61"/>
      <c r="Y684" s="61"/>
      <c r="Z684" s="61"/>
      <c r="AA684" s="61"/>
    </row>
    <row r="685" spans="1:27" ht="13">
      <c r="A685" s="61"/>
      <c r="B685" s="61"/>
      <c r="C685" s="131"/>
      <c r="D685" s="61"/>
      <c r="E685" s="131"/>
      <c r="F685" s="61"/>
      <c r="G685" s="61"/>
      <c r="H685" s="61"/>
      <c r="I685" s="61"/>
      <c r="J685" s="69"/>
      <c r="K685" s="69"/>
      <c r="L685" s="69"/>
      <c r="M685" s="195"/>
      <c r="N685" s="61"/>
      <c r="O685" s="61"/>
      <c r="P685" s="61"/>
      <c r="Q685" s="61"/>
      <c r="R685" s="61"/>
      <c r="S685" s="61"/>
      <c r="T685" s="61"/>
      <c r="U685" s="61"/>
      <c r="V685" s="61"/>
      <c r="W685" s="61"/>
      <c r="X685" s="61"/>
      <c r="Y685" s="61"/>
      <c r="Z685" s="61"/>
      <c r="AA685" s="61"/>
    </row>
    <row r="686" spans="1:27" ht="13">
      <c r="A686" s="61"/>
      <c r="B686" s="61"/>
      <c r="C686" s="131"/>
      <c r="D686" s="61"/>
      <c r="E686" s="131"/>
      <c r="F686" s="61"/>
      <c r="G686" s="61"/>
      <c r="H686" s="61"/>
      <c r="I686" s="61"/>
      <c r="J686" s="69"/>
      <c r="K686" s="69"/>
      <c r="L686" s="69"/>
      <c r="M686" s="195"/>
      <c r="N686" s="61"/>
      <c r="O686" s="61"/>
      <c r="P686" s="61"/>
      <c r="Q686" s="61"/>
      <c r="R686" s="61"/>
      <c r="S686" s="61"/>
      <c r="T686" s="61"/>
      <c r="U686" s="61"/>
      <c r="V686" s="61"/>
      <c r="W686" s="61"/>
      <c r="X686" s="61"/>
      <c r="Y686" s="61"/>
      <c r="Z686" s="61"/>
      <c r="AA686" s="61"/>
    </row>
    <row r="687" spans="1:27" ht="13">
      <c r="A687" s="61"/>
      <c r="B687" s="61"/>
      <c r="C687" s="131"/>
      <c r="D687" s="61"/>
      <c r="E687" s="131"/>
      <c r="F687" s="61"/>
      <c r="G687" s="61"/>
      <c r="H687" s="61"/>
      <c r="I687" s="61"/>
      <c r="J687" s="69"/>
      <c r="K687" s="69"/>
      <c r="L687" s="69"/>
      <c r="M687" s="195"/>
      <c r="N687" s="61"/>
      <c r="O687" s="61"/>
      <c r="P687" s="61"/>
      <c r="Q687" s="61"/>
      <c r="R687" s="61"/>
      <c r="S687" s="61"/>
      <c r="T687" s="61"/>
      <c r="U687" s="61"/>
      <c r="V687" s="61"/>
      <c r="W687" s="61"/>
      <c r="X687" s="61"/>
      <c r="Y687" s="61"/>
      <c r="Z687" s="61"/>
      <c r="AA687" s="61"/>
    </row>
    <row r="688" spans="1:27" ht="13">
      <c r="A688" s="61"/>
      <c r="B688" s="61"/>
      <c r="C688" s="131"/>
      <c r="D688" s="61"/>
      <c r="E688" s="131"/>
      <c r="F688" s="61"/>
      <c r="G688" s="61"/>
      <c r="H688" s="61"/>
      <c r="I688" s="61"/>
      <c r="J688" s="69"/>
      <c r="K688" s="69"/>
      <c r="L688" s="69"/>
      <c r="M688" s="195"/>
      <c r="N688" s="61"/>
      <c r="O688" s="61"/>
      <c r="P688" s="61"/>
      <c r="Q688" s="61"/>
      <c r="R688" s="61"/>
      <c r="S688" s="61"/>
      <c r="T688" s="61"/>
      <c r="U688" s="61"/>
      <c r="V688" s="61"/>
      <c r="W688" s="61"/>
      <c r="X688" s="61"/>
      <c r="Y688" s="61"/>
      <c r="Z688" s="61"/>
      <c r="AA688" s="61"/>
    </row>
    <row r="689" spans="1:27" ht="13">
      <c r="A689" s="61"/>
      <c r="B689" s="61"/>
      <c r="C689" s="131"/>
      <c r="D689" s="61"/>
      <c r="E689" s="131"/>
      <c r="F689" s="61"/>
      <c r="G689" s="61"/>
      <c r="H689" s="61"/>
      <c r="I689" s="61"/>
      <c r="J689" s="69"/>
      <c r="K689" s="69"/>
      <c r="L689" s="69"/>
      <c r="M689" s="195"/>
      <c r="N689" s="61"/>
      <c r="O689" s="61"/>
      <c r="P689" s="61"/>
      <c r="Q689" s="61"/>
      <c r="R689" s="61"/>
      <c r="S689" s="61"/>
      <c r="T689" s="61"/>
      <c r="U689" s="61"/>
      <c r="V689" s="61"/>
      <c r="W689" s="61"/>
      <c r="X689" s="61"/>
      <c r="Y689" s="61"/>
      <c r="Z689" s="61"/>
      <c r="AA689" s="61"/>
    </row>
    <row r="690" spans="1:27" ht="13">
      <c r="A690" s="61"/>
      <c r="B690" s="61"/>
      <c r="C690" s="131"/>
      <c r="D690" s="61"/>
      <c r="E690" s="131"/>
      <c r="F690" s="61"/>
      <c r="G690" s="61"/>
      <c r="H690" s="61"/>
      <c r="I690" s="61"/>
      <c r="J690" s="69"/>
      <c r="K690" s="69"/>
      <c r="L690" s="69"/>
      <c r="M690" s="195"/>
      <c r="N690" s="61"/>
      <c r="O690" s="61"/>
      <c r="P690" s="61"/>
      <c r="Q690" s="61"/>
      <c r="R690" s="61"/>
      <c r="S690" s="61"/>
      <c r="T690" s="61"/>
      <c r="U690" s="61"/>
      <c r="V690" s="61"/>
      <c r="W690" s="61"/>
      <c r="X690" s="61"/>
      <c r="Y690" s="61"/>
      <c r="Z690" s="61"/>
      <c r="AA690" s="61"/>
    </row>
    <row r="691" spans="1:27" ht="13">
      <c r="A691" s="61"/>
      <c r="B691" s="61"/>
      <c r="C691" s="131"/>
      <c r="D691" s="61"/>
      <c r="E691" s="131"/>
      <c r="F691" s="61"/>
      <c r="G691" s="61"/>
      <c r="H691" s="61"/>
      <c r="I691" s="61"/>
      <c r="J691" s="69"/>
      <c r="K691" s="69"/>
      <c r="L691" s="69"/>
      <c r="M691" s="195"/>
      <c r="N691" s="61"/>
      <c r="O691" s="61"/>
      <c r="P691" s="61"/>
      <c r="Q691" s="61"/>
      <c r="R691" s="61"/>
      <c r="S691" s="61"/>
      <c r="T691" s="61"/>
      <c r="U691" s="61"/>
      <c r="V691" s="61"/>
      <c r="W691" s="61"/>
      <c r="X691" s="61"/>
      <c r="Y691" s="61"/>
      <c r="Z691" s="61"/>
      <c r="AA691" s="61"/>
    </row>
    <row r="692" spans="1:27" ht="13">
      <c r="A692" s="61"/>
      <c r="B692" s="61"/>
      <c r="C692" s="131"/>
      <c r="D692" s="61"/>
      <c r="E692" s="131"/>
      <c r="F692" s="61"/>
      <c r="G692" s="61"/>
      <c r="H692" s="61"/>
      <c r="I692" s="61"/>
      <c r="J692" s="69"/>
      <c r="K692" s="69"/>
      <c r="L692" s="69"/>
      <c r="M692" s="195"/>
      <c r="N692" s="61"/>
      <c r="O692" s="61"/>
      <c r="P692" s="61"/>
      <c r="Q692" s="61"/>
      <c r="R692" s="61"/>
      <c r="S692" s="61"/>
      <c r="T692" s="61"/>
      <c r="U692" s="61"/>
      <c r="V692" s="61"/>
      <c r="W692" s="61"/>
      <c r="X692" s="61"/>
      <c r="Y692" s="61"/>
      <c r="Z692" s="61"/>
      <c r="AA692" s="61"/>
    </row>
    <row r="693" spans="1:27" ht="13">
      <c r="A693" s="61"/>
      <c r="B693" s="61"/>
      <c r="C693" s="131"/>
      <c r="D693" s="61"/>
      <c r="E693" s="131"/>
      <c r="F693" s="61"/>
      <c r="G693" s="61"/>
      <c r="H693" s="61"/>
      <c r="I693" s="61"/>
      <c r="J693" s="69"/>
      <c r="K693" s="69"/>
      <c r="L693" s="69"/>
      <c r="M693" s="195"/>
      <c r="N693" s="61"/>
      <c r="O693" s="61"/>
      <c r="P693" s="61"/>
      <c r="Q693" s="61"/>
      <c r="R693" s="61"/>
      <c r="S693" s="61"/>
      <c r="T693" s="61"/>
      <c r="U693" s="61"/>
      <c r="V693" s="61"/>
      <c r="W693" s="61"/>
      <c r="X693" s="61"/>
      <c r="Y693" s="61"/>
      <c r="Z693" s="61"/>
      <c r="AA693" s="61"/>
    </row>
    <row r="694" spans="1:27" ht="13">
      <c r="A694" s="61"/>
      <c r="B694" s="61"/>
      <c r="C694" s="131"/>
      <c r="D694" s="61"/>
      <c r="E694" s="131"/>
      <c r="F694" s="61"/>
      <c r="G694" s="61"/>
      <c r="H694" s="61"/>
      <c r="I694" s="61"/>
      <c r="J694" s="69"/>
      <c r="K694" s="69"/>
      <c r="L694" s="69"/>
      <c r="M694" s="195"/>
      <c r="N694" s="61"/>
      <c r="O694" s="61"/>
      <c r="P694" s="61"/>
      <c r="Q694" s="61"/>
      <c r="R694" s="61"/>
      <c r="S694" s="61"/>
      <c r="T694" s="61"/>
      <c r="U694" s="61"/>
      <c r="V694" s="61"/>
      <c r="W694" s="61"/>
      <c r="X694" s="61"/>
      <c r="Y694" s="61"/>
      <c r="Z694" s="61"/>
      <c r="AA694" s="61"/>
    </row>
    <row r="695" spans="1:27" ht="13">
      <c r="A695" s="61"/>
      <c r="B695" s="61"/>
      <c r="C695" s="131"/>
      <c r="D695" s="61"/>
      <c r="E695" s="131"/>
      <c r="F695" s="61"/>
      <c r="G695" s="61"/>
      <c r="H695" s="61"/>
      <c r="I695" s="61"/>
      <c r="J695" s="69"/>
      <c r="K695" s="69"/>
      <c r="L695" s="69"/>
      <c r="M695" s="195"/>
      <c r="N695" s="61"/>
      <c r="O695" s="61"/>
      <c r="P695" s="61"/>
      <c r="Q695" s="61"/>
      <c r="R695" s="61"/>
      <c r="S695" s="61"/>
      <c r="T695" s="61"/>
      <c r="U695" s="61"/>
      <c r="V695" s="61"/>
      <c r="W695" s="61"/>
      <c r="X695" s="61"/>
      <c r="Y695" s="61"/>
      <c r="Z695" s="61"/>
      <c r="AA695" s="61"/>
    </row>
    <row r="696" spans="1:27" ht="13">
      <c r="A696" s="61"/>
      <c r="B696" s="61"/>
      <c r="C696" s="131"/>
      <c r="D696" s="61"/>
      <c r="E696" s="131"/>
      <c r="F696" s="61"/>
      <c r="G696" s="61"/>
      <c r="H696" s="61"/>
      <c r="I696" s="61"/>
      <c r="J696" s="69"/>
      <c r="K696" s="69"/>
      <c r="L696" s="69"/>
      <c r="M696" s="195"/>
      <c r="N696" s="61"/>
      <c r="O696" s="61"/>
      <c r="P696" s="61"/>
      <c r="Q696" s="61"/>
      <c r="R696" s="61"/>
      <c r="S696" s="61"/>
      <c r="T696" s="61"/>
      <c r="U696" s="61"/>
      <c r="V696" s="61"/>
      <c r="W696" s="61"/>
      <c r="X696" s="61"/>
      <c r="Y696" s="61"/>
      <c r="Z696" s="61"/>
      <c r="AA696" s="61"/>
    </row>
    <row r="697" spans="1:27" ht="13">
      <c r="A697" s="61"/>
      <c r="B697" s="61"/>
      <c r="C697" s="131"/>
      <c r="D697" s="61"/>
      <c r="E697" s="131"/>
      <c r="F697" s="61"/>
      <c r="G697" s="61"/>
      <c r="H697" s="61"/>
      <c r="I697" s="61"/>
      <c r="J697" s="69"/>
      <c r="K697" s="69"/>
      <c r="L697" s="69"/>
      <c r="M697" s="195"/>
      <c r="N697" s="61"/>
      <c r="O697" s="61"/>
      <c r="P697" s="61"/>
      <c r="Q697" s="61"/>
      <c r="R697" s="61"/>
      <c r="S697" s="61"/>
      <c r="T697" s="61"/>
      <c r="U697" s="61"/>
      <c r="V697" s="61"/>
      <c r="W697" s="61"/>
      <c r="X697" s="61"/>
      <c r="Y697" s="61"/>
      <c r="Z697" s="61"/>
      <c r="AA697" s="61"/>
    </row>
    <row r="698" spans="1:27" ht="13">
      <c r="A698" s="61"/>
      <c r="B698" s="61"/>
      <c r="C698" s="131"/>
      <c r="D698" s="61"/>
      <c r="E698" s="131"/>
      <c r="F698" s="61"/>
      <c r="G698" s="61"/>
      <c r="H698" s="61"/>
      <c r="I698" s="61"/>
      <c r="J698" s="69"/>
      <c r="K698" s="69"/>
      <c r="L698" s="69"/>
      <c r="M698" s="195"/>
      <c r="N698" s="61"/>
      <c r="O698" s="61"/>
      <c r="P698" s="61"/>
      <c r="Q698" s="61"/>
      <c r="R698" s="61"/>
      <c r="S698" s="61"/>
      <c r="T698" s="61"/>
      <c r="U698" s="61"/>
      <c r="V698" s="61"/>
      <c r="W698" s="61"/>
      <c r="X698" s="61"/>
      <c r="Y698" s="61"/>
      <c r="Z698" s="61"/>
      <c r="AA698" s="61"/>
    </row>
    <row r="699" spans="1:27" ht="13">
      <c r="A699" s="61"/>
      <c r="B699" s="61"/>
      <c r="C699" s="131"/>
      <c r="D699" s="61"/>
      <c r="E699" s="131"/>
      <c r="F699" s="61"/>
      <c r="G699" s="61"/>
      <c r="H699" s="61"/>
      <c r="I699" s="61"/>
      <c r="J699" s="69"/>
      <c r="K699" s="69"/>
      <c r="L699" s="69"/>
      <c r="M699" s="195"/>
      <c r="N699" s="61"/>
      <c r="O699" s="61"/>
      <c r="P699" s="61"/>
      <c r="Q699" s="61"/>
      <c r="R699" s="61"/>
      <c r="S699" s="61"/>
      <c r="T699" s="61"/>
      <c r="U699" s="61"/>
      <c r="V699" s="61"/>
      <c r="W699" s="61"/>
      <c r="X699" s="61"/>
      <c r="Y699" s="61"/>
      <c r="Z699" s="61"/>
      <c r="AA699" s="61"/>
    </row>
    <row r="700" spans="1:27" ht="13">
      <c r="A700" s="61"/>
      <c r="B700" s="61"/>
      <c r="C700" s="131"/>
      <c r="D700" s="61"/>
      <c r="E700" s="131"/>
      <c r="F700" s="61"/>
      <c r="G700" s="61"/>
      <c r="H700" s="61"/>
      <c r="I700" s="61"/>
      <c r="J700" s="69"/>
      <c r="K700" s="69"/>
      <c r="L700" s="69"/>
      <c r="M700" s="195"/>
      <c r="N700" s="61"/>
      <c r="O700" s="61"/>
      <c r="P700" s="61"/>
      <c r="Q700" s="61"/>
      <c r="R700" s="61"/>
      <c r="S700" s="61"/>
      <c r="T700" s="61"/>
      <c r="U700" s="61"/>
      <c r="V700" s="61"/>
      <c r="W700" s="61"/>
      <c r="X700" s="61"/>
      <c r="Y700" s="61"/>
      <c r="Z700" s="61"/>
      <c r="AA700" s="61"/>
    </row>
    <row r="701" spans="1:27" ht="13">
      <c r="A701" s="61"/>
      <c r="B701" s="61"/>
      <c r="C701" s="131"/>
      <c r="D701" s="61"/>
      <c r="E701" s="131"/>
      <c r="F701" s="61"/>
      <c r="G701" s="61"/>
      <c r="H701" s="61"/>
      <c r="I701" s="61"/>
      <c r="J701" s="69"/>
      <c r="K701" s="69"/>
      <c r="L701" s="69"/>
      <c r="M701" s="195"/>
      <c r="N701" s="61"/>
      <c r="O701" s="61"/>
      <c r="P701" s="61"/>
      <c r="Q701" s="61"/>
      <c r="R701" s="61"/>
      <c r="S701" s="61"/>
      <c r="T701" s="61"/>
      <c r="U701" s="61"/>
      <c r="V701" s="61"/>
      <c r="W701" s="61"/>
      <c r="X701" s="61"/>
      <c r="Y701" s="61"/>
      <c r="Z701" s="61"/>
      <c r="AA701" s="61"/>
    </row>
    <row r="702" spans="1:27" ht="13">
      <c r="A702" s="61"/>
      <c r="B702" s="61"/>
      <c r="C702" s="131"/>
      <c r="D702" s="61"/>
      <c r="E702" s="131"/>
      <c r="F702" s="61"/>
      <c r="G702" s="61"/>
      <c r="H702" s="61"/>
      <c r="I702" s="61"/>
      <c r="J702" s="69"/>
      <c r="K702" s="69"/>
      <c r="L702" s="69"/>
      <c r="M702" s="195"/>
      <c r="N702" s="61"/>
      <c r="O702" s="61"/>
      <c r="P702" s="61"/>
      <c r="Q702" s="61"/>
      <c r="R702" s="61"/>
      <c r="S702" s="61"/>
      <c r="T702" s="61"/>
      <c r="U702" s="61"/>
      <c r="V702" s="61"/>
      <c r="W702" s="61"/>
      <c r="X702" s="61"/>
      <c r="Y702" s="61"/>
      <c r="Z702" s="61"/>
      <c r="AA702" s="61"/>
    </row>
    <row r="703" spans="1:27" ht="13">
      <c r="A703" s="61"/>
      <c r="B703" s="61"/>
      <c r="C703" s="131"/>
      <c r="D703" s="61"/>
      <c r="E703" s="131"/>
      <c r="F703" s="61"/>
      <c r="G703" s="61"/>
      <c r="H703" s="61"/>
      <c r="I703" s="61"/>
      <c r="J703" s="69"/>
      <c r="K703" s="69"/>
      <c r="L703" s="69"/>
      <c r="M703" s="195"/>
      <c r="N703" s="61"/>
      <c r="O703" s="61"/>
      <c r="P703" s="61"/>
      <c r="Q703" s="61"/>
      <c r="R703" s="61"/>
      <c r="S703" s="61"/>
      <c r="T703" s="61"/>
      <c r="U703" s="61"/>
      <c r="V703" s="61"/>
      <c r="W703" s="61"/>
      <c r="X703" s="61"/>
      <c r="Y703" s="61"/>
      <c r="Z703" s="61"/>
      <c r="AA703" s="61"/>
    </row>
    <row r="704" spans="1:27" ht="13">
      <c r="A704" s="61"/>
      <c r="B704" s="61"/>
      <c r="C704" s="131"/>
      <c r="D704" s="61"/>
      <c r="E704" s="131"/>
      <c r="F704" s="61"/>
      <c r="G704" s="61"/>
      <c r="H704" s="61"/>
      <c r="I704" s="61"/>
      <c r="J704" s="69"/>
      <c r="K704" s="69"/>
      <c r="L704" s="69"/>
      <c r="M704" s="195"/>
      <c r="N704" s="61"/>
      <c r="O704" s="61"/>
      <c r="P704" s="61"/>
      <c r="Q704" s="61"/>
      <c r="R704" s="61"/>
      <c r="S704" s="61"/>
      <c r="T704" s="61"/>
      <c r="U704" s="61"/>
      <c r="V704" s="61"/>
      <c r="W704" s="61"/>
      <c r="X704" s="61"/>
      <c r="Y704" s="61"/>
      <c r="Z704" s="61"/>
      <c r="AA704" s="61"/>
    </row>
    <row r="705" spans="1:27" ht="13">
      <c r="A705" s="61"/>
      <c r="B705" s="61"/>
      <c r="C705" s="131"/>
      <c r="D705" s="61"/>
      <c r="E705" s="131"/>
      <c r="F705" s="61"/>
      <c r="G705" s="61"/>
      <c r="H705" s="61"/>
      <c r="I705" s="61"/>
      <c r="J705" s="69"/>
      <c r="K705" s="69"/>
      <c r="L705" s="69"/>
      <c r="M705" s="195"/>
      <c r="N705" s="61"/>
      <c r="O705" s="61"/>
      <c r="P705" s="61"/>
      <c r="Q705" s="61"/>
      <c r="R705" s="61"/>
      <c r="S705" s="61"/>
      <c r="T705" s="61"/>
      <c r="U705" s="61"/>
      <c r="V705" s="61"/>
      <c r="W705" s="61"/>
      <c r="X705" s="61"/>
      <c r="Y705" s="61"/>
      <c r="Z705" s="61"/>
      <c r="AA705" s="61"/>
    </row>
    <row r="706" spans="1:27" ht="13">
      <c r="A706" s="61"/>
      <c r="B706" s="61"/>
      <c r="C706" s="131"/>
      <c r="D706" s="61"/>
      <c r="E706" s="131"/>
      <c r="F706" s="61"/>
      <c r="G706" s="61"/>
      <c r="H706" s="61"/>
      <c r="I706" s="61"/>
      <c r="J706" s="69"/>
      <c r="K706" s="69"/>
      <c r="L706" s="69"/>
      <c r="M706" s="195"/>
      <c r="N706" s="61"/>
      <c r="O706" s="61"/>
      <c r="P706" s="61"/>
      <c r="Q706" s="61"/>
      <c r="R706" s="61"/>
      <c r="S706" s="61"/>
      <c r="T706" s="61"/>
      <c r="U706" s="61"/>
      <c r="V706" s="61"/>
      <c r="W706" s="61"/>
      <c r="X706" s="61"/>
      <c r="Y706" s="61"/>
      <c r="Z706" s="61"/>
      <c r="AA706" s="61"/>
    </row>
    <row r="707" spans="1:27" ht="13">
      <c r="A707" s="61"/>
      <c r="B707" s="61"/>
      <c r="C707" s="131"/>
      <c r="D707" s="61"/>
      <c r="E707" s="131"/>
      <c r="F707" s="61"/>
      <c r="G707" s="61"/>
      <c r="H707" s="61"/>
      <c r="I707" s="61"/>
      <c r="J707" s="69"/>
      <c r="K707" s="69"/>
      <c r="L707" s="69"/>
      <c r="M707" s="195"/>
      <c r="N707" s="61"/>
      <c r="O707" s="61"/>
      <c r="P707" s="61"/>
      <c r="Q707" s="61"/>
      <c r="R707" s="61"/>
      <c r="S707" s="61"/>
      <c r="T707" s="61"/>
      <c r="U707" s="61"/>
      <c r="V707" s="61"/>
      <c r="W707" s="61"/>
      <c r="X707" s="61"/>
      <c r="Y707" s="61"/>
      <c r="Z707" s="61"/>
      <c r="AA707" s="61"/>
    </row>
    <row r="708" spans="1:27" ht="13">
      <c r="A708" s="61"/>
      <c r="B708" s="61"/>
      <c r="C708" s="131"/>
      <c r="D708" s="61"/>
      <c r="E708" s="131"/>
      <c r="F708" s="61"/>
      <c r="G708" s="61"/>
      <c r="H708" s="61"/>
      <c r="I708" s="61"/>
      <c r="J708" s="69"/>
      <c r="K708" s="69"/>
      <c r="L708" s="69"/>
      <c r="M708" s="195"/>
      <c r="N708" s="61"/>
      <c r="O708" s="61"/>
      <c r="P708" s="61"/>
      <c r="Q708" s="61"/>
      <c r="R708" s="61"/>
      <c r="S708" s="61"/>
      <c r="T708" s="61"/>
      <c r="U708" s="61"/>
      <c r="V708" s="61"/>
      <c r="W708" s="61"/>
      <c r="X708" s="61"/>
      <c r="Y708" s="61"/>
      <c r="Z708" s="61"/>
      <c r="AA708" s="61"/>
    </row>
    <row r="709" spans="1:27" ht="13">
      <c r="A709" s="61"/>
      <c r="B709" s="61"/>
      <c r="C709" s="131"/>
      <c r="D709" s="61"/>
      <c r="E709" s="131"/>
      <c r="F709" s="61"/>
      <c r="G709" s="61"/>
      <c r="H709" s="61"/>
      <c r="I709" s="61"/>
      <c r="J709" s="69"/>
      <c r="K709" s="69"/>
      <c r="L709" s="69"/>
      <c r="M709" s="195"/>
      <c r="N709" s="61"/>
      <c r="O709" s="61"/>
      <c r="P709" s="61"/>
      <c r="Q709" s="61"/>
      <c r="R709" s="61"/>
      <c r="S709" s="61"/>
      <c r="T709" s="61"/>
      <c r="U709" s="61"/>
      <c r="V709" s="61"/>
      <c r="W709" s="61"/>
      <c r="X709" s="61"/>
      <c r="Y709" s="61"/>
      <c r="Z709" s="61"/>
      <c r="AA709" s="61"/>
    </row>
    <row r="710" spans="1:27" ht="13">
      <c r="A710" s="61"/>
      <c r="B710" s="61"/>
      <c r="C710" s="131"/>
      <c r="D710" s="61"/>
      <c r="E710" s="131"/>
      <c r="F710" s="61"/>
      <c r="G710" s="61"/>
      <c r="H710" s="61"/>
      <c r="I710" s="61"/>
      <c r="J710" s="69"/>
      <c r="K710" s="69"/>
      <c r="L710" s="69"/>
      <c r="M710" s="195"/>
      <c r="N710" s="61"/>
      <c r="O710" s="61"/>
      <c r="P710" s="61"/>
      <c r="Q710" s="61"/>
      <c r="R710" s="61"/>
      <c r="S710" s="61"/>
      <c r="T710" s="61"/>
      <c r="U710" s="61"/>
      <c r="V710" s="61"/>
      <c r="W710" s="61"/>
      <c r="X710" s="61"/>
      <c r="Y710" s="61"/>
      <c r="Z710" s="61"/>
      <c r="AA710" s="61"/>
    </row>
    <row r="711" spans="1:27" ht="13">
      <c r="A711" s="61"/>
      <c r="B711" s="61"/>
      <c r="C711" s="131"/>
      <c r="D711" s="61"/>
      <c r="E711" s="131"/>
      <c r="F711" s="61"/>
      <c r="G711" s="61"/>
      <c r="H711" s="61"/>
      <c r="I711" s="61"/>
      <c r="J711" s="69"/>
      <c r="K711" s="69"/>
      <c r="L711" s="69"/>
      <c r="M711" s="195"/>
      <c r="N711" s="61"/>
      <c r="O711" s="61"/>
      <c r="P711" s="61"/>
      <c r="Q711" s="61"/>
      <c r="R711" s="61"/>
      <c r="S711" s="61"/>
      <c r="T711" s="61"/>
      <c r="U711" s="61"/>
      <c r="V711" s="61"/>
      <c r="W711" s="61"/>
      <c r="X711" s="61"/>
      <c r="Y711" s="61"/>
      <c r="Z711" s="61"/>
      <c r="AA711" s="61"/>
    </row>
    <row r="712" spans="1:27" ht="13">
      <c r="A712" s="61"/>
      <c r="B712" s="61"/>
      <c r="C712" s="131"/>
      <c r="D712" s="61"/>
      <c r="E712" s="131"/>
      <c r="F712" s="61"/>
      <c r="G712" s="61"/>
      <c r="H712" s="61"/>
      <c r="I712" s="61"/>
      <c r="J712" s="69"/>
      <c r="K712" s="69"/>
      <c r="L712" s="69"/>
      <c r="M712" s="195"/>
      <c r="N712" s="61"/>
      <c r="O712" s="61"/>
      <c r="P712" s="61"/>
      <c r="Q712" s="61"/>
      <c r="R712" s="61"/>
      <c r="S712" s="61"/>
      <c r="T712" s="61"/>
      <c r="U712" s="61"/>
      <c r="V712" s="61"/>
      <c r="W712" s="61"/>
      <c r="X712" s="61"/>
      <c r="Y712" s="61"/>
      <c r="Z712" s="61"/>
      <c r="AA712" s="61"/>
    </row>
    <row r="713" spans="1:27" ht="13">
      <c r="A713" s="61"/>
      <c r="B713" s="61"/>
      <c r="C713" s="131"/>
      <c r="D713" s="61"/>
      <c r="E713" s="131"/>
      <c r="F713" s="61"/>
      <c r="G713" s="61"/>
      <c r="H713" s="61"/>
      <c r="I713" s="61"/>
      <c r="J713" s="69"/>
      <c r="K713" s="69"/>
      <c r="L713" s="69"/>
      <c r="M713" s="195"/>
      <c r="N713" s="61"/>
      <c r="O713" s="61"/>
      <c r="P713" s="61"/>
      <c r="Q713" s="61"/>
      <c r="R713" s="61"/>
      <c r="S713" s="61"/>
      <c r="T713" s="61"/>
      <c r="U713" s="61"/>
      <c r="V713" s="61"/>
      <c r="W713" s="61"/>
      <c r="X713" s="61"/>
      <c r="Y713" s="61"/>
      <c r="Z713" s="61"/>
      <c r="AA713" s="61"/>
    </row>
    <row r="714" spans="1:27" ht="13">
      <c r="A714" s="61"/>
      <c r="B714" s="61"/>
      <c r="C714" s="131"/>
      <c r="D714" s="61"/>
      <c r="E714" s="131"/>
      <c r="F714" s="61"/>
      <c r="G714" s="61"/>
      <c r="H714" s="61"/>
      <c r="I714" s="61"/>
      <c r="J714" s="69"/>
      <c r="K714" s="69"/>
      <c r="L714" s="69"/>
      <c r="M714" s="195"/>
      <c r="N714" s="61"/>
      <c r="O714" s="61"/>
      <c r="P714" s="61"/>
      <c r="Q714" s="61"/>
      <c r="R714" s="61"/>
      <c r="S714" s="61"/>
      <c r="T714" s="61"/>
      <c r="U714" s="61"/>
      <c r="V714" s="61"/>
      <c r="W714" s="61"/>
      <c r="X714" s="61"/>
      <c r="Y714" s="61"/>
      <c r="Z714" s="61"/>
      <c r="AA714" s="61"/>
    </row>
    <row r="715" spans="1:27" ht="13">
      <c r="A715" s="61"/>
      <c r="B715" s="61"/>
      <c r="C715" s="131"/>
      <c r="D715" s="61"/>
      <c r="E715" s="131"/>
      <c r="F715" s="61"/>
      <c r="G715" s="61"/>
      <c r="H715" s="61"/>
      <c r="I715" s="61"/>
      <c r="J715" s="69"/>
      <c r="K715" s="69"/>
      <c r="L715" s="69"/>
      <c r="M715" s="195"/>
      <c r="N715" s="61"/>
      <c r="O715" s="61"/>
      <c r="P715" s="61"/>
      <c r="Q715" s="61"/>
      <c r="R715" s="61"/>
      <c r="S715" s="61"/>
      <c r="T715" s="61"/>
      <c r="U715" s="61"/>
      <c r="V715" s="61"/>
      <c r="W715" s="61"/>
      <c r="X715" s="61"/>
      <c r="Y715" s="61"/>
      <c r="Z715" s="61"/>
      <c r="AA715" s="61"/>
    </row>
    <row r="716" spans="1:27" ht="13">
      <c r="A716" s="61"/>
      <c r="B716" s="61"/>
      <c r="C716" s="131"/>
      <c r="D716" s="61"/>
      <c r="E716" s="131"/>
      <c r="F716" s="61"/>
      <c r="G716" s="61"/>
      <c r="H716" s="61"/>
      <c r="I716" s="61"/>
      <c r="J716" s="69"/>
      <c r="K716" s="69"/>
      <c r="L716" s="69"/>
      <c r="M716" s="195"/>
      <c r="N716" s="61"/>
      <c r="O716" s="61"/>
      <c r="P716" s="61"/>
      <c r="Q716" s="61"/>
      <c r="R716" s="61"/>
      <c r="S716" s="61"/>
      <c r="T716" s="61"/>
      <c r="U716" s="61"/>
      <c r="V716" s="61"/>
      <c r="W716" s="61"/>
      <c r="X716" s="61"/>
      <c r="Y716" s="61"/>
      <c r="Z716" s="61"/>
      <c r="AA716" s="61"/>
    </row>
    <row r="717" spans="1:27" ht="13">
      <c r="A717" s="61"/>
      <c r="B717" s="61"/>
      <c r="C717" s="131"/>
      <c r="D717" s="61"/>
      <c r="E717" s="131"/>
      <c r="F717" s="61"/>
      <c r="G717" s="61"/>
      <c r="H717" s="61"/>
      <c r="I717" s="61"/>
      <c r="J717" s="69"/>
      <c r="K717" s="69"/>
      <c r="L717" s="69"/>
      <c r="M717" s="195"/>
      <c r="N717" s="61"/>
      <c r="O717" s="61"/>
      <c r="P717" s="61"/>
      <c r="Q717" s="61"/>
      <c r="R717" s="61"/>
      <c r="S717" s="61"/>
      <c r="T717" s="61"/>
      <c r="U717" s="61"/>
      <c r="V717" s="61"/>
      <c r="W717" s="61"/>
      <c r="X717" s="61"/>
      <c r="Y717" s="61"/>
      <c r="Z717" s="61"/>
      <c r="AA717" s="61"/>
    </row>
    <row r="718" spans="1:27" ht="13">
      <c r="A718" s="61"/>
      <c r="B718" s="61"/>
      <c r="C718" s="131"/>
      <c r="D718" s="61"/>
      <c r="E718" s="131"/>
      <c r="F718" s="61"/>
      <c r="G718" s="61"/>
      <c r="H718" s="61"/>
      <c r="I718" s="61"/>
      <c r="J718" s="69"/>
      <c r="K718" s="69"/>
      <c r="L718" s="69"/>
      <c r="M718" s="195"/>
      <c r="N718" s="61"/>
      <c r="O718" s="61"/>
      <c r="P718" s="61"/>
      <c r="Q718" s="61"/>
      <c r="R718" s="61"/>
      <c r="S718" s="61"/>
      <c r="T718" s="61"/>
      <c r="U718" s="61"/>
      <c r="V718" s="61"/>
      <c r="W718" s="61"/>
      <c r="X718" s="61"/>
      <c r="Y718" s="61"/>
      <c r="Z718" s="61"/>
      <c r="AA718" s="61"/>
    </row>
    <row r="719" spans="1:27" ht="13">
      <c r="A719" s="61"/>
      <c r="B719" s="61"/>
      <c r="C719" s="131"/>
      <c r="D719" s="61"/>
      <c r="E719" s="131"/>
      <c r="F719" s="61"/>
      <c r="G719" s="61"/>
      <c r="H719" s="61"/>
      <c r="I719" s="61"/>
      <c r="J719" s="69"/>
      <c r="K719" s="69"/>
      <c r="L719" s="69"/>
      <c r="M719" s="195"/>
      <c r="N719" s="61"/>
      <c r="O719" s="61"/>
      <c r="P719" s="61"/>
      <c r="Q719" s="61"/>
      <c r="R719" s="61"/>
      <c r="S719" s="61"/>
      <c r="T719" s="61"/>
      <c r="U719" s="61"/>
      <c r="V719" s="61"/>
      <c r="W719" s="61"/>
      <c r="X719" s="61"/>
      <c r="Y719" s="61"/>
      <c r="Z719" s="61"/>
      <c r="AA719" s="61"/>
    </row>
    <row r="720" spans="1:27" ht="13">
      <c r="A720" s="61"/>
      <c r="B720" s="61"/>
      <c r="C720" s="131"/>
      <c r="D720" s="61"/>
      <c r="E720" s="131"/>
      <c r="F720" s="61"/>
      <c r="G720" s="61"/>
      <c r="H720" s="61"/>
      <c r="I720" s="61"/>
      <c r="J720" s="69"/>
      <c r="K720" s="69"/>
      <c r="L720" s="69"/>
      <c r="M720" s="195"/>
      <c r="N720" s="61"/>
      <c r="O720" s="61"/>
      <c r="P720" s="61"/>
      <c r="Q720" s="61"/>
      <c r="R720" s="61"/>
      <c r="S720" s="61"/>
      <c r="T720" s="61"/>
      <c r="U720" s="61"/>
      <c r="V720" s="61"/>
      <c r="W720" s="61"/>
      <c r="X720" s="61"/>
      <c r="Y720" s="61"/>
      <c r="Z720" s="61"/>
      <c r="AA720" s="61"/>
    </row>
    <row r="721" spans="1:27" ht="13">
      <c r="A721" s="61"/>
      <c r="B721" s="61"/>
      <c r="C721" s="131"/>
      <c r="D721" s="61"/>
      <c r="E721" s="131"/>
      <c r="F721" s="61"/>
      <c r="G721" s="61"/>
      <c r="H721" s="61"/>
      <c r="I721" s="61"/>
      <c r="J721" s="69"/>
      <c r="K721" s="69"/>
      <c r="L721" s="69"/>
      <c r="M721" s="195"/>
      <c r="N721" s="61"/>
      <c r="O721" s="61"/>
      <c r="P721" s="61"/>
      <c r="Q721" s="61"/>
      <c r="R721" s="61"/>
      <c r="S721" s="61"/>
      <c r="T721" s="61"/>
      <c r="U721" s="61"/>
      <c r="V721" s="61"/>
      <c r="W721" s="61"/>
      <c r="X721" s="61"/>
      <c r="Y721" s="61"/>
      <c r="Z721" s="61"/>
      <c r="AA721" s="61"/>
    </row>
    <row r="722" spans="1:27" ht="13">
      <c r="A722" s="61"/>
      <c r="B722" s="61"/>
      <c r="C722" s="131"/>
      <c r="D722" s="61"/>
      <c r="E722" s="131"/>
      <c r="F722" s="61"/>
      <c r="G722" s="61"/>
      <c r="H722" s="61"/>
      <c r="I722" s="61"/>
      <c r="J722" s="69"/>
      <c r="K722" s="69"/>
      <c r="L722" s="69"/>
      <c r="M722" s="195"/>
      <c r="N722" s="61"/>
      <c r="O722" s="61"/>
      <c r="P722" s="61"/>
      <c r="Q722" s="61"/>
      <c r="R722" s="61"/>
      <c r="S722" s="61"/>
      <c r="T722" s="61"/>
      <c r="U722" s="61"/>
      <c r="V722" s="61"/>
      <c r="W722" s="61"/>
      <c r="X722" s="61"/>
      <c r="Y722" s="61"/>
      <c r="Z722" s="61"/>
      <c r="AA722" s="61"/>
    </row>
    <row r="723" spans="1:27" ht="13">
      <c r="A723" s="61"/>
      <c r="B723" s="61"/>
      <c r="C723" s="131"/>
      <c r="D723" s="61"/>
      <c r="E723" s="131"/>
      <c r="F723" s="61"/>
      <c r="G723" s="61"/>
      <c r="H723" s="61"/>
      <c r="I723" s="61"/>
      <c r="J723" s="69"/>
      <c r="K723" s="69"/>
      <c r="L723" s="69"/>
      <c r="M723" s="195"/>
      <c r="N723" s="61"/>
      <c r="O723" s="61"/>
      <c r="P723" s="61"/>
      <c r="Q723" s="61"/>
      <c r="R723" s="61"/>
      <c r="S723" s="61"/>
      <c r="T723" s="61"/>
      <c r="U723" s="61"/>
      <c r="V723" s="61"/>
      <c r="W723" s="61"/>
      <c r="X723" s="61"/>
      <c r="Y723" s="61"/>
      <c r="Z723" s="61"/>
      <c r="AA723" s="61"/>
    </row>
    <row r="724" spans="1:27" ht="13">
      <c r="A724" s="61"/>
      <c r="B724" s="61"/>
      <c r="C724" s="131"/>
      <c r="D724" s="61"/>
      <c r="E724" s="131"/>
      <c r="F724" s="61"/>
      <c r="G724" s="61"/>
      <c r="H724" s="61"/>
      <c r="I724" s="61"/>
      <c r="J724" s="69"/>
      <c r="K724" s="69"/>
      <c r="L724" s="69"/>
      <c r="M724" s="195"/>
      <c r="N724" s="61"/>
      <c r="O724" s="61"/>
      <c r="P724" s="61"/>
      <c r="Q724" s="61"/>
      <c r="R724" s="61"/>
      <c r="S724" s="61"/>
      <c r="T724" s="61"/>
      <c r="U724" s="61"/>
      <c r="V724" s="61"/>
      <c r="W724" s="61"/>
      <c r="X724" s="61"/>
      <c r="Y724" s="61"/>
      <c r="Z724" s="61"/>
      <c r="AA724" s="61"/>
    </row>
    <row r="725" spans="1:27" ht="13">
      <c r="A725" s="61"/>
      <c r="B725" s="61"/>
      <c r="C725" s="131"/>
      <c r="D725" s="61"/>
      <c r="E725" s="131"/>
      <c r="F725" s="61"/>
      <c r="G725" s="61"/>
      <c r="H725" s="61"/>
      <c r="I725" s="61"/>
      <c r="J725" s="69"/>
      <c r="K725" s="69"/>
      <c r="L725" s="69"/>
      <c r="M725" s="195"/>
      <c r="N725" s="61"/>
      <c r="O725" s="61"/>
      <c r="P725" s="61"/>
      <c r="Q725" s="61"/>
      <c r="R725" s="61"/>
      <c r="S725" s="61"/>
      <c r="T725" s="61"/>
      <c r="U725" s="61"/>
      <c r="V725" s="61"/>
      <c r="W725" s="61"/>
      <c r="X725" s="61"/>
      <c r="Y725" s="61"/>
      <c r="Z725" s="61"/>
      <c r="AA725" s="61"/>
    </row>
    <row r="726" spans="1:27" ht="13">
      <c r="A726" s="61"/>
      <c r="B726" s="61"/>
      <c r="C726" s="131"/>
      <c r="D726" s="61"/>
      <c r="E726" s="131"/>
      <c r="F726" s="61"/>
      <c r="G726" s="61"/>
      <c r="H726" s="61"/>
      <c r="I726" s="61"/>
      <c r="J726" s="69"/>
      <c r="K726" s="69"/>
      <c r="L726" s="69"/>
      <c r="M726" s="195"/>
      <c r="N726" s="61"/>
      <c r="O726" s="61"/>
      <c r="P726" s="61"/>
      <c r="Q726" s="61"/>
      <c r="R726" s="61"/>
      <c r="S726" s="61"/>
      <c r="T726" s="61"/>
      <c r="U726" s="61"/>
      <c r="V726" s="61"/>
      <c r="W726" s="61"/>
      <c r="X726" s="61"/>
      <c r="Y726" s="61"/>
      <c r="Z726" s="61"/>
      <c r="AA726" s="61"/>
    </row>
    <row r="727" spans="1:27" ht="13">
      <c r="A727" s="61"/>
      <c r="B727" s="61"/>
      <c r="C727" s="131"/>
      <c r="D727" s="61"/>
      <c r="E727" s="131"/>
      <c r="F727" s="61"/>
      <c r="G727" s="61"/>
      <c r="H727" s="61"/>
      <c r="I727" s="61"/>
      <c r="J727" s="69"/>
      <c r="K727" s="69"/>
      <c r="L727" s="69"/>
      <c r="M727" s="195"/>
      <c r="N727" s="61"/>
      <c r="O727" s="61"/>
      <c r="P727" s="61"/>
      <c r="Q727" s="61"/>
      <c r="R727" s="61"/>
      <c r="S727" s="61"/>
      <c r="T727" s="61"/>
      <c r="U727" s="61"/>
      <c r="V727" s="61"/>
      <c r="W727" s="61"/>
      <c r="X727" s="61"/>
      <c r="Y727" s="61"/>
      <c r="Z727" s="61"/>
      <c r="AA727" s="61"/>
    </row>
    <row r="728" spans="1:27" ht="13">
      <c r="A728" s="61"/>
      <c r="B728" s="61"/>
      <c r="C728" s="131"/>
      <c r="D728" s="61"/>
      <c r="E728" s="131"/>
      <c r="F728" s="61"/>
      <c r="G728" s="61"/>
      <c r="H728" s="61"/>
      <c r="I728" s="61"/>
      <c r="J728" s="69"/>
      <c r="K728" s="69"/>
      <c r="L728" s="69"/>
      <c r="M728" s="195"/>
      <c r="N728" s="61"/>
      <c r="O728" s="61"/>
      <c r="P728" s="61"/>
      <c r="Q728" s="61"/>
      <c r="R728" s="61"/>
      <c r="S728" s="61"/>
      <c r="T728" s="61"/>
      <c r="U728" s="61"/>
      <c r="V728" s="61"/>
      <c r="W728" s="61"/>
      <c r="X728" s="61"/>
      <c r="Y728" s="61"/>
      <c r="Z728" s="61"/>
      <c r="AA728" s="61"/>
    </row>
    <row r="729" spans="1:27" ht="13">
      <c r="A729" s="61"/>
      <c r="B729" s="61"/>
      <c r="C729" s="131"/>
      <c r="D729" s="61"/>
      <c r="E729" s="131"/>
      <c r="F729" s="61"/>
      <c r="G729" s="61"/>
      <c r="H729" s="61"/>
      <c r="I729" s="61"/>
      <c r="J729" s="69"/>
      <c r="K729" s="69"/>
      <c r="L729" s="69"/>
      <c r="M729" s="195"/>
      <c r="N729" s="61"/>
      <c r="O729" s="61"/>
      <c r="P729" s="61"/>
      <c r="Q729" s="61"/>
      <c r="R729" s="61"/>
      <c r="S729" s="61"/>
      <c r="T729" s="61"/>
      <c r="U729" s="61"/>
      <c r="V729" s="61"/>
      <c r="W729" s="61"/>
      <c r="X729" s="61"/>
      <c r="Y729" s="61"/>
      <c r="Z729" s="61"/>
      <c r="AA729" s="61"/>
    </row>
    <row r="730" spans="1:27" ht="13">
      <c r="A730" s="61"/>
      <c r="B730" s="61"/>
      <c r="C730" s="131"/>
      <c r="D730" s="61"/>
      <c r="E730" s="131"/>
      <c r="F730" s="61"/>
      <c r="G730" s="61"/>
      <c r="H730" s="61"/>
      <c r="I730" s="61"/>
      <c r="J730" s="69"/>
      <c r="K730" s="69"/>
      <c r="L730" s="69"/>
      <c r="M730" s="195"/>
      <c r="N730" s="61"/>
      <c r="O730" s="61"/>
      <c r="P730" s="61"/>
      <c r="Q730" s="61"/>
      <c r="R730" s="61"/>
      <c r="S730" s="61"/>
      <c r="T730" s="61"/>
      <c r="U730" s="61"/>
      <c r="V730" s="61"/>
      <c r="W730" s="61"/>
      <c r="X730" s="61"/>
      <c r="Y730" s="61"/>
      <c r="Z730" s="61"/>
      <c r="AA730" s="61"/>
    </row>
    <row r="731" spans="1:27" ht="13">
      <c r="A731" s="61"/>
      <c r="B731" s="61"/>
      <c r="C731" s="131"/>
      <c r="D731" s="61"/>
      <c r="E731" s="131"/>
      <c r="F731" s="61"/>
      <c r="G731" s="61"/>
      <c r="H731" s="61"/>
      <c r="I731" s="61"/>
      <c r="J731" s="69"/>
      <c r="K731" s="69"/>
      <c r="L731" s="69"/>
      <c r="M731" s="195"/>
      <c r="N731" s="61"/>
      <c r="O731" s="61"/>
      <c r="P731" s="61"/>
      <c r="Q731" s="61"/>
      <c r="R731" s="61"/>
      <c r="S731" s="61"/>
      <c r="T731" s="61"/>
      <c r="U731" s="61"/>
      <c r="V731" s="61"/>
      <c r="W731" s="61"/>
      <c r="X731" s="61"/>
      <c r="Y731" s="61"/>
      <c r="Z731" s="61"/>
      <c r="AA731" s="61"/>
    </row>
    <row r="732" spans="1:27" ht="13">
      <c r="A732" s="61"/>
      <c r="B732" s="61"/>
      <c r="C732" s="131"/>
      <c r="D732" s="61"/>
      <c r="E732" s="131"/>
      <c r="F732" s="61"/>
      <c r="G732" s="61"/>
      <c r="H732" s="61"/>
      <c r="I732" s="61"/>
      <c r="J732" s="69"/>
      <c r="K732" s="69"/>
      <c r="L732" s="69"/>
      <c r="M732" s="195"/>
      <c r="N732" s="61"/>
      <c r="O732" s="61"/>
      <c r="P732" s="61"/>
      <c r="Q732" s="61"/>
      <c r="R732" s="61"/>
      <c r="S732" s="61"/>
      <c r="T732" s="61"/>
      <c r="U732" s="61"/>
      <c r="V732" s="61"/>
      <c r="W732" s="61"/>
      <c r="X732" s="61"/>
      <c r="Y732" s="61"/>
      <c r="Z732" s="61"/>
      <c r="AA732" s="61"/>
    </row>
    <row r="733" spans="1:27" ht="13">
      <c r="A733" s="61"/>
      <c r="B733" s="61"/>
      <c r="C733" s="131"/>
      <c r="D733" s="61"/>
      <c r="E733" s="131"/>
      <c r="F733" s="61"/>
      <c r="G733" s="61"/>
      <c r="H733" s="61"/>
      <c r="I733" s="61"/>
      <c r="J733" s="69"/>
      <c r="K733" s="69"/>
      <c r="L733" s="69"/>
      <c r="M733" s="195"/>
      <c r="N733" s="61"/>
      <c r="O733" s="61"/>
      <c r="P733" s="61"/>
      <c r="Q733" s="61"/>
      <c r="R733" s="61"/>
      <c r="S733" s="61"/>
      <c r="T733" s="61"/>
      <c r="U733" s="61"/>
      <c r="V733" s="61"/>
      <c r="W733" s="61"/>
      <c r="X733" s="61"/>
      <c r="Y733" s="61"/>
      <c r="Z733" s="61"/>
      <c r="AA733" s="61"/>
    </row>
    <row r="734" spans="1:27" ht="13">
      <c r="A734" s="61"/>
      <c r="B734" s="61"/>
      <c r="C734" s="131"/>
      <c r="D734" s="61"/>
      <c r="E734" s="131"/>
      <c r="F734" s="61"/>
      <c r="G734" s="61"/>
      <c r="H734" s="61"/>
      <c r="I734" s="61"/>
      <c r="J734" s="69"/>
      <c r="K734" s="69"/>
      <c r="L734" s="69"/>
      <c r="M734" s="195"/>
      <c r="N734" s="61"/>
      <c r="O734" s="61"/>
      <c r="P734" s="61"/>
      <c r="Q734" s="61"/>
      <c r="R734" s="61"/>
      <c r="S734" s="61"/>
      <c r="T734" s="61"/>
      <c r="U734" s="61"/>
      <c r="V734" s="61"/>
      <c r="W734" s="61"/>
      <c r="X734" s="61"/>
      <c r="Y734" s="61"/>
      <c r="Z734" s="61"/>
      <c r="AA734" s="61"/>
    </row>
    <row r="735" spans="1:27" ht="13">
      <c r="A735" s="61"/>
      <c r="B735" s="61"/>
      <c r="C735" s="131"/>
      <c r="D735" s="61"/>
      <c r="E735" s="131"/>
      <c r="F735" s="61"/>
      <c r="G735" s="61"/>
      <c r="H735" s="61"/>
      <c r="I735" s="61"/>
      <c r="J735" s="69"/>
      <c r="K735" s="69"/>
      <c r="L735" s="69"/>
      <c r="M735" s="195"/>
      <c r="N735" s="61"/>
      <c r="O735" s="61"/>
      <c r="P735" s="61"/>
      <c r="Q735" s="61"/>
      <c r="R735" s="61"/>
      <c r="S735" s="61"/>
      <c r="T735" s="61"/>
      <c r="U735" s="61"/>
      <c r="V735" s="61"/>
      <c r="W735" s="61"/>
      <c r="X735" s="61"/>
      <c r="Y735" s="61"/>
      <c r="Z735" s="61"/>
      <c r="AA735" s="61"/>
    </row>
    <row r="736" spans="1:27" ht="13">
      <c r="A736" s="61"/>
      <c r="B736" s="61"/>
      <c r="C736" s="131"/>
      <c r="D736" s="61"/>
      <c r="E736" s="131"/>
      <c r="F736" s="61"/>
      <c r="G736" s="61"/>
      <c r="H736" s="61"/>
      <c r="I736" s="61"/>
      <c r="J736" s="69"/>
      <c r="K736" s="69"/>
      <c r="L736" s="69"/>
      <c r="M736" s="195"/>
      <c r="N736" s="61"/>
      <c r="O736" s="61"/>
      <c r="P736" s="61"/>
      <c r="Q736" s="61"/>
      <c r="R736" s="61"/>
      <c r="S736" s="61"/>
      <c r="T736" s="61"/>
      <c r="U736" s="61"/>
      <c r="V736" s="61"/>
      <c r="W736" s="61"/>
      <c r="X736" s="61"/>
      <c r="Y736" s="61"/>
      <c r="Z736" s="61"/>
      <c r="AA736" s="61"/>
    </row>
    <row r="737" spans="1:27" ht="13">
      <c r="A737" s="61"/>
      <c r="B737" s="61"/>
      <c r="C737" s="131"/>
      <c r="D737" s="61"/>
      <c r="E737" s="131"/>
      <c r="F737" s="61"/>
      <c r="G737" s="61"/>
      <c r="H737" s="61"/>
      <c r="I737" s="61"/>
      <c r="J737" s="69"/>
      <c r="K737" s="69"/>
      <c r="L737" s="69"/>
      <c r="M737" s="195"/>
      <c r="N737" s="61"/>
      <c r="O737" s="61"/>
      <c r="P737" s="61"/>
      <c r="Q737" s="61"/>
      <c r="R737" s="61"/>
      <c r="S737" s="61"/>
      <c r="T737" s="61"/>
      <c r="U737" s="61"/>
      <c r="V737" s="61"/>
      <c r="W737" s="61"/>
      <c r="X737" s="61"/>
      <c r="Y737" s="61"/>
      <c r="Z737" s="61"/>
      <c r="AA737" s="61"/>
    </row>
    <row r="738" spans="1:27" ht="13">
      <c r="A738" s="61"/>
      <c r="B738" s="61"/>
      <c r="C738" s="131"/>
      <c r="D738" s="61"/>
      <c r="E738" s="131"/>
      <c r="F738" s="61"/>
      <c r="G738" s="61"/>
      <c r="H738" s="61"/>
      <c r="I738" s="61"/>
      <c r="J738" s="69"/>
      <c r="K738" s="69"/>
      <c r="L738" s="69"/>
      <c r="M738" s="195"/>
      <c r="N738" s="61"/>
      <c r="O738" s="61"/>
      <c r="P738" s="61"/>
      <c r="Q738" s="61"/>
      <c r="R738" s="61"/>
      <c r="S738" s="61"/>
      <c r="T738" s="61"/>
      <c r="U738" s="61"/>
      <c r="V738" s="61"/>
      <c r="W738" s="61"/>
      <c r="X738" s="61"/>
      <c r="Y738" s="61"/>
      <c r="Z738" s="61"/>
      <c r="AA738" s="61"/>
    </row>
    <row r="739" spans="1:27" ht="13">
      <c r="A739" s="61"/>
      <c r="B739" s="61"/>
      <c r="C739" s="131"/>
      <c r="D739" s="61"/>
      <c r="E739" s="131"/>
      <c r="F739" s="61"/>
      <c r="G739" s="61"/>
      <c r="H739" s="61"/>
      <c r="I739" s="61"/>
      <c r="J739" s="69"/>
      <c r="K739" s="69"/>
      <c r="L739" s="69"/>
      <c r="M739" s="195"/>
      <c r="N739" s="61"/>
      <c r="O739" s="61"/>
      <c r="P739" s="61"/>
      <c r="Q739" s="61"/>
      <c r="R739" s="61"/>
      <c r="S739" s="61"/>
      <c r="T739" s="61"/>
      <c r="U739" s="61"/>
      <c r="V739" s="61"/>
      <c r="W739" s="61"/>
      <c r="X739" s="61"/>
      <c r="Y739" s="61"/>
      <c r="Z739" s="61"/>
      <c r="AA739" s="61"/>
    </row>
    <row r="740" spans="1:27" ht="13">
      <c r="A740" s="61"/>
      <c r="B740" s="61"/>
      <c r="C740" s="131"/>
      <c r="D740" s="61"/>
      <c r="E740" s="131"/>
      <c r="F740" s="61"/>
      <c r="G740" s="61"/>
      <c r="H740" s="61"/>
      <c r="I740" s="61"/>
      <c r="J740" s="69"/>
      <c r="K740" s="69"/>
      <c r="L740" s="69"/>
      <c r="M740" s="195"/>
      <c r="N740" s="61"/>
      <c r="O740" s="61"/>
      <c r="P740" s="61"/>
      <c r="Q740" s="61"/>
      <c r="R740" s="61"/>
      <c r="S740" s="61"/>
      <c r="T740" s="61"/>
      <c r="U740" s="61"/>
      <c r="V740" s="61"/>
      <c r="W740" s="61"/>
      <c r="X740" s="61"/>
      <c r="Y740" s="61"/>
      <c r="Z740" s="61"/>
      <c r="AA740" s="61"/>
    </row>
    <row r="741" spans="1:27" ht="13">
      <c r="A741" s="61"/>
      <c r="B741" s="61"/>
      <c r="C741" s="131"/>
      <c r="D741" s="61"/>
      <c r="E741" s="131"/>
      <c r="F741" s="61"/>
      <c r="G741" s="61"/>
      <c r="H741" s="61"/>
      <c r="I741" s="61"/>
      <c r="J741" s="69"/>
      <c r="K741" s="69"/>
      <c r="L741" s="69"/>
      <c r="M741" s="195"/>
      <c r="N741" s="61"/>
      <c r="O741" s="61"/>
      <c r="P741" s="61"/>
      <c r="Q741" s="61"/>
      <c r="R741" s="61"/>
      <c r="S741" s="61"/>
      <c r="T741" s="61"/>
      <c r="U741" s="61"/>
      <c r="V741" s="61"/>
      <c r="W741" s="61"/>
      <c r="X741" s="61"/>
      <c r="Y741" s="61"/>
      <c r="Z741" s="61"/>
      <c r="AA741" s="61"/>
    </row>
    <row r="742" spans="1:27" ht="13">
      <c r="A742" s="61"/>
      <c r="B742" s="61"/>
      <c r="C742" s="131"/>
      <c r="D742" s="61"/>
      <c r="E742" s="131"/>
      <c r="F742" s="61"/>
      <c r="G742" s="61"/>
      <c r="H742" s="61"/>
      <c r="I742" s="61"/>
      <c r="J742" s="69"/>
      <c r="K742" s="69"/>
      <c r="L742" s="69"/>
      <c r="M742" s="195"/>
      <c r="N742" s="61"/>
      <c r="O742" s="61"/>
      <c r="P742" s="61"/>
      <c r="Q742" s="61"/>
      <c r="R742" s="61"/>
      <c r="S742" s="61"/>
      <c r="T742" s="61"/>
      <c r="U742" s="61"/>
      <c r="V742" s="61"/>
      <c r="W742" s="61"/>
      <c r="X742" s="61"/>
      <c r="Y742" s="61"/>
      <c r="Z742" s="61"/>
      <c r="AA742" s="61"/>
    </row>
    <row r="743" spans="1:27" ht="13">
      <c r="A743" s="61"/>
      <c r="B743" s="61"/>
      <c r="C743" s="131"/>
      <c r="D743" s="61"/>
      <c r="E743" s="131"/>
      <c r="F743" s="61"/>
      <c r="G743" s="61"/>
      <c r="H743" s="61"/>
      <c r="I743" s="61"/>
      <c r="J743" s="69"/>
      <c r="K743" s="69"/>
      <c r="L743" s="69"/>
      <c r="M743" s="195"/>
      <c r="N743" s="61"/>
      <c r="O743" s="61"/>
      <c r="P743" s="61"/>
      <c r="Q743" s="61"/>
      <c r="R743" s="61"/>
      <c r="S743" s="61"/>
      <c r="T743" s="61"/>
      <c r="U743" s="61"/>
      <c r="V743" s="61"/>
      <c r="W743" s="61"/>
      <c r="X743" s="61"/>
      <c r="Y743" s="61"/>
      <c r="Z743" s="61"/>
      <c r="AA743" s="61"/>
    </row>
    <row r="744" spans="1:27" ht="13">
      <c r="A744" s="61"/>
      <c r="B744" s="61"/>
      <c r="C744" s="131"/>
      <c r="D744" s="61"/>
      <c r="E744" s="131"/>
      <c r="F744" s="61"/>
      <c r="G744" s="61"/>
      <c r="H744" s="61"/>
      <c r="I744" s="61"/>
      <c r="J744" s="69"/>
      <c r="K744" s="69"/>
      <c r="L744" s="69"/>
      <c r="M744" s="195"/>
      <c r="N744" s="61"/>
      <c r="O744" s="61"/>
      <c r="P744" s="61"/>
      <c r="Q744" s="61"/>
      <c r="R744" s="61"/>
      <c r="S744" s="61"/>
      <c r="T744" s="61"/>
      <c r="U744" s="61"/>
      <c r="V744" s="61"/>
      <c r="W744" s="61"/>
      <c r="X744" s="61"/>
      <c r="Y744" s="61"/>
      <c r="Z744" s="61"/>
      <c r="AA744" s="61"/>
    </row>
    <row r="745" spans="1:27" ht="13">
      <c r="A745" s="61"/>
      <c r="B745" s="61"/>
      <c r="C745" s="131"/>
      <c r="D745" s="61"/>
      <c r="E745" s="131"/>
      <c r="F745" s="61"/>
      <c r="G745" s="61"/>
      <c r="H745" s="61"/>
      <c r="I745" s="61"/>
      <c r="J745" s="69"/>
      <c r="K745" s="69"/>
      <c r="L745" s="69"/>
      <c r="M745" s="195"/>
      <c r="N745" s="61"/>
      <c r="O745" s="61"/>
      <c r="P745" s="61"/>
      <c r="Q745" s="61"/>
      <c r="R745" s="61"/>
      <c r="S745" s="61"/>
      <c r="T745" s="61"/>
      <c r="U745" s="61"/>
      <c r="V745" s="61"/>
      <c r="W745" s="61"/>
      <c r="X745" s="61"/>
      <c r="Y745" s="61"/>
      <c r="Z745" s="61"/>
      <c r="AA745" s="61"/>
    </row>
    <row r="746" spans="1:27" ht="13">
      <c r="A746" s="61"/>
      <c r="B746" s="61"/>
      <c r="C746" s="131"/>
      <c r="D746" s="61"/>
      <c r="E746" s="131"/>
      <c r="F746" s="61"/>
      <c r="G746" s="61"/>
      <c r="H746" s="61"/>
      <c r="I746" s="61"/>
      <c r="J746" s="69"/>
      <c r="K746" s="69"/>
      <c r="L746" s="69"/>
      <c r="M746" s="195"/>
      <c r="N746" s="61"/>
      <c r="O746" s="61"/>
      <c r="P746" s="61"/>
      <c r="Q746" s="61"/>
      <c r="R746" s="61"/>
      <c r="S746" s="61"/>
      <c r="T746" s="61"/>
      <c r="U746" s="61"/>
      <c r="V746" s="61"/>
      <c r="W746" s="61"/>
      <c r="X746" s="61"/>
      <c r="Y746" s="61"/>
      <c r="Z746" s="61"/>
      <c r="AA746" s="61"/>
    </row>
    <row r="747" spans="1:27" ht="13">
      <c r="A747" s="61"/>
      <c r="B747" s="61"/>
      <c r="C747" s="131"/>
      <c r="D747" s="61"/>
      <c r="E747" s="131"/>
      <c r="F747" s="61"/>
      <c r="G747" s="61"/>
      <c r="H747" s="61"/>
      <c r="I747" s="61"/>
      <c r="J747" s="69"/>
      <c r="K747" s="69"/>
      <c r="L747" s="69"/>
      <c r="M747" s="195"/>
      <c r="N747" s="61"/>
      <c r="O747" s="61"/>
      <c r="P747" s="61"/>
      <c r="Q747" s="61"/>
      <c r="R747" s="61"/>
      <c r="S747" s="61"/>
      <c r="T747" s="61"/>
      <c r="U747" s="61"/>
      <c r="V747" s="61"/>
      <c r="W747" s="61"/>
      <c r="X747" s="61"/>
      <c r="Y747" s="61"/>
      <c r="Z747" s="61"/>
      <c r="AA747" s="61"/>
    </row>
    <row r="748" spans="1:27" ht="13">
      <c r="A748" s="61"/>
      <c r="B748" s="61"/>
      <c r="C748" s="131"/>
      <c r="D748" s="61"/>
      <c r="E748" s="131"/>
      <c r="F748" s="61"/>
      <c r="G748" s="61"/>
      <c r="H748" s="61"/>
      <c r="I748" s="61"/>
      <c r="J748" s="69"/>
      <c r="K748" s="69"/>
      <c r="L748" s="69"/>
      <c r="M748" s="195"/>
      <c r="N748" s="61"/>
      <c r="O748" s="61"/>
      <c r="P748" s="61"/>
      <c r="Q748" s="61"/>
      <c r="R748" s="61"/>
      <c r="S748" s="61"/>
      <c r="T748" s="61"/>
      <c r="U748" s="61"/>
      <c r="V748" s="61"/>
      <c r="W748" s="61"/>
      <c r="X748" s="61"/>
      <c r="Y748" s="61"/>
      <c r="Z748" s="61"/>
      <c r="AA748" s="61"/>
    </row>
    <row r="749" spans="1:27" ht="13">
      <c r="A749" s="61"/>
      <c r="B749" s="61"/>
      <c r="C749" s="131"/>
      <c r="D749" s="61"/>
      <c r="E749" s="131"/>
      <c r="F749" s="61"/>
      <c r="G749" s="61"/>
      <c r="H749" s="61"/>
      <c r="I749" s="61"/>
      <c r="J749" s="69"/>
      <c r="K749" s="69"/>
      <c r="L749" s="69"/>
      <c r="M749" s="195"/>
      <c r="N749" s="61"/>
      <c r="O749" s="61"/>
      <c r="P749" s="61"/>
      <c r="Q749" s="61"/>
      <c r="R749" s="61"/>
      <c r="S749" s="61"/>
      <c r="T749" s="61"/>
      <c r="U749" s="61"/>
      <c r="V749" s="61"/>
      <c r="W749" s="61"/>
      <c r="X749" s="61"/>
      <c r="Y749" s="61"/>
      <c r="Z749" s="61"/>
      <c r="AA749" s="61"/>
    </row>
    <row r="750" spans="1:27" ht="13">
      <c r="A750" s="61"/>
      <c r="B750" s="61"/>
      <c r="C750" s="131"/>
      <c r="D750" s="61"/>
      <c r="E750" s="131"/>
      <c r="F750" s="61"/>
      <c r="G750" s="61"/>
      <c r="H750" s="61"/>
      <c r="I750" s="61"/>
      <c r="J750" s="69"/>
      <c r="K750" s="69"/>
      <c r="L750" s="69"/>
      <c r="M750" s="195"/>
      <c r="N750" s="61"/>
      <c r="O750" s="61"/>
      <c r="P750" s="61"/>
      <c r="Q750" s="61"/>
      <c r="R750" s="61"/>
      <c r="S750" s="61"/>
      <c r="T750" s="61"/>
      <c r="U750" s="61"/>
      <c r="V750" s="61"/>
      <c r="W750" s="61"/>
      <c r="X750" s="61"/>
      <c r="Y750" s="61"/>
      <c r="Z750" s="61"/>
      <c r="AA750" s="61"/>
    </row>
    <row r="751" spans="1:27" ht="13">
      <c r="A751" s="61"/>
      <c r="B751" s="61"/>
      <c r="C751" s="131"/>
      <c r="D751" s="61"/>
      <c r="E751" s="131"/>
      <c r="F751" s="61"/>
      <c r="G751" s="61"/>
      <c r="H751" s="61"/>
      <c r="I751" s="61"/>
      <c r="J751" s="69"/>
      <c r="K751" s="69"/>
      <c r="L751" s="69"/>
      <c r="M751" s="195"/>
      <c r="N751" s="61"/>
      <c r="O751" s="61"/>
      <c r="P751" s="61"/>
      <c r="Q751" s="61"/>
      <c r="R751" s="61"/>
      <c r="S751" s="61"/>
      <c r="T751" s="61"/>
      <c r="U751" s="61"/>
      <c r="V751" s="61"/>
      <c r="W751" s="61"/>
      <c r="X751" s="61"/>
      <c r="Y751" s="61"/>
      <c r="Z751" s="61"/>
      <c r="AA751" s="61"/>
    </row>
    <row r="752" spans="1:27" ht="13">
      <c r="A752" s="61"/>
      <c r="B752" s="61"/>
      <c r="C752" s="131"/>
      <c r="D752" s="61"/>
      <c r="E752" s="131"/>
      <c r="F752" s="61"/>
      <c r="G752" s="61"/>
      <c r="H752" s="61"/>
      <c r="I752" s="61"/>
      <c r="J752" s="69"/>
      <c r="K752" s="69"/>
      <c r="L752" s="69"/>
      <c r="M752" s="195"/>
      <c r="N752" s="61"/>
      <c r="O752" s="61"/>
      <c r="P752" s="61"/>
      <c r="Q752" s="61"/>
      <c r="R752" s="61"/>
      <c r="S752" s="61"/>
      <c r="T752" s="61"/>
      <c r="U752" s="61"/>
      <c r="V752" s="61"/>
      <c r="W752" s="61"/>
      <c r="X752" s="61"/>
      <c r="Y752" s="61"/>
      <c r="Z752" s="61"/>
      <c r="AA752" s="61"/>
    </row>
    <row r="753" spans="1:27" ht="13">
      <c r="A753" s="61"/>
      <c r="B753" s="61"/>
      <c r="C753" s="131"/>
      <c r="D753" s="61"/>
      <c r="E753" s="131"/>
      <c r="F753" s="61"/>
      <c r="G753" s="61"/>
      <c r="H753" s="61"/>
      <c r="I753" s="61"/>
      <c r="J753" s="69"/>
      <c r="K753" s="69"/>
      <c r="L753" s="69"/>
      <c r="M753" s="195"/>
      <c r="N753" s="61"/>
      <c r="O753" s="61"/>
      <c r="P753" s="61"/>
      <c r="Q753" s="61"/>
      <c r="R753" s="61"/>
      <c r="S753" s="61"/>
      <c r="T753" s="61"/>
      <c r="U753" s="61"/>
      <c r="V753" s="61"/>
      <c r="W753" s="61"/>
      <c r="X753" s="61"/>
      <c r="Y753" s="61"/>
      <c r="Z753" s="61"/>
      <c r="AA753" s="61"/>
    </row>
    <row r="754" spans="1:27" ht="13">
      <c r="A754" s="61"/>
      <c r="B754" s="61"/>
      <c r="C754" s="131"/>
      <c r="D754" s="61"/>
      <c r="E754" s="131"/>
      <c r="F754" s="61"/>
      <c r="G754" s="61"/>
      <c r="H754" s="61"/>
      <c r="I754" s="61"/>
      <c r="J754" s="69"/>
      <c r="K754" s="69"/>
      <c r="L754" s="69"/>
      <c r="M754" s="195"/>
      <c r="N754" s="61"/>
      <c r="O754" s="61"/>
      <c r="P754" s="61"/>
      <c r="Q754" s="61"/>
      <c r="R754" s="61"/>
      <c r="S754" s="61"/>
      <c r="T754" s="61"/>
      <c r="U754" s="61"/>
      <c r="V754" s="61"/>
      <c r="W754" s="61"/>
      <c r="X754" s="61"/>
      <c r="Y754" s="61"/>
      <c r="Z754" s="61"/>
      <c r="AA754" s="61"/>
    </row>
    <row r="755" spans="1:27" ht="13">
      <c r="A755" s="61"/>
      <c r="B755" s="61"/>
      <c r="C755" s="131"/>
      <c r="D755" s="61"/>
      <c r="E755" s="131"/>
      <c r="F755" s="61"/>
      <c r="G755" s="61"/>
      <c r="H755" s="61"/>
      <c r="I755" s="61"/>
      <c r="J755" s="69"/>
      <c r="K755" s="69"/>
      <c r="L755" s="69"/>
      <c r="M755" s="195"/>
      <c r="N755" s="61"/>
      <c r="O755" s="61"/>
      <c r="P755" s="61"/>
      <c r="Q755" s="61"/>
      <c r="R755" s="61"/>
      <c r="S755" s="61"/>
      <c r="T755" s="61"/>
      <c r="U755" s="61"/>
      <c r="V755" s="61"/>
      <c r="W755" s="61"/>
      <c r="X755" s="61"/>
      <c r="Y755" s="61"/>
      <c r="Z755" s="61"/>
      <c r="AA755" s="61"/>
    </row>
    <row r="756" spans="1:27" ht="13">
      <c r="A756" s="61"/>
      <c r="B756" s="61"/>
      <c r="C756" s="131"/>
      <c r="D756" s="61"/>
      <c r="E756" s="131"/>
      <c r="F756" s="61"/>
      <c r="G756" s="61"/>
      <c r="H756" s="61"/>
      <c r="I756" s="61"/>
      <c r="J756" s="69"/>
      <c r="K756" s="69"/>
      <c r="L756" s="69"/>
      <c r="M756" s="195"/>
      <c r="N756" s="61"/>
      <c r="O756" s="61"/>
      <c r="P756" s="61"/>
      <c r="Q756" s="61"/>
      <c r="R756" s="61"/>
      <c r="S756" s="61"/>
      <c r="T756" s="61"/>
      <c r="U756" s="61"/>
      <c r="V756" s="61"/>
      <c r="W756" s="61"/>
      <c r="X756" s="61"/>
      <c r="Y756" s="61"/>
      <c r="Z756" s="61"/>
      <c r="AA756" s="61"/>
    </row>
    <row r="757" spans="1:27" ht="13">
      <c r="A757" s="61"/>
      <c r="B757" s="61"/>
      <c r="C757" s="131"/>
      <c r="D757" s="61"/>
      <c r="E757" s="131"/>
      <c r="F757" s="61"/>
      <c r="G757" s="61"/>
      <c r="H757" s="61"/>
      <c r="I757" s="61"/>
      <c r="J757" s="69"/>
      <c r="K757" s="69"/>
      <c r="L757" s="69"/>
      <c r="M757" s="195"/>
      <c r="N757" s="61"/>
      <c r="O757" s="61"/>
      <c r="P757" s="61"/>
      <c r="Q757" s="61"/>
      <c r="R757" s="61"/>
      <c r="S757" s="61"/>
      <c r="T757" s="61"/>
      <c r="U757" s="61"/>
      <c r="V757" s="61"/>
      <c r="W757" s="61"/>
      <c r="X757" s="61"/>
      <c r="Y757" s="61"/>
      <c r="Z757" s="61"/>
      <c r="AA757" s="61"/>
    </row>
    <row r="758" spans="1:27" ht="13">
      <c r="A758" s="61"/>
      <c r="B758" s="61"/>
      <c r="C758" s="131"/>
      <c r="D758" s="61"/>
      <c r="E758" s="131"/>
      <c r="F758" s="61"/>
      <c r="G758" s="61"/>
      <c r="H758" s="61"/>
      <c r="I758" s="61"/>
      <c r="J758" s="69"/>
      <c r="K758" s="69"/>
      <c r="L758" s="69"/>
      <c r="M758" s="195"/>
      <c r="N758" s="61"/>
      <c r="O758" s="61"/>
      <c r="P758" s="61"/>
      <c r="Q758" s="61"/>
      <c r="R758" s="61"/>
      <c r="S758" s="61"/>
      <c r="T758" s="61"/>
      <c r="U758" s="61"/>
      <c r="V758" s="61"/>
      <c r="W758" s="61"/>
      <c r="X758" s="61"/>
      <c r="Y758" s="61"/>
      <c r="Z758" s="61"/>
      <c r="AA758" s="61"/>
    </row>
    <row r="759" spans="1:27" ht="13">
      <c r="A759" s="61"/>
      <c r="B759" s="61"/>
      <c r="C759" s="131"/>
      <c r="D759" s="61"/>
      <c r="E759" s="131"/>
      <c r="F759" s="61"/>
      <c r="G759" s="61"/>
      <c r="H759" s="61"/>
      <c r="I759" s="61"/>
      <c r="J759" s="69"/>
      <c r="K759" s="69"/>
      <c r="L759" s="69"/>
      <c r="M759" s="195"/>
      <c r="N759" s="61"/>
      <c r="O759" s="61"/>
      <c r="P759" s="61"/>
      <c r="Q759" s="61"/>
      <c r="R759" s="61"/>
      <c r="S759" s="61"/>
      <c r="T759" s="61"/>
      <c r="U759" s="61"/>
      <c r="V759" s="61"/>
      <c r="W759" s="61"/>
      <c r="X759" s="61"/>
      <c r="Y759" s="61"/>
      <c r="Z759" s="61"/>
      <c r="AA759" s="61"/>
    </row>
    <row r="760" spans="1:27" ht="13">
      <c r="A760" s="61"/>
      <c r="B760" s="61"/>
      <c r="C760" s="131"/>
      <c r="D760" s="61"/>
      <c r="E760" s="131"/>
      <c r="F760" s="61"/>
      <c r="G760" s="61"/>
      <c r="H760" s="61"/>
      <c r="I760" s="61"/>
      <c r="J760" s="69"/>
      <c r="K760" s="69"/>
      <c r="L760" s="69"/>
      <c r="M760" s="195"/>
      <c r="N760" s="61"/>
      <c r="O760" s="61"/>
      <c r="P760" s="61"/>
      <c r="Q760" s="61"/>
      <c r="R760" s="61"/>
      <c r="S760" s="61"/>
      <c r="T760" s="61"/>
      <c r="U760" s="61"/>
      <c r="V760" s="61"/>
      <c r="W760" s="61"/>
      <c r="X760" s="61"/>
      <c r="Y760" s="61"/>
      <c r="Z760" s="61"/>
      <c r="AA760" s="61"/>
    </row>
    <row r="761" spans="1:27" ht="13">
      <c r="A761" s="61"/>
      <c r="B761" s="61"/>
      <c r="C761" s="131"/>
      <c r="D761" s="61"/>
      <c r="E761" s="131"/>
      <c r="F761" s="61"/>
      <c r="G761" s="61"/>
      <c r="H761" s="61"/>
      <c r="I761" s="61"/>
      <c r="J761" s="69"/>
      <c r="K761" s="69"/>
      <c r="L761" s="69"/>
      <c r="M761" s="195"/>
      <c r="N761" s="61"/>
      <c r="O761" s="61"/>
      <c r="P761" s="61"/>
      <c r="Q761" s="61"/>
      <c r="R761" s="61"/>
      <c r="S761" s="61"/>
      <c r="T761" s="61"/>
      <c r="U761" s="61"/>
      <c r="V761" s="61"/>
      <c r="W761" s="61"/>
      <c r="X761" s="61"/>
      <c r="Y761" s="61"/>
      <c r="Z761" s="61"/>
      <c r="AA761" s="61"/>
    </row>
    <row r="762" spans="1:27" ht="13">
      <c r="A762" s="61"/>
      <c r="B762" s="61"/>
      <c r="C762" s="131"/>
      <c r="D762" s="61"/>
      <c r="E762" s="131"/>
      <c r="F762" s="61"/>
      <c r="G762" s="61"/>
      <c r="H762" s="61"/>
      <c r="I762" s="61"/>
      <c r="J762" s="69"/>
      <c r="K762" s="69"/>
      <c r="L762" s="69"/>
      <c r="M762" s="195"/>
      <c r="N762" s="61"/>
      <c r="O762" s="61"/>
      <c r="P762" s="61"/>
      <c r="Q762" s="61"/>
      <c r="R762" s="61"/>
      <c r="S762" s="61"/>
      <c r="T762" s="61"/>
      <c r="U762" s="61"/>
      <c r="V762" s="61"/>
      <c r="W762" s="61"/>
      <c r="X762" s="61"/>
      <c r="Y762" s="61"/>
      <c r="Z762" s="61"/>
      <c r="AA762" s="61"/>
    </row>
    <row r="763" spans="1:27" ht="13">
      <c r="A763" s="61"/>
      <c r="B763" s="61"/>
      <c r="C763" s="131"/>
      <c r="D763" s="61"/>
      <c r="E763" s="131"/>
      <c r="F763" s="61"/>
      <c r="G763" s="61"/>
      <c r="H763" s="61"/>
      <c r="I763" s="61"/>
      <c r="J763" s="69"/>
      <c r="K763" s="69"/>
      <c r="L763" s="69"/>
      <c r="M763" s="195"/>
      <c r="N763" s="61"/>
      <c r="O763" s="61"/>
      <c r="P763" s="61"/>
      <c r="Q763" s="61"/>
      <c r="R763" s="61"/>
      <c r="S763" s="61"/>
      <c r="T763" s="61"/>
      <c r="U763" s="61"/>
      <c r="V763" s="61"/>
      <c r="W763" s="61"/>
      <c r="X763" s="61"/>
      <c r="Y763" s="61"/>
      <c r="Z763" s="61"/>
      <c r="AA763" s="61"/>
    </row>
    <row r="764" spans="1:27" ht="13">
      <c r="A764" s="61"/>
      <c r="B764" s="61"/>
      <c r="C764" s="131"/>
      <c r="D764" s="61"/>
      <c r="E764" s="131"/>
      <c r="F764" s="61"/>
      <c r="G764" s="61"/>
      <c r="H764" s="61"/>
      <c r="I764" s="61"/>
      <c r="J764" s="69"/>
      <c r="K764" s="69"/>
      <c r="L764" s="69"/>
      <c r="M764" s="195"/>
      <c r="N764" s="61"/>
      <c r="O764" s="61"/>
      <c r="P764" s="61"/>
      <c r="Q764" s="61"/>
      <c r="R764" s="61"/>
      <c r="S764" s="61"/>
      <c r="T764" s="61"/>
      <c r="U764" s="61"/>
      <c r="V764" s="61"/>
      <c r="W764" s="61"/>
      <c r="X764" s="61"/>
      <c r="Y764" s="61"/>
      <c r="Z764" s="61"/>
      <c r="AA764" s="61"/>
    </row>
    <row r="765" spans="1:27" ht="13">
      <c r="A765" s="61"/>
      <c r="B765" s="61"/>
      <c r="C765" s="131"/>
      <c r="D765" s="61"/>
      <c r="E765" s="131"/>
      <c r="F765" s="61"/>
      <c r="G765" s="61"/>
      <c r="H765" s="61"/>
      <c r="I765" s="61"/>
      <c r="J765" s="69"/>
      <c r="K765" s="69"/>
      <c r="L765" s="69"/>
      <c r="M765" s="195"/>
      <c r="N765" s="61"/>
      <c r="O765" s="61"/>
      <c r="P765" s="61"/>
      <c r="Q765" s="61"/>
      <c r="R765" s="61"/>
      <c r="S765" s="61"/>
      <c r="T765" s="61"/>
      <c r="U765" s="61"/>
      <c r="V765" s="61"/>
      <c r="W765" s="61"/>
      <c r="X765" s="61"/>
      <c r="Y765" s="61"/>
      <c r="Z765" s="61"/>
      <c r="AA765" s="61"/>
    </row>
    <row r="766" spans="1:27" ht="13">
      <c r="A766" s="61"/>
      <c r="B766" s="61"/>
      <c r="C766" s="131"/>
      <c r="D766" s="61"/>
      <c r="E766" s="131"/>
      <c r="F766" s="61"/>
      <c r="G766" s="61"/>
      <c r="H766" s="61"/>
      <c r="I766" s="61"/>
      <c r="J766" s="69"/>
      <c r="K766" s="69"/>
      <c r="L766" s="69"/>
      <c r="M766" s="195"/>
      <c r="N766" s="61"/>
      <c r="O766" s="61"/>
      <c r="P766" s="61"/>
      <c r="Q766" s="61"/>
      <c r="R766" s="61"/>
      <c r="S766" s="61"/>
      <c r="T766" s="61"/>
      <c r="U766" s="61"/>
      <c r="V766" s="61"/>
      <c r="W766" s="61"/>
      <c r="X766" s="61"/>
      <c r="Y766" s="61"/>
      <c r="Z766" s="61"/>
      <c r="AA766" s="61"/>
    </row>
    <row r="767" spans="1:27" ht="13">
      <c r="A767" s="61"/>
      <c r="B767" s="61"/>
      <c r="C767" s="131"/>
      <c r="D767" s="61"/>
      <c r="E767" s="131"/>
      <c r="F767" s="61"/>
      <c r="G767" s="61"/>
      <c r="H767" s="61"/>
      <c r="I767" s="61"/>
      <c r="J767" s="69"/>
      <c r="K767" s="69"/>
      <c r="L767" s="69"/>
      <c r="M767" s="195"/>
      <c r="N767" s="61"/>
      <c r="O767" s="61"/>
      <c r="P767" s="61"/>
      <c r="Q767" s="61"/>
      <c r="R767" s="61"/>
      <c r="S767" s="61"/>
      <c r="T767" s="61"/>
      <c r="U767" s="61"/>
      <c r="V767" s="61"/>
      <c r="W767" s="61"/>
      <c r="X767" s="61"/>
      <c r="Y767" s="61"/>
      <c r="Z767" s="61"/>
      <c r="AA767" s="61"/>
    </row>
    <row r="768" spans="1:27" ht="13">
      <c r="A768" s="61"/>
      <c r="B768" s="61"/>
      <c r="C768" s="131"/>
      <c r="D768" s="61"/>
      <c r="E768" s="131"/>
      <c r="F768" s="61"/>
      <c r="G768" s="61"/>
      <c r="H768" s="61"/>
      <c r="I768" s="61"/>
      <c r="J768" s="69"/>
      <c r="K768" s="69"/>
      <c r="L768" s="69"/>
      <c r="M768" s="195"/>
      <c r="N768" s="61"/>
      <c r="O768" s="61"/>
      <c r="P768" s="61"/>
      <c r="Q768" s="61"/>
      <c r="R768" s="61"/>
      <c r="S768" s="61"/>
      <c r="T768" s="61"/>
      <c r="U768" s="61"/>
      <c r="V768" s="61"/>
      <c r="W768" s="61"/>
      <c r="X768" s="61"/>
      <c r="Y768" s="61"/>
      <c r="Z768" s="61"/>
      <c r="AA768" s="61"/>
    </row>
    <row r="769" spans="1:27" ht="13">
      <c r="A769" s="61"/>
      <c r="B769" s="61"/>
      <c r="C769" s="131"/>
      <c r="D769" s="61"/>
      <c r="E769" s="131"/>
      <c r="F769" s="61"/>
      <c r="G769" s="61"/>
      <c r="H769" s="61"/>
      <c r="I769" s="61"/>
      <c r="J769" s="69"/>
      <c r="K769" s="69"/>
      <c r="L769" s="69"/>
      <c r="M769" s="195"/>
      <c r="N769" s="61"/>
      <c r="O769" s="61"/>
      <c r="P769" s="61"/>
      <c r="Q769" s="61"/>
      <c r="R769" s="61"/>
      <c r="S769" s="61"/>
      <c r="T769" s="61"/>
      <c r="U769" s="61"/>
      <c r="V769" s="61"/>
      <c r="W769" s="61"/>
      <c r="X769" s="61"/>
      <c r="Y769" s="61"/>
      <c r="Z769" s="61"/>
      <c r="AA769" s="61"/>
    </row>
    <row r="770" spans="1:27" ht="13">
      <c r="A770" s="61"/>
      <c r="B770" s="61"/>
      <c r="C770" s="131"/>
      <c r="D770" s="61"/>
      <c r="E770" s="131"/>
      <c r="F770" s="61"/>
      <c r="G770" s="61"/>
      <c r="H770" s="61"/>
      <c r="I770" s="61"/>
      <c r="J770" s="69"/>
      <c r="K770" s="69"/>
      <c r="L770" s="69"/>
      <c r="M770" s="195"/>
      <c r="N770" s="61"/>
      <c r="O770" s="61"/>
      <c r="P770" s="61"/>
      <c r="Q770" s="61"/>
      <c r="R770" s="61"/>
      <c r="S770" s="61"/>
      <c r="T770" s="61"/>
      <c r="U770" s="61"/>
      <c r="V770" s="61"/>
      <c r="W770" s="61"/>
      <c r="X770" s="61"/>
      <c r="Y770" s="61"/>
      <c r="Z770" s="61"/>
      <c r="AA770" s="61"/>
    </row>
    <row r="771" spans="1:27" ht="13">
      <c r="A771" s="61"/>
      <c r="B771" s="61"/>
      <c r="C771" s="131"/>
      <c r="D771" s="61"/>
      <c r="E771" s="131"/>
      <c r="F771" s="61"/>
      <c r="G771" s="61"/>
      <c r="H771" s="61"/>
      <c r="I771" s="61"/>
      <c r="J771" s="69"/>
      <c r="K771" s="69"/>
      <c r="L771" s="69"/>
      <c r="M771" s="195"/>
      <c r="N771" s="61"/>
      <c r="O771" s="61"/>
      <c r="P771" s="61"/>
      <c r="Q771" s="61"/>
      <c r="R771" s="61"/>
      <c r="S771" s="61"/>
      <c r="T771" s="61"/>
      <c r="U771" s="61"/>
      <c r="V771" s="61"/>
      <c r="W771" s="61"/>
      <c r="X771" s="61"/>
      <c r="Y771" s="61"/>
      <c r="Z771" s="61"/>
      <c r="AA771" s="61"/>
    </row>
    <row r="772" spans="1:27" ht="13">
      <c r="A772" s="61"/>
      <c r="B772" s="61"/>
      <c r="C772" s="131"/>
      <c r="D772" s="61"/>
      <c r="E772" s="131"/>
      <c r="F772" s="61"/>
      <c r="G772" s="61"/>
      <c r="H772" s="61"/>
      <c r="I772" s="61"/>
      <c r="J772" s="69"/>
      <c r="K772" s="69"/>
      <c r="L772" s="69"/>
      <c r="M772" s="195"/>
      <c r="N772" s="61"/>
      <c r="O772" s="61"/>
      <c r="P772" s="61"/>
      <c r="Q772" s="61"/>
      <c r="R772" s="61"/>
      <c r="S772" s="61"/>
      <c r="T772" s="61"/>
      <c r="U772" s="61"/>
      <c r="V772" s="61"/>
      <c r="W772" s="61"/>
      <c r="X772" s="61"/>
      <c r="Y772" s="61"/>
      <c r="Z772" s="61"/>
      <c r="AA772" s="61"/>
    </row>
    <row r="773" spans="1:27" ht="13">
      <c r="A773" s="61"/>
      <c r="B773" s="61"/>
      <c r="C773" s="131"/>
      <c r="D773" s="61"/>
      <c r="E773" s="131"/>
      <c r="F773" s="61"/>
      <c r="G773" s="61"/>
      <c r="H773" s="61"/>
      <c r="I773" s="61"/>
      <c r="J773" s="69"/>
      <c r="K773" s="69"/>
      <c r="L773" s="69"/>
      <c r="M773" s="195"/>
      <c r="N773" s="61"/>
      <c r="O773" s="61"/>
      <c r="P773" s="61"/>
      <c r="Q773" s="61"/>
      <c r="R773" s="61"/>
      <c r="S773" s="61"/>
      <c r="T773" s="61"/>
      <c r="U773" s="61"/>
      <c r="V773" s="61"/>
      <c r="W773" s="61"/>
      <c r="X773" s="61"/>
      <c r="Y773" s="61"/>
      <c r="Z773" s="61"/>
      <c r="AA773" s="61"/>
    </row>
    <row r="774" spans="1:27" ht="13">
      <c r="A774" s="61"/>
      <c r="B774" s="61"/>
      <c r="C774" s="131"/>
      <c r="D774" s="61"/>
      <c r="E774" s="131"/>
      <c r="F774" s="61"/>
      <c r="G774" s="61"/>
      <c r="H774" s="61"/>
      <c r="I774" s="61"/>
      <c r="J774" s="69"/>
      <c r="K774" s="69"/>
      <c r="L774" s="69"/>
      <c r="M774" s="195"/>
      <c r="N774" s="61"/>
      <c r="O774" s="61"/>
      <c r="P774" s="61"/>
      <c r="Q774" s="61"/>
      <c r="R774" s="61"/>
      <c r="S774" s="61"/>
      <c r="T774" s="61"/>
      <c r="U774" s="61"/>
      <c r="V774" s="61"/>
      <c r="W774" s="61"/>
      <c r="X774" s="61"/>
      <c r="Y774" s="61"/>
      <c r="Z774" s="61"/>
      <c r="AA774" s="61"/>
    </row>
    <row r="775" spans="1:27" ht="13">
      <c r="A775" s="61"/>
      <c r="B775" s="61"/>
      <c r="C775" s="131"/>
      <c r="D775" s="61"/>
      <c r="E775" s="131"/>
      <c r="F775" s="61"/>
      <c r="G775" s="61"/>
      <c r="H775" s="61"/>
      <c r="I775" s="61"/>
      <c r="J775" s="69"/>
      <c r="K775" s="69"/>
      <c r="L775" s="69"/>
      <c r="M775" s="195"/>
      <c r="N775" s="61"/>
      <c r="O775" s="61"/>
      <c r="P775" s="61"/>
      <c r="Q775" s="61"/>
      <c r="R775" s="61"/>
      <c r="S775" s="61"/>
      <c r="T775" s="61"/>
      <c r="U775" s="61"/>
      <c r="V775" s="61"/>
      <c r="W775" s="61"/>
      <c r="X775" s="61"/>
      <c r="Y775" s="61"/>
      <c r="Z775" s="61"/>
      <c r="AA775" s="61"/>
    </row>
    <row r="776" spans="1:27" ht="13">
      <c r="A776" s="61"/>
      <c r="B776" s="61"/>
      <c r="C776" s="131"/>
      <c r="D776" s="61"/>
      <c r="E776" s="131"/>
      <c r="F776" s="61"/>
      <c r="G776" s="61"/>
      <c r="H776" s="61"/>
      <c r="I776" s="61"/>
      <c r="J776" s="69"/>
      <c r="K776" s="69"/>
      <c r="L776" s="69"/>
      <c r="M776" s="195"/>
      <c r="N776" s="61"/>
      <c r="O776" s="61"/>
      <c r="P776" s="61"/>
      <c r="Q776" s="61"/>
      <c r="R776" s="61"/>
      <c r="S776" s="61"/>
      <c r="T776" s="61"/>
      <c r="U776" s="61"/>
      <c r="V776" s="61"/>
      <c r="W776" s="61"/>
      <c r="X776" s="61"/>
      <c r="Y776" s="61"/>
      <c r="Z776" s="61"/>
      <c r="AA776" s="61"/>
    </row>
    <row r="777" spans="1:27" ht="13">
      <c r="A777" s="61"/>
      <c r="B777" s="61"/>
      <c r="C777" s="131"/>
      <c r="D777" s="61"/>
      <c r="E777" s="131"/>
      <c r="F777" s="61"/>
      <c r="G777" s="61"/>
      <c r="H777" s="61"/>
      <c r="I777" s="61"/>
      <c r="J777" s="69"/>
      <c r="K777" s="69"/>
      <c r="L777" s="69"/>
      <c r="M777" s="195"/>
      <c r="N777" s="61"/>
      <c r="O777" s="61"/>
      <c r="P777" s="61"/>
      <c r="Q777" s="61"/>
      <c r="R777" s="61"/>
      <c r="S777" s="61"/>
      <c r="T777" s="61"/>
      <c r="U777" s="61"/>
      <c r="V777" s="61"/>
      <c r="W777" s="61"/>
      <c r="X777" s="61"/>
      <c r="Y777" s="61"/>
      <c r="Z777" s="61"/>
      <c r="AA777" s="61"/>
    </row>
    <row r="778" spans="1:27" ht="13">
      <c r="A778" s="61"/>
      <c r="B778" s="61"/>
      <c r="C778" s="131"/>
      <c r="D778" s="61"/>
      <c r="E778" s="131"/>
      <c r="F778" s="61"/>
      <c r="G778" s="61"/>
      <c r="H778" s="61"/>
      <c r="I778" s="61"/>
      <c r="J778" s="69"/>
      <c r="K778" s="69"/>
      <c r="L778" s="69"/>
      <c r="M778" s="195"/>
      <c r="N778" s="61"/>
      <c r="O778" s="61"/>
      <c r="P778" s="61"/>
      <c r="Q778" s="61"/>
      <c r="R778" s="61"/>
      <c r="S778" s="61"/>
      <c r="T778" s="61"/>
      <c r="U778" s="61"/>
      <c r="V778" s="61"/>
      <c r="W778" s="61"/>
      <c r="X778" s="61"/>
      <c r="Y778" s="61"/>
      <c r="Z778" s="61"/>
      <c r="AA778" s="61"/>
    </row>
    <row r="779" spans="1:27" ht="13">
      <c r="A779" s="61"/>
      <c r="B779" s="61"/>
      <c r="C779" s="131"/>
      <c r="D779" s="61"/>
      <c r="E779" s="131"/>
      <c r="F779" s="61"/>
      <c r="G779" s="61"/>
      <c r="H779" s="61"/>
      <c r="I779" s="61"/>
      <c r="J779" s="69"/>
      <c r="K779" s="69"/>
      <c r="L779" s="69"/>
      <c r="M779" s="195"/>
      <c r="N779" s="61"/>
      <c r="O779" s="61"/>
      <c r="P779" s="61"/>
      <c r="Q779" s="61"/>
      <c r="R779" s="61"/>
      <c r="S779" s="61"/>
      <c r="T779" s="61"/>
      <c r="U779" s="61"/>
      <c r="V779" s="61"/>
      <c r="W779" s="61"/>
      <c r="X779" s="61"/>
      <c r="Y779" s="61"/>
      <c r="Z779" s="61"/>
      <c r="AA779" s="61"/>
    </row>
    <row r="780" spans="1:27" ht="13">
      <c r="A780" s="61"/>
      <c r="B780" s="61"/>
      <c r="C780" s="131"/>
      <c r="D780" s="61"/>
      <c r="E780" s="131"/>
      <c r="F780" s="61"/>
      <c r="G780" s="61"/>
      <c r="H780" s="61"/>
      <c r="I780" s="61"/>
      <c r="J780" s="69"/>
      <c r="K780" s="69"/>
      <c r="L780" s="69"/>
      <c r="M780" s="195"/>
      <c r="N780" s="61"/>
      <c r="O780" s="61"/>
      <c r="P780" s="61"/>
      <c r="Q780" s="61"/>
      <c r="R780" s="61"/>
      <c r="S780" s="61"/>
      <c r="T780" s="61"/>
      <c r="U780" s="61"/>
      <c r="V780" s="61"/>
      <c r="W780" s="61"/>
      <c r="X780" s="61"/>
      <c r="Y780" s="61"/>
      <c r="Z780" s="61"/>
      <c r="AA780" s="61"/>
    </row>
    <row r="781" spans="1:27" ht="13">
      <c r="A781" s="61"/>
      <c r="B781" s="61"/>
      <c r="C781" s="131"/>
      <c r="D781" s="61"/>
      <c r="E781" s="131"/>
      <c r="F781" s="61"/>
      <c r="G781" s="61"/>
      <c r="H781" s="61"/>
      <c r="I781" s="61"/>
      <c r="J781" s="69"/>
      <c r="K781" s="69"/>
      <c r="L781" s="69"/>
      <c r="M781" s="195"/>
      <c r="N781" s="61"/>
      <c r="O781" s="61"/>
      <c r="P781" s="61"/>
      <c r="Q781" s="61"/>
      <c r="R781" s="61"/>
      <c r="S781" s="61"/>
      <c r="T781" s="61"/>
      <c r="U781" s="61"/>
      <c r="V781" s="61"/>
      <c r="W781" s="61"/>
      <c r="X781" s="61"/>
      <c r="Y781" s="61"/>
      <c r="Z781" s="61"/>
      <c r="AA781" s="61"/>
    </row>
    <row r="782" spans="1:27" ht="13">
      <c r="A782" s="61"/>
      <c r="B782" s="61"/>
      <c r="C782" s="131"/>
      <c r="D782" s="61"/>
      <c r="E782" s="131"/>
      <c r="F782" s="61"/>
      <c r="G782" s="61"/>
      <c r="H782" s="61"/>
      <c r="I782" s="61"/>
      <c r="J782" s="69"/>
      <c r="K782" s="69"/>
      <c r="L782" s="69"/>
      <c r="M782" s="195"/>
      <c r="N782" s="61"/>
      <c r="O782" s="61"/>
      <c r="P782" s="61"/>
      <c r="Q782" s="61"/>
      <c r="R782" s="61"/>
      <c r="S782" s="61"/>
      <c r="T782" s="61"/>
      <c r="U782" s="61"/>
      <c r="V782" s="61"/>
      <c r="W782" s="61"/>
      <c r="X782" s="61"/>
      <c r="Y782" s="61"/>
      <c r="Z782" s="61"/>
      <c r="AA782" s="61"/>
    </row>
    <row r="783" spans="1:27" ht="13">
      <c r="A783" s="61"/>
      <c r="B783" s="61"/>
      <c r="C783" s="131"/>
      <c r="D783" s="61"/>
      <c r="E783" s="131"/>
      <c r="F783" s="61"/>
      <c r="G783" s="61"/>
      <c r="H783" s="61"/>
      <c r="I783" s="61"/>
      <c r="J783" s="69"/>
      <c r="K783" s="69"/>
      <c r="L783" s="69"/>
      <c r="M783" s="195"/>
      <c r="N783" s="61"/>
      <c r="O783" s="61"/>
      <c r="P783" s="61"/>
      <c r="Q783" s="61"/>
      <c r="R783" s="61"/>
      <c r="S783" s="61"/>
      <c r="T783" s="61"/>
      <c r="U783" s="61"/>
      <c r="V783" s="61"/>
      <c r="W783" s="61"/>
      <c r="X783" s="61"/>
      <c r="Y783" s="61"/>
      <c r="Z783" s="61"/>
      <c r="AA783" s="61"/>
    </row>
    <row r="784" spans="1:27" ht="13">
      <c r="A784" s="61"/>
      <c r="B784" s="61"/>
      <c r="C784" s="131"/>
      <c r="D784" s="61"/>
      <c r="E784" s="131"/>
      <c r="F784" s="61"/>
      <c r="G784" s="61"/>
      <c r="H784" s="61"/>
      <c r="I784" s="61"/>
      <c r="J784" s="69"/>
      <c r="K784" s="69"/>
      <c r="L784" s="69"/>
      <c r="M784" s="195"/>
      <c r="N784" s="61"/>
      <c r="O784" s="61"/>
      <c r="P784" s="61"/>
      <c r="Q784" s="61"/>
      <c r="R784" s="61"/>
      <c r="S784" s="61"/>
      <c r="T784" s="61"/>
      <c r="U784" s="61"/>
      <c r="V784" s="61"/>
      <c r="W784" s="61"/>
      <c r="X784" s="61"/>
      <c r="Y784" s="61"/>
      <c r="Z784" s="61"/>
      <c r="AA784" s="61"/>
    </row>
    <row r="785" spans="1:27" ht="13">
      <c r="A785" s="61"/>
      <c r="B785" s="61"/>
      <c r="C785" s="131"/>
      <c r="D785" s="61"/>
      <c r="E785" s="131"/>
      <c r="F785" s="61"/>
      <c r="G785" s="61"/>
      <c r="H785" s="61"/>
      <c r="I785" s="61"/>
      <c r="J785" s="69"/>
      <c r="K785" s="69"/>
      <c r="L785" s="69"/>
      <c r="M785" s="195"/>
      <c r="N785" s="61"/>
      <c r="O785" s="61"/>
      <c r="P785" s="61"/>
      <c r="Q785" s="61"/>
      <c r="R785" s="61"/>
      <c r="S785" s="61"/>
      <c r="T785" s="61"/>
      <c r="U785" s="61"/>
      <c r="V785" s="61"/>
      <c r="W785" s="61"/>
      <c r="X785" s="61"/>
      <c r="Y785" s="61"/>
      <c r="Z785" s="61"/>
      <c r="AA785" s="61"/>
    </row>
    <row r="786" spans="1:27" ht="13">
      <c r="A786" s="61"/>
      <c r="B786" s="61"/>
      <c r="C786" s="131"/>
      <c r="D786" s="61"/>
      <c r="E786" s="131"/>
      <c r="F786" s="61"/>
      <c r="G786" s="61"/>
      <c r="H786" s="61"/>
      <c r="I786" s="61"/>
      <c r="J786" s="69"/>
      <c r="K786" s="69"/>
      <c r="L786" s="69"/>
      <c r="M786" s="195"/>
      <c r="N786" s="61"/>
      <c r="O786" s="61"/>
      <c r="P786" s="61"/>
      <c r="Q786" s="61"/>
      <c r="R786" s="61"/>
      <c r="S786" s="61"/>
      <c r="T786" s="61"/>
      <c r="U786" s="61"/>
      <c r="V786" s="61"/>
      <c r="W786" s="61"/>
      <c r="X786" s="61"/>
      <c r="Y786" s="61"/>
      <c r="Z786" s="61"/>
      <c r="AA786" s="61"/>
    </row>
    <row r="787" spans="1:27" ht="13">
      <c r="A787" s="61"/>
      <c r="B787" s="61"/>
      <c r="C787" s="131"/>
      <c r="D787" s="61"/>
      <c r="E787" s="131"/>
      <c r="F787" s="61"/>
      <c r="G787" s="61"/>
      <c r="H787" s="61"/>
      <c r="I787" s="61"/>
      <c r="J787" s="69"/>
      <c r="K787" s="69"/>
      <c r="L787" s="69"/>
      <c r="M787" s="195"/>
      <c r="N787" s="61"/>
      <c r="O787" s="61"/>
      <c r="P787" s="61"/>
      <c r="Q787" s="61"/>
      <c r="R787" s="61"/>
      <c r="S787" s="61"/>
      <c r="T787" s="61"/>
      <c r="U787" s="61"/>
      <c r="V787" s="61"/>
      <c r="W787" s="61"/>
      <c r="X787" s="61"/>
      <c r="Y787" s="61"/>
      <c r="Z787" s="61"/>
      <c r="AA787" s="61"/>
    </row>
    <row r="788" spans="1:27" ht="13">
      <c r="A788" s="61"/>
      <c r="B788" s="61"/>
      <c r="C788" s="131"/>
      <c r="D788" s="61"/>
      <c r="E788" s="131"/>
      <c r="F788" s="61"/>
      <c r="G788" s="61"/>
      <c r="H788" s="61"/>
      <c r="I788" s="61"/>
      <c r="J788" s="69"/>
      <c r="K788" s="69"/>
      <c r="L788" s="69"/>
      <c r="M788" s="195"/>
      <c r="N788" s="61"/>
      <c r="O788" s="61"/>
      <c r="P788" s="61"/>
      <c r="Q788" s="61"/>
      <c r="R788" s="61"/>
      <c r="S788" s="61"/>
      <c r="T788" s="61"/>
      <c r="U788" s="61"/>
      <c r="V788" s="61"/>
      <c r="W788" s="61"/>
      <c r="X788" s="61"/>
      <c r="Y788" s="61"/>
      <c r="Z788" s="61"/>
      <c r="AA788" s="61"/>
    </row>
    <row r="789" spans="1:27" ht="13">
      <c r="A789" s="61"/>
      <c r="B789" s="61"/>
      <c r="C789" s="131"/>
      <c r="D789" s="61"/>
      <c r="E789" s="131"/>
      <c r="F789" s="61"/>
      <c r="G789" s="61"/>
      <c r="H789" s="61"/>
      <c r="I789" s="61"/>
      <c r="J789" s="69"/>
      <c r="K789" s="69"/>
      <c r="L789" s="69"/>
      <c r="M789" s="195"/>
      <c r="N789" s="61"/>
      <c r="O789" s="61"/>
      <c r="P789" s="61"/>
      <c r="Q789" s="61"/>
      <c r="R789" s="61"/>
      <c r="S789" s="61"/>
      <c r="T789" s="61"/>
      <c r="U789" s="61"/>
      <c r="V789" s="61"/>
      <c r="W789" s="61"/>
      <c r="X789" s="61"/>
      <c r="Y789" s="61"/>
      <c r="Z789" s="61"/>
      <c r="AA789" s="61"/>
    </row>
    <row r="790" spans="1:27" ht="13">
      <c r="A790" s="61"/>
      <c r="B790" s="61"/>
      <c r="C790" s="131"/>
      <c r="D790" s="61"/>
      <c r="E790" s="131"/>
      <c r="F790" s="61"/>
      <c r="G790" s="61"/>
      <c r="H790" s="61"/>
      <c r="I790" s="61"/>
      <c r="J790" s="69"/>
      <c r="K790" s="69"/>
      <c r="L790" s="69"/>
      <c r="M790" s="195"/>
      <c r="N790" s="61"/>
      <c r="O790" s="61"/>
      <c r="P790" s="61"/>
      <c r="Q790" s="61"/>
      <c r="R790" s="61"/>
      <c r="S790" s="61"/>
      <c r="T790" s="61"/>
      <c r="U790" s="61"/>
      <c r="V790" s="61"/>
      <c r="W790" s="61"/>
      <c r="X790" s="61"/>
      <c r="Y790" s="61"/>
      <c r="Z790" s="61"/>
      <c r="AA790" s="61"/>
    </row>
    <row r="791" spans="1:27" ht="13">
      <c r="A791" s="61"/>
      <c r="B791" s="61"/>
      <c r="C791" s="131"/>
      <c r="D791" s="61"/>
      <c r="E791" s="131"/>
      <c r="F791" s="61"/>
      <c r="G791" s="61"/>
      <c r="H791" s="61"/>
      <c r="I791" s="61"/>
      <c r="J791" s="69"/>
      <c r="K791" s="69"/>
      <c r="L791" s="69"/>
      <c r="M791" s="195"/>
      <c r="N791" s="61"/>
      <c r="O791" s="61"/>
      <c r="P791" s="61"/>
      <c r="Q791" s="61"/>
      <c r="R791" s="61"/>
      <c r="S791" s="61"/>
      <c r="T791" s="61"/>
      <c r="U791" s="61"/>
      <c r="V791" s="61"/>
      <c r="W791" s="61"/>
      <c r="X791" s="61"/>
      <c r="Y791" s="61"/>
      <c r="Z791" s="61"/>
      <c r="AA791" s="61"/>
    </row>
    <row r="792" spans="1:27" ht="13">
      <c r="A792" s="61"/>
      <c r="B792" s="61"/>
      <c r="C792" s="131"/>
      <c r="D792" s="61"/>
      <c r="E792" s="131"/>
      <c r="F792" s="61"/>
      <c r="G792" s="61"/>
      <c r="H792" s="61"/>
      <c r="I792" s="61"/>
      <c r="J792" s="69"/>
      <c r="K792" s="69"/>
      <c r="L792" s="69"/>
      <c r="M792" s="195"/>
      <c r="N792" s="61"/>
      <c r="O792" s="61"/>
      <c r="P792" s="61"/>
      <c r="Q792" s="61"/>
      <c r="R792" s="61"/>
      <c r="S792" s="61"/>
      <c r="T792" s="61"/>
      <c r="U792" s="61"/>
      <c r="V792" s="61"/>
      <c r="W792" s="61"/>
      <c r="X792" s="61"/>
      <c r="Y792" s="61"/>
      <c r="Z792" s="61"/>
      <c r="AA792" s="61"/>
    </row>
    <row r="793" spans="1:27" ht="13">
      <c r="A793" s="61"/>
      <c r="B793" s="61"/>
      <c r="C793" s="131"/>
      <c r="D793" s="61"/>
      <c r="E793" s="131"/>
      <c r="F793" s="61"/>
      <c r="G793" s="61"/>
      <c r="H793" s="61"/>
      <c r="I793" s="61"/>
      <c r="J793" s="69"/>
      <c r="K793" s="69"/>
      <c r="L793" s="69"/>
      <c r="M793" s="195"/>
      <c r="N793" s="61"/>
      <c r="O793" s="61"/>
      <c r="P793" s="61"/>
      <c r="Q793" s="61"/>
      <c r="R793" s="61"/>
      <c r="S793" s="61"/>
      <c r="T793" s="61"/>
      <c r="U793" s="61"/>
      <c r="V793" s="61"/>
      <c r="W793" s="61"/>
      <c r="X793" s="61"/>
      <c r="Y793" s="61"/>
      <c r="Z793" s="61"/>
      <c r="AA793" s="61"/>
    </row>
    <row r="794" spans="1:27" ht="13">
      <c r="A794" s="61"/>
      <c r="B794" s="61"/>
      <c r="C794" s="131"/>
      <c r="D794" s="61"/>
      <c r="E794" s="131"/>
      <c r="F794" s="61"/>
      <c r="G794" s="61"/>
      <c r="H794" s="61"/>
      <c r="I794" s="61"/>
      <c r="J794" s="69"/>
      <c r="K794" s="69"/>
      <c r="L794" s="69"/>
      <c r="M794" s="195"/>
      <c r="N794" s="61"/>
      <c r="O794" s="61"/>
      <c r="P794" s="61"/>
      <c r="Q794" s="61"/>
      <c r="R794" s="61"/>
      <c r="S794" s="61"/>
      <c r="T794" s="61"/>
      <c r="U794" s="61"/>
      <c r="V794" s="61"/>
      <c r="W794" s="61"/>
      <c r="X794" s="61"/>
      <c r="Y794" s="61"/>
      <c r="Z794" s="61"/>
      <c r="AA794" s="61"/>
    </row>
    <row r="795" spans="1:27" ht="13">
      <c r="A795" s="61"/>
      <c r="B795" s="61"/>
      <c r="C795" s="131"/>
      <c r="D795" s="61"/>
      <c r="E795" s="131"/>
      <c r="F795" s="61"/>
      <c r="G795" s="61"/>
      <c r="H795" s="61"/>
      <c r="I795" s="61"/>
      <c r="J795" s="69"/>
      <c r="K795" s="69"/>
      <c r="L795" s="69"/>
      <c r="M795" s="195"/>
      <c r="N795" s="61"/>
      <c r="O795" s="61"/>
      <c r="P795" s="61"/>
      <c r="Q795" s="61"/>
      <c r="R795" s="61"/>
      <c r="S795" s="61"/>
      <c r="T795" s="61"/>
      <c r="U795" s="61"/>
      <c r="V795" s="61"/>
      <c r="W795" s="61"/>
      <c r="X795" s="61"/>
      <c r="Y795" s="61"/>
      <c r="Z795" s="61"/>
      <c r="AA795" s="61"/>
    </row>
    <row r="796" spans="1:27" ht="13">
      <c r="A796" s="61"/>
      <c r="B796" s="61"/>
      <c r="C796" s="131"/>
      <c r="D796" s="61"/>
      <c r="E796" s="131"/>
      <c r="F796" s="61"/>
      <c r="G796" s="61"/>
      <c r="H796" s="61"/>
      <c r="I796" s="61"/>
      <c r="J796" s="69"/>
      <c r="K796" s="69"/>
      <c r="L796" s="69"/>
      <c r="M796" s="195"/>
      <c r="N796" s="61"/>
      <c r="O796" s="61"/>
      <c r="P796" s="61"/>
      <c r="Q796" s="61"/>
      <c r="R796" s="61"/>
      <c r="S796" s="61"/>
      <c r="T796" s="61"/>
      <c r="U796" s="61"/>
      <c r="V796" s="61"/>
      <c r="W796" s="61"/>
      <c r="X796" s="61"/>
      <c r="Y796" s="61"/>
      <c r="Z796" s="61"/>
      <c r="AA796" s="61"/>
    </row>
    <row r="797" spans="1:27" ht="13">
      <c r="A797" s="61"/>
      <c r="B797" s="61"/>
      <c r="C797" s="131"/>
      <c r="D797" s="61"/>
      <c r="E797" s="131"/>
      <c r="F797" s="61"/>
      <c r="G797" s="61"/>
      <c r="H797" s="61"/>
      <c r="I797" s="61"/>
      <c r="J797" s="69"/>
      <c r="K797" s="69"/>
      <c r="L797" s="69"/>
      <c r="M797" s="195"/>
      <c r="N797" s="61"/>
      <c r="O797" s="61"/>
      <c r="P797" s="61"/>
      <c r="Q797" s="61"/>
      <c r="R797" s="61"/>
      <c r="S797" s="61"/>
      <c r="T797" s="61"/>
      <c r="U797" s="61"/>
      <c r="V797" s="61"/>
      <c r="W797" s="61"/>
      <c r="X797" s="61"/>
      <c r="Y797" s="61"/>
      <c r="Z797" s="61"/>
      <c r="AA797" s="61"/>
    </row>
    <row r="798" spans="1:27" ht="13">
      <c r="A798" s="61"/>
      <c r="B798" s="61"/>
      <c r="C798" s="131"/>
      <c r="D798" s="61"/>
      <c r="E798" s="131"/>
      <c r="F798" s="61"/>
      <c r="G798" s="61"/>
      <c r="H798" s="61"/>
      <c r="I798" s="61"/>
      <c r="J798" s="69"/>
      <c r="K798" s="69"/>
      <c r="L798" s="69"/>
      <c r="M798" s="195"/>
      <c r="N798" s="61"/>
      <c r="O798" s="61"/>
      <c r="P798" s="61"/>
      <c r="Q798" s="61"/>
      <c r="R798" s="61"/>
      <c r="S798" s="61"/>
      <c r="T798" s="61"/>
      <c r="U798" s="61"/>
      <c r="V798" s="61"/>
      <c r="W798" s="61"/>
      <c r="X798" s="61"/>
      <c r="Y798" s="61"/>
      <c r="Z798" s="61"/>
      <c r="AA798" s="61"/>
    </row>
    <row r="799" spans="1:27" ht="13">
      <c r="A799" s="61"/>
      <c r="B799" s="61"/>
      <c r="C799" s="131"/>
      <c r="D799" s="61"/>
      <c r="E799" s="131"/>
      <c r="F799" s="61"/>
      <c r="G799" s="61"/>
      <c r="H799" s="61"/>
      <c r="I799" s="61"/>
      <c r="J799" s="69"/>
      <c r="K799" s="69"/>
      <c r="L799" s="69"/>
      <c r="M799" s="195"/>
      <c r="N799" s="61"/>
      <c r="O799" s="61"/>
      <c r="P799" s="61"/>
      <c r="Q799" s="61"/>
      <c r="R799" s="61"/>
      <c r="S799" s="61"/>
      <c r="T799" s="61"/>
      <c r="U799" s="61"/>
      <c r="V799" s="61"/>
      <c r="W799" s="61"/>
      <c r="X799" s="61"/>
      <c r="Y799" s="61"/>
      <c r="Z799" s="61"/>
      <c r="AA799" s="61"/>
    </row>
    <row r="800" spans="1:27" ht="13">
      <c r="A800" s="61"/>
      <c r="B800" s="61"/>
      <c r="C800" s="131"/>
      <c r="D800" s="61"/>
      <c r="E800" s="131"/>
      <c r="F800" s="61"/>
      <c r="G800" s="61"/>
      <c r="H800" s="61"/>
      <c r="I800" s="61"/>
      <c r="J800" s="69"/>
      <c r="K800" s="69"/>
      <c r="L800" s="69"/>
      <c r="M800" s="195"/>
      <c r="N800" s="61"/>
      <c r="O800" s="61"/>
      <c r="P800" s="61"/>
      <c r="Q800" s="61"/>
      <c r="R800" s="61"/>
      <c r="S800" s="61"/>
      <c r="T800" s="61"/>
      <c r="U800" s="61"/>
      <c r="V800" s="61"/>
      <c r="W800" s="61"/>
      <c r="X800" s="61"/>
      <c r="Y800" s="61"/>
      <c r="Z800" s="61"/>
      <c r="AA800" s="61"/>
    </row>
    <row r="801" spans="1:27" ht="13">
      <c r="A801" s="61"/>
      <c r="B801" s="61"/>
      <c r="C801" s="131"/>
      <c r="D801" s="61"/>
      <c r="E801" s="131"/>
      <c r="F801" s="61"/>
      <c r="G801" s="61"/>
      <c r="H801" s="61"/>
      <c r="I801" s="61"/>
      <c r="J801" s="69"/>
      <c r="K801" s="69"/>
      <c r="L801" s="69"/>
      <c r="M801" s="195"/>
      <c r="N801" s="61"/>
      <c r="O801" s="61"/>
      <c r="P801" s="61"/>
      <c r="Q801" s="61"/>
      <c r="R801" s="61"/>
      <c r="S801" s="61"/>
      <c r="T801" s="61"/>
      <c r="U801" s="61"/>
      <c r="V801" s="61"/>
      <c r="W801" s="61"/>
      <c r="X801" s="61"/>
      <c r="Y801" s="61"/>
      <c r="Z801" s="61"/>
      <c r="AA801" s="61"/>
    </row>
    <row r="802" spans="1:27" ht="13">
      <c r="A802" s="61"/>
      <c r="B802" s="61"/>
      <c r="C802" s="131"/>
      <c r="D802" s="61"/>
      <c r="E802" s="131"/>
      <c r="F802" s="61"/>
      <c r="G802" s="61"/>
      <c r="H802" s="61"/>
      <c r="I802" s="61"/>
      <c r="J802" s="69"/>
      <c r="K802" s="69"/>
      <c r="L802" s="69"/>
      <c r="M802" s="195"/>
      <c r="N802" s="61"/>
      <c r="O802" s="61"/>
      <c r="P802" s="61"/>
      <c r="Q802" s="61"/>
      <c r="R802" s="61"/>
      <c r="S802" s="61"/>
      <c r="T802" s="61"/>
      <c r="U802" s="61"/>
      <c r="V802" s="61"/>
      <c r="W802" s="61"/>
      <c r="X802" s="61"/>
      <c r="Y802" s="61"/>
      <c r="Z802" s="61"/>
      <c r="AA802" s="61"/>
    </row>
    <row r="803" spans="1:27" ht="13">
      <c r="A803" s="61"/>
      <c r="B803" s="61"/>
      <c r="C803" s="131"/>
      <c r="D803" s="61"/>
      <c r="E803" s="131"/>
      <c r="F803" s="61"/>
      <c r="G803" s="61"/>
      <c r="H803" s="61"/>
      <c r="I803" s="61"/>
      <c r="J803" s="69"/>
      <c r="K803" s="69"/>
      <c r="L803" s="69"/>
      <c r="M803" s="195"/>
      <c r="N803" s="61"/>
      <c r="O803" s="61"/>
      <c r="P803" s="61"/>
      <c r="Q803" s="61"/>
      <c r="R803" s="61"/>
      <c r="S803" s="61"/>
      <c r="T803" s="61"/>
      <c r="U803" s="61"/>
      <c r="V803" s="61"/>
      <c r="W803" s="61"/>
      <c r="X803" s="61"/>
      <c r="Y803" s="61"/>
      <c r="Z803" s="61"/>
      <c r="AA803" s="61"/>
    </row>
    <row r="804" spans="1:27" ht="13">
      <c r="A804" s="61"/>
      <c r="B804" s="61"/>
      <c r="C804" s="131"/>
      <c r="D804" s="61"/>
      <c r="E804" s="131"/>
      <c r="F804" s="61"/>
      <c r="G804" s="61"/>
      <c r="H804" s="61"/>
      <c r="I804" s="61"/>
      <c r="J804" s="69"/>
      <c r="K804" s="69"/>
      <c r="L804" s="69"/>
      <c r="M804" s="195"/>
      <c r="N804" s="61"/>
      <c r="O804" s="61"/>
      <c r="P804" s="61"/>
      <c r="Q804" s="61"/>
      <c r="R804" s="61"/>
      <c r="S804" s="61"/>
      <c r="T804" s="61"/>
      <c r="U804" s="61"/>
      <c r="V804" s="61"/>
      <c r="W804" s="61"/>
      <c r="X804" s="61"/>
      <c r="Y804" s="61"/>
      <c r="Z804" s="61"/>
      <c r="AA804" s="61"/>
    </row>
    <row r="805" spans="1:27" ht="13">
      <c r="A805" s="61"/>
      <c r="B805" s="61"/>
      <c r="C805" s="131"/>
      <c r="D805" s="61"/>
      <c r="E805" s="131"/>
      <c r="F805" s="61"/>
      <c r="G805" s="61"/>
      <c r="H805" s="61"/>
      <c r="I805" s="61"/>
      <c r="J805" s="69"/>
      <c r="K805" s="69"/>
      <c r="L805" s="69"/>
      <c r="M805" s="195"/>
      <c r="N805" s="61"/>
      <c r="O805" s="61"/>
      <c r="P805" s="61"/>
      <c r="Q805" s="61"/>
      <c r="R805" s="61"/>
      <c r="S805" s="61"/>
      <c r="T805" s="61"/>
      <c r="U805" s="61"/>
      <c r="V805" s="61"/>
      <c r="W805" s="61"/>
      <c r="X805" s="61"/>
      <c r="Y805" s="61"/>
      <c r="Z805" s="61"/>
      <c r="AA805" s="61"/>
    </row>
    <row r="806" spans="1:27" ht="13">
      <c r="A806" s="61"/>
      <c r="B806" s="61"/>
      <c r="C806" s="131"/>
      <c r="D806" s="61"/>
      <c r="E806" s="131"/>
      <c r="F806" s="61"/>
      <c r="G806" s="61"/>
      <c r="H806" s="61"/>
      <c r="I806" s="61"/>
      <c r="J806" s="69"/>
      <c r="K806" s="69"/>
      <c r="L806" s="69"/>
      <c r="M806" s="195"/>
      <c r="N806" s="61"/>
      <c r="O806" s="61"/>
      <c r="P806" s="61"/>
      <c r="Q806" s="61"/>
      <c r="R806" s="61"/>
      <c r="S806" s="61"/>
      <c r="T806" s="61"/>
      <c r="U806" s="61"/>
      <c r="V806" s="61"/>
      <c r="W806" s="61"/>
      <c r="X806" s="61"/>
      <c r="Y806" s="61"/>
      <c r="Z806" s="61"/>
      <c r="AA806" s="61"/>
    </row>
    <row r="807" spans="1:27" ht="13">
      <c r="A807" s="61"/>
      <c r="B807" s="61"/>
      <c r="C807" s="131"/>
      <c r="D807" s="61"/>
      <c r="E807" s="131"/>
      <c r="F807" s="61"/>
      <c r="G807" s="61"/>
      <c r="H807" s="61"/>
      <c r="I807" s="61"/>
      <c r="J807" s="69"/>
      <c r="K807" s="69"/>
      <c r="L807" s="69"/>
      <c r="M807" s="195"/>
      <c r="N807" s="61"/>
      <c r="O807" s="61"/>
      <c r="P807" s="61"/>
      <c r="Q807" s="61"/>
      <c r="R807" s="61"/>
      <c r="S807" s="61"/>
      <c r="T807" s="61"/>
      <c r="U807" s="61"/>
      <c r="V807" s="61"/>
      <c r="W807" s="61"/>
      <c r="X807" s="61"/>
      <c r="Y807" s="61"/>
      <c r="Z807" s="61"/>
      <c r="AA807" s="61"/>
    </row>
    <row r="808" spans="1:27" ht="13">
      <c r="A808" s="61"/>
      <c r="B808" s="61"/>
      <c r="C808" s="131"/>
      <c r="D808" s="61"/>
      <c r="E808" s="131"/>
      <c r="F808" s="61"/>
      <c r="G808" s="61"/>
      <c r="H808" s="61"/>
      <c r="I808" s="61"/>
      <c r="J808" s="69"/>
      <c r="K808" s="69"/>
      <c r="L808" s="69"/>
      <c r="M808" s="195"/>
      <c r="N808" s="61"/>
      <c r="O808" s="61"/>
      <c r="P808" s="61"/>
      <c r="Q808" s="61"/>
      <c r="R808" s="61"/>
      <c r="S808" s="61"/>
      <c r="T808" s="61"/>
      <c r="U808" s="61"/>
      <c r="V808" s="61"/>
      <c r="W808" s="61"/>
      <c r="X808" s="61"/>
      <c r="Y808" s="61"/>
      <c r="Z808" s="61"/>
      <c r="AA808" s="61"/>
    </row>
    <row r="809" spans="1:27" ht="13">
      <c r="A809" s="61"/>
      <c r="B809" s="61"/>
      <c r="C809" s="131"/>
      <c r="D809" s="61"/>
      <c r="E809" s="131"/>
      <c r="F809" s="61"/>
      <c r="G809" s="61"/>
      <c r="H809" s="61"/>
      <c r="I809" s="61"/>
      <c r="J809" s="69"/>
      <c r="K809" s="69"/>
      <c r="L809" s="69"/>
      <c r="M809" s="195"/>
      <c r="N809" s="61"/>
      <c r="O809" s="61"/>
      <c r="P809" s="61"/>
      <c r="Q809" s="61"/>
      <c r="R809" s="61"/>
      <c r="S809" s="61"/>
      <c r="T809" s="61"/>
      <c r="U809" s="61"/>
      <c r="V809" s="61"/>
      <c r="W809" s="61"/>
      <c r="X809" s="61"/>
      <c r="Y809" s="61"/>
      <c r="Z809" s="61"/>
      <c r="AA809" s="61"/>
    </row>
    <row r="810" spans="1:27" ht="13">
      <c r="A810" s="61"/>
      <c r="B810" s="61"/>
      <c r="C810" s="131"/>
      <c r="D810" s="61"/>
      <c r="E810" s="131"/>
      <c r="F810" s="61"/>
      <c r="G810" s="61"/>
      <c r="H810" s="61"/>
      <c r="I810" s="61"/>
      <c r="J810" s="69"/>
      <c r="K810" s="69"/>
      <c r="L810" s="69"/>
      <c r="M810" s="195"/>
      <c r="N810" s="61"/>
      <c r="O810" s="61"/>
      <c r="P810" s="61"/>
      <c r="Q810" s="61"/>
      <c r="R810" s="61"/>
      <c r="S810" s="61"/>
      <c r="T810" s="61"/>
      <c r="U810" s="61"/>
      <c r="V810" s="61"/>
      <c r="W810" s="61"/>
      <c r="X810" s="61"/>
      <c r="Y810" s="61"/>
      <c r="Z810" s="61"/>
      <c r="AA810" s="61"/>
    </row>
    <row r="811" spans="1:27" ht="13">
      <c r="A811" s="61"/>
      <c r="B811" s="61"/>
      <c r="C811" s="131"/>
      <c r="D811" s="61"/>
      <c r="E811" s="131"/>
      <c r="F811" s="61"/>
      <c r="G811" s="61"/>
      <c r="H811" s="61"/>
      <c r="I811" s="61"/>
      <c r="J811" s="69"/>
      <c r="K811" s="69"/>
      <c r="L811" s="69"/>
      <c r="M811" s="195"/>
      <c r="N811" s="61"/>
      <c r="O811" s="61"/>
      <c r="P811" s="61"/>
      <c r="Q811" s="61"/>
      <c r="R811" s="61"/>
      <c r="S811" s="61"/>
      <c r="T811" s="61"/>
      <c r="U811" s="61"/>
      <c r="V811" s="61"/>
      <c r="W811" s="61"/>
      <c r="X811" s="61"/>
      <c r="Y811" s="61"/>
      <c r="Z811" s="61"/>
      <c r="AA811" s="61"/>
    </row>
    <row r="812" spans="1:27" ht="13">
      <c r="A812" s="61"/>
      <c r="B812" s="61"/>
      <c r="C812" s="131"/>
      <c r="D812" s="61"/>
      <c r="E812" s="131"/>
      <c r="F812" s="61"/>
      <c r="G812" s="61"/>
      <c r="H812" s="61"/>
      <c r="I812" s="61"/>
      <c r="J812" s="69"/>
      <c r="K812" s="69"/>
      <c r="L812" s="69"/>
      <c r="M812" s="195"/>
      <c r="N812" s="61"/>
      <c r="O812" s="61"/>
      <c r="P812" s="61"/>
      <c r="Q812" s="61"/>
      <c r="R812" s="61"/>
      <c r="S812" s="61"/>
      <c r="T812" s="61"/>
      <c r="U812" s="61"/>
      <c r="V812" s="61"/>
      <c r="W812" s="61"/>
      <c r="X812" s="61"/>
      <c r="Y812" s="61"/>
      <c r="Z812" s="61"/>
      <c r="AA812" s="61"/>
    </row>
    <row r="813" spans="1:27" ht="13">
      <c r="A813" s="61"/>
      <c r="B813" s="61"/>
      <c r="C813" s="131"/>
      <c r="D813" s="61"/>
      <c r="E813" s="131"/>
      <c r="F813" s="61"/>
      <c r="G813" s="61"/>
      <c r="H813" s="61"/>
      <c r="I813" s="61"/>
      <c r="J813" s="69"/>
      <c r="K813" s="69"/>
      <c r="L813" s="69"/>
      <c r="M813" s="195"/>
      <c r="N813" s="61"/>
      <c r="O813" s="61"/>
      <c r="P813" s="61"/>
      <c r="Q813" s="61"/>
      <c r="R813" s="61"/>
      <c r="S813" s="61"/>
      <c r="T813" s="61"/>
      <c r="U813" s="61"/>
      <c r="V813" s="61"/>
      <c r="W813" s="61"/>
      <c r="X813" s="61"/>
      <c r="Y813" s="61"/>
      <c r="Z813" s="61"/>
      <c r="AA813" s="61"/>
    </row>
    <row r="814" spans="1:27" ht="13">
      <c r="A814" s="61"/>
      <c r="B814" s="61"/>
      <c r="C814" s="131"/>
      <c r="D814" s="61"/>
      <c r="E814" s="131"/>
      <c r="F814" s="61"/>
      <c r="G814" s="61"/>
      <c r="H814" s="61"/>
      <c r="I814" s="61"/>
      <c r="J814" s="69"/>
      <c r="K814" s="69"/>
      <c r="L814" s="69"/>
      <c r="M814" s="195"/>
      <c r="N814" s="61"/>
      <c r="O814" s="61"/>
      <c r="P814" s="61"/>
      <c r="Q814" s="61"/>
      <c r="R814" s="61"/>
      <c r="S814" s="61"/>
      <c r="T814" s="61"/>
      <c r="U814" s="61"/>
      <c r="V814" s="61"/>
      <c r="W814" s="61"/>
      <c r="X814" s="61"/>
      <c r="Y814" s="61"/>
      <c r="Z814" s="61"/>
      <c r="AA814" s="61"/>
    </row>
    <row r="815" spans="1:27" ht="13">
      <c r="A815" s="61"/>
      <c r="B815" s="61"/>
      <c r="C815" s="131"/>
      <c r="D815" s="61"/>
      <c r="E815" s="131"/>
      <c r="F815" s="61"/>
      <c r="G815" s="61"/>
      <c r="H815" s="61"/>
      <c r="I815" s="61"/>
      <c r="J815" s="69"/>
      <c r="K815" s="69"/>
      <c r="L815" s="69"/>
      <c r="M815" s="195"/>
      <c r="N815" s="61"/>
      <c r="O815" s="61"/>
      <c r="P815" s="61"/>
      <c r="Q815" s="61"/>
      <c r="R815" s="61"/>
      <c r="S815" s="61"/>
      <c r="T815" s="61"/>
      <c r="U815" s="61"/>
      <c r="V815" s="61"/>
      <c r="W815" s="61"/>
      <c r="X815" s="61"/>
      <c r="Y815" s="61"/>
      <c r="Z815" s="61"/>
      <c r="AA815" s="61"/>
    </row>
    <row r="816" spans="1:27" ht="13">
      <c r="A816" s="61"/>
      <c r="B816" s="61"/>
      <c r="C816" s="131"/>
      <c r="D816" s="61"/>
      <c r="E816" s="131"/>
      <c r="F816" s="61"/>
      <c r="G816" s="61"/>
      <c r="H816" s="61"/>
      <c r="I816" s="61"/>
      <c r="J816" s="69"/>
      <c r="K816" s="69"/>
      <c r="L816" s="69"/>
      <c r="M816" s="195"/>
      <c r="N816" s="61"/>
      <c r="O816" s="61"/>
      <c r="P816" s="61"/>
      <c r="Q816" s="61"/>
      <c r="R816" s="61"/>
      <c r="S816" s="61"/>
      <c r="T816" s="61"/>
      <c r="U816" s="61"/>
      <c r="V816" s="61"/>
      <c r="W816" s="61"/>
      <c r="X816" s="61"/>
      <c r="Y816" s="61"/>
      <c r="Z816" s="61"/>
      <c r="AA816" s="61"/>
    </row>
    <row r="817" spans="1:27" ht="13">
      <c r="A817" s="61"/>
      <c r="B817" s="61"/>
      <c r="C817" s="131"/>
      <c r="D817" s="61"/>
      <c r="E817" s="131"/>
      <c r="F817" s="61"/>
      <c r="G817" s="61"/>
      <c r="H817" s="61"/>
      <c r="I817" s="61"/>
      <c r="J817" s="69"/>
      <c r="K817" s="69"/>
      <c r="L817" s="69"/>
      <c r="M817" s="195"/>
      <c r="N817" s="61"/>
      <c r="O817" s="61"/>
      <c r="P817" s="61"/>
      <c r="Q817" s="61"/>
      <c r="R817" s="61"/>
      <c r="S817" s="61"/>
      <c r="T817" s="61"/>
      <c r="U817" s="61"/>
      <c r="V817" s="61"/>
      <c r="W817" s="61"/>
      <c r="X817" s="61"/>
      <c r="Y817" s="61"/>
      <c r="Z817" s="61"/>
      <c r="AA817" s="61"/>
    </row>
    <row r="818" spans="1:27" ht="13">
      <c r="A818" s="61"/>
      <c r="B818" s="61"/>
      <c r="C818" s="131"/>
      <c r="D818" s="61"/>
      <c r="E818" s="131"/>
      <c r="F818" s="61"/>
      <c r="G818" s="61"/>
      <c r="H818" s="61"/>
      <c r="I818" s="61"/>
      <c r="J818" s="69"/>
      <c r="K818" s="69"/>
      <c r="L818" s="69"/>
      <c r="M818" s="195"/>
      <c r="N818" s="61"/>
      <c r="O818" s="61"/>
      <c r="P818" s="61"/>
      <c r="Q818" s="61"/>
      <c r="R818" s="61"/>
      <c r="S818" s="61"/>
      <c r="T818" s="61"/>
      <c r="U818" s="61"/>
      <c r="V818" s="61"/>
      <c r="W818" s="61"/>
      <c r="X818" s="61"/>
      <c r="Y818" s="61"/>
      <c r="Z818" s="61"/>
      <c r="AA818" s="61"/>
    </row>
    <row r="819" spans="1:27" ht="13">
      <c r="A819" s="61"/>
      <c r="B819" s="61"/>
      <c r="C819" s="131"/>
      <c r="D819" s="61"/>
      <c r="E819" s="131"/>
      <c r="F819" s="61"/>
      <c r="G819" s="61"/>
      <c r="H819" s="61"/>
      <c r="I819" s="61"/>
      <c r="J819" s="69"/>
      <c r="K819" s="69"/>
      <c r="L819" s="69"/>
      <c r="M819" s="195"/>
      <c r="N819" s="61"/>
      <c r="O819" s="61"/>
      <c r="P819" s="61"/>
      <c r="Q819" s="61"/>
      <c r="R819" s="61"/>
      <c r="S819" s="61"/>
      <c r="T819" s="61"/>
      <c r="U819" s="61"/>
      <c r="V819" s="61"/>
      <c r="W819" s="61"/>
      <c r="X819" s="61"/>
      <c r="Y819" s="61"/>
      <c r="Z819" s="61"/>
      <c r="AA819" s="61"/>
    </row>
    <row r="820" spans="1:27" ht="13">
      <c r="A820" s="61"/>
      <c r="B820" s="61"/>
      <c r="C820" s="131"/>
      <c r="D820" s="61"/>
      <c r="E820" s="131"/>
      <c r="F820" s="61"/>
      <c r="G820" s="61"/>
      <c r="H820" s="61"/>
      <c r="I820" s="61"/>
      <c r="J820" s="69"/>
      <c r="K820" s="69"/>
      <c r="L820" s="69"/>
      <c r="M820" s="195"/>
      <c r="N820" s="61"/>
      <c r="O820" s="61"/>
      <c r="P820" s="61"/>
      <c r="Q820" s="61"/>
      <c r="R820" s="61"/>
      <c r="S820" s="61"/>
      <c r="T820" s="61"/>
      <c r="U820" s="61"/>
      <c r="V820" s="61"/>
      <c r="W820" s="61"/>
      <c r="X820" s="61"/>
      <c r="Y820" s="61"/>
      <c r="Z820" s="61"/>
      <c r="AA820" s="61"/>
    </row>
    <row r="821" spans="1:27" ht="13">
      <c r="A821" s="61"/>
      <c r="B821" s="61"/>
      <c r="C821" s="131"/>
      <c r="D821" s="61"/>
      <c r="E821" s="131"/>
      <c r="F821" s="61"/>
      <c r="G821" s="61"/>
      <c r="H821" s="61"/>
      <c r="I821" s="61"/>
      <c r="J821" s="69"/>
      <c r="K821" s="69"/>
      <c r="L821" s="69"/>
      <c r="M821" s="195"/>
      <c r="N821" s="61"/>
      <c r="O821" s="61"/>
      <c r="P821" s="61"/>
      <c r="Q821" s="61"/>
      <c r="R821" s="61"/>
      <c r="S821" s="61"/>
      <c r="T821" s="61"/>
      <c r="U821" s="61"/>
      <c r="V821" s="61"/>
      <c r="W821" s="61"/>
      <c r="X821" s="61"/>
      <c r="Y821" s="61"/>
      <c r="Z821" s="61"/>
      <c r="AA821" s="61"/>
    </row>
    <row r="822" spans="1:27" ht="13">
      <c r="A822" s="61"/>
      <c r="B822" s="61"/>
      <c r="C822" s="131"/>
      <c r="D822" s="61"/>
      <c r="E822" s="131"/>
      <c r="F822" s="61"/>
      <c r="G822" s="61"/>
      <c r="H822" s="61"/>
      <c r="I822" s="61"/>
      <c r="J822" s="69"/>
      <c r="K822" s="69"/>
      <c r="L822" s="69"/>
      <c r="M822" s="195"/>
      <c r="N822" s="61"/>
      <c r="O822" s="61"/>
      <c r="P822" s="61"/>
      <c r="Q822" s="61"/>
      <c r="R822" s="61"/>
      <c r="S822" s="61"/>
      <c r="T822" s="61"/>
      <c r="U822" s="61"/>
      <c r="V822" s="61"/>
      <c r="W822" s="61"/>
      <c r="X822" s="61"/>
      <c r="Y822" s="61"/>
      <c r="Z822" s="61"/>
      <c r="AA822" s="61"/>
    </row>
    <row r="823" spans="1:27" ht="13">
      <c r="A823" s="61"/>
      <c r="B823" s="61"/>
      <c r="C823" s="131"/>
      <c r="D823" s="61"/>
      <c r="E823" s="131"/>
      <c r="F823" s="61"/>
      <c r="G823" s="61"/>
      <c r="H823" s="61"/>
      <c r="I823" s="61"/>
      <c r="J823" s="69"/>
      <c r="K823" s="69"/>
      <c r="L823" s="69"/>
      <c r="M823" s="195"/>
      <c r="N823" s="61"/>
      <c r="O823" s="61"/>
      <c r="P823" s="61"/>
      <c r="Q823" s="61"/>
      <c r="R823" s="61"/>
      <c r="S823" s="61"/>
      <c r="T823" s="61"/>
      <c r="U823" s="61"/>
      <c r="V823" s="61"/>
      <c r="W823" s="61"/>
      <c r="X823" s="61"/>
      <c r="Y823" s="61"/>
      <c r="Z823" s="61"/>
      <c r="AA823" s="61"/>
    </row>
    <row r="824" spans="1:27" ht="13">
      <c r="A824" s="61"/>
      <c r="B824" s="61"/>
      <c r="C824" s="131"/>
      <c r="D824" s="61"/>
      <c r="E824" s="131"/>
      <c r="F824" s="61"/>
      <c r="G824" s="61"/>
      <c r="H824" s="61"/>
      <c r="I824" s="61"/>
      <c r="J824" s="69"/>
      <c r="K824" s="69"/>
      <c r="L824" s="69"/>
      <c r="M824" s="195"/>
      <c r="N824" s="61"/>
      <c r="O824" s="61"/>
      <c r="P824" s="61"/>
      <c r="Q824" s="61"/>
      <c r="R824" s="61"/>
      <c r="S824" s="61"/>
      <c r="T824" s="61"/>
      <c r="U824" s="61"/>
      <c r="V824" s="61"/>
      <c r="W824" s="61"/>
      <c r="X824" s="61"/>
      <c r="Y824" s="61"/>
      <c r="Z824" s="61"/>
      <c r="AA824" s="61"/>
    </row>
    <row r="825" spans="1:27" ht="13">
      <c r="A825" s="61"/>
      <c r="B825" s="61"/>
      <c r="C825" s="131"/>
      <c r="D825" s="61"/>
      <c r="E825" s="131"/>
      <c r="F825" s="61"/>
      <c r="G825" s="61"/>
      <c r="H825" s="61"/>
      <c r="I825" s="61"/>
      <c r="J825" s="69"/>
      <c r="K825" s="69"/>
      <c r="L825" s="69"/>
      <c r="M825" s="195"/>
      <c r="N825" s="61"/>
      <c r="O825" s="61"/>
      <c r="P825" s="61"/>
      <c r="Q825" s="61"/>
      <c r="R825" s="61"/>
      <c r="S825" s="61"/>
      <c r="T825" s="61"/>
      <c r="U825" s="61"/>
      <c r="V825" s="61"/>
      <c r="W825" s="61"/>
      <c r="X825" s="61"/>
      <c r="Y825" s="61"/>
      <c r="Z825" s="61"/>
      <c r="AA825" s="61"/>
    </row>
    <row r="826" spans="1:27" ht="13">
      <c r="A826" s="61"/>
      <c r="B826" s="61"/>
      <c r="C826" s="131"/>
      <c r="D826" s="61"/>
      <c r="E826" s="131"/>
      <c r="F826" s="61"/>
      <c r="G826" s="61"/>
      <c r="H826" s="61"/>
      <c r="I826" s="61"/>
      <c r="J826" s="69"/>
      <c r="K826" s="69"/>
      <c r="L826" s="69"/>
      <c r="M826" s="195"/>
      <c r="N826" s="61"/>
      <c r="O826" s="61"/>
      <c r="P826" s="61"/>
      <c r="Q826" s="61"/>
      <c r="R826" s="61"/>
      <c r="S826" s="61"/>
      <c r="T826" s="61"/>
      <c r="U826" s="61"/>
      <c r="V826" s="61"/>
      <c r="W826" s="61"/>
      <c r="X826" s="61"/>
      <c r="Y826" s="61"/>
      <c r="Z826" s="61"/>
      <c r="AA826" s="61"/>
    </row>
    <row r="827" spans="1:27" ht="13">
      <c r="A827" s="61"/>
      <c r="B827" s="61"/>
      <c r="C827" s="131"/>
      <c r="D827" s="61"/>
      <c r="E827" s="131"/>
      <c r="F827" s="61"/>
      <c r="G827" s="61"/>
      <c r="H827" s="61"/>
      <c r="I827" s="61"/>
      <c r="J827" s="69"/>
      <c r="K827" s="69"/>
      <c r="L827" s="69"/>
      <c r="M827" s="195"/>
      <c r="N827" s="61"/>
      <c r="O827" s="61"/>
      <c r="P827" s="61"/>
      <c r="Q827" s="61"/>
      <c r="R827" s="61"/>
      <c r="S827" s="61"/>
      <c r="T827" s="61"/>
      <c r="U827" s="61"/>
      <c r="V827" s="61"/>
      <c r="W827" s="61"/>
      <c r="X827" s="61"/>
      <c r="Y827" s="61"/>
      <c r="Z827" s="61"/>
      <c r="AA827" s="61"/>
    </row>
    <row r="828" spans="1:27" ht="13">
      <c r="A828" s="61"/>
      <c r="B828" s="61"/>
      <c r="C828" s="131"/>
      <c r="D828" s="61"/>
      <c r="E828" s="131"/>
      <c r="F828" s="61"/>
      <c r="G828" s="61"/>
      <c r="H828" s="61"/>
      <c r="I828" s="61"/>
      <c r="J828" s="69"/>
      <c r="K828" s="69"/>
      <c r="L828" s="69"/>
      <c r="M828" s="195"/>
      <c r="N828" s="61"/>
      <c r="O828" s="61"/>
      <c r="P828" s="61"/>
      <c r="Q828" s="61"/>
      <c r="R828" s="61"/>
      <c r="S828" s="61"/>
      <c r="T828" s="61"/>
      <c r="U828" s="61"/>
      <c r="V828" s="61"/>
      <c r="W828" s="61"/>
      <c r="X828" s="61"/>
      <c r="Y828" s="61"/>
      <c r="Z828" s="61"/>
      <c r="AA828" s="61"/>
    </row>
    <row r="829" spans="1:27" ht="13">
      <c r="A829" s="61"/>
      <c r="B829" s="61"/>
      <c r="C829" s="131"/>
      <c r="D829" s="61"/>
      <c r="E829" s="131"/>
      <c r="F829" s="61"/>
      <c r="G829" s="61"/>
      <c r="H829" s="61"/>
      <c r="I829" s="61"/>
      <c r="J829" s="69"/>
      <c r="K829" s="69"/>
      <c r="L829" s="69"/>
      <c r="M829" s="195"/>
      <c r="N829" s="61"/>
      <c r="O829" s="61"/>
      <c r="P829" s="61"/>
      <c r="Q829" s="61"/>
      <c r="R829" s="61"/>
      <c r="S829" s="61"/>
      <c r="T829" s="61"/>
      <c r="U829" s="61"/>
      <c r="V829" s="61"/>
      <c r="W829" s="61"/>
      <c r="X829" s="61"/>
      <c r="Y829" s="61"/>
      <c r="Z829" s="61"/>
      <c r="AA829" s="61"/>
    </row>
    <row r="830" spans="1:27" ht="13">
      <c r="A830" s="61"/>
      <c r="B830" s="61"/>
      <c r="C830" s="131"/>
      <c r="D830" s="61"/>
      <c r="E830" s="131"/>
      <c r="F830" s="61"/>
      <c r="G830" s="61"/>
      <c r="H830" s="61"/>
      <c r="I830" s="61"/>
      <c r="J830" s="69"/>
      <c r="K830" s="69"/>
      <c r="L830" s="69"/>
      <c r="M830" s="195"/>
      <c r="N830" s="61"/>
      <c r="O830" s="61"/>
      <c r="P830" s="61"/>
      <c r="Q830" s="61"/>
      <c r="R830" s="61"/>
      <c r="S830" s="61"/>
      <c r="T830" s="61"/>
      <c r="U830" s="61"/>
      <c r="V830" s="61"/>
      <c r="W830" s="61"/>
      <c r="X830" s="61"/>
      <c r="Y830" s="61"/>
      <c r="Z830" s="61"/>
      <c r="AA830" s="61"/>
    </row>
    <row r="831" spans="1:27" ht="13">
      <c r="A831" s="61"/>
      <c r="B831" s="61"/>
      <c r="C831" s="131"/>
      <c r="D831" s="61"/>
      <c r="E831" s="131"/>
      <c r="F831" s="61"/>
      <c r="G831" s="61"/>
      <c r="H831" s="61"/>
      <c r="I831" s="61"/>
      <c r="J831" s="69"/>
      <c r="K831" s="69"/>
      <c r="L831" s="69"/>
      <c r="M831" s="195"/>
      <c r="N831" s="61"/>
      <c r="O831" s="61"/>
      <c r="P831" s="61"/>
      <c r="Q831" s="61"/>
      <c r="R831" s="61"/>
      <c r="S831" s="61"/>
      <c r="T831" s="61"/>
      <c r="U831" s="61"/>
      <c r="V831" s="61"/>
      <c r="W831" s="61"/>
      <c r="X831" s="61"/>
      <c r="Y831" s="61"/>
      <c r="Z831" s="61"/>
      <c r="AA831" s="61"/>
    </row>
    <row r="832" spans="1:27" ht="13">
      <c r="A832" s="61"/>
      <c r="B832" s="61"/>
      <c r="C832" s="131"/>
      <c r="D832" s="61"/>
      <c r="E832" s="131"/>
      <c r="F832" s="61"/>
      <c r="G832" s="61"/>
      <c r="H832" s="61"/>
      <c r="I832" s="61"/>
      <c r="J832" s="69"/>
      <c r="K832" s="69"/>
      <c r="L832" s="69"/>
      <c r="M832" s="195"/>
      <c r="N832" s="61"/>
      <c r="O832" s="61"/>
      <c r="P832" s="61"/>
      <c r="Q832" s="61"/>
      <c r="R832" s="61"/>
      <c r="S832" s="61"/>
      <c r="T832" s="61"/>
      <c r="U832" s="61"/>
      <c r="V832" s="61"/>
      <c r="W832" s="61"/>
      <c r="X832" s="61"/>
      <c r="Y832" s="61"/>
      <c r="Z832" s="61"/>
      <c r="AA832" s="61"/>
    </row>
    <row r="833" spans="1:27" ht="13">
      <c r="A833" s="61"/>
      <c r="B833" s="61"/>
      <c r="C833" s="131"/>
      <c r="D833" s="61"/>
      <c r="E833" s="131"/>
      <c r="F833" s="61"/>
      <c r="G833" s="61"/>
      <c r="H833" s="61"/>
      <c r="I833" s="61"/>
      <c r="J833" s="69"/>
      <c r="K833" s="69"/>
      <c r="L833" s="69"/>
      <c r="M833" s="195"/>
      <c r="N833" s="61"/>
      <c r="O833" s="61"/>
      <c r="P833" s="61"/>
      <c r="Q833" s="61"/>
      <c r="R833" s="61"/>
      <c r="S833" s="61"/>
      <c r="T833" s="61"/>
      <c r="U833" s="61"/>
      <c r="V833" s="61"/>
      <c r="W833" s="61"/>
      <c r="X833" s="61"/>
      <c r="Y833" s="61"/>
      <c r="Z833" s="61"/>
      <c r="AA833" s="61"/>
    </row>
    <row r="834" spans="1:27" ht="13">
      <c r="A834" s="61"/>
      <c r="B834" s="61"/>
      <c r="C834" s="131"/>
      <c r="D834" s="61"/>
      <c r="E834" s="131"/>
      <c r="F834" s="61"/>
      <c r="G834" s="61"/>
      <c r="H834" s="61"/>
      <c r="I834" s="61"/>
      <c r="J834" s="69"/>
      <c r="K834" s="69"/>
      <c r="L834" s="69"/>
      <c r="M834" s="195"/>
      <c r="N834" s="61"/>
      <c r="O834" s="61"/>
      <c r="P834" s="61"/>
      <c r="Q834" s="61"/>
      <c r="R834" s="61"/>
      <c r="S834" s="61"/>
      <c r="T834" s="61"/>
      <c r="U834" s="61"/>
      <c r="V834" s="61"/>
      <c r="W834" s="61"/>
      <c r="X834" s="61"/>
      <c r="Y834" s="61"/>
      <c r="Z834" s="61"/>
      <c r="AA834" s="61"/>
    </row>
    <row r="835" spans="1:27" ht="13">
      <c r="A835" s="61"/>
      <c r="B835" s="61"/>
      <c r="C835" s="131"/>
      <c r="D835" s="61"/>
      <c r="E835" s="131"/>
      <c r="F835" s="61"/>
      <c r="G835" s="61"/>
      <c r="H835" s="61"/>
      <c r="I835" s="61"/>
      <c r="J835" s="69"/>
      <c r="K835" s="69"/>
      <c r="L835" s="69"/>
      <c r="M835" s="195"/>
      <c r="N835" s="61"/>
      <c r="O835" s="61"/>
      <c r="P835" s="61"/>
      <c r="Q835" s="61"/>
      <c r="R835" s="61"/>
      <c r="S835" s="61"/>
      <c r="T835" s="61"/>
      <c r="U835" s="61"/>
      <c r="V835" s="61"/>
      <c r="W835" s="61"/>
      <c r="X835" s="61"/>
      <c r="Y835" s="61"/>
      <c r="Z835" s="61"/>
      <c r="AA835" s="61"/>
    </row>
    <row r="836" spans="1:27" ht="13">
      <c r="A836" s="61"/>
      <c r="B836" s="61"/>
      <c r="C836" s="131"/>
      <c r="D836" s="61"/>
      <c r="E836" s="131"/>
      <c r="F836" s="61"/>
      <c r="G836" s="61"/>
      <c r="H836" s="61"/>
      <c r="I836" s="61"/>
      <c r="J836" s="69"/>
      <c r="K836" s="69"/>
      <c r="L836" s="69"/>
      <c r="M836" s="195"/>
      <c r="N836" s="61"/>
      <c r="O836" s="61"/>
      <c r="P836" s="61"/>
      <c r="Q836" s="61"/>
      <c r="R836" s="61"/>
      <c r="S836" s="61"/>
      <c r="T836" s="61"/>
      <c r="U836" s="61"/>
      <c r="V836" s="61"/>
      <c r="W836" s="61"/>
      <c r="X836" s="61"/>
      <c r="Y836" s="61"/>
      <c r="Z836" s="61"/>
      <c r="AA836" s="61"/>
    </row>
    <row r="837" spans="1:27" ht="13">
      <c r="A837" s="61"/>
      <c r="B837" s="61"/>
      <c r="C837" s="131"/>
      <c r="D837" s="61"/>
      <c r="E837" s="131"/>
      <c r="F837" s="61"/>
      <c r="G837" s="61"/>
      <c r="H837" s="61"/>
      <c r="I837" s="61"/>
      <c r="J837" s="69"/>
      <c r="K837" s="69"/>
      <c r="L837" s="69"/>
      <c r="M837" s="195"/>
      <c r="N837" s="61"/>
      <c r="O837" s="61"/>
      <c r="P837" s="61"/>
      <c r="Q837" s="61"/>
      <c r="R837" s="61"/>
      <c r="S837" s="61"/>
      <c r="T837" s="61"/>
      <c r="U837" s="61"/>
      <c r="V837" s="61"/>
      <c r="W837" s="61"/>
      <c r="X837" s="61"/>
      <c r="Y837" s="61"/>
      <c r="Z837" s="61"/>
      <c r="AA837" s="61"/>
    </row>
    <row r="838" spans="1:27" ht="13">
      <c r="A838" s="61"/>
      <c r="B838" s="61"/>
      <c r="C838" s="131"/>
      <c r="D838" s="61"/>
      <c r="E838" s="131"/>
      <c r="F838" s="61"/>
      <c r="G838" s="61"/>
      <c r="H838" s="61"/>
      <c r="I838" s="61"/>
      <c r="J838" s="69"/>
      <c r="K838" s="69"/>
      <c r="L838" s="69"/>
      <c r="M838" s="195"/>
      <c r="N838" s="61"/>
      <c r="O838" s="61"/>
      <c r="P838" s="61"/>
      <c r="Q838" s="61"/>
      <c r="R838" s="61"/>
      <c r="S838" s="61"/>
      <c r="T838" s="61"/>
      <c r="U838" s="61"/>
      <c r="V838" s="61"/>
      <c r="W838" s="61"/>
      <c r="X838" s="61"/>
      <c r="Y838" s="61"/>
      <c r="Z838" s="61"/>
      <c r="AA838" s="61"/>
    </row>
    <row r="839" spans="1:27" ht="13">
      <c r="A839" s="61"/>
      <c r="B839" s="61"/>
      <c r="C839" s="131"/>
      <c r="D839" s="61"/>
      <c r="E839" s="131"/>
      <c r="F839" s="61"/>
      <c r="G839" s="61"/>
      <c r="H839" s="61"/>
      <c r="I839" s="61"/>
      <c r="J839" s="69"/>
      <c r="K839" s="69"/>
      <c r="L839" s="69"/>
      <c r="M839" s="195"/>
      <c r="N839" s="61"/>
      <c r="O839" s="61"/>
      <c r="P839" s="61"/>
      <c r="Q839" s="61"/>
      <c r="R839" s="61"/>
      <c r="S839" s="61"/>
      <c r="T839" s="61"/>
      <c r="U839" s="61"/>
      <c r="V839" s="61"/>
      <c r="W839" s="61"/>
      <c r="X839" s="61"/>
      <c r="Y839" s="61"/>
      <c r="Z839" s="61"/>
      <c r="AA839" s="61"/>
    </row>
    <row r="840" spans="1:27" ht="13">
      <c r="A840" s="61"/>
      <c r="B840" s="61"/>
      <c r="C840" s="131"/>
      <c r="D840" s="61"/>
      <c r="E840" s="131"/>
      <c r="F840" s="61"/>
      <c r="G840" s="61"/>
      <c r="H840" s="61"/>
      <c r="I840" s="61"/>
      <c r="J840" s="69"/>
      <c r="K840" s="69"/>
      <c r="L840" s="69"/>
      <c r="M840" s="195"/>
      <c r="N840" s="61"/>
      <c r="O840" s="61"/>
      <c r="P840" s="61"/>
      <c r="Q840" s="61"/>
      <c r="R840" s="61"/>
      <c r="S840" s="61"/>
      <c r="T840" s="61"/>
      <c r="U840" s="61"/>
      <c r="V840" s="61"/>
      <c r="W840" s="61"/>
      <c r="X840" s="61"/>
      <c r="Y840" s="61"/>
      <c r="Z840" s="61"/>
      <c r="AA840" s="61"/>
    </row>
    <row r="841" spans="1:27" ht="13">
      <c r="A841" s="61"/>
      <c r="B841" s="61"/>
      <c r="C841" s="131"/>
      <c r="D841" s="61"/>
      <c r="E841" s="131"/>
      <c r="F841" s="61"/>
      <c r="G841" s="61"/>
      <c r="H841" s="61"/>
      <c r="I841" s="61"/>
      <c r="J841" s="69"/>
      <c r="K841" s="69"/>
      <c r="L841" s="69"/>
      <c r="M841" s="195"/>
      <c r="N841" s="61"/>
      <c r="O841" s="61"/>
      <c r="P841" s="61"/>
      <c r="Q841" s="61"/>
      <c r="R841" s="61"/>
      <c r="S841" s="61"/>
      <c r="T841" s="61"/>
      <c r="U841" s="61"/>
      <c r="V841" s="61"/>
      <c r="W841" s="61"/>
      <c r="X841" s="61"/>
      <c r="Y841" s="61"/>
      <c r="Z841" s="61"/>
      <c r="AA841" s="61"/>
    </row>
    <row r="842" spans="1:27" ht="13">
      <c r="A842" s="61"/>
      <c r="B842" s="61"/>
      <c r="C842" s="131"/>
      <c r="D842" s="61"/>
      <c r="E842" s="131"/>
      <c r="F842" s="61"/>
      <c r="G842" s="61"/>
      <c r="H842" s="61"/>
      <c r="I842" s="61"/>
      <c r="J842" s="69"/>
      <c r="K842" s="69"/>
      <c r="L842" s="69"/>
      <c r="M842" s="195"/>
      <c r="N842" s="61"/>
      <c r="O842" s="61"/>
      <c r="P842" s="61"/>
      <c r="Q842" s="61"/>
      <c r="R842" s="61"/>
      <c r="S842" s="61"/>
      <c r="T842" s="61"/>
      <c r="U842" s="61"/>
      <c r="V842" s="61"/>
      <c r="W842" s="61"/>
      <c r="X842" s="61"/>
      <c r="Y842" s="61"/>
      <c r="Z842" s="61"/>
      <c r="AA842" s="61"/>
    </row>
    <row r="843" spans="1:27" ht="13">
      <c r="A843" s="61"/>
      <c r="B843" s="61"/>
      <c r="C843" s="131"/>
      <c r="D843" s="61"/>
      <c r="E843" s="131"/>
      <c r="F843" s="61"/>
      <c r="G843" s="61"/>
      <c r="H843" s="61"/>
      <c r="I843" s="61"/>
      <c r="J843" s="69"/>
      <c r="K843" s="69"/>
      <c r="L843" s="69"/>
      <c r="M843" s="195"/>
      <c r="N843" s="61"/>
      <c r="O843" s="61"/>
      <c r="P843" s="61"/>
      <c r="Q843" s="61"/>
      <c r="R843" s="61"/>
      <c r="S843" s="61"/>
      <c r="T843" s="61"/>
      <c r="U843" s="61"/>
      <c r="V843" s="61"/>
      <c r="W843" s="61"/>
      <c r="X843" s="61"/>
      <c r="Y843" s="61"/>
      <c r="Z843" s="61"/>
      <c r="AA843" s="61"/>
    </row>
    <row r="844" spans="1:27" ht="13">
      <c r="A844" s="61"/>
      <c r="B844" s="61"/>
      <c r="C844" s="131"/>
      <c r="D844" s="61"/>
      <c r="E844" s="131"/>
      <c r="F844" s="61"/>
      <c r="G844" s="61"/>
      <c r="H844" s="61"/>
      <c r="I844" s="61"/>
      <c r="J844" s="69"/>
      <c r="K844" s="69"/>
      <c r="L844" s="69"/>
      <c r="M844" s="195"/>
      <c r="N844" s="61"/>
      <c r="O844" s="61"/>
      <c r="P844" s="61"/>
      <c r="Q844" s="61"/>
      <c r="R844" s="61"/>
      <c r="S844" s="61"/>
      <c r="T844" s="61"/>
      <c r="U844" s="61"/>
      <c r="V844" s="61"/>
      <c r="W844" s="61"/>
      <c r="X844" s="61"/>
      <c r="Y844" s="61"/>
      <c r="Z844" s="61"/>
      <c r="AA844" s="61"/>
    </row>
    <row r="845" spans="1:27" ht="13">
      <c r="A845" s="61"/>
      <c r="B845" s="61"/>
      <c r="C845" s="131"/>
      <c r="D845" s="61"/>
      <c r="E845" s="131"/>
      <c r="F845" s="61"/>
      <c r="G845" s="61"/>
      <c r="H845" s="61"/>
      <c r="I845" s="61"/>
      <c r="J845" s="69"/>
      <c r="K845" s="69"/>
      <c r="L845" s="69"/>
      <c r="M845" s="195"/>
      <c r="N845" s="61"/>
      <c r="O845" s="61"/>
      <c r="P845" s="61"/>
      <c r="Q845" s="61"/>
      <c r="R845" s="61"/>
      <c r="S845" s="61"/>
      <c r="T845" s="61"/>
      <c r="U845" s="61"/>
      <c r="V845" s="61"/>
      <c r="W845" s="61"/>
      <c r="X845" s="61"/>
      <c r="Y845" s="61"/>
      <c r="Z845" s="61"/>
      <c r="AA845" s="61"/>
    </row>
    <row r="846" spans="1:27" ht="13">
      <c r="A846" s="61"/>
      <c r="B846" s="61"/>
      <c r="C846" s="131"/>
      <c r="D846" s="61"/>
      <c r="E846" s="131"/>
      <c r="F846" s="61"/>
      <c r="G846" s="61"/>
      <c r="H846" s="61"/>
      <c r="I846" s="61"/>
      <c r="J846" s="69"/>
      <c r="K846" s="69"/>
      <c r="L846" s="69"/>
      <c r="M846" s="195"/>
      <c r="N846" s="61"/>
      <c r="O846" s="61"/>
      <c r="P846" s="61"/>
      <c r="Q846" s="61"/>
      <c r="R846" s="61"/>
      <c r="S846" s="61"/>
      <c r="T846" s="61"/>
      <c r="U846" s="61"/>
      <c r="V846" s="61"/>
      <c r="W846" s="61"/>
      <c r="X846" s="61"/>
      <c r="Y846" s="61"/>
      <c r="Z846" s="61"/>
      <c r="AA846" s="61"/>
    </row>
    <row r="847" spans="1:27" ht="13">
      <c r="A847" s="61"/>
      <c r="B847" s="61"/>
      <c r="C847" s="131"/>
      <c r="D847" s="61"/>
      <c r="E847" s="131"/>
      <c r="F847" s="61"/>
      <c r="G847" s="61"/>
      <c r="H847" s="61"/>
      <c r="I847" s="61"/>
      <c r="J847" s="69"/>
      <c r="K847" s="69"/>
      <c r="L847" s="69"/>
      <c r="M847" s="195"/>
      <c r="N847" s="61"/>
      <c r="O847" s="61"/>
      <c r="P847" s="61"/>
      <c r="Q847" s="61"/>
      <c r="R847" s="61"/>
      <c r="S847" s="61"/>
      <c r="T847" s="61"/>
      <c r="U847" s="61"/>
      <c r="V847" s="61"/>
      <c r="W847" s="61"/>
      <c r="X847" s="61"/>
      <c r="Y847" s="61"/>
      <c r="Z847" s="61"/>
      <c r="AA847" s="61"/>
    </row>
    <row r="848" spans="1:27" ht="13">
      <c r="A848" s="61"/>
      <c r="B848" s="61"/>
      <c r="C848" s="131"/>
      <c r="D848" s="61"/>
      <c r="E848" s="131"/>
      <c r="F848" s="61"/>
      <c r="G848" s="61"/>
      <c r="H848" s="61"/>
      <c r="I848" s="61"/>
      <c r="J848" s="69"/>
      <c r="K848" s="69"/>
      <c r="L848" s="69"/>
      <c r="M848" s="195"/>
      <c r="N848" s="61"/>
      <c r="O848" s="61"/>
      <c r="P848" s="61"/>
      <c r="Q848" s="61"/>
      <c r="R848" s="61"/>
      <c r="S848" s="61"/>
      <c r="T848" s="61"/>
      <c r="U848" s="61"/>
      <c r="V848" s="61"/>
      <c r="W848" s="61"/>
      <c r="X848" s="61"/>
      <c r="Y848" s="61"/>
      <c r="Z848" s="61"/>
      <c r="AA848" s="61"/>
    </row>
    <row r="849" spans="1:27" ht="13">
      <c r="A849" s="61"/>
      <c r="B849" s="61"/>
      <c r="C849" s="131"/>
      <c r="D849" s="61"/>
      <c r="E849" s="131"/>
      <c r="F849" s="61"/>
      <c r="G849" s="61"/>
      <c r="H849" s="61"/>
      <c r="I849" s="61"/>
      <c r="J849" s="69"/>
      <c r="K849" s="69"/>
      <c r="L849" s="69"/>
      <c r="M849" s="195"/>
      <c r="N849" s="61"/>
      <c r="O849" s="61"/>
      <c r="P849" s="61"/>
      <c r="Q849" s="61"/>
      <c r="R849" s="61"/>
      <c r="S849" s="61"/>
      <c r="T849" s="61"/>
      <c r="U849" s="61"/>
      <c r="V849" s="61"/>
      <c r="W849" s="61"/>
      <c r="X849" s="61"/>
      <c r="Y849" s="61"/>
      <c r="Z849" s="61"/>
      <c r="AA849" s="61"/>
    </row>
    <row r="850" spans="1:27" ht="13">
      <c r="A850" s="61"/>
      <c r="B850" s="61"/>
      <c r="C850" s="131"/>
      <c r="D850" s="61"/>
      <c r="E850" s="131"/>
      <c r="F850" s="61"/>
      <c r="G850" s="61"/>
      <c r="H850" s="61"/>
      <c r="I850" s="61"/>
      <c r="J850" s="69"/>
      <c r="K850" s="69"/>
      <c r="L850" s="69"/>
      <c r="M850" s="195"/>
      <c r="N850" s="61"/>
      <c r="O850" s="61"/>
      <c r="P850" s="61"/>
      <c r="Q850" s="61"/>
      <c r="R850" s="61"/>
      <c r="S850" s="61"/>
      <c r="T850" s="61"/>
      <c r="U850" s="61"/>
      <c r="V850" s="61"/>
      <c r="W850" s="61"/>
      <c r="X850" s="61"/>
      <c r="Y850" s="61"/>
      <c r="Z850" s="61"/>
      <c r="AA850" s="61"/>
    </row>
    <row r="851" spans="1:27" ht="13">
      <c r="A851" s="61"/>
      <c r="B851" s="61"/>
      <c r="C851" s="131"/>
      <c r="D851" s="61"/>
      <c r="E851" s="131"/>
      <c r="F851" s="61"/>
      <c r="G851" s="61"/>
      <c r="H851" s="61"/>
      <c r="I851" s="61"/>
      <c r="J851" s="69"/>
      <c r="K851" s="69"/>
      <c r="L851" s="69"/>
      <c r="M851" s="195"/>
      <c r="N851" s="61"/>
      <c r="O851" s="61"/>
      <c r="P851" s="61"/>
      <c r="Q851" s="61"/>
      <c r="R851" s="61"/>
      <c r="S851" s="61"/>
      <c r="T851" s="61"/>
      <c r="U851" s="61"/>
      <c r="V851" s="61"/>
      <c r="W851" s="61"/>
      <c r="X851" s="61"/>
      <c r="Y851" s="61"/>
      <c r="Z851" s="61"/>
      <c r="AA851" s="61"/>
    </row>
    <row r="852" spans="1:27" ht="13">
      <c r="A852" s="61"/>
      <c r="B852" s="61"/>
      <c r="C852" s="131"/>
      <c r="D852" s="61"/>
      <c r="E852" s="131"/>
      <c r="F852" s="61"/>
      <c r="G852" s="61"/>
      <c r="H852" s="61"/>
      <c r="I852" s="61"/>
      <c r="J852" s="69"/>
      <c r="K852" s="69"/>
      <c r="L852" s="69"/>
      <c r="M852" s="195"/>
      <c r="N852" s="61"/>
      <c r="O852" s="61"/>
      <c r="P852" s="61"/>
      <c r="Q852" s="61"/>
      <c r="R852" s="61"/>
      <c r="S852" s="61"/>
      <c r="T852" s="61"/>
      <c r="U852" s="61"/>
      <c r="V852" s="61"/>
      <c r="W852" s="61"/>
      <c r="X852" s="61"/>
      <c r="Y852" s="61"/>
      <c r="Z852" s="61"/>
      <c r="AA852" s="61"/>
    </row>
    <row r="853" spans="1:27" ht="13">
      <c r="A853" s="61"/>
      <c r="B853" s="61"/>
      <c r="C853" s="131"/>
      <c r="D853" s="61"/>
      <c r="E853" s="131"/>
      <c r="F853" s="61"/>
      <c r="G853" s="61"/>
      <c r="H853" s="61"/>
      <c r="I853" s="61"/>
      <c r="J853" s="69"/>
      <c r="K853" s="69"/>
      <c r="L853" s="69"/>
      <c r="M853" s="195"/>
      <c r="N853" s="61"/>
      <c r="O853" s="61"/>
      <c r="P853" s="61"/>
      <c r="Q853" s="61"/>
      <c r="R853" s="61"/>
      <c r="S853" s="61"/>
      <c r="T853" s="61"/>
      <c r="U853" s="61"/>
      <c r="V853" s="61"/>
      <c r="W853" s="61"/>
      <c r="X853" s="61"/>
      <c r="Y853" s="61"/>
      <c r="Z853" s="61"/>
      <c r="AA853" s="61"/>
    </row>
    <row r="854" spans="1:27" ht="13">
      <c r="A854" s="61"/>
      <c r="B854" s="61"/>
      <c r="C854" s="131"/>
      <c r="D854" s="61"/>
      <c r="E854" s="131"/>
      <c r="F854" s="61"/>
      <c r="G854" s="61"/>
      <c r="H854" s="61"/>
      <c r="I854" s="61"/>
      <c r="J854" s="69"/>
      <c r="K854" s="69"/>
      <c r="L854" s="69"/>
      <c r="M854" s="195"/>
      <c r="N854" s="61"/>
      <c r="O854" s="61"/>
      <c r="P854" s="61"/>
      <c r="Q854" s="61"/>
      <c r="R854" s="61"/>
      <c r="S854" s="61"/>
      <c r="T854" s="61"/>
      <c r="U854" s="61"/>
      <c r="V854" s="61"/>
      <c r="W854" s="61"/>
      <c r="X854" s="61"/>
      <c r="Y854" s="61"/>
      <c r="Z854" s="61"/>
      <c r="AA854" s="61"/>
    </row>
    <row r="855" spans="1:27" ht="13">
      <c r="A855" s="61"/>
      <c r="B855" s="61"/>
      <c r="C855" s="131"/>
      <c r="D855" s="61"/>
      <c r="E855" s="131"/>
      <c r="F855" s="61"/>
      <c r="G855" s="61"/>
      <c r="H855" s="61"/>
      <c r="I855" s="61"/>
      <c r="J855" s="69"/>
      <c r="K855" s="69"/>
      <c r="L855" s="69"/>
      <c r="M855" s="195"/>
      <c r="N855" s="61"/>
      <c r="O855" s="61"/>
      <c r="P855" s="61"/>
      <c r="Q855" s="61"/>
      <c r="R855" s="61"/>
      <c r="S855" s="61"/>
      <c r="T855" s="61"/>
      <c r="U855" s="61"/>
      <c r="V855" s="61"/>
      <c r="W855" s="61"/>
      <c r="X855" s="61"/>
      <c r="Y855" s="61"/>
      <c r="Z855" s="61"/>
      <c r="AA855" s="61"/>
    </row>
    <row r="856" spans="1:27" ht="13">
      <c r="A856" s="61"/>
      <c r="B856" s="61"/>
      <c r="C856" s="131"/>
      <c r="D856" s="61"/>
      <c r="E856" s="131"/>
      <c r="F856" s="61"/>
      <c r="G856" s="61"/>
      <c r="H856" s="61"/>
      <c r="I856" s="61"/>
      <c r="J856" s="69"/>
      <c r="K856" s="69"/>
      <c r="L856" s="69"/>
      <c r="M856" s="195"/>
      <c r="N856" s="61"/>
      <c r="O856" s="61"/>
      <c r="P856" s="61"/>
      <c r="Q856" s="61"/>
      <c r="R856" s="61"/>
      <c r="S856" s="61"/>
      <c r="T856" s="61"/>
      <c r="U856" s="61"/>
      <c r="V856" s="61"/>
      <c r="W856" s="61"/>
      <c r="X856" s="61"/>
      <c r="Y856" s="61"/>
      <c r="Z856" s="61"/>
      <c r="AA856" s="61"/>
    </row>
    <row r="857" spans="1:27" ht="13">
      <c r="A857" s="61"/>
      <c r="B857" s="61"/>
      <c r="C857" s="131"/>
      <c r="D857" s="61"/>
      <c r="E857" s="131"/>
      <c r="F857" s="61"/>
      <c r="G857" s="61"/>
      <c r="H857" s="61"/>
      <c r="I857" s="61"/>
      <c r="J857" s="69"/>
      <c r="K857" s="69"/>
      <c r="L857" s="69"/>
      <c r="M857" s="195"/>
      <c r="N857" s="61"/>
      <c r="O857" s="61"/>
      <c r="P857" s="61"/>
      <c r="Q857" s="61"/>
      <c r="R857" s="61"/>
      <c r="S857" s="61"/>
      <c r="T857" s="61"/>
      <c r="U857" s="61"/>
      <c r="V857" s="61"/>
      <c r="W857" s="61"/>
      <c r="X857" s="61"/>
      <c r="Y857" s="61"/>
      <c r="Z857" s="61"/>
      <c r="AA857" s="61"/>
    </row>
    <row r="858" spans="1:27" ht="13">
      <c r="A858" s="61"/>
      <c r="B858" s="61"/>
      <c r="C858" s="131"/>
      <c r="D858" s="61"/>
      <c r="E858" s="131"/>
      <c r="F858" s="61"/>
      <c r="G858" s="61"/>
      <c r="H858" s="61"/>
      <c r="I858" s="61"/>
      <c r="J858" s="69"/>
      <c r="K858" s="69"/>
      <c r="L858" s="69"/>
      <c r="M858" s="195"/>
      <c r="N858" s="61"/>
      <c r="O858" s="61"/>
      <c r="P858" s="61"/>
      <c r="Q858" s="61"/>
      <c r="R858" s="61"/>
      <c r="S858" s="61"/>
      <c r="T858" s="61"/>
      <c r="U858" s="61"/>
      <c r="V858" s="61"/>
      <c r="W858" s="61"/>
      <c r="X858" s="61"/>
      <c r="Y858" s="61"/>
      <c r="Z858" s="61"/>
      <c r="AA858" s="61"/>
    </row>
    <row r="859" spans="1:27" ht="13">
      <c r="A859" s="61"/>
      <c r="B859" s="61"/>
      <c r="C859" s="131"/>
      <c r="D859" s="61"/>
      <c r="E859" s="131"/>
      <c r="F859" s="61"/>
      <c r="G859" s="61"/>
      <c r="H859" s="61"/>
      <c r="I859" s="61"/>
      <c r="J859" s="69"/>
      <c r="K859" s="69"/>
      <c r="L859" s="69"/>
      <c r="M859" s="195"/>
      <c r="N859" s="61"/>
      <c r="O859" s="61"/>
      <c r="P859" s="61"/>
      <c r="Q859" s="61"/>
      <c r="R859" s="61"/>
      <c r="S859" s="61"/>
      <c r="T859" s="61"/>
      <c r="U859" s="61"/>
      <c r="V859" s="61"/>
      <c r="W859" s="61"/>
      <c r="X859" s="61"/>
      <c r="Y859" s="61"/>
      <c r="Z859" s="61"/>
      <c r="AA859" s="61"/>
    </row>
    <row r="860" spans="1:27" ht="13">
      <c r="A860" s="61"/>
      <c r="B860" s="61"/>
      <c r="C860" s="131"/>
      <c r="D860" s="61"/>
      <c r="E860" s="131"/>
      <c r="F860" s="61"/>
      <c r="G860" s="61"/>
      <c r="H860" s="61"/>
      <c r="I860" s="61"/>
      <c r="J860" s="69"/>
      <c r="K860" s="69"/>
      <c r="L860" s="69"/>
      <c r="M860" s="195"/>
      <c r="N860" s="61"/>
      <c r="O860" s="61"/>
      <c r="P860" s="61"/>
      <c r="Q860" s="61"/>
      <c r="R860" s="61"/>
      <c r="S860" s="61"/>
      <c r="T860" s="61"/>
      <c r="U860" s="61"/>
      <c r="V860" s="61"/>
      <c r="W860" s="61"/>
      <c r="X860" s="61"/>
      <c r="Y860" s="61"/>
      <c r="Z860" s="61"/>
      <c r="AA860" s="61"/>
    </row>
    <row r="861" spans="1:27" ht="13">
      <c r="A861" s="61"/>
      <c r="B861" s="61"/>
      <c r="C861" s="131"/>
      <c r="D861" s="61"/>
      <c r="E861" s="131"/>
      <c r="F861" s="61"/>
      <c r="G861" s="61"/>
      <c r="H861" s="61"/>
      <c r="I861" s="61"/>
      <c r="J861" s="69"/>
      <c r="K861" s="69"/>
      <c r="L861" s="69"/>
      <c r="M861" s="195"/>
      <c r="N861" s="61"/>
      <c r="O861" s="61"/>
      <c r="P861" s="61"/>
      <c r="Q861" s="61"/>
      <c r="R861" s="61"/>
      <c r="S861" s="61"/>
      <c r="T861" s="61"/>
      <c r="U861" s="61"/>
      <c r="V861" s="61"/>
      <c r="W861" s="61"/>
      <c r="X861" s="61"/>
      <c r="Y861" s="61"/>
      <c r="Z861" s="61"/>
      <c r="AA861" s="61"/>
    </row>
    <row r="862" spans="1:27" ht="13">
      <c r="A862" s="61"/>
      <c r="B862" s="61"/>
      <c r="C862" s="131"/>
      <c r="D862" s="61"/>
      <c r="E862" s="131"/>
      <c r="F862" s="61"/>
      <c r="G862" s="61"/>
      <c r="H862" s="61"/>
      <c r="I862" s="61"/>
      <c r="J862" s="69"/>
      <c r="K862" s="69"/>
      <c r="L862" s="69"/>
      <c r="M862" s="195"/>
      <c r="N862" s="61"/>
      <c r="O862" s="61"/>
      <c r="P862" s="61"/>
      <c r="Q862" s="61"/>
      <c r="R862" s="61"/>
      <c r="S862" s="61"/>
      <c r="T862" s="61"/>
      <c r="U862" s="61"/>
      <c r="V862" s="61"/>
      <c r="W862" s="61"/>
      <c r="X862" s="61"/>
      <c r="Y862" s="61"/>
      <c r="Z862" s="61"/>
      <c r="AA862" s="61"/>
    </row>
    <row r="863" spans="1:27" ht="13">
      <c r="A863" s="61"/>
      <c r="B863" s="61"/>
      <c r="C863" s="131"/>
      <c r="D863" s="61"/>
      <c r="E863" s="131"/>
      <c r="F863" s="61"/>
      <c r="G863" s="61"/>
      <c r="H863" s="61"/>
      <c r="I863" s="61"/>
      <c r="J863" s="69"/>
      <c r="K863" s="69"/>
      <c r="L863" s="69"/>
      <c r="M863" s="195"/>
      <c r="N863" s="61"/>
      <c r="O863" s="61"/>
      <c r="P863" s="61"/>
      <c r="Q863" s="61"/>
      <c r="R863" s="61"/>
      <c r="S863" s="61"/>
      <c r="T863" s="61"/>
      <c r="U863" s="61"/>
      <c r="V863" s="61"/>
      <c r="W863" s="61"/>
      <c r="X863" s="61"/>
      <c r="Y863" s="61"/>
      <c r="Z863" s="61"/>
      <c r="AA863" s="61"/>
    </row>
    <row r="864" spans="1:27" ht="13">
      <c r="A864" s="61"/>
      <c r="B864" s="61"/>
      <c r="C864" s="131"/>
      <c r="D864" s="61"/>
      <c r="E864" s="131"/>
      <c r="F864" s="61"/>
      <c r="G864" s="61"/>
      <c r="H864" s="61"/>
      <c r="I864" s="61"/>
      <c r="J864" s="69"/>
      <c r="K864" s="69"/>
      <c r="L864" s="69"/>
      <c r="M864" s="195"/>
      <c r="N864" s="61"/>
      <c r="O864" s="61"/>
      <c r="P864" s="61"/>
      <c r="Q864" s="61"/>
      <c r="R864" s="61"/>
      <c r="S864" s="61"/>
      <c r="T864" s="61"/>
      <c r="U864" s="61"/>
      <c r="V864" s="61"/>
      <c r="W864" s="61"/>
      <c r="X864" s="61"/>
      <c r="Y864" s="61"/>
      <c r="Z864" s="61"/>
      <c r="AA864" s="61"/>
    </row>
    <row r="865" spans="1:27" ht="13">
      <c r="A865" s="61"/>
      <c r="B865" s="61"/>
      <c r="C865" s="131"/>
      <c r="D865" s="61"/>
      <c r="E865" s="131"/>
      <c r="F865" s="61"/>
      <c r="G865" s="61"/>
      <c r="H865" s="61"/>
      <c r="I865" s="61"/>
      <c r="J865" s="69"/>
      <c r="K865" s="69"/>
      <c r="L865" s="69"/>
      <c r="M865" s="195"/>
      <c r="N865" s="61"/>
      <c r="O865" s="61"/>
      <c r="P865" s="61"/>
      <c r="Q865" s="61"/>
      <c r="R865" s="61"/>
      <c r="S865" s="61"/>
      <c r="T865" s="61"/>
      <c r="U865" s="61"/>
      <c r="V865" s="61"/>
      <c r="W865" s="61"/>
      <c r="X865" s="61"/>
      <c r="Y865" s="61"/>
      <c r="Z865" s="61"/>
      <c r="AA865" s="61"/>
    </row>
    <row r="866" spans="1:27" ht="13">
      <c r="A866" s="61"/>
      <c r="B866" s="61"/>
      <c r="C866" s="131"/>
      <c r="D866" s="61"/>
      <c r="E866" s="131"/>
      <c r="F866" s="61"/>
      <c r="G866" s="61"/>
      <c r="H866" s="61"/>
      <c r="I866" s="61"/>
      <c r="J866" s="69"/>
      <c r="K866" s="69"/>
      <c r="L866" s="69"/>
      <c r="M866" s="195"/>
      <c r="N866" s="61"/>
      <c r="O866" s="61"/>
      <c r="P866" s="61"/>
      <c r="Q866" s="61"/>
      <c r="R866" s="61"/>
      <c r="S866" s="61"/>
      <c r="T866" s="61"/>
      <c r="U866" s="61"/>
      <c r="V866" s="61"/>
      <c r="W866" s="61"/>
      <c r="X866" s="61"/>
      <c r="Y866" s="61"/>
      <c r="Z866" s="61"/>
      <c r="AA866" s="61"/>
    </row>
    <row r="867" spans="1:27" ht="13">
      <c r="A867" s="61"/>
      <c r="B867" s="61"/>
      <c r="C867" s="131"/>
      <c r="D867" s="61"/>
      <c r="E867" s="131"/>
      <c r="F867" s="61"/>
      <c r="G867" s="61"/>
      <c r="H867" s="61"/>
      <c r="I867" s="61"/>
      <c r="J867" s="69"/>
      <c r="K867" s="69"/>
      <c r="L867" s="69"/>
      <c r="M867" s="195"/>
      <c r="N867" s="61"/>
      <c r="O867" s="61"/>
      <c r="P867" s="61"/>
      <c r="Q867" s="61"/>
      <c r="R867" s="61"/>
      <c r="S867" s="61"/>
      <c r="T867" s="61"/>
      <c r="U867" s="61"/>
      <c r="V867" s="61"/>
      <c r="W867" s="61"/>
      <c r="X867" s="61"/>
      <c r="Y867" s="61"/>
      <c r="Z867" s="61"/>
      <c r="AA867" s="61"/>
    </row>
    <row r="868" spans="1:27" ht="13">
      <c r="A868" s="61"/>
      <c r="B868" s="61"/>
      <c r="C868" s="131"/>
      <c r="D868" s="61"/>
      <c r="E868" s="131"/>
      <c r="F868" s="61"/>
      <c r="G868" s="61"/>
      <c r="H868" s="61"/>
      <c r="I868" s="61"/>
      <c r="J868" s="69"/>
      <c r="K868" s="69"/>
      <c r="L868" s="69"/>
      <c r="M868" s="195"/>
      <c r="N868" s="61"/>
      <c r="O868" s="61"/>
      <c r="P868" s="61"/>
      <c r="Q868" s="61"/>
      <c r="R868" s="61"/>
      <c r="S868" s="61"/>
      <c r="T868" s="61"/>
      <c r="U868" s="61"/>
      <c r="V868" s="61"/>
      <c r="W868" s="61"/>
      <c r="X868" s="61"/>
      <c r="Y868" s="61"/>
      <c r="Z868" s="61"/>
      <c r="AA868" s="61"/>
    </row>
    <row r="869" spans="1:27" ht="13">
      <c r="A869" s="61"/>
      <c r="B869" s="61"/>
      <c r="C869" s="131"/>
      <c r="D869" s="61"/>
      <c r="E869" s="131"/>
      <c r="F869" s="61"/>
      <c r="G869" s="61"/>
      <c r="H869" s="61"/>
      <c r="I869" s="61"/>
      <c r="J869" s="69"/>
      <c r="K869" s="69"/>
      <c r="L869" s="69"/>
      <c r="M869" s="195"/>
      <c r="N869" s="61"/>
      <c r="O869" s="61"/>
      <c r="P869" s="61"/>
      <c r="Q869" s="61"/>
      <c r="R869" s="61"/>
      <c r="S869" s="61"/>
      <c r="T869" s="61"/>
      <c r="U869" s="61"/>
      <c r="V869" s="61"/>
      <c r="W869" s="61"/>
      <c r="X869" s="61"/>
      <c r="Y869" s="61"/>
      <c r="Z869" s="61"/>
      <c r="AA869" s="61"/>
    </row>
    <row r="870" spans="1:27" ht="13">
      <c r="A870" s="61"/>
      <c r="B870" s="61"/>
      <c r="C870" s="131"/>
      <c r="D870" s="61"/>
      <c r="E870" s="131"/>
      <c r="F870" s="61"/>
      <c r="G870" s="61"/>
      <c r="H870" s="61"/>
      <c r="I870" s="61"/>
      <c r="J870" s="69"/>
      <c r="K870" s="69"/>
      <c r="L870" s="69"/>
      <c r="M870" s="195"/>
      <c r="N870" s="61"/>
      <c r="O870" s="61"/>
      <c r="P870" s="61"/>
      <c r="Q870" s="61"/>
      <c r="R870" s="61"/>
      <c r="S870" s="61"/>
      <c r="T870" s="61"/>
      <c r="U870" s="61"/>
      <c r="V870" s="61"/>
      <c r="W870" s="61"/>
      <c r="X870" s="61"/>
      <c r="Y870" s="61"/>
      <c r="Z870" s="61"/>
      <c r="AA870" s="61"/>
    </row>
    <row r="871" spans="1:27" ht="13">
      <c r="A871" s="61"/>
      <c r="B871" s="61"/>
      <c r="C871" s="131"/>
      <c r="D871" s="61"/>
      <c r="E871" s="131"/>
      <c r="F871" s="61"/>
      <c r="G871" s="61"/>
      <c r="H871" s="61"/>
      <c r="I871" s="61"/>
      <c r="J871" s="69"/>
      <c r="K871" s="69"/>
      <c r="L871" s="69"/>
      <c r="M871" s="195"/>
      <c r="N871" s="61"/>
      <c r="O871" s="61"/>
      <c r="P871" s="61"/>
      <c r="Q871" s="61"/>
      <c r="R871" s="61"/>
      <c r="S871" s="61"/>
      <c r="T871" s="61"/>
      <c r="U871" s="61"/>
      <c r="V871" s="61"/>
      <c r="W871" s="61"/>
      <c r="X871" s="61"/>
      <c r="Y871" s="61"/>
      <c r="Z871" s="61"/>
      <c r="AA871" s="61"/>
    </row>
    <row r="872" spans="1:27" ht="13">
      <c r="A872" s="61"/>
      <c r="B872" s="61"/>
      <c r="C872" s="131"/>
      <c r="D872" s="61"/>
      <c r="E872" s="131"/>
      <c r="F872" s="61"/>
      <c r="G872" s="61"/>
      <c r="H872" s="61"/>
      <c r="I872" s="61"/>
      <c r="J872" s="69"/>
      <c r="K872" s="69"/>
      <c r="L872" s="69"/>
      <c r="M872" s="195"/>
      <c r="N872" s="61"/>
      <c r="O872" s="61"/>
      <c r="P872" s="61"/>
      <c r="Q872" s="61"/>
      <c r="R872" s="61"/>
      <c r="S872" s="61"/>
      <c r="T872" s="61"/>
      <c r="U872" s="61"/>
      <c r="V872" s="61"/>
      <c r="W872" s="61"/>
      <c r="X872" s="61"/>
      <c r="Y872" s="61"/>
      <c r="Z872" s="61"/>
      <c r="AA872" s="61"/>
    </row>
    <row r="873" spans="1:27" ht="13">
      <c r="A873" s="61"/>
      <c r="B873" s="61"/>
      <c r="C873" s="131"/>
      <c r="D873" s="61"/>
      <c r="E873" s="131"/>
      <c r="F873" s="61"/>
      <c r="G873" s="61"/>
      <c r="H873" s="61"/>
      <c r="I873" s="61"/>
      <c r="J873" s="69"/>
      <c r="K873" s="69"/>
      <c r="L873" s="69"/>
      <c r="M873" s="195"/>
      <c r="N873" s="61"/>
      <c r="O873" s="61"/>
      <c r="P873" s="61"/>
      <c r="Q873" s="61"/>
      <c r="R873" s="61"/>
      <c r="S873" s="61"/>
      <c r="T873" s="61"/>
      <c r="U873" s="61"/>
      <c r="V873" s="61"/>
      <c r="W873" s="61"/>
      <c r="X873" s="61"/>
      <c r="Y873" s="61"/>
      <c r="Z873" s="61"/>
      <c r="AA873" s="61"/>
    </row>
    <row r="874" spans="1:27" ht="13">
      <c r="A874" s="61"/>
      <c r="B874" s="61"/>
      <c r="C874" s="131"/>
      <c r="D874" s="61"/>
      <c r="E874" s="131"/>
      <c r="F874" s="61"/>
      <c r="G874" s="61"/>
      <c r="H874" s="61"/>
      <c r="I874" s="61"/>
      <c r="J874" s="69"/>
      <c r="K874" s="69"/>
      <c r="L874" s="69"/>
      <c r="M874" s="195"/>
      <c r="N874" s="61"/>
      <c r="O874" s="61"/>
      <c r="P874" s="61"/>
      <c r="Q874" s="61"/>
      <c r="R874" s="61"/>
      <c r="S874" s="61"/>
      <c r="T874" s="61"/>
      <c r="U874" s="61"/>
      <c r="V874" s="61"/>
      <c r="W874" s="61"/>
      <c r="X874" s="61"/>
      <c r="Y874" s="61"/>
      <c r="Z874" s="61"/>
      <c r="AA874" s="61"/>
    </row>
    <row r="875" spans="1:27" ht="13">
      <c r="A875" s="61"/>
      <c r="B875" s="61"/>
      <c r="C875" s="131"/>
      <c r="D875" s="61"/>
      <c r="E875" s="131"/>
      <c r="F875" s="61"/>
      <c r="G875" s="61"/>
      <c r="H875" s="61"/>
      <c r="I875" s="61"/>
      <c r="J875" s="69"/>
      <c r="K875" s="69"/>
      <c r="L875" s="69"/>
      <c r="M875" s="195"/>
      <c r="N875" s="61"/>
      <c r="O875" s="61"/>
      <c r="P875" s="61"/>
      <c r="Q875" s="61"/>
      <c r="R875" s="61"/>
      <c r="S875" s="61"/>
      <c r="T875" s="61"/>
      <c r="U875" s="61"/>
      <c r="V875" s="61"/>
      <c r="W875" s="61"/>
      <c r="X875" s="61"/>
      <c r="Y875" s="61"/>
      <c r="Z875" s="61"/>
      <c r="AA875" s="61"/>
    </row>
    <row r="876" spans="1:27" ht="13">
      <c r="A876" s="61"/>
      <c r="B876" s="61"/>
      <c r="C876" s="131"/>
      <c r="D876" s="61"/>
      <c r="E876" s="131"/>
      <c r="F876" s="61"/>
      <c r="G876" s="61"/>
      <c r="H876" s="61"/>
      <c r="I876" s="61"/>
      <c r="J876" s="69"/>
      <c r="K876" s="69"/>
      <c r="L876" s="69"/>
      <c r="M876" s="195"/>
      <c r="N876" s="61"/>
      <c r="O876" s="61"/>
      <c r="P876" s="61"/>
      <c r="Q876" s="61"/>
      <c r="R876" s="61"/>
      <c r="S876" s="61"/>
      <c r="T876" s="61"/>
      <c r="U876" s="61"/>
      <c r="V876" s="61"/>
      <c r="W876" s="61"/>
      <c r="X876" s="61"/>
      <c r="Y876" s="61"/>
      <c r="Z876" s="61"/>
      <c r="AA876" s="61"/>
    </row>
    <row r="877" spans="1:27" ht="13">
      <c r="A877" s="61"/>
      <c r="B877" s="61"/>
      <c r="C877" s="131"/>
      <c r="D877" s="61"/>
      <c r="E877" s="131"/>
      <c r="F877" s="61"/>
      <c r="G877" s="61"/>
      <c r="H877" s="61"/>
      <c r="I877" s="61"/>
      <c r="J877" s="69"/>
      <c r="K877" s="69"/>
      <c r="L877" s="69"/>
      <c r="M877" s="195"/>
      <c r="N877" s="61"/>
      <c r="O877" s="61"/>
      <c r="P877" s="61"/>
      <c r="Q877" s="61"/>
      <c r="R877" s="61"/>
      <c r="S877" s="61"/>
      <c r="T877" s="61"/>
      <c r="U877" s="61"/>
      <c r="V877" s="61"/>
      <c r="W877" s="61"/>
      <c r="X877" s="61"/>
      <c r="Y877" s="61"/>
      <c r="Z877" s="61"/>
      <c r="AA877" s="61"/>
    </row>
    <row r="878" spans="1:27" ht="13">
      <c r="A878" s="61"/>
      <c r="B878" s="61"/>
      <c r="C878" s="131"/>
      <c r="D878" s="61"/>
      <c r="E878" s="131"/>
      <c r="F878" s="61"/>
      <c r="G878" s="61"/>
      <c r="H878" s="61"/>
      <c r="I878" s="61"/>
      <c r="J878" s="69"/>
      <c r="K878" s="69"/>
      <c r="L878" s="69"/>
      <c r="M878" s="195"/>
      <c r="N878" s="61"/>
      <c r="O878" s="61"/>
      <c r="P878" s="61"/>
      <c r="Q878" s="61"/>
      <c r="R878" s="61"/>
      <c r="S878" s="61"/>
      <c r="T878" s="61"/>
      <c r="U878" s="61"/>
      <c r="V878" s="61"/>
      <c r="W878" s="61"/>
      <c r="X878" s="61"/>
      <c r="Y878" s="61"/>
      <c r="Z878" s="61"/>
      <c r="AA878" s="61"/>
    </row>
    <row r="879" spans="1:27" ht="13">
      <c r="A879" s="61"/>
      <c r="B879" s="61"/>
      <c r="C879" s="131"/>
      <c r="D879" s="61"/>
      <c r="E879" s="131"/>
      <c r="F879" s="61"/>
      <c r="G879" s="61"/>
      <c r="H879" s="61"/>
      <c r="I879" s="61"/>
      <c r="J879" s="69"/>
      <c r="K879" s="69"/>
      <c r="L879" s="69"/>
      <c r="M879" s="195"/>
      <c r="N879" s="61"/>
      <c r="O879" s="61"/>
      <c r="P879" s="61"/>
      <c r="Q879" s="61"/>
      <c r="R879" s="61"/>
      <c r="S879" s="61"/>
      <c r="T879" s="61"/>
      <c r="U879" s="61"/>
      <c r="V879" s="61"/>
      <c r="W879" s="61"/>
      <c r="X879" s="61"/>
      <c r="Y879" s="61"/>
      <c r="Z879" s="61"/>
      <c r="AA879" s="61"/>
    </row>
    <row r="880" spans="1:27" ht="13">
      <c r="A880" s="61"/>
      <c r="B880" s="61"/>
      <c r="C880" s="131"/>
      <c r="D880" s="61"/>
      <c r="E880" s="131"/>
      <c r="F880" s="61"/>
      <c r="G880" s="61"/>
      <c r="H880" s="61"/>
      <c r="I880" s="61"/>
      <c r="J880" s="69"/>
      <c r="K880" s="69"/>
      <c r="L880" s="69"/>
      <c r="M880" s="195"/>
      <c r="N880" s="61"/>
      <c r="O880" s="61"/>
      <c r="P880" s="61"/>
      <c r="Q880" s="61"/>
      <c r="R880" s="61"/>
      <c r="S880" s="61"/>
      <c r="T880" s="61"/>
      <c r="U880" s="61"/>
      <c r="V880" s="61"/>
      <c r="W880" s="61"/>
      <c r="X880" s="61"/>
      <c r="Y880" s="61"/>
      <c r="Z880" s="61"/>
      <c r="AA880" s="61"/>
    </row>
    <row r="881" spans="1:27" ht="13">
      <c r="A881" s="61"/>
      <c r="B881" s="61"/>
      <c r="C881" s="131"/>
      <c r="D881" s="61"/>
      <c r="E881" s="131"/>
      <c r="F881" s="61"/>
      <c r="G881" s="61"/>
      <c r="H881" s="61"/>
      <c r="I881" s="61"/>
      <c r="J881" s="69"/>
      <c r="K881" s="69"/>
      <c r="L881" s="69"/>
      <c r="M881" s="195"/>
      <c r="N881" s="61"/>
      <c r="O881" s="61"/>
      <c r="P881" s="61"/>
      <c r="Q881" s="61"/>
      <c r="R881" s="61"/>
      <c r="S881" s="61"/>
      <c r="T881" s="61"/>
      <c r="U881" s="61"/>
      <c r="V881" s="61"/>
      <c r="W881" s="61"/>
      <c r="X881" s="61"/>
      <c r="Y881" s="61"/>
      <c r="Z881" s="61"/>
      <c r="AA881" s="61"/>
    </row>
    <row r="882" spans="1:27" ht="13">
      <c r="A882" s="61"/>
      <c r="B882" s="61"/>
      <c r="C882" s="131"/>
      <c r="D882" s="61"/>
      <c r="E882" s="131"/>
      <c r="F882" s="61"/>
      <c r="G882" s="61"/>
      <c r="H882" s="61"/>
      <c r="I882" s="61"/>
      <c r="J882" s="69"/>
      <c r="K882" s="69"/>
      <c r="L882" s="69"/>
      <c r="M882" s="195"/>
      <c r="N882" s="61"/>
      <c r="O882" s="61"/>
      <c r="P882" s="61"/>
      <c r="Q882" s="61"/>
      <c r="R882" s="61"/>
      <c r="S882" s="61"/>
      <c r="T882" s="61"/>
      <c r="U882" s="61"/>
      <c r="V882" s="61"/>
      <c r="W882" s="61"/>
      <c r="X882" s="61"/>
      <c r="Y882" s="61"/>
      <c r="Z882" s="61"/>
      <c r="AA882" s="61"/>
    </row>
    <row r="883" spans="1:27" ht="13">
      <c r="A883" s="61"/>
      <c r="B883" s="61"/>
      <c r="C883" s="131"/>
      <c r="D883" s="61"/>
      <c r="E883" s="131"/>
      <c r="F883" s="61"/>
      <c r="G883" s="61"/>
      <c r="H883" s="61"/>
      <c r="I883" s="61"/>
      <c r="J883" s="69"/>
      <c r="K883" s="69"/>
      <c r="L883" s="69"/>
      <c r="M883" s="195"/>
      <c r="N883" s="61"/>
      <c r="O883" s="61"/>
      <c r="P883" s="61"/>
      <c r="Q883" s="61"/>
      <c r="R883" s="61"/>
      <c r="S883" s="61"/>
      <c r="T883" s="61"/>
      <c r="U883" s="61"/>
      <c r="V883" s="61"/>
      <c r="W883" s="61"/>
      <c r="X883" s="61"/>
      <c r="Y883" s="61"/>
      <c r="Z883" s="61"/>
      <c r="AA883" s="61"/>
    </row>
    <row r="884" spans="1:27" ht="13">
      <c r="A884" s="61"/>
      <c r="B884" s="61"/>
      <c r="C884" s="131"/>
      <c r="D884" s="61"/>
      <c r="E884" s="131"/>
      <c r="F884" s="61"/>
      <c r="G884" s="61"/>
      <c r="H884" s="61"/>
      <c r="I884" s="61"/>
      <c r="J884" s="69"/>
      <c r="K884" s="69"/>
      <c r="L884" s="69"/>
      <c r="M884" s="195"/>
      <c r="N884" s="61"/>
      <c r="O884" s="61"/>
      <c r="P884" s="61"/>
      <c r="Q884" s="61"/>
      <c r="R884" s="61"/>
      <c r="S884" s="61"/>
      <c r="T884" s="61"/>
      <c r="U884" s="61"/>
      <c r="V884" s="61"/>
      <c r="W884" s="61"/>
      <c r="X884" s="61"/>
      <c r="Y884" s="61"/>
      <c r="Z884" s="61"/>
      <c r="AA884" s="61"/>
    </row>
    <row r="885" spans="1:27" ht="13">
      <c r="A885" s="61"/>
      <c r="B885" s="61"/>
      <c r="C885" s="131"/>
      <c r="D885" s="61"/>
      <c r="E885" s="131"/>
      <c r="F885" s="61"/>
      <c r="G885" s="61"/>
      <c r="H885" s="61"/>
      <c r="I885" s="61"/>
      <c r="J885" s="69"/>
      <c r="K885" s="69"/>
      <c r="L885" s="69"/>
      <c r="M885" s="195"/>
      <c r="N885" s="61"/>
      <c r="O885" s="61"/>
      <c r="P885" s="61"/>
      <c r="Q885" s="61"/>
      <c r="R885" s="61"/>
      <c r="S885" s="61"/>
      <c r="T885" s="61"/>
      <c r="U885" s="61"/>
      <c r="V885" s="61"/>
      <c r="W885" s="61"/>
      <c r="X885" s="61"/>
      <c r="Y885" s="61"/>
      <c r="Z885" s="61"/>
      <c r="AA885" s="61"/>
    </row>
    <row r="886" spans="1:27" ht="13">
      <c r="A886" s="61"/>
      <c r="B886" s="61"/>
      <c r="C886" s="131"/>
      <c r="D886" s="61"/>
      <c r="E886" s="131"/>
      <c r="F886" s="61"/>
      <c r="G886" s="61"/>
      <c r="H886" s="61"/>
      <c r="I886" s="61"/>
      <c r="J886" s="69"/>
      <c r="K886" s="69"/>
      <c r="L886" s="69"/>
      <c r="M886" s="195"/>
      <c r="N886" s="61"/>
      <c r="O886" s="61"/>
      <c r="P886" s="61"/>
      <c r="Q886" s="61"/>
      <c r="R886" s="61"/>
      <c r="S886" s="61"/>
      <c r="T886" s="61"/>
      <c r="U886" s="61"/>
      <c r="V886" s="61"/>
      <c r="W886" s="61"/>
      <c r="X886" s="61"/>
      <c r="Y886" s="61"/>
      <c r="Z886" s="61"/>
      <c r="AA886" s="61"/>
    </row>
    <row r="887" spans="1:27" ht="13">
      <c r="A887" s="61"/>
      <c r="B887" s="61"/>
      <c r="C887" s="131"/>
      <c r="D887" s="61"/>
      <c r="E887" s="131"/>
      <c r="F887" s="61"/>
      <c r="G887" s="61"/>
      <c r="H887" s="61"/>
      <c r="I887" s="61"/>
      <c r="J887" s="69"/>
      <c r="K887" s="69"/>
      <c r="L887" s="69"/>
      <c r="M887" s="195"/>
      <c r="N887" s="61"/>
      <c r="O887" s="61"/>
      <c r="P887" s="61"/>
      <c r="Q887" s="61"/>
      <c r="R887" s="61"/>
      <c r="S887" s="61"/>
      <c r="T887" s="61"/>
      <c r="U887" s="61"/>
      <c r="V887" s="61"/>
      <c r="W887" s="61"/>
      <c r="X887" s="61"/>
      <c r="Y887" s="61"/>
      <c r="Z887" s="61"/>
      <c r="AA887" s="61"/>
    </row>
    <row r="888" spans="1:27" ht="13">
      <c r="A888" s="61"/>
      <c r="B888" s="61"/>
      <c r="C888" s="131"/>
      <c r="D888" s="61"/>
      <c r="E888" s="131"/>
      <c r="F888" s="61"/>
      <c r="G888" s="61"/>
      <c r="H888" s="61"/>
      <c r="I888" s="61"/>
      <c r="J888" s="69"/>
      <c r="K888" s="69"/>
      <c r="L888" s="69"/>
      <c r="M888" s="195"/>
      <c r="N888" s="61"/>
      <c r="O888" s="61"/>
      <c r="P888" s="61"/>
      <c r="Q888" s="61"/>
      <c r="R888" s="61"/>
      <c r="S888" s="61"/>
      <c r="T888" s="61"/>
      <c r="U888" s="61"/>
      <c r="V888" s="61"/>
      <c r="W888" s="61"/>
      <c r="X888" s="61"/>
      <c r="Y888" s="61"/>
      <c r="Z888" s="61"/>
      <c r="AA888" s="61"/>
    </row>
    <row r="889" spans="1:27" ht="13">
      <c r="A889" s="61"/>
      <c r="B889" s="61"/>
      <c r="C889" s="131"/>
      <c r="D889" s="61"/>
      <c r="E889" s="131"/>
      <c r="F889" s="61"/>
      <c r="G889" s="61"/>
      <c r="H889" s="61"/>
      <c r="I889" s="61"/>
      <c r="J889" s="69"/>
      <c r="K889" s="69"/>
      <c r="L889" s="69"/>
      <c r="M889" s="195"/>
      <c r="N889" s="61"/>
      <c r="O889" s="61"/>
      <c r="P889" s="61"/>
      <c r="Q889" s="61"/>
      <c r="R889" s="61"/>
      <c r="S889" s="61"/>
      <c r="T889" s="61"/>
      <c r="U889" s="61"/>
      <c r="V889" s="61"/>
      <c r="W889" s="61"/>
      <c r="X889" s="61"/>
      <c r="Y889" s="61"/>
      <c r="Z889" s="61"/>
      <c r="AA889" s="61"/>
    </row>
    <row r="890" spans="1:27" ht="13">
      <c r="A890" s="61"/>
      <c r="B890" s="61"/>
      <c r="C890" s="131"/>
      <c r="D890" s="61"/>
      <c r="E890" s="131"/>
      <c r="F890" s="61"/>
      <c r="G890" s="61"/>
      <c r="H890" s="61"/>
      <c r="I890" s="61"/>
      <c r="J890" s="69"/>
      <c r="K890" s="69"/>
      <c r="L890" s="69"/>
      <c r="M890" s="195"/>
      <c r="N890" s="61"/>
      <c r="O890" s="61"/>
      <c r="P890" s="61"/>
      <c r="Q890" s="61"/>
      <c r="R890" s="61"/>
      <c r="S890" s="61"/>
      <c r="T890" s="61"/>
      <c r="U890" s="61"/>
      <c r="V890" s="61"/>
      <c r="W890" s="61"/>
      <c r="X890" s="61"/>
      <c r="Y890" s="61"/>
      <c r="Z890" s="61"/>
      <c r="AA890" s="61"/>
    </row>
    <row r="891" spans="1:27" ht="13">
      <c r="A891" s="61"/>
      <c r="B891" s="61"/>
      <c r="C891" s="131"/>
      <c r="D891" s="61"/>
      <c r="E891" s="131"/>
      <c r="F891" s="61"/>
      <c r="G891" s="61"/>
      <c r="H891" s="61"/>
      <c r="I891" s="61"/>
      <c r="J891" s="69"/>
      <c r="K891" s="69"/>
      <c r="L891" s="69"/>
      <c r="M891" s="195"/>
      <c r="N891" s="61"/>
      <c r="O891" s="61"/>
      <c r="P891" s="61"/>
      <c r="Q891" s="61"/>
      <c r="R891" s="61"/>
      <c r="S891" s="61"/>
      <c r="T891" s="61"/>
      <c r="U891" s="61"/>
      <c r="V891" s="61"/>
      <c r="W891" s="61"/>
      <c r="X891" s="61"/>
      <c r="Y891" s="61"/>
      <c r="Z891" s="61"/>
      <c r="AA891" s="61"/>
    </row>
    <row r="892" spans="1:27" ht="13">
      <c r="A892" s="61"/>
      <c r="B892" s="61"/>
      <c r="C892" s="131"/>
      <c r="D892" s="61"/>
      <c r="E892" s="131"/>
      <c r="F892" s="61"/>
      <c r="G892" s="61"/>
      <c r="H892" s="61"/>
      <c r="I892" s="61"/>
      <c r="J892" s="69"/>
      <c r="K892" s="69"/>
      <c r="L892" s="69"/>
      <c r="M892" s="195"/>
      <c r="N892" s="61"/>
      <c r="O892" s="61"/>
      <c r="P892" s="61"/>
      <c r="Q892" s="61"/>
      <c r="R892" s="61"/>
      <c r="S892" s="61"/>
      <c r="T892" s="61"/>
      <c r="U892" s="61"/>
      <c r="V892" s="61"/>
      <c r="W892" s="61"/>
      <c r="X892" s="61"/>
      <c r="Y892" s="61"/>
      <c r="Z892" s="61"/>
      <c r="AA892" s="61"/>
    </row>
    <row r="893" spans="1:27" ht="13">
      <c r="A893" s="61"/>
      <c r="B893" s="61"/>
      <c r="C893" s="131"/>
      <c r="D893" s="61"/>
      <c r="E893" s="131"/>
      <c r="F893" s="61"/>
      <c r="G893" s="61"/>
      <c r="H893" s="61"/>
      <c r="I893" s="61"/>
      <c r="J893" s="69"/>
      <c r="K893" s="69"/>
      <c r="L893" s="69"/>
      <c r="M893" s="195"/>
      <c r="N893" s="61"/>
      <c r="O893" s="61"/>
      <c r="P893" s="61"/>
      <c r="Q893" s="61"/>
      <c r="R893" s="61"/>
      <c r="S893" s="61"/>
      <c r="T893" s="61"/>
      <c r="U893" s="61"/>
      <c r="V893" s="61"/>
      <c r="W893" s="61"/>
      <c r="X893" s="61"/>
      <c r="Y893" s="61"/>
      <c r="Z893" s="61"/>
      <c r="AA893" s="61"/>
    </row>
    <row r="894" spans="1:27" ht="13">
      <c r="A894" s="61"/>
      <c r="B894" s="61"/>
      <c r="C894" s="131"/>
      <c r="D894" s="61"/>
      <c r="E894" s="131"/>
      <c r="F894" s="61"/>
      <c r="G894" s="61"/>
      <c r="H894" s="61"/>
      <c r="I894" s="61"/>
      <c r="J894" s="69"/>
      <c r="K894" s="69"/>
      <c r="L894" s="69"/>
      <c r="M894" s="195"/>
      <c r="N894" s="61"/>
      <c r="O894" s="61"/>
      <c r="P894" s="61"/>
      <c r="Q894" s="61"/>
      <c r="R894" s="61"/>
      <c r="S894" s="61"/>
      <c r="T894" s="61"/>
      <c r="U894" s="61"/>
      <c r="V894" s="61"/>
      <c r="W894" s="61"/>
      <c r="X894" s="61"/>
      <c r="Y894" s="61"/>
      <c r="Z894" s="61"/>
      <c r="AA894" s="61"/>
    </row>
    <row r="895" spans="1:27" ht="13">
      <c r="A895" s="61"/>
      <c r="B895" s="61"/>
      <c r="C895" s="131"/>
      <c r="D895" s="61"/>
      <c r="E895" s="131"/>
      <c r="F895" s="61"/>
      <c r="G895" s="61"/>
      <c r="H895" s="61"/>
      <c r="I895" s="61"/>
      <c r="J895" s="69"/>
      <c r="K895" s="69"/>
      <c r="L895" s="69"/>
      <c r="M895" s="195"/>
      <c r="N895" s="61"/>
      <c r="O895" s="61"/>
      <c r="P895" s="61"/>
      <c r="Q895" s="61"/>
      <c r="R895" s="61"/>
      <c r="S895" s="61"/>
      <c r="T895" s="61"/>
      <c r="U895" s="61"/>
      <c r="V895" s="61"/>
      <c r="W895" s="61"/>
      <c r="X895" s="61"/>
      <c r="Y895" s="61"/>
      <c r="Z895" s="61"/>
      <c r="AA895" s="61"/>
    </row>
    <row r="896" spans="1:27" ht="13">
      <c r="A896" s="61"/>
      <c r="B896" s="61"/>
      <c r="C896" s="131"/>
      <c r="D896" s="61"/>
      <c r="E896" s="131"/>
      <c r="F896" s="61"/>
      <c r="G896" s="61"/>
      <c r="H896" s="61"/>
      <c r="I896" s="61"/>
      <c r="J896" s="69"/>
      <c r="K896" s="69"/>
      <c r="L896" s="69"/>
      <c r="M896" s="195"/>
      <c r="N896" s="61"/>
      <c r="O896" s="61"/>
      <c r="P896" s="61"/>
      <c r="Q896" s="61"/>
      <c r="R896" s="61"/>
      <c r="S896" s="61"/>
      <c r="T896" s="61"/>
      <c r="U896" s="61"/>
      <c r="V896" s="61"/>
      <c r="W896" s="61"/>
      <c r="X896" s="61"/>
      <c r="Y896" s="61"/>
      <c r="Z896" s="61"/>
      <c r="AA896" s="61"/>
    </row>
    <row r="897" spans="1:27" ht="13">
      <c r="A897" s="61"/>
      <c r="B897" s="61"/>
      <c r="C897" s="131"/>
      <c r="D897" s="61"/>
      <c r="E897" s="131"/>
      <c r="F897" s="61"/>
      <c r="G897" s="61"/>
      <c r="H897" s="61"/>
      <c r="I897" s="61"/>
      <c r="J897" s="69"/>
      <c r="K897" s="69"/>
      <c r="L897" s="69"/>
      <c r="M897" s="195"/>
      <c r="N897" s="61"/>
      <c r="O897" s="61"/>
      <c r="P897" s="61"/>
      <c r="Q897" s="61"/>
      <c r="R897" s="61"/>
      <c r="S897" s="61"/>
      <c r="T897" s="61"/>
      <c r="U897" s="61"/>
      <c r="V897" s="61"/>
      <c r="W897" s="61"/>
      <c r="X897" s="61"/>
      <c r="Y897" s="61"/>
      <c r="Z897" s="61"/>
      <c r="AA897" s="61"/>
    </row>
    <row r="898" spans="1:27" ht="13">
      <c r="A898" s="61"/>
      <c r="B898" s="61"/>
      <c r="C898" s="131"/>
      <c r="D898" s="61"/>
      <c r="E898" s="131"/>
      <c r="F898" s="61"/>
      <c r="G898" s="61"/>
      <c r="H898" s="61"/>
      <c r="I898" s="61"/>
      <c r="J898" s="69"/>
      <c r="K898" s="69"/>
      <c r="L898" s="69"/>
      <c r="M898" s="195"/>
      <c r="N898" s="61"/>
      <c r="O898" s="61"/>
      <c r="P898" s="61"/>
      <c r="Q898" s="61"/>
      <c r="R898" s="61"/>
      <c r="S898" s="61"/>
      <c r="T898" s="61"/>
      <c r="U898" s="61"/>
      <c r="V898" s="61"/>
      <c r="W898" s="61"/>
      <c r="X898" s="61"/>
      <c r="Y898" s="61"/>
      <c r="Z898" s="61"/>
      <c r="AA898" s="61"/>
    </row>
    <row r="899" spans="1:27" ht="13">
      <c r="A899" s="61"/>
      <c r="B899" s="61"/>
      <c r="C899" s="131"/>
      <c r="D899" s="61"/>
      <c r="E899" s="131"/>
      <c r="F899" s="61"/>
      <c r="G899" s="61"/>
      <c r="H899" s="61"/>
      <c r="I899" s="61"/>
      <c r="J899" s="69"/>
      <c r="K899" s="69"/>
      <c r="L899" s="69"/>
      <c r="M899" s="195"/>
      <c r="N899" s="61"/>
      <c r="O899" s="61"/>
      <c r="P899" s="61"/>
      <c r="Q899" s="61"/>
      <c r="R899" s="61"/>
      <c r="S899" s="61"/>
      <c r="T899" s="61"/>
      <c r="U899" s="61"/>
      <c r="V899" s="61"/>
      <c r="W899" s="61"/>
      <c r="X899" s="61"/>
      <c r="Y899" s="61"/>
      <c r="Z899" s="61"/>
      <c r="AA899" s="61"/>
    </row>
    <row r="900" spans="1:27" ht="13">
      <c r="A900" s="61"/>
      <c r="B900" s="61"/>
      <c r="C900" s="131"/>
      <c r="D900" s="61"/>
      <c r="E900" s="131"/>
      <c r="F900" s="61"/>
      <c r="G900" s="61"/>
      <c r="H900" s="61"/>
      <c r="I900" s="61"/>
      <c r="J900" s="69"/>
      <c r="K900" s="69"/>
      <c r="L900" s="69"/>
      <c r="M900" s="195"/>
      <c r="N900" s="61"/>
      <c r="O900" s="61"/>
      <c r="P900" s="61"/>
      <c r="Q900" s="61"/>
      <c r="R900" s="61"/>
      <c r="S900" s="61"/>
      <c r="T900" s="61"/>
      <c r="U900" s="61"/>
      <c r="V900" s="61"/>
      <c r="W900" s="61"/>
      <c r="X900" s="61"/>
      <c r="Y900" s="61"/>
      <c r="Z900" s="61"/>
      <c r="AA900" s="61"/>
    </row>
    <row r="901" spans="1:27" ht="13">
      <c r="A901" s="61"/>
      <c r="B901" s="61"/>
      <c r="C901" s="131"/>
      <c r="D901" s="61"/>
      <c r="E901" s="131"/>
      <c r="F901" s="61"/>
      <c r="G901" s="61"/>
      <c r="H901" s="61"/>
      <c r="I901" s="61"/>
      <c r="J901" s="69"/>
      <c r="K901" s="69"/>
      <c r="L901" s="69"/>
      <c r="M901" s="195"/>
      <c r="N901" s="61"/>
      <c r="O901" s="61"/>
      <c r="P901" s="61"/>
      <c r="Q901" s="61"/>
      <c r="R901" s="61"/>
      <c r="S901" s="61"/>
      <c r="T901" s="61"/>
      <c r="U901" s="61"/>
      <c r="V901" s="61"/>
      <c r="W901" s="61"/>
      <c r="X901" s="61"/>
      <c r="Y901" s="61"/>
      <c r="Z901" s="61"/>
      <c r="AA901" s="61"/>
    </row>
    <row r="902" spans="1:27" ht="13">
      <c r="A902" s="61"/>
      <c r="B902" s="61"/>
      <c r="C902" s="131"/>
      <c r="D902" s="61"/>
      <c r="E902" s="131"/>
      <c r="F902" s="61"/>
      <c r="G902" s="61"/>
      <c r="H902" s="61"/>
      <c r="I902" s="61"/>
      <c r="J902" s="69"/>
      <c r="K902" s="69"/>
      <c r="L902" s="69"/>
      <c r="M902" s="195"/>
      <c r="N902" s="61"/>
      <c r="O902" s="61"/>
      <c r="P902" s="61"/>
      <c r="Q902" s="61"/>
      <c r="R902" s="61"/>
      <c r="S902" s="61"/>
      <c r="T902" s="61"/>
      <c r="U902" s="61"/>
      <c r="V902" s="61"/>
      <c r="W902" s="61"/>
      <c r="X902" s="61"/>
      <c r="Y902" s="61"/>
      <c r="Z902" s="61"/>
      <c r="AA902" s="61"/>
    </row>
    <row r="903" spans="1:27" ht="13">
      <c r="A903" s="61"/>
      <c r="B903" s="61"/>
      <c r="C903" s="131"/>
      <c r="D903" s="61"/>
      <c r="E903" s="131"/>
      <c r="F903" s="61"/>
      <c r="G903" s="61"/>
      <c r="H903" s="61"/>
      <c r="I903" s="61"/>
      <c r="J903" s="69"/>
      <c r="K903" s="69"/>
      <c r="L903" s="69"/>
      <c r="M903" s="195"/>
      <c r="N903" s="61"/>
      <c r="O903" s="61"/>
      <c r="P903" s="61"/>
      <c r="Q903" s="61"/>
      <c r="R903" s="61"/>
      <c r="S903" s="61"/>
      <c r="T903" s="61"/>
      <c r="U903" s="61"/>
      <c r="V903" s="61"/>
      <c r="W903" s="61"/>
      <c r="X903" s="61"/>
      <c r="Y903" s="61"/>
      <c r="Z903" s="61"/>
      <c r="AA903" s="61"/>
    </row>
    <row r="904" spans="1:27" ht="13">
      <c r="A904" s="61"/>
      <c r="B904" s="61"/>
      <c r="C904" s="131"/>
      <c r="D904" s="61"/>
      <c r="E904" s="131"/>
      <c r="F904" s="61"/>
      <c r="G904" s="61"/>
      <c r="H904" s="61"/>
      <c r="I904" s="61"/>
      <c r="J904" s="69"/>
      <c r="K904" s="69"/>
      <c r="L904" s="69"/>
      <c r="M904" s="195"/>
      <c r="N904" s="61"/>
      <c r="O904" s="61"/>
      <c r="P904" s="61"/>
      <c r="Q904" s="61"/>
      <c r="R904" s="61"/>
      <c r="S904" s="61"/>
      <c r="T904" s="61"/>
      <c r="U904" s="61"/>
      <c r="V904" s="61"/>
      <c r="W904" s="61"/>
      <c r="X904" s="61"/>
      <c r="Y904" s="61"/>
      <c r="Z904" s="61"/>
      <c r="AA904" s="61"/>
    </row>
    <row r="905" spans="1:27" ht="13">
      <c r="A905" s="61"/>
      <c r="B905" s="61"/>
      <c r="C905" s="131"/>
      <c r="D905" s="61"/>
      <c r="E905" s="131"/>
      <c r="F905" s="61"/>
      <c r="G905" s="61"/>
      <c r="H905" s="61"/>
      <c r="I905" s="61"/>
      <c r="J905" s="69"/>
      <c r="K905" s="69"/>
      <c r="L905" s="69"/>
      <c r="M905" s="195"/>
      <c r="N905" s="61"/>
      <c r="O905" s="61"/>
      <c r="P905" s="61"/>
      <c r="Q905" s="61"/>
      <c r="R905" s="61"/>
      <c r="S905" s="61"/>
      <c r="T905" s="61"/>
      <c r="U905" s="61"/>
      <c r="V905" s="61"/>
      <c r="W905" s="61"/>
      <c r="X905" s="61"/>
      <c r="Y905" s="61"/>
      <c r="Z905" s="61"/>
      <c r="AA905" s="61"/>
    </row>
    <row r="906" spans="1:27" ht="13">
      <c r="A906" s="61"/>
      <c r="B906" s="61"/>
      <c r="C906" s="131"/>
      <c r="D906" s="61"/>
      <c r="E906" s="131"/>
      <c r="F906" s="61"/>
      <c r="G906" s="61"/>
      <c r="H906" s="61"/>
      <c r="I906" s="61"/>
      <c r="J906" s="69"/>
      <c r="K906" s="69"/>
      <c r="L906" s="69"/>
      <c r="M906" s="195"/>
      <c r="N906" s="61"/>
      <c r="O906" s="61"/>
      <c r="P906" s="61"/>
      <c r="Q906" s="61"/>
      <c r="R906" s="61"/>
      <c r="S906" s="61"/>
      <c r="T906" s="61"/>
      <c r="U906" s="61"/>
      <c r="V906" s="61"/>
      <c r="W906" s="61"/>
      <c r="X906" s="61"/>
      <c r="Y906" s="61"/>
      <c r="Z906" s="61"/>
      <c r="AA906" s="61"/>
    </row>
    <row r="907" spans="1:27" ht="13">
      <c r="A907" s="61"/>
      <c r="B907" s="61"/>
      <c r="C907" s="131"/>
      <c r="D907" s="61"/>
      <c r="E907" s="131"/>
      <c r="F907" s="61"/>
      <c r="G907" s="61"/>
      <c r="H907" s="61"/>
      <c r="I907" s="61"/>
      <c r="J907" s="69"/>
      <c r="K907" s="69"/>
      <c r="L907" s="69"/>
      <c r="M907" s="195"/>
      <c r="N907" s="61"/>
      <c r="O907" s="61"/>
      <c r="P907" s="61"/>
      <c r="Q907" s="61"/>
      <c r="R907" s="61"/>
      <c r="S907" s="61"/>
      <c r="T907" s="61"/>
      <c r="U907" s="61"/>
      <c r="V907" s="61"/>
      <c r="W907" s="61"/>
      <c r="X907" s="61"/>
      <c r="Y907" s="61"/>
      <c r="Z907" s="61"/>
      <c r="AA907" s="61"/>
    </row>
    <row r="908" spans="1:27" ht="13">
      <c r="A908" s="61"/>
      <c r="B908" s="61"/>
      <c r="C908" s="131"/>
      <c r="D908" s="61"/>
      <c r="E908" s="131"/>
      <c r="F908" s="61"/>
      <c r="G908" s="61"/>
      <c r="H908" s="61"/>
      <c r="I908" s="61"/>
      <c r="J908" s="69"/>
      <c r="K908" s="69"/>
      <c r="L908" s="69"/>
      <c r="M908" s="195"/>
      <c r="N908" s="61"/>
      <c r="O908" s="61"/>
      <c r="P908" s="61"/>
      <c r="Q908" s="61"/>
      <c r="R908" s="61"/>
      <c r="S908" s="61"/>
      <c r="T908" s="61"/>
      <c r="U908" s="61"/>
      <c r="V908" s="61"/>
      <c r="W908" s="61"/>
      <c r="X908" s="61"/>
      <c r="Y908" s="61"/>
      <c r="Z908" s="61"/>
      <c r="AA908" s="61"/>
    </row>
    <row r="909" spans="1:27" ht="13">
      <c r="A909" s="61"/>
      <c r="B909" s="61"/>
      <c r="C909" s="131"/>
      <c r="D909" s="61"/>
      <c r="E909" s="131"/>
      <c r="F909" s="61"/>
      <c r="G909" s="61"/>
      <c r="H909" s="61"/>
      <c r="I909" s="61"/>
      <c r="J909" s="69"/>
      <c r="K909" s="69"/>
      <c r="L909" s="69"/>
      <c r="M909" s="195"/>
      <c r="N909" s="61"/>
      <c r="O909" s="61"/>
      <c r="P909" s="61"/>
      <c r="Q909" s="61"/>
      <c r="R909" s="61"/>
      <c r="S909" s="61"/>
      <c r="T909" s="61"/>
      <c r="U909" s="61"/>
      <c r="V909" s="61"/>
      <c r="W909" s="61"/>
      <c r="X909" s="61"/>
      <c r="Y909" s="61"/>
      <c r="Z909" s="61"/>
      <c r="AA909" s="61"/>
    </row>
    <row r="910" spans="1:27" ht="13">
      <c r="A910" s="61"/>
      <c r="B910" s="61"/>
      <c r="C910" s="131"/>
      <c r="D910" s="61"/>
      <c r="E910" s="131"/>
      <c r="F910" s="61"/>
      <c r="G910" s="61"/>
      <c r="H910" s="61"/>
      <c r="I910" s="61"/>
      <c r="J910" s="69"/>
      <c r="K910" s="69"/>
      <c r="L910" s="69"/>
      <c r="M910" s="195"/>
      <c r="N910" s="61"/>
      <c r="O910" s="61"/>
      <c r="P910" s="61"/>
      <c r="Q910" s="61"/>
      <c r="R910" s="61"/>
      <c r="S910" s="61"/>
      <c r="T910" s="61"/>
      <c r="U910" s="61"/>
      <c r="V910" s="61"/>
      <c r="W910" s="61"/>
      <c r="X910" s="61"/>
      <c r="Y910" s="61"/>
      <c r="Z910" s="61"/>
      <c r="AA910" s="61"/>
    </row>
    <row r="911" spans="1:27" ht="13">
      <c r="A911" s="61"/>
      <c r="B911" s="61"/>
      <c r="C911" s="131"/>
      <c r="D911" s="61"/>
      <c r="E911" s="131"/>
      <c r="F911" s="61"/>
      <c r="G911" s="61"/>
      <c r="H911" s="61"/>
      <c r="I911" s="61"/>
      <c r="J911" s="69"/>
      <c r="K911" s="69"/>
      <c r="L911" s="69"/>
      <c r="M911" s="195"/>
      <c r="N911" s="61"/>
      <c r="O911" s="61"/>
      <c r="P911" s="61"/>
      <c r="Q911" s="61"/>
      <c r="R911" s="61"/>
      <c r="S911" s="61"/>
      <c r="T911" s="61"/>
      <c r="U911" s="61"/>
      <c r="V911" s="61"/>
      <c r="W911" s="61"/>
      <c r="X911" s="61"/>
      <c r="Y911" s="61"/>
      <c r="Z911" s="61"/>
      <c r="AA911" s="61"/>
    </row>
    <row r="912" spans="1:27" ht="13">
      <c r="A912" s="61"/>
      <c r="B912" s="61"/>
      <c r="C912" s="131"/>
      <c r="D912" s="61"/>
      <c r="E912" s="131"/>
      <c r="F912" s="61"/>
      <c r="G912" s="61"/>
      <c r="H912" s="61"/>
      <c r="I912" s="61"/>
      <c r="J912" s="69"/>
      <c r="K912" s="69"/>
      <c r="L912" s="69"/>
      <c r="M912" s="195"/>
      <c r="N912" s="61"/>
      <c r="O912" s="61"/>
      <c r="P912" s="61"/>
      <c r="Q912" s="61"/>
      <c r="R912" s="61"/>
      <c r="S912" s="61"/>
      <c r="T912" s="61"/>
      <c r="U912" s="61"/>
      <c r="V912" s="61"/>
      <c r="W912" s="61"/>
      <c r="X912" s="61"/>
      <c r="Y912" s="61"/>
      <c r="Z912" s="61"/>
      <c r="AA912" s="61"/>
    </row>
    <row r="913" spans="1:27" ht="13">
      <c r="A913" s="61"/>
      <c r="B913" s="61"/>
      <c r="C913" s="131"/>
      <c r="D913" s="61"/>
      <c r="E913" s="131"/>
      <c r="F913" s="61"/>
      <c r="G913" s="61"/>
      <c r="H913" s="61"/>
      <c r="I913" s="61"/>
      <c r="J913" s="69"/>
      <c r="K913" s="69"/>
      <c r="L913" s="69"/>
      <c r="M913" s="195"/>
      <c r="N913" s="61"/>
      <c r="O913" s="61"/>
      <c r="P913" s="61"/>
      <c r="Q913" s="61"/>
      <c r="R913" s="61"/>
      <c r="S913" s="61"/>
      <c r="T913" s="61"/>
      <c r="U913" s="61"/>
      <c r="V913" s="61"/>
      <c r="W913" s="61"/>
      <c r="X913" s="61"/>
      <c r="Y913" s="61"/>
      <c r="Z913" s="61"/>
      <c r="AA913" s="61"/>
    </row>
    <row r="914" spans="1:27" ht="13">
      <c r="A914" s="61"/>
      <c r="B914" s="61"/>
      <c r="C914" s="131"/>
      <c r="D914" s="61"/>
      <c r="E914" s="131"/>
      <c r="F914" s="61"/>
      <c r="G914" s="61"/>
      <c r="H914" s="61"/>
      <c r="I914" s="61"/>
      <c r="J914" s="69"/>
      <c r="K914" s="69"/>
      <c r="L914" s="69"/>
      <c r="M914" s="195"/>
      <c r="N914" s="61"/>
      <c r="O914" s="61"/>
      <c r="P914" s="61"/>
      <c r="Q914" s="61"/>
      <c r="R914" s="61"/>
      <c r="S914" s="61"/>
      <c r="T914" s="61"/>
      <c r="U914" s="61"/>
      <c r="V914" s="61"/>
      <c r="W914" s="61"/>
      <c r="X914" s="61"/>
      <c r="Y914" s="61"/>
      <c r="Z914" s="61"/>
      <c r="AA914" s="61"/>
    </row>
    <row r="915" spans="1:27" ht="13">
      <c r="A915" s="61"/>
      <c r="B915" s="61"/>
      <c r="C915" s="131"/>
      <c r="D915" s="61"/>
      <c r="E915" s="131"/>
      <c r="F915" s="61"/>
      <c r="G915" s="61"/>
      <c r="H915" s="61"/>
      <c r="I915" s="61"/>
      <c r="J915" s="69"/>
      <c r="K915" s="69"/>
      <c r="L915" s="69"/>
      <c r="M915" s="195"/>
      <c r="N915" s="61"/>
      <c r="O915" s="61"/>
      <c r="P915" s="61"/>
      <c r="Q915" s="61"/>
      <c r="R915" s="61"/>
      <c r="S915" s="61"/>
      <c r="T915" s="61"/>
      <c r="U915" s="61"/>
      <c r="V915" s="61"/>
      <c r="W915" s="61"/>
      <c r="X915" s="61"/>
      <c r="Y915" s="61"/>
      <c r="Z915" s="61"/>
      <c r="AA915" s="61"/>
    </row>
    <row r="916" spans="1:27" ht="13">
      <c r="A916" s="61"/>
      <c r="B916" s="61"/>
      <c r="C916" s="131"/>
      <c r="D916" s="61"/>
      <c r="E916" s="131"/>
      <c r="F916" s="61"/>
      <c r="G916" s="61"/>
      <c r="H916" s="61"/>
      <c r="I916" s="61"/>
      <c r="J916" s="69"/>
      <c r="K916" s="69"/>
      <c r="L916" s="69"/>
      <c r="M916" s="195"/>
      <c r="N916" s="61"/>
      <c r="O916" s="61"/>
      <c r="P916" s="61"/>
      <c r="Q916" s="61"/>
      <c r="R916" s="61"/>
      <c r="S916" s="61"/>
      <c r="T916" s="61"/>
      <c r="U916" s="61"/>
      <c r="V916" s="61"/>
      <c r="W916" s="61"/>
      <c r="X916" s="61"/>
      <c r="Y916" s="61"/>
      <c r="Z916" s="61"/>
      <c r="AA916" s="61"/>
    </row>
    <row r="917" spans="1:27" ht="13">
      <c r="A917" s="61"/>
      <c r="B917" s="61"/>
      <c r="C917" s="131"/>
      <c r="D917" s="61"/>
      <c r="E917" s="131"/>
      <c r="F917" s="61"/>
      <c r="G917" s="61"/>
      <c r="H917" s="61"/>
      <c r="I917" s="61"/>
      <c r="J917" s="69"/>
      <c r="K917" s="69"/>
      <c r="L917" s="69"/>
      <c r="M917" s="195"/>
      <c r="N917" s="61"/>
      <c r="O917" s="61"/>
      <c r="P917" s="61"/>
      <c r="Q917" s="61"/>
      <c r="R917" s="61"/>
      <c r="S917" s="61"/>
      <c r="T917" s="61"/>
      <c r="U917" s="61"/>
      <c r="V917" s="61"/>
      <c r="W917" s="61"/>
      <c r="X917" s="61"/>
      <c r="Y917" s="61"/>
      <c r="Z917" s="61"/>
      <c r="AA917" s="61"/>
    </row>
    <row r="918" spans="1:27" ht="13">
      <c r="A918" s="61"/>
      <c r="B918" s="61"/>
      <c r="C918" s="131"/>
      <c r="D918" s="61"/>
      <c r="E918" s="131"/>
      <c r="F918" s="61"/>
      <c r="G918" s="61"/>
      <c r="H918" s="61"/>
      <c r="I918" s="61"/>
      <c r="J918" s="69"/>
      <c r="K918" s="69"/>
      <c r="L918" s="69"/>
      <c r="M918" s="195"/>
      <c r="N918" s="61"/>
      <c r="O918" s="61"/>
      <c r="P918" s="61"/>
      <c r="Q918" s="61"/>
      <c r="R918" s="61"/>
      <c r="S918" s="61"/>
      <c r="T918" s="61"/>
      <c r="U918" s="61"/>
      <c r="V918" s="61"/>
      <c r="W918" s="61"/>
      <c r="X918" s="61"/>
      <c r="Y918" s="61"/>
      <c r="Z918" s="61"/>
      <c r="AA918" s="61"/>
    </row>
    <row r="919" spans="1:27" ht="13">
      <c r="A919" s="61"/>
      <c r="B919" s="61"/>
      <c r="C919" s="131"/>
      <c r="D919" s="61"/>
      <c r="E919" s="131"/>
      <c r="F919" s="61"/>
      <c r="G919" s="61"/>
      <c r="H919" s="61"/>
      <c r="I919" s="61"/>
      <c r="J919" s="69"/>
      <c r="K919" s="69"/>
      <c r="L919" s="69"/>
      <c r="M919" s="195"/>
      <c r="N919" s="61"/>
      <c r="O919" s="61"/>
      <c r="P919" s="61"/>
      <c r="Q919" s="61"/>
      <c r="R919" s="61"/>
      <c r="S919" s="61"/>
      <c r="T919" s="61"/>
      <c r="U919" s="61"/>
      <c r="V919" s="61"/>
      <c r="W919" s="61"/>
      <c r="X919" s="61"/>
      <c r="Y919" s="61"/>
      <c r="Z919" s="61"/>
      <c r="AA919" s="61"/>
    </row>
    <row r="920" spans="1:27" ht="13">
      <c r="A920" s="61"/>
      <c r="B920" s="61"/>
      <c r="C920" s="131"/>
      <c r="D920" s="61"/>
      <c r="E920" s="131"/>
      <c r="F920" s="61"/>
      <c r="G920" s="61"/>
      <c r="H920" s="61"/>
      <c r="I920" s="61"/>
      <c r="J920" s="69"/>
      <c r="K920" s="69"/>
      <c r="L920" s="69"/>
      <c r="M920" s="195"/>
      <c r="N920" s="61"/>
      <c r="O920" s="61"/>
      <c r="P920" s="61"/>
      <c r="Q920" s="61"/>
      <c r="R920" s="61"/>
      <c r="S920" s="61"/>
      <c r="T920" s="61"/>
      <c r="U920" s="61"/>
      <c r="V920" s="61"/>
      <c r="W920" s="61"/>
      <c r="X920" s="61"/>
      <c r="Y920" s="61"/>
      <c r="Z920" s="61"/>
      <c r="AA920" s="61"/>
    </row>
    <row r="921" spans="1:27" ht="13">
      <c r="A921" s="61"/>
      <c r="B921" s="61"/>
      <c r="C921" s="131"/>
      <c r="D921" s="61"/>
      <c r="E921" s="131"/>
      <c r="F921" s="61"/>
      <c r="G921" s="61"/>
      <c r="H921" s="61"/>
      <c r="I921" s="61"/>
      <c r="J921" s="69"/>
      <c r="K921" s="69"/>
      <c r="L921" s="69"/>
      <c r="M921" s="195"/>
      <c r="N921" s="61"/>
      <c r="O921" s="61"/>
      <c r="P921" s="61"/>
      <c r="Q921" s="61"/>
      <c r="R921" s="61"/>
      <c r="S921" s="61"/>
      <c r="T921" s="61"/>
      <c r="U921" s="61"/>
      <c r="V921" s="61"/>
      <c r="W921" s="61"/>
      <c r="X921" s="61"/>
      <c r="Y921" s="61"/>
      <c r="Z921" s="61"/>
      <c r="AA921" s="61"/>
    </row>
    <row r="922" spans="1:27" ht="13">
      <c r="A922" s="61"/>
      <c r="B922" s="61"/>
      <c r="C922" s="131"/>
      <c r="D922" s="61"/>
      <c r="E922" s="131"/>
      <c r="F922" s="61"/>
      <c r="G922" s="61"/>
      <c r="H922" s="61"/>
      <c r="I922" s="61"/>
      <c r="J922" s="69"/>
      <c r="K922" s="69"/>
      <c r="L922" s="69"/>
      <c r="M922" s="195"/>
      <c r="N922" s="61"/>
      <c r="O922" s="61"/>
      <c r="P922" s="61"/>
      <c r="Q922" s="61"/>
      <c r="R922" s="61"/>
      <c r="S922" s="61"/>
      <c r="T922" s="61"/>
      <c r="U922" s="61"/>
      <c r="V922" s="61"/>
      <c r="W922" s="61"/>
      <c r="X922" s="61"/>
      <c r="Y922" s="61"/>
      <c r="Z922" s="61"/>
      <c r="AA922" s="61"/>
    </row>
    <row r="923" spans="1:27" ht="13">
      <c r="A923" s="61"/>
      <c r="B923" s="61"/>
      <c r="C923" s="131"/>
      <c r="D923" s="61"/>
      <c r="E923" s="131"/>
      <c r="F923" s="61"/>
      <c r="G923" s="61"/>
      <c r="H923" s="61"/>
      <c r="I923" s="61"/>
      <c r="J923" s="69"/>
      <c r="K923" s="69"/>
      <c r="L923" s="69"/>
      <c r="M923" s="195"/>
      <c r="N923" s="61"/>
      <c r="O923" s="61"/>
      <c r="P923" s="61"/>
      <c r="Q923" s="61"/>
      <c r="R923" s="61"/>
      <c r="S923" s="61"/>
      <c r="T923" s="61"/>
      <c r="U923" s="61"/>
      <c r="V923" s="61"/>
      <c r="W923" s="61"/>
      <c r="X923" s="61"/>
      <c r="Y923" s="61"/>
      <c r="Z923" s="61"/>
      <c r="AA923" s="61"/>
    </row>
    <row r="924" spans="1:27" ht="13">
      <c r="A924" s="61"/>
      <c r="B924" s="61"/>
      <c r="C924" s="131"/>
      <c r="D924" s="61"/>
      <c r="E924" s="131"/>
      <c r="F924" s="61"/>
      <c r="G924" s="61"/>
      <c r="H924" s="61"/>
      <c r="I924" s="61"/>
      <c r="J924" s="69"/>
      <c r="K924" s="69"/>
      <c r="L924" s="69"/>
      <c r="M924" s="195"/>
      <c r="N924" s="61"/>
      <c r="O924" s="61"/>
      <c r="P924" s="61"/>
      <c r="Q924" s="61"/>
      <c r="R924" s="61"/>
      <c r="S924" s="61"/>
      <c r="T924" s="61"/>
      <c r="U924" s="61"/>
      <c r="V924" s="61"/>
      <c r="W924" s="61"/>
      <c r="X924" s="61"/>
      <c r="Y924" s="61"/>
      <c r="Z924" s="61"/>
      <c r="AA924" s="61"/>
    </row>
    <row r="925" spans="1:27" ht="13">
      <c r="A925" s="61"/>
      <c r="B925" s="61"/>
      <c r="C925" s="131"/>
      <c r="D925" s="61"/>
      <c r="E925" s="131"/>
      <c r="F925" s="61"/>
      <c r="G925" s="61"/>
      <c r="H925" s="61"/>
      <c r="I925" s="61"/>
      <c r="J925" s="69"/>
      <c r="K925" s="69"/>
      <c r="L925" s="69"/>
      <c r="M925" s="195"/>
      <c r="N925" s="61"/>
      <c r="O925" s="61"/>
      <c r="P925" s="61"/>
      <c r="Q925" s="61"/>
      <c r="R925" s="61"/>
      <c r="S925" s="61"/>
      <c r="T925" s="61"/>
      <c r="U925" s="61"/>
      <c r="V925" s="61"/>
      <c r="W925" s="61"/>
      <c r="X925" s="61"/>
      <c r="Y925" s="61"/>
      <c r="Z925" s="61"/>
      <c r="AA925" s="61"/>
    </row>
    <row r="926" spans="1:27" ht="13">
      <c r="A926" s="61"/>
      <c r="B926" s="61"/>
      <c r="C926" s="131"/>
      <c r="D926" s="61"/>
      <c r="E926" s="131"/>
      <c r="F926" s="61"/>
      <c r="G926" s="61"/>
      <c r="H926" s="61"/>
      <c r="I926" s="61"/>
      <c r="J926" s="69"/>
      <c r="K926" s="69"/>
      <c r="L926" s="69"/>
      <c r="M926" s="195"/>
      <c r="N926" s="61"/>
      <c r="O926" s="61"/>
      <c r="P926" s="61"/>
      <c r="Q926" s="61"/>
      <c r="R926" s="61"/>
      <c r="S926" s="61"/>
      <c r="T926" s="61"/>
      <c r="U926" s="61"/>
      <c r="V926" s="61"/>
      <c r="W926" s="61"/>
      <c r="X926" s="61"/>
      <c r="Y926" s="61"/>
      <c r="Z926" s="61"/>
      <c r="AA926" s="61"/>
    </row>
    <row r="927" spans="1:27" ht="13">
      <c r="A927" s="61"/>
      <c r="B927" s="61"/>
      <c r="C927" s="131"/>
      <c r="D927" s="61"/>
      <c r="E927" s="131"/>
      <c r="F927" s="61"/>
      <c r="G927" s="61"/>
      <c r="H927" s="61"/>
      <c r="I927" s="61"/>
      <c r="J927" s="69"/>
      <c r="K927" s="69"/>
      <c r="L927" s="69"/>
      <c r="M927" s="195"/>
      <c r="N927" s="61"/>
      <c r="O927" s="61"/>
      <c r="P927" s="61"/>
      <c r="Q927" s="61"/>
      <c r="R927" s="61"/>
      <c r="S927" s="61"/>
      <c r="T927" s="61"/>
      <c r="U927" s="61"/>
      <c r="V927" s="61"/>
      <c r="W927" s="61"/>
      <c r="X927" s="61"/>
      <c r="Y927" s="61"/>
      <c r="Z927" s="61"/>
      <c r="AA927" s="61"/>
    </row>
    <row r="928" spans="1:27" ht="13">
      <c r="A928" s="61"/>
      <c r="B928" s="61"/>
      <c r="C928" s="131"/>
      <c r="D928" s="61"/>
      <c r="E928" s="131"/>
      <c r="F928" s="61"/>
      <c r="G928" s="61"/>
      <c r="H928" s="61"/>
      <c r="I928" s="61"/>
      <c r="J928" s="69"/>
      <c r="K928" s="69"/>
      <c r="L928" s="69"/>
      <c r="M928" s="195"/>
      <c r="N928" s="61"/>
      <c r="O928" s="61"/>
      <c r="P928" s="61"/>
      <c r="Q928" s="61"/>
      <c r="R928" s="61"/>
      <c r="S928" s="61"/>
      <c r="T928" s="61"/>
      <c r="U928" s="61"/>
      <c r="V928" s="61"/>
      <c r="W928" s="61"/>
      <c r="X928" s="61"/>
      <c r="Y928" s="61"/>
      <c r="Z928" s="61"/>
      <c r="AA928" s="61"/>
    </row>
    <row r="929" spans="1:27" ht="13">
      <c r="A929" s="61"/>
      <c r="B929" s="61"/>
      <c r="C929" s="131"/>
      <c r="D929" s="61"/>
      <c r="E929" s="131"/>
      <c r="F929" s="61"/>
      <c r="G929" s="61"/>
      <c r="H929" s="61"/>
      <c r="I929" s="61"/>
      <c r="J929" s="69"/>
      <c r="K929" s="69"/>
      <c r="L929" s="69"/>
      <c r="M929" s="195"/>
      <c r="N929" s="61"/>
      <c r="O929" s="61"/>
      <c r="P929" s="61"/>
      <c r="Q929" s="61"/>
      <c r="R929" s="61"/>
      <c r="S929" s="61"/>
      <c r="T929" s="61"/>
      <c r="U929" s="61"/>
      <c r="V929" s="61"/>
      <c r="W929" s="61"/>
      <c r="X929" s="61"/>
      <c r="Y929" s="61"/>
      <c r="Z929" s="61"/>
      <c r="AA929" s="61"/>
    </row>
    <row r="930" spans="1:27" ht="13">
      <c r="A930" s="61"/>
      <c r="B930" s="61"/>
      <c r="C930" s="131"/>
      <c r="D930" s="61"/>
      <c r="E930" s="131"/>
      <c r="F930" s="61"/>
      <c r="G930" s="61"/>
      <c r="H930" s="61"/>
      <c r="I930" s="61"/>
      <c r="J930" s="69"/>
      <c r="K930" s="69"/>
      <c r="L930" s="69"/>
      <c r="M930" s="195"/>
      <c r="N930" s="61"/>
      <c r="O930" s="61"/>
      <c r="P930" s="61"/>
      <c r="Q930" s="61"/>
      <c r="R930" s="61"/>
      <c r="S930" s="61"/>
      <c r="T930" s="61"/>
      <c r="U930" s="61"/>
      <c r="V930" s="61"/>
      <c r="W930" s="61"/>
      <c r="X930" s="61"/>
      <c r="Y930" s="61"/>
      <c r="Z930" s="61"/>
      <c r="AA930" s="61"/>
    </row>
    <row r="931" spans="1:27" ht="13">
      <c r="A931" s="61"/>
      <c r="B931" s="61"/>
      <c r="C931" s="131"/>
      <c r="D931" s="61"/>
      <c r="E931" s="131"/>
      <c r="F931" s="61"/>
      <c r="G931" s="61"/>
      <c r="H931" s="61"/>
      <c r="I931" s="61"/>
      <c r="J931" s="69"/>
      <c r="K931" s="69"/>
      <c r="L931" s="69"/>
      <c r="M931" s="195"/>
      <c r="N931" s="61"/>
      <c r="O931" s="61"/>
      <c r="P931" s="61"/>
      <c r="Q931" s="61"/>
      <c r="R931" s="61"/>
      <c r="S931" s="61"/>
      <c r="T931" s="61"/>
      <c r="U931" s="61"/>
      <c r="V931" s="61"/>
      <c r="W931" s="61"/>
      <c r="X931" s="61"/>
      <c r="Y931" s="61"/>
      <c r="Z931" s="61"/>
      <c r="AA931" s="61"/>
    </row>
    <row r="932" spans="1:27" ht="13">
      <c r="A932" s="61"/>
      <c r="B932" s="61"/>
      <c r="C932" s="131"/>
      <c r="D932" s="61"/>
      <c r="E932" s="131"/>
      <c r="F932" s="61"/>
      <c r="G932" s="61"/>
      <c r="H932" s="61"/>
      <c r="I932" s="61"/>
      <c r="J932" s="69"/>
      <c r="K932" s="69"/>
      <c r="L932" s="69"/>
      <c r="M932" s="195"/>
      <c r="N932" s="61"/>
      <c r="O932" s="61"/>
      <c r="P932" s="61"/>
      <c r="Q932" s="61"/>
      <c r="R932" s="61"/>
      <c r="S932" s="61"/>
      <c r="T932" s="61"/>
      <c r="U932" s="61"/>
      <c r="V932" s="61"/>
      <c r="W932" s="61"/>
      <c r="X932" s="61"/>
      <c r="Y932" s="61"/>
      <c r="Z932" s="61"/>
      <c r="AA932" s="61"/>
    </row>
    <row r="933" spans="1:27" ht="13">
      <c r="A933" s="61"/>
      <c r="B933" s="61"/>
      <c r="C933" s="131"/>
      <c r="D933" s="61"/>
      <c r="E933" s="131"/>
      <c r="F933" s="61"/>
      <c r="G933" s="61"/>
      <c r="H933" s="61"/>
      <c r="I933" s="61"/>
      <c r="J933" s="69"/>
      <c r="K933" s="69"/>
      <c r="L933" s="69"/>
      <c r="M933" s="195"/>
      <c r="N933" s="61"/>
      <c r="O933" s="61"/>
      <c r="P933" s="61"/>
      <c r="Q933" s="61"/>
      <c r="R933" s="61"/>
      <c r="S933" s="61"/>
      <c r="T933" s="61"/>
      <c r="U933" s="61"/>
      <c r="V933" s="61"/>
      <c r="W933" s="61"/>
      <c r="X933" s="61"/>
      <c r="Y933" s="61"/>
      <c r="Z933" s="61"/>
      <c r="AA933" s="61"/>
    </row>
    <row r="934" spans="1:27" ht="13">
      <c r="A934" s="61"/>
      <c r="B934" s="61"/>
      <c r="C934" s="131"/>
      <c r="D934" s="61"/>
      <c r="E934" s="131"/>
      <c r="F934" s="61"/>
      <c r="G934" s="61"/>
      <c r="H934" s="61"/>
      <c r="I934" s="61"/>
      <c r="J934" s="69"/>
      <c r="K934" s="69"/>
      <c r="L934" s="69"/>
      <c r="M934" s="195"/>
      <c r="N934" s="61"/>
      <c r="O934" s="61"/>
      <c r="P934" s="61"/>
      <c r="Q934" s="61"/>
      <c r="R934" s="61"/>
      <c r="S934" s="61"/>
      <c r="T934" s="61"/>
      <c r="U934" s="61"/>
      <c r="V934" s="61"/>
      <c r="W934" s="61"/>
      <c r="X934" s="61"/>
      <c r="Y934" s="61"/>
      <c r="Z934" s="61"/>
      <c r="AA934" s="61"/>
    </row>
    <row r="935" spans="1:27" ht="13">
      <c r="A935" s="61"/>
      <c r="B935" s="61"/>
      <c r="C935" s="131"/>
      <c r="D935" s="61"/>
      <c r="E935" s="131"/>
      <c r="F935" s="61"/>
      <c r="G935" s="61"/>
      <c r="H935" s="61"/>
      <c r="I935" s="61"/>
      <c r="J935" s="69"/>
      <c r="K935" s="69"/>
      <c r="L935" s="69"/>
      <c r="M935" s="195"/>
      <c r="N935" s="61"/>
      <c r="O935" s="61"/>
      <c r="P935" s="61"/>
      <c r="Q935" s="61"/>
      <c r="R935" s="61"/>
      <c r="S935" s="61"/>
      <c r="T935" s="61"/>
      <c r="U935" s="61"/>
      <c r="V935" s="61"/>
      <c r="W935" s="61"/>
      <c r="X935" s="61"/>
      <c r="Y935" s="61"/>
      <c r="Z935" s="61"/>
      <c r="AA935" s="61"/>
    </row>
    <row r="936" spans="1:27" ht="13">
      <c r="A936" s="61"/>
      <c r="B936" s="61"/>
      <c r="C936" s="131"/>
      <c r="D936" s="61"/>
      <c r="E936" s="131"/>
      <c r="F936" s="61"/>
      <c r="G936" s="61"/>
      <c r="H936" s="61"/>
      <c r="I936" s="61"/>
      <c r="J936" s="69"/>
      <c r="K936" s="69"/>
      <c r="L936" s="69"/>
      <c r="M936" s="195"/>
      <c r="N936" s="61"/>
      <c r="O936" s="61"/>
      <c r="P936" s="61"/>
      <c r="Q936" s="61"/>
      <c r="R936" s="61"/>
      <c r="S936" s="61"/>
      <c r="T936" s="61"/>
      <c r="U936" s="61"/>
      <c r="V936" s="61"/>
      <c r="W936" s="61"/>
      <c r="X936" s="61"/>
      <c r="Y936" s="61"/>
      <c r="Z936" s="61"/>
      <c r="AA936" s="61"/>
    </row>
    <row r="937" spans="1:27" ht="13">
      <c r="A937" s="61"/>
      <c r="B937" s="61"/>
      <c r="C937" s="131"/>
      <c r="D937" s="61"/>
      <c r="E937" s="131"/>
      <c r="F937" s="61"/>
      <c r="G937" s="61"/>
      <c r="H937" s="61"/>
      <c r="I937" s="61"/>
      <c r="J937" s="69"/>
      <c r="K937" s="69"/>
      <c r="L937" s="69"/>
      <c r="M937" s="195"/>
      <c r="N937" s="61"/>
      <c r="O937" s="61"/>
      <c r="P937" s="61"/>
      <c r="Q937" s="61"/>
      <c r="R937" s="61"/>
      <c r="S937" s="61"/>
      <c r="T937" s="61"/>
      <c r="U937" s="61"/>
      <c r="V937" s="61"/>
      <c r="W937" s="61"/>
      <c r="X937" s="61"/>
      <c r="Y937" s="61"/>
      <c r="Z937" s="61"/>
      <c r="AA937" s="61"/>
    </row>
    <row r="938" spans="1:27" ht="13">
      <c r="A938" s="61"/>
      <c r="B938" s="61"/>
      <c r="C938" s="131"/>
      <c r="D938" s="61"/>
      <c r="E938" s="131"/>
      <c r="F938" s="61"/>
      <c r="G938" s="61"/>
      <c r="H938" s="61"/>
      <c r="I938" s="61"/>
      <c r="J938" s="69"/>
      <c r="K938" s="69"/>
      <c r="L938" s="69"/>
      <c r="M938" s="195"/>
      <c r="N938" s="61"/>
      <c r="O938" s="61"/>
      <c r="P938" s="61"/>
      <c r="Q938" s="61"/>
      <c r="R938" s="61"/>
      <c r="S938" s="61"/>
      <c r="T938" s="61"/>
      <c r="U938" s="61"/>
      <c r="V938" s="61"/>
      <c r="W938" s="61"/>
      <c r="X938" s="61"/>
      <c r="Y938" s="61"/>
      <c r="Z938" s="61"/>
      <c r="AA938" s="61"/>
    </row>
    <row r="939" spans="1:27" ht="13">
      <c r="A939" s="61"/>
      <c r="B939" s="61"/>
      <c r="C939" s="131"/>
      <c r="D939" s="61"/>
      <c r="E939" s="131"/>
      <c r="F939" s="61"/>
      <c r="G939" s="61"/>
      <c r="H939" s="61"/>
      <c r="I939" s="61"/>
      <c r="J939" s="69"/>
      <c r="K939" s="69"/>
      <c r="L939" s="69"/>
      <c r="M939" s="195"/>
      <c r="N939" s="61"/>
      <c r="O939" s="61"/>
      <c r="P939" s="61"/>
      <c r="Q939" s="61"/>
      <c r="R939" s="61"/>
      <c r="S939" s="61"/>
      <c r="T939" s="61"/>
      <c r="U939" s="61"/>
      <c r="V939" s="61"/>
      <c r="W939" s="61"/>
      <c r="X939" s="61"/>
      <c r="Y939" s="61"/>
      <c r="Z939" s="61"/>
      <c r="AA939" s="61"/>
    </row>
    <row r="940" spans="1:27" ht="13">
      <c r="A940" s="61"/>
      <c r="B940" s="61"/>
      <c r="C940" s="131"/>
      <c r="D940" s="61"/>
      <c r="E940" s="131"/>
      <c r="F940" s="61"/>
      <c r="G940" s="61"/>
      <c r="H940" s="61"/>
      <c r="I940" s="61"/>
      <c r="J940" s="69"/>
      <c r="K940" s="69"/>
      <c r="L940" s="69"/>
      <c r="M940" s="195"/>
      <c r="N940" s="61"/>
      <c r="O940" s="61"/>
      <c r="P940" s="61"/>
      <c r="Q940" s="61"/>
      <c r="R940" s="61"/>
      <c r="S940" s="61"/>
      <c r="T940" s="61"/>
      <c r="U940" s="61"/>
      <c r="V940" s="61"/>
      <c r="W940" s="61"/>
      <c r="X940" s="61"/>
      <c r="Y940" s="61"/>
      <c r="Z940" s="61"/>
      <c r="AA940" s="61"/>
    </row>
    <row r="941" spans="1:27" ht="13">
      <c r="A941" s="61"/>
      <c r="B941" s="61"/>
      <c r="C941" s="131"/>
      <c r="D941" s="61"/>
      <c r="E941" s="131"/>
      <c r="F941" s="61"/>
      <c r="G941" s="61"/>
      <c r="H941" s="61"/>
      <c r="I941" s="61"/>
      <c r="J941" s="69"/>
      <c r="K941" s="69"/>
      <c r="L941" s="69"/>
      <c r="M941" s="195"/>
      <c r="N941" s="61"/>
      <c r="O941" s="61"/>
      <c r="P941" s="61"/>
      <c r="Q941" s="61"/>
      <c r="R941" s="61"/>
      <c r="S941" s="61"/>
      <c r="T941" s="61"/>
      <c r="U941" s="61"/>
      <c r="V941" s="61"/>
      <c r="W941" s="61"/>
      <c r="X941" s="61"/>
      <c r="Y941" s="61"/>
      <c r="Z941" s="61"/>
      <c r="AA941" s="61"/>
    </row>
    <row r="942" spans="1:27" ht="13">
      <c r="A942" s="61"/>
      <c r="B942" s="61"/>
      <c r="C942" s="131"/>
      <c r="D942" s="61"/>
      <c r="E942" s="131"/>
      <c r="F942" s="61"/>
      <c r="G942" s="61"/>
      <c r="H942" s="61"/>
      <c r="I942" s="61"/>
      <c r="J942" s="69"/>
      <c r="K942" s="69"/>
      <c r="L942" s="69"/>
      <c r="M942" s="195"/>
      <c r="N942" s="61"/>
      <c r="O942" s="61"/>
      <c r="P942" s="61"/>
      <c r="Q942" s="61"/>
      <c r="R942" s="61"/>
      <c r="S942" s="61"/>
      <c r="T942" s="61"/>
      <c r="U942" s="61"/>
      <c r="V942" s="61"/>
      <c r="W942" s="61"/>
      <c r="X942" s="61"/>
      <c r="Y942" s="61"/>
      <c r="Z942" s="61"/>
      <c r="AA942" s="61"/>
    </row>
    <row r="943" spans="1:27" ht="13">
      <c r="A943" s="61"/>
      <c r="B943" s="61"/>
      <c r="C943" s="131"/>
      <c r="D943" s="61"/>
      <c r="E943" s="131"/>
      <c r="F943" s="61"/>
      <c r="G943" s="61"/>
      <c r="H943" s="61"/>
      <c r="I943" s="61"/>
      <c r="J943" s="69"/>
      <c r="K943" s="69"/>
      <c r="L943" s="69"/>
      <c r="M943" s="195"/>
      <c r="N943" s="61"/>
      <c r="O943" s="61"/>
      <c r="P943" s="61"/>
      <c r="Q943" s="61"/>
      <c r="R943" s="61"/>
      <c r="S943" s="61"/>
      <c r="T943" s="61"/>
      <c r="U943" s="61"/>
      <c r="V943" s="61"/>
      <c r="W943" s="61"/>
      <c r="X943" s="61"/>
      <c r="Y943" s="61"/>
      <c r="Z943" s="61"/>
      <c r="AA943" s="61"/>
    </row>
    <row r="944" spans="1:27" ht="13">
      <c r="A944" s="61"/>
      <c r="B944" s="61"/>
      <c r="C944" s="131"/>
      <c r="D944" s="61"/>
      <c r="E944" s="131"/>
      <c r="F944" s="61"/>
      <c r="G944" s="61"/>
      <c r="H944" s="61"/>
      <c r="I944" s="61"/>
      <c r="J944" s="69"/>
      <c r="K944" s="69"/>
      <c r="L944" s="69"/>
      <c r="M944" s="195"/>
      <c r="N944" s="61"/>
      <c r="O944" s="61"/>
      <c r="P944" s="61"/>
      <c r="Q944" s="61"/>
      <c r="R944" s="61"/>
      <c r="S944" s="61"/>
      <c r="T944" s="61"/>
      <c r="U944" s="61"/>
      <c r="V944" s="61"/>
      <c r="W944" s="61"/>
      <c r="X944" s="61"/>
      <c r="Y944" s="61"/>
      <c r="Z944" s="61"/>
      <c r="AA944" s="61"/>
    </row>
    <row r="945" spans="1:27" ht="13">
      <c r="A945" s="61"/>
      <c r="B945" s="61"/>
      <c r="C945" s="131"/>
      <c r="D945" s="61"/>
      <c r="E945" s="131"/>
      <c r="F945" s="61"/>
      <c r="G945" s="61"/>
      <c r="H945" s="61"/>
      <c r="I945" s="61"/>
      <c r="J945" s="69"/>
      <c r="K945" s="69"/>
      <c r="L945" s="69"/>
      <c r="M945" s="195"/>
      <c r="N945" s="61"/>
      <c r="O945" s="61"/>
      <c r="P945" s="61"/>
      <c r="Q945" s="61"/>
      <c r="R945" s="61"/>
      <c r="S945" s="61"/>
      <c r="T945" s="61"/>
      <c r="U945" s="61"/>
      <c r="V945" s="61"/>
      <c r="W945" s="61"/>
      <c r="X945" s="61"/>
      <c r="Y945" s="61"/>
      <c r="Z945" s="61"/>
      <c r="AA945" s="61"/>
    </row>
    <row r="946" spans="1:27" ht="13">
      <c r="A946" s="61"/>
      <c r="B946" s="61"/>
      <c r="C946" s="131"/>
      <c r="D946" s="61"/>
      <c r="E946" s="131"/>
      <c r="F946" s="61"/>
      <c r="G946" s="61"/>
      <c r="H946" s="61"/>
      <c r="I946" s="61"/>
      <c r="J946" s="69"/>
      <c r="K946" s="69"/>
      <c r="L946" s="69"/>
      <c r="M946" s="195"/>
      <c r="N946" s="61"/>
      <c r="O946" s="61"/>
      <c r="P946" s="61"/>
      <c r="Q946" s="61"/>
      <c r="R946" s="61"/>
      <c r="S946" s="61"/>
      <c r="T946" s="61"/>
      <c r="U946" s="61"/>
      <c r="V946" s="61"/>
      <c r="W946" s="61"/>
      <c r="X946" s="61"/>
      <c r="Y946" s="61"/>
      <c r="Z946" s="61"/>
      <c r="AA946" s="61"/>
    </row>
    <row r="947" spans="1:27" ht="13">
      <c r="A947" s="61"/>
      <c r="B947" s="61"/>
      <c r="C947" s="131"/>
      <c r="D947" s="61"/>
      <c r="E947" s="131"/>
      <c r="F947" s="61"/>
      <c r="G947" s="61"/>
      <c r="H947" s="61"/>
      <c r="I947" s="61"/>
      <c r="J947" s="69"/>
      <c r="K947" s="69"/>
      <c r="L947" s="69"/>
      <c r="M947" s="195"/>
      <c r="N947" s="61"/>
      <c r="O947" s="61"/>
      <c r="P947" s="61"/>
      <c r="Q947" s="61"/>
      <c r="R947" s="61"/>
      <c r="S947" s="61"/>
      <c r="T947" s="61"/>
      <c r="U947" s="61"/>
      <c r="V947" s="61"/>
      <c r="W947" s="61"/>
      <c r="X947" s="61"/>
      <c r="Y947" s="61"/>
      <c r="Z947" s="61"/>
      <c r="AA947" s="61"/>
    </row>
    <row r="948" spans="1:27" ht="13">
      <c r="A948" s="61"/>
      <c r="B948" s="61"/>
      <c r="C948" s="131"/>
      <c r="D948" s="61"/>
      <c r="E948" s="131"/>
      <c r="F948" s="61"/>
      <c r="G948" s="61"/>
      <c r="H948" s="61"/>
      <c r="I948" s="61"/>
      <c r="J948" s="69"/>
      <c r="K948" s="69"/>
      <c r="L948" s="69"/>
      <c r="M948" s="195"/>
      <c r="N948" s="61"/>
      <c r="O948" s="61"/>
      <c r="P948" s="61"/>
      <c r="Q948" s="61"/>
      <c r="R948" s="61"/>
      <c r="S948" s="61"/>
      <c r="T948" s="61"/>
      <c r="U948" s="61"/>
      <c r="V948" s="61"/>
      <c r="W948" s="61"/>
      <c r="X948" s="61"/>
      <c r="Y948" s="61"/>
      <c r="Z948" s="61"/>
      <c r="AA948" s="61"/>
    </row>
    <row r="949" spans="1:27" ht="13">
      <c r="A949" s="61"/>
      <c r="B949" s="61"/>
      <c r="C949" s="131"/>
      <c r="D949" s="61"/>
      <c r="E949" s="131"/>
      <c r="F949" s="61"/>
      <c r="G949" s="61"/>
      <c r="H949" s="61"/>
      <c r="I949" s="61"/>
      <c r="J949" s="69"/>
      <c r="K949" s="69"/>
      <c r="L949" s="69"/>
      <c r="M949" s="195"/>
      <c r="N949" s="61"/>
      <c r="O949" s="61"/>
      <c r="P949" s="61"/>
      <c r="Q949" s="61"/>
      <c r="R949" s="61"/>
      <c r="S949" s="61"/>
      <c r="T949" s="61"/>
      <c r="U949" s="61"/>
      <c r="V949" s="61"/>
      <c r="W949" s="61"/>
      <c r="X949" s="61"/>
      <c r="Y949" s="61"/>
      <c r="Z949" s="61"/>
      <c r="AA949" s="61"/>
    </row>
    <row r="950" spans="1:27" ht="13">
      <c r="A950" s="61"/>
      <c r="B950" s="61"/>
      <c r="C950" s="131"/>
      <c r="D950" s="61"/>
      <c r="E950" s="131"/>
      <c r="F950" s="61"/>
      <c r="G950" s="61"/>
      <c r="H950" s="61"/>
      <c r="I950" s="61"/>
      <c r="J950" s="69"/>
      <c r="K950" s="69"/>
      <c r="L950" s="69"/>
      <c r="M950" s="195"/>
      <c r="N950" s="61"/>
      <c r="O950" s="61"/>
      <c r="P950" s="61"/>
      <c r="Q950" s="61"/>
      <c r="R950" s="61"/>
      <c r="S950" s="61"/>
      <c r="T950" s="61"/>
      <c r="U950" s="61"/>
      <c r="V950" s="61"/>
      <c r="W950" s="61"/>
      <c r="X950" s="61"/>
      <c r="Y950" s="61"/>
      <c r="Z950" s="61"/>
      <c r="AA950" s="61"/>
    </row>
    <row r="951" spans="1:27" ht="13">
      <c r="A951" s="61"/>
      <c r="B951" s="61"/>
      <c r="C951" s="131"/>
      <c r="D951" s="61"/>
      <c r="E951" s="131"/>
      <c r="F951" s="61"/>
      <c r="G951" s="61"/>
      <c r="H951" s="61"/>
      <c r="I951" s="61"/>
      <c r="J951" s="69"/>
      <c r="K951" s="69"/>
      <c r="L951" s="69"/>
      <c r="M951" s="195"/>
      <c r="N951" s="61"/>
      <c r="O951" s="61"/>
      <c r="P951" s="61"/>
      <c r="Q951" s="61"/>
      <c r="R951" s="61"/>
      <c r="S951" s="61"/>
      <c r="T951" s="61"/>
      <c r="U951" s="61"/>
      <c r="V951" s="61"/>
      <c r="W951" s="61"/>
      <c r="X951" s="61"/>
      <c r="Y951" s="61"/>
      <c r="Z951" s="61"/>
      <c r="AA951" s="61"/>
    </row>
    <row r="952" spans="1:27" ht="13">
      <c r="A952" s="61"/>
      <c r="B952" s="61"/>
      <c r="C952" s="131"/>
      <c r="D952" s="61"/>
      <c r="E952" s="131"/>
      <c r="F952" s="61"/>
      <c r="G952" s="61"/>
      <c r="H952" s="61"/>
      <c r="I952" s="61"/>
      <c r="J952" s="69"/>
      <c r="K952" s="69"/>
      <c r="L952" s="69"/>
      <c r="M952" s="195"/>
      <c r="N952" s="61"/>
      <c r="O952" s="61"/>
      <c r="P952" s="61"/>
      <c r="Q952" s="61"/>
      <c r="R952" s="61"/>
      <c r="S952" s="61"/>
      <c r="T952" s="61"/>
      <c r="U952" s="61"/>
      <c r="V952" s="61"/>
      <c r="W952" s="61"/>
      <c r="X952" s="61"/>
      <c r="Y952" s="61"/>
      <c r="Z952" s="61"/>
      <c r="AA952" s="61"/>
    </row>
    <row r="953" spans="1:27" ht="13">
      <c r="A953" s="61"/>
      <c r="B953" s="61"/>
      <c r="C953" s="131"/>
      <c r="D953" s="61"/>
      <c r="E953" s="131"/>
      <c r="F953" s="61"/>
      <c r="G953" s="61"/>
      <c r="H953" s="61"/>
      <c r="I953" s="61"/>
      <c r="J953" s="69"/>
      <c r="K953" s="69"/>
      <c r="L953" s="69"/>
      <c r="M953" s="195"/>
      <c r="N953" s="61"/>
      <c r="O953" s="61"/>
      <c r="P953" s="61"/>
      <c r="Q953" s="61"/>
      <c r="R953" s="61"/>
      <c r="S953" s="61"/>
      <c r="T953" s="61"/>
      <c r="U953" s="61"/>
      <c r="V953" s="61"/>
      <c r="W953" s="61"/>
      <c r="X953" s="61"/>
      <c r="Y953" s="61"/>
      <c r="Z953" s="61"/>
      <c r="AA953" s="61"/>
    </row>
    <row r="954" spans="1:27" ht="13">
      <c r="A954" s="61"/>
      <c r="B954" s="61"/>
      <c r="C954" s="131"/>
      <c r="D954" s="61"/>
      <c r="E954" s="131"/>
      <c r="F954" s="61"/>
      <c r="G954" s="61"/>
      <c r="H954" s="61"/>
      <c r="I954" s="61"/>
      <c r="J954" s="69"/>
      <c r="K954" s="69"/>
      <c r="L954" s="69"/>
      <c r="M954" s="195"/>
      <c r="N954" s="61"/>
      <c r="O954" s="61"/>
      <c r="P954" s="61"/>
      <c r="Q954" s="61"/>
      <c r="R954" s="61"/>
      <c r="S954" s="61"/>
      <c r="T954" s="61"/>
      <c r="U954" s="61"/>
      <c r="V954" s="61"/>
      <c r="W954" s="61"/>
      <c r="X954" s="61"/>
      <c r="Y954" s="61"/>
      <c r="Z954" s="61"/>
      <c r="AA954" s="61"/>
    </row>
    <row r="955" spans="1:27" ht="13">
      <c r="A955" s="61"/>
      <c r="B955" s="61"/>
      <c r="C955" s="131"/>
      <c r="D955" s="61"/>
      <c r="E955" s="131"/>
      <c r="F955" s="61"/>
      <c r="G955" s="61"/>
      <c r="H955" s="61"/>
      <c r="I955" s="61"/>
      <c r="J955" s="69"/>
      <c r="K955" s="69"/>
      <c r="L955" s="69"/>
      <c r="M955" s="195"/>
      <c r="N955" s="61"/>
      <c r="O955" s="61"/>
      <c r="P955" s="61"/>
      <c r="Q955" s="61"/>
      <c r="R955" s="61"/>
      <c r="S955" s="61"/>
      <c r="T955" s="61"/>
      <c r="U955" s="61"/>
      <c r="V955" s="61"/>
      <c r="W955" s="61"/>
      <c r="X955" s="61"/>
      <c r="Y955" s="61"/>
      <c r="Z955" s="61"/>
      <c r="AA955" s="61"/>
    </row>
    <row r="956" spans="1:27" ht="13">
      <c r="A956" s="61"/>
      <c r="B956" s="61"/>
      <c r="C956" s="131"/>
      <c r="D956" s="61"/>
      <c r="E956" s="131"/>
      <c r="F956" s="61"/>
      <c r="G956" s="61"/>
      <c r="H956" s="61"/>
      <c r="I956" s="61"/>
      <c r="J956" s="69"/>
      <c r="K956" s="69"/>
      <c r="L956" s="69"/>
      <c r="M956" s="195"/>
      <c r="N956" s="61"/>
      <c r="O956" s="61"/>
      <c r="P956" s="61"/>
      <c r="Q956" s="61"/>
      <c r="R956" s="61"/>
      <c r="S956" s="61"/>
      <c r="T956" s="61"/>
      <c r="U956" s="61"/>
      <c r="V956" s="61"/>
      <c r="W956" s="61"/>
      <c r="X956" s="61"/>
      <c r="Y956" s="61"/>
      <c r="Z956" s="61"/>
      <c r="AA956" s="61"/>
    </row>
    <row r="957" spans="1:27" ht="13">
      <c r="A957" s="61"/>
      <c r="B957" s="61"/>
      <c r="C957" s="131"/>
      <c r="D957" s="61"/>
      <c r="E957" s="131"/>
      <c r="F957" s="61"/>
      <c r="G957" s="61"/>
      <c r="H957" s="61"/>
      <c r="I957" s="61"/>
      <c r="J957" s="69"/>
      <c r="K957" s="69"/>
      <c r="L957" s="69"/>
      <c r="M957" s="195"/>
      <c r="N957" s="61"/>
      <c r="O957" s="61"/>
      <c r="P957" s="61"/>
      <c r="Q957" s="61"/>
      <c r="R957" s="61"/>
      <c r="S957" s="61"/>
      <c r="T957" s="61"/>
      <c r="U957" s="61"/>
      <c r="V957" s="61"/>
      <c r="W957" s="61"/>
      <c r="X957" s="61"/>
      <c r="Y957" s="61"/>
      <c r="Z957" s="61"/>
      <c r="AA957" s="61"/>
    </row>
    <row r="958" spans="1:27" ht="13">
      <c r="A958" s="61"/>
      <c r="B958" s="61"/>
      <c r="C958" s="131"/>
      <c r="D958" s="61"/>
      <c r="E958" s="131"/>
      <c r="F958" s="61"/>
      <c r="G958" s="61"/>
      <c r="H958" s="61"/>
      <c r="I958" s="61"/>
      <c r="J958" s="69"/>
      <c r="K958" s="69"/>
      <c r="L958" s="69"/>
      <c r="M958" s="195"/>
      <c r="N958" s="61"/>
      <c r="O958" s="61"/>
      <c r="P958" s="61"/>
      <c r="Q958" s="61"/>
      <c r="R958" s="61"/>
      <c r="S958" s="61"/>
      <c r="T958" s="61"/>
      <c r="U958" s="61"/>
      <c r="V958" s="61"/>
      <c r="W958" s="61"/>
      <c r="X958" s="61"/>
      <c r="Y958" s="61"/>
      <c r="Z958" s="61"/>
      <c r="AA958" s="61"/>
    </row>
    <row r="959" spans="1:27" ht="13">
      <c r="A959" s="61"/>
      <c r="B959" s="61"/>
      <c r="C959" s="131"/>
      <c r="D959" s="61"/>
      <c r="E959" s="131"/>
      <c r="F959" s="61"/>
      <c r="G959" s="61"/>
      <c r="H959" s="61"/>
      <c r="I959" s="61"/>
      <c r="J959" s="69"/>
      <c r="K959" s="69"/>
      <c r="L959" s="69"/>
      <c r="M959" s="195"/>
      <c r="N959" s="61"/>
      <c r="O959" s="61"/>
      <c r="P959" s="61"/>
      <c r="Q959" s="61"/>
      <c r="R959" s="61"/>
      <c r="S959" s="61"/>
      <c r="T959" s="61"/>
      <c r="U959" s="61"/>
      <c r="V959" s="61"/>
      <c r="W959" s="61"/>
      <c r="X959" s="61"/>
      <c r="Y959" s="61"/>
      <c r="Z959" s="61"/>
      <c r="AA959" s="61"/>
    </row>
    <row r="960" spans="1:27" ht="13">
      <c r="A960" s="61"/>
      <c r="B960" s="61"/>
      <c r="C960" s="131"/>
      <c r="D960" s="61"/>
      <c r="E960" s="131"/>
      <c r="F960" s="61"/>
      <c r="G960" s="61"/>
      <c r="H960" s="61"/>
      <c r="I960" s="61"/>
      <c r="J960" s="69"/>
      <c r="K960" s="69"/>
      <c r="L960" s="69"/>
      <c r="M960" s="195"/>
      <c r="N960" s="61"/>
      <c r="O960" s="61"/>
      <c r="P960" s="61"/>
      <c r="Q960" s="61"/>
      <c r="R960" s="61"/>
      <c r="S960" s="61"/>
      <c r="T960" s="61"/>
      <c r="U960" s="61"/>
      <c r="V960" s="61"/>
      <c r="W960" s="61"/>
      <c r="X960" s="61"/>
      <c r="Y960" s="61"/>
      <c r="Z960" s="61"/>
      <c r="AA960" s="61"/>
    </row>
    <row r="961" spans="1:27" ht="13">
      <c r="A961" s="61"/>
      <c r="B961" s="61"/>
      <c r="C961" s="131"/>
      <c r="D961" s="61"/>
      <c r="E961" s="131"/>
      <c r="F961" s="61"/>
      <c r="G961" s="61"/>
      <c r="H961" s="61"/>
      <c r="I961" s="61"/>
      <c r="J961" s="69"/>
      <c r="K961" s="69"/>
      <c r="L961" s="69"/>
      <c r="M961" s="195"/>
      <c r="N961" s="61"/>
      <c r="O961" s="61"/>
      <c r="P961" s="61"/>
      <c r="Q961" s="61"/>
      <c r="R961" s="61"/>
      <c r="S961" s="61"/>
      <c r="T961" s="61"/>
      <c r="U961" s="61"/>
      <c r="V961" s="61"/>
      <c r="W961" s="61"/>
      <c r="X961" s="61"/>
      <c r="Y961" s="61"/>
      <c r="Z961" s="61"/>
      <c r="AA961" s="61"/>
    </row>
    <row r="962" spans="1:27" ht="13">
      <c r="A962" s="61"/>
      <c r="B962" s="61"/>
      <c r="C962" s="131"/>
      <c r="D962" s="61"/>
      <c r="E962" s="131"/>
      <c r="F962" s="61"/>
      <c r="G962" s="61"/>
      <c r="H962" s="61"/>
      <c r="I962" s="61"/>
      <c r="J962" s="69"/>
      <c r="K962" s="69"/>
      <c r="L962" s="69"/>
      <c r="M962" s="195"/>
      <c r="N962" s="61"/>
      <c r="O962" s="61"/>
      <c r="P962" s="61"/>
      <c r="Q962" s="61"/>
      <c r="R962" s="61"/>
      <c r="S962" s="61"/>
      <c r="T962" s="61"/>
      <c r="U962" s="61"/>
      <c r="V962" s="61"/>
      <c r="W962" s="61"/>
      <c r="X962" s="61"/>
      <c r="Y962" s="61"/>
      <c r="Z962" s="61"/>
      <c r="AA962" s="61"/>
    </row>
    <row r="963" spans="1:27" ht="13">
      <c r="A963" s="61"/>
      <c r="B963" s="61"/>
      <c r="C963" s="131"/>
      <c r="D963" s="61"/>
      <c r="E963" s="131"/>
      <c r="F963" s="61"/>
      <c r="G963" s="61"/>
      <c r="H963" s="61"/>
      <c r="I963" s="61"/>
      <c r="J963" s="69"/>
      <c r="K963" s="69"/>
      <c r="L963" s="69"/>
      <c r="M963" s="195"/>
      <c r="N963" s="61"/>
      <c r="O963" s="61"/>
      <c r="P963" s="61"/>
      <c r="Q963" s="61"/>
      <c r="R963" s="61"/>
      <c r="S963" s="61"/>
      <c r="T963" s="61"/>
      <c r="U963" s="61"/>
      <c r="V963" s="61"/>
      <c r="W963" s="61"/>
      <c r="X963" s="61"/>
      <c r="Y963" s="61"/>
      <c r="Z963" s="61"/>
      <c r="AA963" s="61"/>
    </row>
    <row r="964" spans="1:27" ht="13">
      <c r="A964" s="61"/>
      <c r="B964" s="61"/>
      <c r="C964" s="131"/>
      <c r="D964" s="61"/>
      <c r="E964" s="131"/>
      <c r="F964" s="61"/>
      <c r="G964" s="61"/>
      <c r="H964" s="61"/>
      <c r="I964" s="61"/>
      <c r="J964" s="69"/>
      <c r="K964" s="69"/>
      <c r="L964" s="69"/>
      <c r="M964" s="195"/>
      <c r="N964" s="61"/>
      <c r="O964" s="61"/>
      <c r="P964" s="61"/>
      <c r="Q964" s="61"/>
      <c r="R964" s="61"/>
      <c r="S964" s="61"/>
      <c r="T964" s="61"/>
      <c r="U964" s="61"/>
      <c r="V964" s="61"/>
      <c r="W964" s="61"/>
      <c r="X964" s="61"/>
      <c r="Y964" s="61"/>
      <c r="Z964" s="61"/>
      <c r="AA964" s="61"/>
    </row>
    <row r="965" spans="1:27" ht="13">
      <c r="A965" s="61"/>
      <c r="B965" s="61"/>
      <c r="C965" s="131"/>
      <c r="D965" s="61"/>
      <c r="E965" s="131"/>
      <c r="F965" s="61"/>
      <c r="G965" s="61"/>
      <c r="H965" s="61"/>
      <c r="I965" s="61"/>
      <c r="J965" s="69"/>
      <c r="K965" s="69"/>
      <c r="L965" s="69"/>
      <c r="M965" s="195"/>
      <c r="N965" s="61"/>
      <c r="O965" s="61"/>
      <c r="P965" s="61"/>
      <c r="Q965" s="61"/>
      <c r="R965" s="61"/>
      <c r="S965" s="61"/>
      <c r="T965" s="61"/>
      <c r="U965" s="61"/>
      <c r="V965" s="61"/>
      <c r="W965" s="61"/>
      <c r="X965" s="61"/>
      <c r="Y965" s="61"/>
      <c r="Z965" s="61"/>
      <c r="AA965" s="61"/>
    </row>
    <row r="966" spans="1:27" ht="13">
      <c r="A966" s="61"/>
      <c r="B966" s="61"/>
      <c r="C966" s="131"/>
      <c r="D966" s="61"/>
      <c r="E966" s="131"/>
      <c r="F966" s="61"/>
      <c r="G966" s="61"/>
      <c r="H966" s="61"/>
      <c r="I966" s="61"/>
      <c r="J966" s="69"/>
      <c r="K966" s="69"/>
      <c r="L966" s="69"/>
      <c r="M966" s="195"/>
      <c r="N966" s="61"/>
      <c r="O966" s="61"/>
      <c r="P966" s="61"/>
      <c r="Q966" s="61"/>
      <c r="R966" s="61"/>
      <c r="S966" s="61"/>
      <c r="T966" s="61"/>
      <c r="U966" s="61"/>
      <c r="V966" s="61"/>
      <c r="W966" s="61"/>
      <c r="X966" s="61"/>
      <c r="Y966" s="61"/>
      <c r="Z966" s="61"/>
      <c r="AA966" s="61"/>
    </row>
    <row r="967" spans="1:27" ht="13">
      <c r="A967" s="61"/>
      <c r="B967" s="61"/>
      <c r="C967" s="131"/>
      <c r="D967" s="61"/>
      <c r="E967" s="131"/>
      <c r="F967" s="61"/>
      <c r="G967" s="61"/>
      <c r="H967" s="61"/>
      <c r="I967" s="61"/>
      <c r="J967" s="69"/>
      <c r="K967" s="69"/>
      <c r="L967" s="69"/>
      <c r="M967" s="195"/>
      <c r="N967" s="61"/>
      <c r="O967" s="61"/>
      <c r="P967" s="61"/>
      <c r="Q967" s="61"/>
      <c r="R967" s="61"/>
      <c r="S967" s="61"/>
      <c r="T967" s="61"/>
      <c r="U967" s="61"/>
      <c r="V967" s="61"/>
      <c r="W967" s="61"/>
      <c r="X967" s="61"/>
      <c r="Y967" s="61"/>
      <c r="Z967" s="61"/>
      <c r="AA967" s="61"/>
    </row>
    <row r="968" spans="1:27" ht="13">
      <c r="A968" s="61"/>
      <c r="B968" s="61"/>
      <c r="C968" s="131"/>
      <c r="D968" s="61"/>
      <c r="E968" s="131"/>
      <c r="F968" s="61"/>
      <c r="G968" s="61"/>
      <c r="H968" s="61"/>
      <c r="I968" s="61"/>
      <c r="J968" s="69"/>
      <c r="K968" s="69"/>
      <c r="L968" s="69"/>
      <c r="M968" s="195"/>
      <c r="N968" s="61"/>
      <c r="O968" s="61"/>
      <c r="P968" s="61"/>
      <c r="Q968" s="61"/>
      <c r="R968" s="61"/>
      <c r="S968" s="61"/>
      <c r="T968" s="61"/>
      <c r="U968" s="61"/>
      <c r="V968" s="61"/>
      <c r="W968" s="61"/>
      <c r="X968" s="61"/>
      <c r="Y968" s="61"/>
      <c r="Z968" s="61"/>
      <c r="AA968" s="61"/>
    </row>
    <row r="969" spans="1:27" ht="13">
      <c r="A969" s="61"/>
      <c r="B969" s="61"/>
      <c r="C969" s="131"/>
      <c r="D969" s="61"/>
      <c r="E969" s="131"/>
      <c r="F969" s="61"/>
      <c r="G969" s="61"/>
      <c r="H969" s="61"/>
      <c r="I969" s="61"/>
      <c r="J969" s="69"/>
      <c r="K969" s="69"/>
      <c r="L969" s="69"/>
      <c r="M969" s="195"/>
      <c r="N969" s="61"/>
      <c r="O969" s="61"/>
      <c r="P969" s="61"/>
      <c r="Q969" s="61"/>
      <c r="R969" s="61"/>
      <c r="S969" s="61"/>
      <c r="T969" s="61"/>
      <c r="U969" s="61"/>
      <c r="V969" s="61"/>
      <c r="W969" s="61"/>
      <c r="X969" s="61"/>
      <c r="Y969" s="61"/>
      <c r="Z969" s="61"/>
      <c r="AA969" s="61"/>
    </row>
    <row r="970" spans="1:27" ht="13">
      <c r="A970" s="61"/>
      <c r="B970" s="61"/>
      <c r="C970" s="131"/>
      <c r="D970" s="61"/>
      <c r="E970" s="131"/>
      <c r="F970" s="61"/>
      <c r="G970" s="61"/>
      <c r="H970" s="61"/>
      <c r="I970" s="61"/>
      <c r="J970" s="69"/>
      <c r="K970" s="69"/>
      <c r="L970" s="69"/>
      <c r="M970" s="195"/>
      <c r="N970" s="61"/>
      <c r="O970" s="61"/>
      <c r="P970" s="61"/>
      <c r="Q970" s="61"/>
      <c r="R970" s="61"/>
      <c r="S970" s="61"/>
      <c r="T970" s="61"/>
      <c r="U970" s="61"/>
      <c r="V970" s="61"/>
      <c r="W970" s="61"/>
      <c r="X970" s="61"/>
      <c r="Y970" s="61"/>
      <c r="Z970" s="61"/>
      <c r="AA970" s="61"/>
    </row>
    <row r="971" spans="1:27" ht="13">
      <c r="A971" s="61"/>
      <c r="B971" s="61"/>
      <c r="C971" s="131"/>
      <c r="D971" s="61"/>
      <c r="E971" s="131"/>
      <c r="F971" s="61"/>
      <c r="G971" s="61"/>
      <c r="H971" s="61"/>
      <c r="I971" s="61"/>
      <c r="J971" s="69"/>
      <c r="K971" s="69"/>
      <c r="L971" s="69"/>
      <c r="M971" s="195"/>
      <c r="N971" s="61"/>
      <c r="O971" s="61"/>
      <c r="P971" s="61"/>
      <c r="Q971" s="61"/>
      <c r="R971" s="61"/>
      <c r="S971" s="61"/>
      <c r="T971" s="61"/>
      <c r="U971" s="61"/>
      <c r="V971" s="61"/>
      <c r="W971" s="61"/>
      <c r="X971" s="61"/>
      <c r="Y971" s="61"/>
      <c r="Z971" s="61"/>
      <c r="AA971" s="61"/>
    </row>
    <row r="972" spans="1:27" ht="13">
      <c r="A972" s="61"/>
      <c r="B972" s="61"/>
      <c r="C972" s="131"/>
      <c r="D972" s="61"/>
      <c r="E972" s="131"/>
      <c r="F972" s="61"/>
      <c r="G972" s="61"/>
      <c r="H972" s="61"/>
      <c r="I972" s="61"/>
      <c r="J972" s="69"/>
      <c r="K972" s="69"/>
      <c r="L972" s="69"/>
      <c r="M972" s="195"/>
      <c r="N972" s="61"/>
      <c r="O972" s="61"/>
      <c r="P972" s="61"/>
      <c r="Q972" s="61"/>
      <c r="R972" s="61"/>
      <c r="S972" s="61"/>
      <c r="T972" s="61"/>
      <c r="U972" s="61"/>
      <c r="V972" s="61"/>
      <c r="W972" s="61"/>
      <c r="X972" s="61"/>
      <c r="Y972" s="61"/>
      <c r="Z972" s="61"/>
      <c r="AA972" s="61"/>
    </row>
    <row r="973" spans="1:27" ht="13">
      <c r="A973" s="61"/>
      <c r="B973" s="61"/>
      <c r="C973" s="131"/>
      <c r="D973" s="61"/>
      <c r="E973" s="131"/>
      <c r="F973" s="61"/>
      <c r="G973" s="61"/>
      <c r="H973" s="61"/>
      <c r="I973" s="61"/>
      <c r="J973" s="69"/>
      <c r="K973" s="69"/>
      <c r="L973" s="69"/>
      <c r="M973" s="195"/>
      <c r="N973" s="61"/>
      <c r="O973" s="61"/>
      <c r="P973" s="61"/>
      <c r="Q973" s="61"/>
      <c r="R973" s="61"/>
      <c r="S973" s="61"/>
      <c r="T973" s="61"/>
      <c r="U973" s="61"/>
      <c r="V973" s="61"/>
      <c r="W973" s="61"/>
      <c r="X973" s="61"/>
      <c r="Y973" s="61"/>
      <c r="Z973" s="61"/>
      <c r="AA973" s="61"/>
    </row>
    <row r="974" spans="1:27" ht="13">
      <c r="A974" s="61"/>
      <c r="B974" s="61"/>
      <c r="C974" s="131"/>
      <c r="D974" s="61"/>
      <c r="E974" s="131"/>
      <c r="F974" s="61"/>
      <c r="G974" s="61"/>
      <c r="H974" s="61"/>
      <c r="I974" s="61"/>
      <c r="J974" s="69"/>
      <c r="K974" s="69"/>
      <c r="L974" s="69"/>
      <c r="M974" s="195"/>
      <c r="N974" s="61"/>
      <c r="O974" s="61"/>
      <c r="P974" s="61"/>
      <c r="Q974" s="61"/>
      <c r="R974" s="61"/>
      <c r="S974" s="61"/>
      <c r="T974" s="61"/>
      <c r="U974" s="61"/>
      <c r="V974" s="61"/>
      <c r="W974" s="61"/>
      <c r="X974" s="61"/>
      <c r="Y974" s="61"/>
      <c r="Z974" s="61"/>
      <c r="AA974" s="61"/>
    </row>
    <row r="975" spans="1:27" ht="13">
      <c r="A975" s="61"/>
      <c r="B975" s="61"/>
      <c r="C975" s="131"/>
      <c r="D975" s="61"/>
      <c r="E975" s="131"/>
      <c r="F975" s="61"/>
      <c r="G975" s="61"/>
      <c r="H975" s="61"/>
      <c r="I975" s="61"/>
      <c r="J975" s="69"/>
      <c r="K975" s="69"/>
      <c r="L975" s="69"/>
      <c r="M975" s="195"/>
      <c r="N975" s="61"/>
      <c r="O975" s="61"/>
      <c r="P975" s="61"/>
      <c r="Q975" s="61"/>
      <c r="R975" s="61"/>
      <c r="S975" s="61"/>
      <c r="T975" s="61"/>
      <c r="U975" s="61"/>
      <c r="V975" s="61"/>
      <c r="W975" s="61"/>
      <c r="X975" s="61"/>
      <c r="Y975" s="61"/>
      <c r="Z975" s="61"/>
      <c r="AA975" s="61"/>
    </row>
    <row r="976" spans="1:27" ht="13">
      <c r="A976" s="61"/>
      <c r="B976" s="61"/>
      <c r="C976" s="131"/>
      <c r="D976" s="61"/>
      <c r="E976" s="131"/>
      <c r="F976" s="61"/>
      <c r="G976" s="61"/>
      <c r="H976" s="61"/>
      <c r="I976" s="61"/>
      <c r="J976" s="69"/>
      <c r="K976" s="69"/>
      <c r="L976" s="69"/>
      <c r="M976" s="195"/>
      <c r="N976" s="61"/>
      <c r="O976" s="61"/>
      <c r="P976" s="61"/>
      <c r="Q976" s="61"/>
      <c r="R976" s="61"/>
      <c r="S976" s="61"/>
      <c r="T976" s="61"/>
      <c r="U976" s="61"/>
      <c r="V976" s="61"/>
      <c r="W976" s="61"/>
      <c r="X976" s="61"/>
      <c r="Y976" s="61"/>
      <c r="Z976" s="61"/>
      <c r="AA976" s="61"/>
    </row>
    <row r="977" spans="1:27" ht="13">
      <c r="A977" s="61"/>
      <c r="B977" s="61"/>
      <c r="C977" s="131"/>
      <c r="D977" s="61"/>
      <c r="E977" s="131"/>
      <c r="F977" s="61"/>
      <c r="G977" s="61"/>
      <c r="H977" s="61"/>
      <c r="I977" s="61"/>
      <c r="J977" s="69"/>
      <c r="K977" s="69"/>
      <c r="L977" s="69"/>
      <c r="M977" s="195"/>
      <c r="N977" s="61"/>
      <c r="O977" s="61"/>
      <c r="P977" s="61"/>
      <c r="Q977" s="61"/>
      <c r="R977" s="61"/>
      <c r="S977" s="61"/>
      <c r="T977" s="61"/>
      <c r="U977" s="61"/>
      <c r="V977" s="61"/>
      <c r="W977" s="61"/>
      <c r="X977" s="61"/>
      <c r="Y977" s="61"/>
      <c r="Z977" s="61"/>
      <c r="AA977" s="61"/>
    </row>
    <row r="978" spans="1:27" ht="13">
      <c r="A978" s="61"/>
      <c r="B978" s="61"/>
      <c r="C978" s="131"/>
      <c r="D978" s="61"/>
      <c r="E978" s="131"/>
      <c r="F978" s="61"/>
      <c r="G978" s="61"/>
      <c r="H978" s="61"/>
      <c r="I978" s="61"/>
      <c r="J978" s="69"/>
      <c r="K978" s="69"/>
      <c r="L978" s="69"/>
      <c r="M978" s="195"/>
      <c r="N978" s="61"/>
      <c r="O978" s="61"/>
      <c r="P978" s="61"/>
      <c r="Q978" s="61"/>
      <c r="R978" s="61"/>
      <c r="S978" s="61"/>
      <c r="T978" s="61"/>
      <c r="U978" s="61"/>
      <c r="V978" s="61"/>
      <c r="W978" s="61"/>
      <c r="X978" s="61"/>
      <c r="Y978" s="61"/>
      <c r="Z978" s="61"/>
      <c r="AA978" s="61"/>
    </row>
    <row r="979" spans="1:27" ht="13">
      <c r="A979" s="61"/>
      <c r="B979" s="61"/>
      <c r="C979" s="131"/>
      <c r="D979" s="61"/>
      <c r="E979" s="131"/>
      <c r="F979" s="61"/>
      <c r="G979" s="61"/>
      <c r="H979" s="61"/>
      <c r="I979" s="61"/>
      <c r="J979" s="69"/>
      <c r="K979" s="69"/>
      <c r="L979" s="69"/>
      <c r="M979" s="195"/>
      <c r="N979" s="61"/>
      <c r="O979" s="61"/>
      <c r="P979" s="61"/>
      <c r="Q979" s="61"/>
      <c r="R979" s="61"/>
      <c r="S979" s="61"/>
      <c r="T979" s="61"/>
      <c r="U979" s="61"/>
      <c r="V979" s="61"/>
      <c r="W979" s="61"/>
      <c r="X979" s="61"/>
      <c r="Y979" s="61"/>
      <c r="Z979" s="61"/>
      <c r="AA979" s="61"/>
    </row>
    <row r="980" spans="1:27" ht="13">
      <c r="A980" s="61"/>
      <c r="B980" s="61"/>
      <c r="C980" s="131"/>
      <c r="D980" s="61"/>
      <c r="E980" s="131"/>
      <c r="F980" s="61"/>
      <c r="G980" s="61"/>
      <c r="H980" s="61"/>
      <c r="I980" s="61"/>
      <c r="J980" s="69"/>
      <c r="K980" s="69"/>
      <c r="L980" s="69"/>
      <c r="M980" s="195"/>
      <c r="N980" s="61"/>
      <c r="O980" s="61"/>
      <c r="P980" s="61"/>
      <c r="Q980" s="61"/>
      <c r="R980" s="61"/>
      <c r="S980" s="61"/>
      <c r="T980" s="61"/>
      <c r="U980" s="61"/>
      <c r="V980" s="61"/>
      <c r="W980" s="61"/>
      <c r="X980" s="61"/>
      <c r="Y980" s="61"/>
      <c r="Z980" s="61"/>
      <c r="AA980" s="61"/>
    </row>
    <row r="981" spans="1:27" ht="13">
      <c r="A981" s="61"/>
      <c r="B981" s="61"/>
      <c r="C981" s="131"/>
      <c r="D981" s="61"/>
      <c r="E981" s="131"/>
      <c r="F981" s="61"/>
      <c r="G981" s="61"/>
      <c r="H981" s="61"/>
      <c r="I981" s="61"/>
      <c r="J981" s="69"/>
      <c r="K981" s="69"/>
      <c r="L981" s="69"/>
      <c r="M981" s="195"/>
      <c r="N981" s="61"/>
      <c r="O981" s="61"/>
      <c r="P981" s="61"/>
      <c r="Q981" s="61"/>
      <c r="R981" s="61"/>
      <c r="S981" s="61"/>
      <c r="T981" s="61"/>
      <c r="U981" s="61"/>
      <c r="V981" s="61"/>
      <c r="W981" s="61"/>
      <c r="X981" s="61"/>
      <c r="Y981" s="61"/>
      <c r="Z981" s="61"/>
      <c r="AA981" s="61"/>
    </row>
    <row r="982" spans="1:27" ht="13">
      <c r="A982" s="61"/>
      <c r="B982" s="61"/>
      <c r="C982" s="131"/>
      <c r="D982" s="61"/>
      <c r="E982" s="131"/>
      <c r="F982" s="61"/>
      <c r="G982" s="61"/>
      <c r="H982" s="61"/>
      <c r="I982" s="61"/>
      <c r="J982" s="69"/>
      <c r="K982" s="69"/>
      <c r="L982" s="69"/>
      <c r="M982" s="195"/>
      <c r="N982" s="61"/>
      <c r="O982" s="61"/>
      <c r="P982" s="61"/>
      <c r="Q982" s="61"/>
      <c r="R982" s="61"/>
      <c r="S982" s="61"/>
      <c r="T982" s="61"/>
      <c r="U982" s="61"/>
      <c r="V982" s="61"/>
      <c r="W982" s="61"/>
      <c r="X982" s="61"/>
      <c r="Y982" s="61"/>
      <c r="Z982" s="61"/>
      <c r="AA982" s="61"/>
    </row>
    <row r="983" spans="1:27" ht="13">
      <c r="A983" s="61"/>
      <c r="B983" s="61"/>
      <c r="C983" s="131"/>
      <c r="D983" s="61"/>
      <c r="E983" s="131"/>
      <c r="F983" s="61"/>
      <c r="G983" s="61"/>
      <c r="H983" s="61"/>
      <c r="I983" s="61"/>
      <c r="J983" s="69"/>
      <c r="K983" s="69"/>
      <c r="L983" s="69"/>
      <c r="M983" s="195"/>
      <c r="N983" s="61"/>
      <c r="O983" s="61"/>
      <c r="P983" s="61"/>
      <c r="Q983" s="61"/>
      <c r="R983" s="61"/>
      <c r="S983" s="61"/>
      <c r="T983" s="61"/>
      <c r="U983" s="61"/>
      <c r="V983" s="61"/>
      <c r="W983" s="61"/>
      <c r="X983" s="61"/>
      <c r="Y983" s="61"/>
      <c r="Z983" s="61"/>
      <c r="AA983" s="61"/>
    </row>
    <row r="984" spans="1:27" ht="13">
      <c r="A984" s="61"/>
      <c r="B984" s="61"/>
      <c r="C984" s="131"/>
      <c r="D984" s="61"/>
      <c r="E984" s="131"/>
      <c r="F984" s="61"/>
      <c r="G984" s="61"/>
      <c r="H984" s="61"/>
      <c r="I984" s="61"/>
      <c r="J984" s="69"/>
      <c r="K984" s="69"/>
      <c r="L984" s="69"/>
      <c r="M984" s="195"/>
      <c r="N984" s="61"/>
      <c r="O984" s="61"/>
      <c r="P984" s="61"/>
      <c r="Q984" s="61"/>
      <c r="R984" s="61"/>
      <c r="S984" s="61"/>
      <c r="T984" s="61"/>
      <c r="U984" s="61"/>
      <c r="V984" s="61"/>
      <c r="W984" s="61"/>
      <c r="X984" s="61"/>
      <c r="Y984" s="61"/>
      <c r="Z984" s="61"/>
      <c r="AA984" s="61"/>
    </row>
    <row r="985" spans="1:27" ht="13">
      <c r="A985" s="61"/>
      <c r="B985" s="61"/>
      <c r="C985" s="131"/>
      <c r="D985" s="61"/>
      <c r="E985" s="131"/>
      <c r="F985" s="61"/>
      <c r="G985" s="61"/>
      <c r="H985" s="61"/>
      <c r="I985" s="61"/>
      <c r="J985" s="69"/>
      <c r="K985" s="69"/>
      <c r="L985" s="69"/>
      <c r="M985" s="195"/>
      <c r="N985" s="61"/>
      <c r="O985" s="61"/>
      <c r="P985" s="61"/>
      <c r="Q985" s="61"/>
      <c r="R985" s="61"/>
      <c r="S985" s="61"/>
      <c r="T985" s="61"/>
      <c r="U985" s="61"/>
      <c r="V985" s="61"/>
      <c r="W985" s="61"/>
      <c r="X985" s="61"/>
      <c r="Y985" s="61"/>
      <c r="Z985" s="61"/>
      <c r="AA985" s="61"/>
    </row>
    <row r="986" spans="1:27" ht="13">
      <c r="A986" s="61"/>
      <c r="B986" s="61"/>
      <c r="C986" s="131"/>
      <c r="D986" s="61"/>
      <c r="E986" s="131"/>
      <c r="F986" s="61"/>
      <c r="G986" s="61"/>
      <c r="H986" s="61"/>
      <c r="I986" s="61"/>
      <c r="J986" s="69"/>
      <c r="K986" s="69"/>
      <c r="L986" s="69"/>
      <c r="M986" s="195"/>
      <c r="N986" s="61"/>
      <c r="O986" s="61"/>
      <c r="P986" s="61"/>
      <c r="Q986" s="61"/>
      <c r="R986" s="61"/>
      <c r="S986" s="61"/>
      <c r="T986" s="61"/>
      <c r="U986" s="61"/>
      <c r="V986" s="61"/>
      <c r="W986" s="61"/>
      <c r="X986" s="61"/>
      <c r="Y986" s="61"/>
      <c r="Z986" s="61"/>
      <c r="AA986" s="61"/>
    </row>
    <row r="987" spans="1:27" ht="13">
      <c r="A987" s="61"/>
      <c r="B987" s="61"/>
      <c r="C987" s="131"/>
      <c r="D987" s="61"/>
      <c r="E987" s="131"/>
      <c r="F987" s="61"/>
      <c r="G987" s="61"/>
      <c r="H987" s="61"/>
      <c r="I987" s="61"/>
      <c r="J987" s="69"/>
      <c r="K987" s="69"/>
      <c r="L987" s="69"/>
      <c r="M987" s="195"/>
      <c r="N987" s="61"/>
      <c r="O987" s="61"/>
      <c r="P987" s="61"/>
      <c r="Q987" s="61"/>
      <c r="R987" s="61"/>
      <c r="S987" s="61"/>
      <c r="T987" s="61"/>
      <c r="U987" s="61"/>
      <c r="V987" s="61"/>
      <c r="W987" s="61"/>
      <c r="X987" s="61"/>
      <c r="Y987" s="61"/>
      <c r="Z987" s="61"/>
      <c r="AA987" s="61"/>
    </row>
    <row r="988" spans="1:27" ht="13">
      <c r="A988" s="61"/>
      <c r="B988" s="61"/>
      <c r="C988" s="131"/>
      <c r="D988" s="61"/>
      <c r="E988" s="131"/>
      <c r="F988" s="61"/>
      <c r="G988" s="61"/>
      <c r="H988" s="61"/>
      <c r="I988" s="61"/>
      <c r="J988" s="69"/>
      <c r="K988" s="69"/>
      <c r="L988" s="69"/>
      <c r="M988" s="195"/>
      <c r="N988" s="61"/>
      <c r="O988" s="61"/>
      <c r="P988" s="61"/>
      <c r="Q988" s="61"/>
      <c r="R988" s="61"/>
      <c r="S988" s="61"/>
      <c r="T988" s="61"/>
      <c r="U988" s="61"/>
      <c r="V988" s="61"/>
      <c r="W988" s="61"/>
      <c r="X988" s="61"/>
      <c r="Y988" s="61"/>
      <c r="Z988" s="61"/>
      <c r="AA988" s="61"/>
    </row>
    <row r="989" spans="1:27" ht="13">
      <c r="A989" s="61"/>
      <c r="B989" s="61"/>
      <c r="C989" s="131"/>
      <c r="D989" s="61"/>
      <c r="E989" s="131"/>
      <c r="F989" s="61"/>
      <c r="G989" s="61"/>
      <c r="H989" s="61"/>
      <c r="I989" s="61"/>
      <c r="J989" s="69"/>
      <c r="K989" s="69"/>
      <c r="L989" s="69"/>
      <c r="M989" s="195"/>
      <c r="N989" s="61"/>
      <c r="O989" s="61"/>
      <c r="P989" s="61"/>
      <c r="Q989" s="61"/>
      <c r="R989" s="61"/>
      <c r="S989" s="61"/>
      <c r="T989" s="61"/>
      <c r="U989" s="61"/>
      <c r="V989" s="61"/>
      <c r="W989" s="61"/>
      <c r="X989" s="61"/>
      <c r="Y989" s="61"/>
      <c r="Z989" s="61"/>
      <c r="AA989" s="61"/>
    </row>
    <row r="990" spans="1:27" ht="13">
      <c r="A990" s="61"/>
      <c r="B990" s="61"/>
      <c r="C990" s="131"/>
      <c r="D990" s="61"/>
      <c r="E990" s="131"/>
      <c r="F990" s="61"/>
      <c r="G990" s="61"/>
      <c r="H990" s="61"/>
      <c r="I990" s="61"/>
      <c r="J990" s="69"/>
      <c r="K990" s="69"/>
      <c r="L990" s="69"/>
      <c r="M990" s="195"/>
      <c r="N990" s="61"/>
      <c r="O990" s="61"/>
      <c r="P990" s="61"/>
      <c r="Q990" s="61"/>
      <c r="R990" s="61"/>
      <c r="S990" s="61"/>
      <c r="T990" s="61"/>
      <c r="U990" s="61"/>
      <c r="V990" s="61"/>
      <c r="W990" s="61"/>
      <c r="X990" s="61"/>
      <c r="Y990" s="61"/>
      <c r="Z990" s="61"/>
      <c r="AA990" s="61"/>
    </row>
    <row r="991" spans="1:27" ht="13">
      <c r="A991" s="61"/>
      <c r="B991" s="61"/>
      <c r="C991" s="131"/>
      <c r="D991" s="61"/>
      <c r="E991" s="131"/>
      <c r="F991" s="61"/>
      <c r="G991" s="61"/>
      <c r="H991" s="61"/>
      <c r="I991" s="61"/>
      <c r="J991" s="69"/>
      <c r="K991" s="69"/>
      <c r="L991" s="69"/>
      <c r="M991" s="195"/>
      <c r="N991" s="61"/>
      <c r="O991" s="61"/>
      <c r="P991" s="61"/>
      <c r="Q991" s="61"/>
      <c r="R991" s="61"/>
      <c r="S991" s="61"/>
      <c r="T991" s="61"/>
      <c r="U991" s="61"/>
      <c r="V991" s="61"/>
      <c r="W991" s="61"/>
      <c r="X991" s="61"/>
      <c r="Y991" s="61"/>
      <c r="Z991" s="61"/>
      <c r="AA991" s="61"/>
    </row>
    <row r="992" spans="1:27" ht="13">
      <c r="A992" s="61"/>
      <c r="B992" s="61"/>
      <c r="C992" s="131"/>
      <c r="D992" s="61"/>
      <c r="E992" s="131"/>
      <c r="F992" s="61"/>
      <c r="G992" s="61"/>
      <c r="H992" s="61"/>
      <c r="I992" s="61"/>
      <c r="J992" s="69"/>
      <c r="K992" s="69"/>
      <c r="L992" s="69"/>
      <c r="M992" s="195"/>
      <c r="N992" s="61"/>
      <c r="O992" s="61"/>
      <c r="P992" s="61"/>
      <c r="Q992" s="61"/>
      <c r="R992" s="61"/>
      <c r="S992" s="61"/>
      <c r="T992" s="61"/>
      <c r="U992" s="61"/>
      <c r="V992" s="61"/>
      <c r="W992" s="61"/>
      <c r="X992" s="61"/>
      <c r="Y992" s="61"/>
      <c r="Z992" s="61"/>
      <c r="AA992" s="61"/>
    </row>
    <row r="993" spans="1:27" ht="13">
      <c r="A993" s="61"/>
      <c r="B993" s="61"/>
      <c r="C993" s="131"/>
      <c r="D993" s="61"/>
      <c r="E993" s="131"/>
      <c r="F993" s="61"/>
      <c r="G993" s="61"/>
      <c r="H993" s="61"/>
      <c r="I993" s="61"/>
      <c r="J993" s="69"/>
      <c r="K993" s="69"/>
      <c r="L993" s="69"/>
      <c r="M993" s="195"/>
      <c r="N993" s="61"/>
      <c r="O993" s="61"/>
      <c r="P993" s="61"/>
      <c r="Q993" s="61"/>
      <c r="R993" s="61"/>
      <c r="S993" s="61"/>
      <c r="T993" s="61"/>
      <c r="U993" s="61"/>
      <c r="V993" s="61"/>
      <c r="W993" s="61"/>
      <c r="X993" s="61"/>
      <c r="Y993" s="61"/>
      <c r="Z993" s="61"/>
      <c r="AA993" s="61"/>
    </row>
    <row r="994" spans="1:27" ht="13">
      <c r="A994" s="61"/>
      <c r="B994" s="61"/>
      <c r="C994" s="131"/>
      <c r="D994" s="61"/>
      <c r="E994" s="131"/>
      <c r="F994" s="61"/>
      <c r="G994" s="61"/>
      <c r="H994" s="61"/>
      <c r="I994" s="61"/>
      <c r="J994" s="69"/>
      <c r="K994" s="69"/>
      <c r="L994" s="69"/>
      <c r="M994" s="195"/>
      <c r="N994" s="61"/>
      <c r="O994" s="61"/>
      <c r="P994" s="61"/>
      <c r="Q994" s="61"/>
      <c r="R994" s="61"/>
      <c r="S994" s="61"/>
      <c r="T994" s="61"/>
      <c r="U994" s="61"/>
      <c r="V994" s="61"/>
      <c r="W994" s="61"/>
      <c r="X994" s="61"/>
      <c r="Y994" s="61"/>
      <c r="Z994" s="61"/>
      <c r="AA994" s="61"/>
    </row>
    <row r="995" spans="1:27" ht="13">
      <c r="A995" s="61"/>
      <c r="B995" s="61"/>
      <c r="C995" s="131"/>
      <c r="D995" s="61"/>
      <c r="E995" s="131"/>
      <c r="F995" s="61"/>
      <c r="G995" s="61"/>
      <c r="H995" s="61"/>
      <c r="I995" s="61"/>
      <c r="J995" s="69"/>
      <c r="K995" s="69"/>
      <c r="L995" s="69"/>
      <c r="M995" s="195"/>
      <c r="N995" s="61"/>
      <c r="O995" s="61"/>
      <c r="P995" s="61"/>
      <c r="Q995" s="61"/>
      <c r="R995" s="61"/>
      <c r="S995" s="61"/>
      <c r="T995" s="61"/>
      <c r="U995" s="61"/>
      <c r="V995" s="61"/>
      <c r="W995" s="61"/>
      <c r="X995" s="61"/>
      <c r="Y995" s="61"/>
      <c r="Z995" s="61"/>
      <c r="AA995" s="61"/>
    </row>
    <row r="996" spans="1:27" ht="13">
      <c r="A996" s="61"/>
      <c r="B996" s="61"/>
      <c r="C996" s="131"/>
      <c r="D996" s="61"/>
      <c r="E996" s="131"/>
      <c r="F996" s="61"/>
      <c r="G996" s="61"/>
      <c r="H996" s="61"/>
      <c r="I996" s="61"/>
      <c r="J996" s="69"/>
      <c r="K996" s="69"/>
      <c r="L996" s="69"/>
      <c r="M996" s="195"/>
      <c r="N996" s="61"/>
      <c r="O996" s="61"/>
      <c r="P996" s="61"/>
      <c r="Q996" s="61"/>
      <c r="R996" s="61"/>
      <c r="S996" s="61"/>
      <c r="T996" s="61"/>
      <c r="U996" s="61"/>
      <c r="V996" s="61"/>
      <c r="W996" s="61"/>
      <c r="X996" s="61"/>
      <c r="Y996" s="61"/>
      <c r="Z996" s="61"/>
      <c r="AA996" s="61"/>
    </row>
    <row r="997" spans="1:27" ht="13">
      <c r="A997" s="61"/>
      <c r="B997" s="61"/>
      <c r="C997" s="131"/>
      <c r="D997" s="61"/>
      <c r="E997" s="131"/>
      <c r="F997" s="61"/>
      <c r="G997" s="61"/>
      <c r="H997" s="61"/>
      <c r="I997" s="61"/>
      <c r="J997" s="69"/>
      <c r="K997" s="69"/>
      <c r="L997" s="69"/>
      <c r="M997" s="195"/>
      <c r="N997" s="61"/>
      <c r="O997" s="61"/>
      <c r="P997" s="61"/>
      <c r="Q997" s="61"/>
      <c r="R997" s="61"/>
      <c r="S997" s="61"/>
      <c r="T997" s="61"/>
      <c r="U997" s="61"/>
      <c r="V997" s="61"/>
      <c r="W997" s="61"/>
      <c r="X997" s="61"/>
      <c r="Y997" s="61"/>
      <c r="Z997" s="61"/>
      <c r="AA997" s="61"/>
    </row>
    <row r="998" spans="1:27" ht="13">
      <c r="A998" s="61"/>
      <c r="B998" s="61"/>
      <c r="C998" s="131"/>
      <c r="D998" s="61"/>
      <c r="E998" s="131"/>
      <c r="F998" s="61"/>
      <c r="G998" s="61"/>
      <c r="H998" s="61"/>
      <c r="I998" s="61"/>
      <c r="J998" s="69"/>
      <c r="K998" s="69"/>
      <c r="L998" s="69"/>
      <c r="M998" s="195"/>
      <c r="N998" s="61"/>
      <c r="O998" s="61"/>
      <c r="P998" s="61"/>
      <c r="Q998" s="61"/>
      <c r="R998" s="61"/>
      <c r="S998" s="61"/>
      <c r="T998" s="61"/>
      <c r="U998" s="61"/>
      <c r="V998" s="61"/>
      <c r="W998" s="61"/>
      <c r="X998" s="61"/>
      <c r="Y998" s="61"/>
      <c r="Z998" s="61"/>
      <c r="AA998" s="61"/>
    </row>
    <row r="999" spans="1:27" ht="13">
      <c r="A999" s="61"/>
      <c r="B999" s="61"/>
      <c r="C999" s="131"/>
      <c r="D999" s="61"/>
      <c r="E999" s="131"/>
      <c r="F999" s="61"/>
      <c r="G999" s="61"/>
      <c r="H999" s="61"/>
      <c r="I999" s="61"/>
      <c r="J999" s="69"/>
      <c r="K999" s="69"/>
      <c r="L999" s="69"/>
      <c r="M999" s="195"/>
      <c r="N999" s="61"/>
      <c r="O999" s="61"/>
      <c r="P999" s="61"/>
      <c r="Q999" s="61"/>
      <c r="R999" s="61"/>
      <c r="S999" s="61"/>
      <c r="T999" s="61"/>
      <c r="U999" s="61"/>
      <c r="V999" s="61"/>
      <c r="W999" s="61"/>
      <c r="X999" s="61"/>
      <c r="Y999" s="61"/>
      <c r="Z999" s="61"/>
      <c r="AA999" s="61"/>
    </row>
    <row r="1000" spans="1:27" ht="13">
      <c r="A1000" s="61"/>
      <c r="B1000" s="61"/>
      <c r="C1000" s="131"/>
      <c r="D1000" s="61"/>
      <c r="E1000" s="131"/>
      <c r="F1000" s="61"/>
      <c r="G1000" s="61"/>
      <c r="H1000" s="61"/>
      <c r="I1000" s="61"/>
      <c r="J1000" s="69"/>
      <c r="K1000" s="69"/>
      <c r="L1000" s="69"/>
      <c r="M1000" s="195"/>
      <c r="N1000" s="61"/>
      <c r="O1000" s="61"/>
      <c r="P1000" s="61"/>
      <c r="Q1000" s="61"/>
      <c r="R1000" s="61"/>
      <c r="S1000" s="61"/>
      <c r="T1000" s="61"/>
      <c r="U1000" s="61"/>
      <c r="V1000" s="61"/>
      <c r="W1000" s="61"/>
      <c r="X1000" s="61"/>
      <c r="Y1000" s="61"/>
      <c r="Z1000" s="61"/>
      <c r="AA1000" s="61"/>
    </row>
    <row r="1001" spans="1:27" ht="13">
      <c r="A1001" s="61"/>
      <c r="B1001" s="61"/>
      <c r="C1001" s="131"/>
      <c r="D1001" s="61"/>
      <c r="E1001" s="131"/>
      <c r="F1001" s="61"/>
      <c r="G1001" s="61"/>
      <c r="H1001" s="61"/>
      <c r="I1001" s="61"/>
      <c r="J1001" s="69"/>
      <c r="K1001" s="69"/>
      <c r="L1001" s="69"/>
      <c r="M1001" s="195"/>
      <c r="N1001" s="61"/>
      <c r="O1001" s="61"/>
      <c r="P1001" s="61"/>
      <c r="Q1001" s="61"/>
      <c r="R1001" s="61"/>
      <c r="S1001" s="61"/>
      <c r="T1001" s="61"/>
      <c r="U1001" s="61"/>
      <c r="V1001" s="61"/>
      <c r="W1001" s="61"/>
      <c r="X1001" s="61"/>
      <c r="Y1001" s="61"/>
      <c r="Z1001" s="61"/>
      <c r="AA1001" s="61"/>
    </row>
    <row r="1002" spans="1:27" ht="13">
      <c r="A1002" s="61"/>
      <c r="B1002" s="61"/>
      <c r="C1002" s="131"/>
      <c r="D1002" s="61"/>
      <c r="E1002" s="131"/>
      <c r="F1002" s="61"/>
      <c r="G1002" s="61"/>
      <c r="H1002" s="61"/>
      <c r="I1002" s="61"/>
      <c r="J1002" s="69"/>
      <c r="K1002" s="69"/>
      <c r="L1002" s="69"/>
      <c r="M1002" s="195"/>
      <c r="N1002" s="61"/>
      <c r="O1002" s="61"/>
      <c r="P1002" s="61"/>
      <c r="Q1002" s="61"/>
      <c r="R1002" s="61"/>
      <c r="S1002" s="61"/>
      <c r="T1002" s="61"/>
      <c r="U1002" s="61"/>
      <c r="V1002" s="61"/>
      <c r="W1002" s="61"/>
      <c r="X1002" s="61"/>
      <c r="Y1002" s="61"/>
      <c r="Z1002" s="61"/>
      <c r="AA1002" s="61"/>
    </row>
    <row r="1003" spans="1:27" ht="13">
      <c r="A1003" s="61"/>
      <c r="B1003" s="61"/>
      <c r="C1003" s="131"/>
      <c r="D1003" s="61"/>
      <c r="E1003" s="131"/>
      <c r="F1003" s="61"/>
      <c r="G1003" s="61"/>
      <c r="H1003" s="61"/>
      <c r="I1003" s="61"/>
      <c r="J1003" s="69"/>
      <c r="K1003" s="69"/>
      <c r="L1003" s="69"/>
      <c r="M1003" s="195"/>
      <c r="N1003" s="61"/>
      <c r="O1003" s="61"/>
      <c r="P1003" s="61"/>
      <c r="Q1003" s="61"/>
      <c r="R1003" s="61"/>
      <c r="S1003" s="61"/>
      <c r="T1003" s="61"/>
      <c r="U1003" s="61"/>
      <c r="V1003" s="61"/>
      <c r="W1003" s="61"/>
      <c r="X1003" s="61"/>
      <c r="Y1003" s="61"/>
      <c r="Z1003" s="61"/>
      <c r="AA1003" s="61"/>
    </row>
    <row r="1004" spans="1:27" ht="13">
      <c r="A1004" s="61"/>
      <c r="B1004" s="61"/>
      <c r="C1004" s="131"/>
      <c r="D1004" s="61"/>
      <c r="E1004" s="131"/>
      <c r="F1004" s="61"/>
      <c r="G1004" s="61"/>
      <c r="H1004" s="61"/>
      <c r="I1004" s="61"/>
      <c r="J1004" s="69"/>
      <c r="K1004" s="69"/>
      <c r="L1004" s="69"/>
      <c r="M1004" s="195"/>
      <c r="N1004" s="61"/>
      <c r="O1004" s="61"/>
      <c r="P1004" s="61"/>
      <c r="Q1004" s="61"/>
      <c r="R1004" s="61"/>
      <c r="S1004" s="61"/>
      <c r="T1004" s="61"/>
      <c r="U1004" s="61"/>
      <c r="V1004" s="61"/>
      <c r="W1004" s="61"/>
      <c r="X1004" s="61"/>
      <c r="Y1004" s="61"/>
      <c r="Z1004" s="61"/>
      <c r="AA1004" s="61"/>
    </row>
    <row r="1005" spans="1:27" ht="13.5" thickBot="1">
      <c r="A1005" s="61"/>
      <c r="B1005" s="61"/>
      <c r="C1005" s="131"/>
      <c r="D1005" s="61"/>
      <c r="E1005" s="131"/>
      <c r="F1005" s="61"/>
      <c r="G1005" s="61"/>
      <c r="H1005" s="61"/>
      <c r="I1005" s="61"/>
      <c r="J1005" s="69"/>
      <c r="K1005" s="69"/>
      <c r="L1005" s="69"/>
      <c r="M1005" s="195"/>
      <c r="N1005" s="61"/>
      <c r="O1005" s="61"/>
      <c r="P1005" s="61"/>
      <c r="Q1005" s="61"/>
      <c r="R1005" s="61"/>
      <c r="S1005" s="61"/>
      <c r="T1005" s="61"/>
      <c r="U1005" s="61"/>
      <c r="V1005" s="61"/>
      <c r="W1005" s="61"/>
      <c r="X1005" s="61"/>
      <c r="Y1005" s="61"/>
      <c r="Z1005" s="61"/>
      <c r="AA1005" s="61"/>
    </row>
    <row r="1006" spans="1:27" ht="14" thickTop="1" thickBot="1">
      <c r="A1006" s="61"/>
      <c r="B1006" s="61"/>
      <c r="C1006" s="132"/>
      <c r="D1006" s="61"/>
      <c r="E1006" s="131"/>
      <c r="F1006" s="61"/>
      <c r="G1006" s="61"/>
      <c r="H1006" s="82"/>
      <c r="I1006" s="61"/>
      <c r="J1006" s="69"/>
      <c r="K1006" s="69"/>
      <c r="L1006" s="69"/>
      <c r="M1006" s="195"/>
      <c r="N1006" s="61"/>
      <c r="O1006" s="61"/>
      <c r="P1006" s="61"/>
      <c r="Q1006" s="61"/>
      <c r="R1006" s="61"/>
      <c r="S1006" s="61"/>
      <c r="T1006" s="61"/>
      <c r="U1006" s="61"/>
      <c r="V1006" s="61"/>
      <c r="W1006" s="61"/>
      <c r="X1006" s="61"/>
      <c r="Y1006" s="61"/>
      <c r="Z1006" s="61"/>
      <c r="AA1006" s="61"/>
    </row>
  </sheetData>
  <mergeCells count="4">
    <mergeCell ref="F33:H36"/>
    <mergeCell ref="E42:F42"/>
    <mergeCell ref="D273:D277"/>
    <mergeCell ref="F273:F277"/>
  </mergeCells>
  <printOptions horizontalCentered="1" gridLines="1"/>
  <pageMargins left="0" right="0" top="0.10413476263399694" bottom="0.26" header="0" footer="0"/>
  <pageSetup scale="86" pageOrder="overThenDown" orientation="portrait" cellComments="atEnd"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046DF6-E9C5-45BB-8B72-08CEF87CD803}">
  <sheetPr codeName="Sheet6">
    <outlinePr summaryBelow="0" summaryRight="0"/>
  </sheetPr>
  <dimension ref="A1:X1006"/>
  <sheetViews>
    <sheetView showGridLines="0" workbookViewId="0">
      <pane ySplit="1" topLeftCell="A11" activePane="bottomLeft" state="frozen"/>
      <selection pane="bottomLeft" activeCell="J5" sqref="J5"/>
    </sheetView>
  </sheetViews>
  <sheetFormatPr defaultColWidth="12.54296875" defaultRowHeight="15.75" customHeight="1"/>
  <cols>
    <col min="1" max="1" width="12.54296875" style="62" customWidth="1"/>
    <col min="2" max="2" width="25.7265625" style="62" customWidth="1"/>
    <col min="3" max="16384" width="12.54296875" style="62"/>
  </cols>
  <sheetData>
    <row r="1" spans="1:24" ht="24.75" customHeight="1">
      <c r="A1" s="74" t="s">
        <v>9</v>
      </c>
      <c r="B1" s="75" t="s">
        <v>47</v>
      </c>
      <c r="C1" s="75" t="s">
        <v>48</v>
      </c>
      <c r="D1" s="76" t="s">
        <v>49</v>
      </c>
      <c r="E1" s="75" t="s">
        <v>50</v>
      </c>
      <c r="F1" s="74" t="s">
        <v>51</v>
      </c>
      <c r="G1" s="74" t="s">
        <v>52</v>
      </c>
      <c r="H1" s="77" t="s">
        <v>53</v>
      </c>
      <c r="I1" s="68"/>
      <c r="J1" s="68"/>
      <c r="K1" s="68"/>
      <c r="L1" s="68"/>
      <c r="M1" s="68"/>
      <c r="N1" s="68"/>
      <c r="O1" s="68"/>
      <c r="P1" s="68"/>
      <c r="Q1" s="68"/>
      <c r="R1" s="68"/>
      <c r="S1" s="68"/>
      <c r="T1" s="68"/>
      <c r="U1" s="68"/>
      <c r="V1" s="68"/>
      <c r="W1" s="68"/>
      <c r="X1" s="68"/>
    </row>
    <row r="2" spans="1:24" ht="24.75" customHeight="1" thickBot="1">
      <c r="A2" s="78">
        <v>45170</v>
      </c>
      <c r="B2" s="79"/>
      <c r="C2" s="80"/>
      <c r="D2" s="81"/>
      <c r="E2" s="80"/>
      <c r="F2" s="81">
        <f t="shared" ref="F2:F32" si="0">(E2-C2) *24-(D2)</f>
        <v>0</v>
      </c>
      <c r="G2" s="81">
        <f t="shared" ref="G2:G31" si="1">(F2-$S$12)</f>
        <v>-9</v>
      </c>
      <c r="H2" s="82"/>
      <c r="I2" s="68"/>
      <c r="J2" s="68"/>
      <c r="K2" s="68"/>
      <c r="L2" s="68"/>
      <c r="M2" s="68"/>
      <c r="N2" s="68"/>
      <c r="O2" s="68"/>
      <c r="P2" s="68"/>
      <c r="Q2" s="68"/>
      <c r="R2" s="68"/>
      <c r="S2" s="83"/>
      <c r="T2" s="83"/>
      <c r="U2" s="83"/>
      <c r="V2" s="83"/>
      <c r="W2" s="83"/>
      <c r="X2" s="68"/>
    </row>
    <row r="3" spans="1:24" ht="24.75" customHeight="1" thickTop="1" thickBot="1">
      <c r="A3" s="78">
        <v>45171</v>
      </c>
      <c r="B3" s="79"/>
      <c r="C3" s="80"/>
      <c r="D3" s="81"/>
      <c r="E3" s="80"/>
      <c r="F3" s="81">
        <f t="shared" si="0"/>
        <v>0</v>
      </c>
      <c r="G3" s="81">
        <f t="shared" si="1"/>
        <v>-9</v>
      </c>
      <c r="H3" s="82"/>
      <c r="I3" s="68"/>
      <c r="J3" s="68"/>
      <c r="K3" s="68"/>
      <c r="L3" s="68"/>
      <c r="M3" s="68"/>
      <c r="N3" s="68"/>
      <c r="O3" s="68"/>
      <c r="P3" s="68"/>
      <c r="Q3" s="68"/>
      <c r="R3" s="68"/>
      <c r="S3" s="84"/>
      <c r="T3" s="84"/>
      <c r="U3" s="84"/>
      <c r="V3" s="84"/>
      <c r="W3" s="84"/>
      <c r="X3" s="68"/>
    </row>
    <row r="4" spans="1:24" ht="24.75" customHeight="1" thickTop="1" thickBot="1">
      <c r="A4" s="78">
        <v>45172</v>
      </c>
      <c r="B4" s="79"/>
      <c r="C4" s="80"/>
      <c r="D4" s="81"/>
      <c r="E4" s="80"/>
      <c r="F4" s="81">
        <f t="shared" si="0"/>
        <v>0</v>
      </c>
      <c r="G4" s="81">
        <f t="shared" si="1"/>
        <v>-9</v>
      </c>
      <c r="H4" s="82"/>
      <c r="I4" s="68"/>
      <c r="J4" s="68"/>
      <c r="K4" s="68"/>
      <c r="L4" s="68"/>
      <c r="M4" s="68"/>
      <c r="N4" s="68"/>
      <c r="O4" s="68"/>
      <c r="P4" s="68"/>
      <c r="Q4" s="68"/>
      <c r="R4" s="68"/>
      <c r="S4" s="84"/>
      <c r="T4" s="85"/>
      <c r="U4" s="86" t="s">
        <v>54</v>
      </c>
      <c r="V4" s="85"/>
      <c r="W4" s="85"/>
      <c r="X4" s="68"/>
    </row>
    <row r="5" spans="1:24" ht="24.75" customHeight="1" thickTop="1" thickBot="1">
      <c r="A5" s="78">
        <v>45173</v>
      </c>
      <c r="B5" s="79"/>
      <c r="C5" s="80"/>
      <c r="D5" s="81"/>
      <c r="E5" s="80"/>
      <c r="F5" s="81">
        <f t="shared" si="0"/>
        <v>0</v>
      </c>
      <c r="G5" s="81">
        <f t="shared" si="1"/>
        <v>-9</v>
      </c>
      <c r="H5" s="82"/>
      <c r="I5" s="68"/>
      <c r="J5" s="68"/>
      <c r="K5" s="68"/>
      <c r="L5" s="68"/>
      <c r="M5" s="68"/>
      <c r="N5" s="68"/>
      <c r="O5" s="68"/>
      <c r="P5" s="68"/>
      <c r="Q5" s="68"/>
      <c r="R5" s="68"/>
      <c r="S5" s="84"/>
      <c r="T5" s="84"/>
      <c r="U5" s="84" t="s">
        <v>55</v>
      </c>
      <c r="V5" s="84"/>
      <c r="W5" s="84"/>
      <c r="X5" s="68"/>
    </row>
    <row r="6" spans="1:24" ht="24.75" customHeight="1" thickTop="1" thickBot="1">
      <c r="A6" s="78">
        <v>45174</v>
      </c>
      <c r="B6" s="79"/>
      <c r="C6" s="80"/>
      <c r="D6" s="81"/>
      <c r="E6" s="80"/>
      <c r="F6" s="81">
        <f t="shared" si="0"/>
        <v>0</v>
      </c>
      <c r="G6" s="81">
        <f t="shared" si="1"/>
        <v>-9</v>
      </c>
      <c r="H6" s="82"/>
      <c r="I6" s="68"/>
      <c r="J6" s="68"/>
      <c r="K6" s="68"/>
      <c r="L6" s="68"/>
      <c r="M6" s="68"/>
      <c r="N6" s="68"/>
      <c r="O6" s="68"/>
      <c r="P6" s="68"/>
      <c r="Q6" s="68"/>
      <c r="R6" s="68"/>
      <c r="S6" s="84"/>
      <c r="T6" s="84"/>
      <c r="U6" s="87" t="s">
        <v>56</v>
      </c>
      <c r="V6" s="84"/>
      <c r="W6" s="84"/>
      <c r="X6" s="68"/>
    </row>
    <row r="7" spans="1:24" ht="24.75" customHeight="1" thickTop="1" thickBot="1">
      <c r="A7" s="78">
        <v>45175</v>
      </c>
      <c r="B7" s="79"/>
      <c r="C7" s="80"/>
      <c r="D7" s="81"/>
      <c r="E7" s="80"/>
      <c r="F7" s="81">
        <f t="shared" si="0"/>
        <v>0</v>
      </c>
      <c r="G7" s="81">
        <f t="shared" si="1"/>
        <v>-9</v>
      </c>
      <c r="H7" s="82"/>
      <c r="I7" s="88"/>
      <c r="J7" s="88"/>
      <c r="K7" s="88"/>
      <c r="L7" s="88"/>
      <c r="M7" s="88"/>
      <c r="N7" s="88"/>
      <c r="O7" s="88"/>
      <c r="P7" s="88"/>
      <c r="Q7" s="88"/>
      <c r="R7" s="88"/>
      <c r="S7" s="84"/>
      <c r="T7" s="84"/>
      <c r="U7" s="84"/>
      <c r="V7" s="85"/>
      <c r="W7" s="85"/>
      <c r="X7" s="88"/>
    </row>
    <row r="8" spans="1:24" ht="24.75" customHeight="1" thickTop="1" thickBot="1">
      <c r="A8" s="78">
        <v>45176</v>
      </c>
      <c r="B8" s="79"/>
      <c r="C8" s="80"/>
      <c r="D8" s="81"/>
      <c r="E8" s="80"/>
      <c r="F8" s="81">
        <f t="shared" si="0"/>
        <v>0</v>
      </c>
      <c r="G8" s="81">
        <f t="shared" si="1"/>
        <v>-9</v>
      </c>
      <c r="H8" s="82"/>
      <c r="I8" s="89"/>
      <c r="J8" s="89"/>
      <c r="K8" s="89"/>
      <c r="L8" s="89"/>
      <c r="M8" s="89"/>
      <c r="N8" s="89"/>
      <c r="O8" s="89"/>
      <c r="P8" s="89"/>
      <c r="Q8" s="89"/>
      <c r="R8" s="89"/>
      <c r="S8" s="85"/>
      <c r="T8" s="85"/>
      <c r="U8" s="85" t="s">
        <v>57</v>
      </c>
      <c r="V8" s="85"/>
      <c r="W8" s="85"/>
      <c r="X8" s="89"/>
    </row>
    <row r="9" spans="1:24" ht="24.75" customHeight="1" thickTop="1" thickBot="1">
      <c r="A9" s="78">
        <v>45177</v>
      </c>
      <c r="B9" s="79"/>
      <c r="C9" s="80"/>
      <c r="D9" s="81"/>
      <c r="E9" s="80"/>
      <c r="F9" s="81">
        <f t="shared" si="0"/>
        <v>0</v>
      </c>
      <c r="G9" s="81">
        <f t="shared" si="1"/>
        <v>-9</v>
      </c>
      <c r="H9" s="82"/>
      <c r="I9" s="88"/>
      <c r="J9" s="88"/>
      <c r="K9" s="88"/>
      <c r="L9" s="88"/>
      <c r="M9" s="88"/>
      <c r="N9" s="88"/>
      <c r="O9" s="88"/>
      <c r="P9" s="88"/>
      <c r="Q9" s="88"/>
      <c r="R9" s="88"/>
      <c r="S9" s="84"/>
      <c r="T9" s="84"/>
      <c r="U9" s="84"/>
      <c r="V9" s="85"/>
      <c r="W9" s="85"/>
      <c r="X9" s="88"/>
    </row>
    <row r="10" spans="1:24" ht="24.75" customHeight="1" thickTop="1" thickBot="1">
      <c r="A10" s="78">
        <v>45178</v>
      </c>
      <c r="B10" s="79"/>
      <c r="C10" s="80"/>
      <c r="D10" s="81"/>
      <c r="E10" s="80"/>
      <c r="F10" s="81">
        <f t="shared" si="0"/>
        <v>0</v>
      </c>
      <c r="G10" s="81">
        <f t="shared" si="1"/>
        <v>-9</v>
      </c>
      <c r="H10" s="82"/>
      <c r="I10" s="88"/>
      <c r="J10" s="88"/>
      <c r="K10" s="88"/>
      <c r="L10" s="88"/>
      <c r="M10" s="88"/>
      <c r="N10" s="88"/>
      <c r="O10" s="88"/>
      <c r="P10" s="88"/>
      <c r="Q10" s="88"/>
      <c r="R10" s="88"/>
      <c r="S10" s="87">
        <v>50</v>
      </c>
      <c r="T10" s="90"/>
      <c r="U10" s="84"/>
      <c r="V10" s="84"/>
      <c r="W10" s="84"/>
      <c r="X10" s="88"/>
    </row>
    <row r="11" spans="1:24" ht="24.75" customHeight="1" thickTop="1" thickBot="1">
      <c r="A11" s="78">
        <v>45179</v>
      </c>
      <c r="B11" s="82"/>
      <c r="C11" s="80"/>
      <c r="D11" s="81"/>
      <c r="E11" s="80"/>
      <c r="F11" s="81">
        <f t="shared" si="0"/>
        <v>0</v>
      </c>
      <c r="G11" s="81">
        <f t="shared" si="1"/>
        <v>-9</v>
      </c>
      <c r="H11" s="82"/>
      <c r="I11" s="89"/>
      <c r="J11" s="89"/>
      <c r="K11" s="89"/>
      <c r="L11" s="89"/>
      <c r="M11" s="89"/>
      <c r="N11" s="89"/>
      <c r="O11" s="89"/>
      <c r="P11" s="89"/>
      <c r="Q11" s="89"/>
      <c r="R11" s="89"/>
      <c r="S11" s="91">
        <v>9</v>
      </c>
      <c r="T11" s="90"/>
      <c r="U11" s="85"/>
      <c r="V11" s="85"/>
      <c r="W11" s="85"/>
      <c r="X11" s="89"/>
    </row>
    <row r="12" spans="1:24" ht="24.75" customHeight="1" thickTop="1" thickBot="1">
      <c r="A12" s="78">
        <v>45180</v>
      </c>
      <c r="B12" s="82"/>
      <c r="C12" s="80"/>
      <c r="D12" s="81"/>
      <c r="E12" s="80"/>
      <c r="F12" s="81">
        <f t="shared" si="0"/>
        <v>0</v>
      </c>
      <c r="G12" s="81">
        <f t="shared" si="1"/>
        <v>-9</v>
      </c>
      <c r="H12" s="82"/>
      <c r="I12" s="89"/>
      <c r="J12" s="89"/>
      <c r="K12" s="89"/>
      <c r="L12" s="89"/>
      <c r="M12" s="89"/>
      <c r="N12" s="89"/>
      <c r="O12" s="89"/>
      <c r="P12" s="89"/>
      <c r="Q12" s="89"/>
      <c r="R12" s="89"/>
      <c r="S12" s="92">
        <f>MIN(9,H11)</f>
        <v>9</v>
      </c>
      <c r="T12" s="93"/>
      <c r="U12" s="94"/>
      <c r="V12" s="85"/>
      <c r="W12" s="85"/>
      <c r="X12" s="89"/>
    </row>
    <row r="13" spans="1:24" ht="24.75" customHeight="1" thickTop="1" thickBot="1">
      <c r="A13" s="78">
        <v>45181</v>
      </c>
      <c r="B13" s="82"/>
      <c r="C13" s="80"/>
      <c r="D13" s="81"/>
      <c r="E13" s="80"/>
      <c r="F13" s="81">
        <f t="shared" si="0"/>
        <v>0</v>
      </c>
      <c r="G13" s="81">
        <f t="shared" si="1"/>
        <v>-9</v>
      </c>
      <c r="H13" s="82"/>
      <c r="I13" s="89"/>
      <c r="J13" s="89"/>
      <c r="K13" s="89"/>
      <c r="L13" s="89"/>
      <c r="M13" s="89"/>
      <c r="N13" s="89"/>
      <c r="O13" s="89"/>
      <c r="P13" s="89"/>
      <c r="Q13" s="89"/>
      <c r="R13" s="89"/>
      <c r="S13" s="93"/>
      <c r="T13" s="93"/>
      <c r="U13" s="92"/>
      <c r="V13" s="85"/>
      <c r="W13" s="85"/>
      <c r="X13" s="89"/>
    </row>
    <row r="14" spans="1:24" ht="24.75" customHeight="1" thickTop="1" thickBot="1">
      <c r="A14" s="78">
        <v>45182</v>
      </c>
      <c r="B14" s="82"/>
      <c r="C14" s="80"/>
      <c r="D14" s="81"/>
      <c r="E14" s="80"/>
      <c r="F14" s="81">
        <f t="shared" si="0"/>
        <v>0</v>
      </c>
      <c r="G14" s="81">
        <f t="shared" si="1"/>
        <v>-9</v>
      </c>
      <c r="H14" s="82"/>
      <c r="I14" s="89"/>
      <c r="J14" s="89"/>
      <c r="K14" s="89"/>
      <c r="L14" s="89"/>
      <c r="M14" s="89"/>
      <c r="N14" s="95"/>
      <c r="O14" s="88"/>
      <c r="P14" s="68"/>
      <c r="Q14" s="68"/>
      <c r="R14" s="68"/>
      <c r="S14" s="85"/>
      <c r="T14" s="85"/>
      <c r="U14" s="85"/>
      <c r="V14" s="85"/>
      <c r="W14" s="85"/>
      <c r="X14" s="68"/>
    </row>
    <row r="15" spans="1:24" ht="24.75" customHeight="1" thickTop="1" thickBot="1">
      <c r="A15" s="78">
        <v>45183</v>
      </c>
      <c r="B15" s="79"/>
      <c r="C15" s="80"/>
      <c r="D15" s="81"/>
      <c r="E15" s="80"/>
      <c r="F15" s="81">
        <f t="shared" si="0"/>
        <v>0</v>
      </c>
      <c r="G15" s="81">
        <f t="shared" si="1"/>
        <v>-9</v>
      </c>
      <c r="H15" s="82"/>
      <c r="I15" s="89"/>
      <c r="J15" s="89"/>
      <c r="K15" s="89"/>
      <c r="L15" s="89"/>
      <c r="M15" s="89"/>
      <c r="N15" s="89"/>
      <c r="O15" s="89"/>
      <c r="P15" s="89"/>
      <c r="Q15" s="89"/>
      <c r="R15" s="89"/>
      <c r="S15" s="85"/>
      <c r="T15" s="85"/>
      <c r="U15" s="85"/>
      <c r="V15" s="85"/>
      <c r="W15" s="85"/>
      <c r="X15" s="89"/>
    </row>
    <row r="16" spans="1:24" ht="24.75" customHeight="1" thickTop="1" thickBot="1">
      <c r="A16" s="78">
        <v>45184</v>
      </c>
      <c r="B16" s="79"/>
      <c r="C16" s="80"/>
      <c r="D16" s="81"/>
      <c r="E16" s="80"/>
      <c r="F16" s="81">
        <f t="shared" si="0"/>
        <v>0</v>
      </c>
      <c r="G16" s="81">
        <f t="shared" si="1"/>
        <v>-9</v>
      </c>
      <c r="H16" s="82"/>
      <c r="I16" s="89"/>
      <c r="J16" s="89"/>
      <c r="K16" s="89"/>
      <c r="L16" s="89"/>
      <c r="M16" s="89"/>
      <c r="N16" s="95"/>
      <c r="O16" s="88"/>
      <c r="P16" s="68"/>
      <c r="Q16" s="68"/>
      <c r="R16" s="68"/>
      <c r="S16" s="68"/>
      <c r="T16" s="68"/>
      <c r="U16" s="68"/>
      <c r="V16" s="68"/>
      <c r="W16" s="68"/>
      <c r="X16" s="68"/>
    </row>
    <row r="17" spans="1:24" ht="24.75" customHeight="1" thickTop="1" thickBot="1">
      <c r="A17" s="78">
        <v>45185</v>
      </c>
      <c r="B17" s="79"/>
      <c r="C17" s="80"/>
      <c r="D17" s="81"/>
      <c r="E17" s="80"/>
      <c r="F17" s="81">
        <f t="shared" si="0"/>
        <v>0</v>
      </c>
      <c r="G17" s="81">
        <f t="shared" si="1"/>
        <v>-9</v>
      </c>
      <c r="H17" s="82"/>
      <c r="I17" s="68"/>
      <c r="J17" s="68"/>
      <c r="K17" s="68"/>
      <c r="L17" s="68"/>
      <c r="M17" s="68"/>
      <c r="N17" s="95"/>
      <c r="O17" s="88"/>
      <c r="P17" s="68"/>
      <c r="Q17" s="68"/>
      <c r="R17" s="68"/>
      <c r="S17" s="68"/>
      <c r="T17" s="68"/>
      <c r="U17" s="68"/>
      <c r="V17" s="68"/>
      <c r="W17" s="68"/>
      <c r="X17" s="68"/>
    </row>
    <row r="18" spans="1:24" ht="24.75" customHeight="1" thickTop="1" thickBot="1">
      <c r="A18" s="78">
        <v>45186</v>
      </c>
      <c r="B18" s="79"/>
      <c r="C18" s="80"/>
      <c r="D18" s="81"/>
      <c r="E18" s="80"/>
      <c r="F18" s="81">
        <f t="shared" si="0"/>
        <v>0</v>
      </c>
      <c r="G18" s="81">
        <f t="shared" si="1"/>
        <v>-9</v>
      </c>
      <c r="H18" s="82"/>
      <c r="I18" s="89"/>
      <c r="J18" s="89"/>
      <c r="K18" s="89"/>
      <c r="L18" s="89"/>
      <c r="M18" s="89"/>
      <c r="N18" s="89"/>
      <c r="O18" s="89"/>
      <c r="P18" s="89"/>
      <c r="Q18" s="89"/>
      <c r="R18" s="89"/>
      <c r="S18" s="89"/>
      <c r="T18" s="89"/>
      <c r="U18" s="89"/>
      <c r="V18" s="89"/>
      <c r="W18" s="89"/>
      <c r="X18" s="89"/>
    </row>
    <row r="19" spans="1:24" ht="24.75" customHeight="1" thickTop="1" thickBot="1">
      <c r="A19" s="78">
        <v>45187</v>
      </c>
      <c r="B19" s="79"/>
      <c r="C19" s="80"/>
      <c r="D19" s="81"/>
      <c r="E19" s="80"/>
      <c r="F19" s="81">
        <f t="shared" si="0"/>
        <v>0</v>
      </c>
      <c r="G19" s="81">
        <f t="shared" si="1"/>
        <v>-9</v>
      </c>
      <c r="H19" s="82"/>
      <c r="I19" s="68"/>
      <c r="J19" s="68"/>
      <c r="K19" s="68"/>
      <c r="L19" s="68"/>
      <c r="M19" s="68"/>
      <c r="N19" s="95"/>
      <c r="O19" s="88"/>
      <c r="P19" s="68"/>
      <c r="Q19" s="68"/>
      <c r="R19" s="68"/>
      <c r="S19" s="68"/>
      <c r="T19" s="68"/>
      <c r="U19" s="68"/>
      <c r="V19" s="68"/>
      <c r="W19" s="68"/>
      <c r="X19" s="68"/>
    </row>
    <row r="20" spans="1:24" ht="24.75" customHeight="1" thickTop="1" thickBot="1">
      <c r="A20" s="78">
        <v>45188</v>
      </c>
      <c r="B20" s="79"/>
      <c r="C20" s="80"/>
      <c r="D20" s="81"/>
      <c r="E20" s="80"/>
      <c r="F20" s="81">
        <f t="shared" si="0"/>
        <v>0</v>
      </c>
      <c r="G20" s="81">
        <f t="shared" si="1"/>
        <v>-9</v>
      </c>
      <c r="H20" s="82"/>
      <c r="I20" s="89"/>
      <c r="J20" s="89"/>
      <c r="K20" s="89"/>
      <c r="L20" s="89"/>
      <c r="M20" s="89"/>
      <c r="N20" s="89"/>
      <c r="O20" s="89"/>
      <c r="P20" s="89"/>
      <c r="Q20" s="89"/>
      <c r="R20" s="89"/>
      <c r="S20" s="89"/>
      <c r="T20" s="89"/>
      <c r="U20" s="89"/>
      <c r="V20" s="89"/>
      <c r="W20" s="89"/>
      <c r="X20" s="89"/>
    </row>
    <row r="21" spans="1:24" ht="24.75" customHeight="1" thickTop="1" thickBot="1">
      <c r="A21" s="78">
        <v>45189</v>
      </c>
      <c r="B21" s="79"/>
      <c r="C21" s="80"/>
      <c r="D21" s="81"/>
      <c r="E21" s="80"/>
      <c r="F21" s="81">
        <f t="shared" si="0"/>
        <v>0</v>
      </c>
      <c r="G21" s="81">
        <f t="shared" si="1"/>
        <v>-9</v>
      </c>
      <c r="H21" s="82"/>
      <c r="I21" s="68"/>
      <c r="J21" s="68"/>
      <c r="K21" s="68"/>
      <c r="L21" s="68"/>
      <c r="M21" s="68"/>
      <c r="N21" s="95"/>
      <c r="O21" s="88"/>
      <c r="P21" s="68"/>
      <c r="Q21" s="68"/>
      <c r="R21" s="68"/>
      <c r="S21" s="68"/>
      <c r="T21" s="68"/>
      <c r="U21" s="68"/>
      <c r="V21" s="68"/>
      <c r="W21" s="68"/>
      <c r="X21" s="68"/>
    </row>
    <row r="22" spans="1:24" ht="24.75" customHeight="1" thickTop="1" thickBot="1">
      <c r="A22" s="78">
        <v>45190</v>
      </c>
      <c r="B22" s="79"/>
      <c r="C22" s="80"/>
      <c r="D22" s="81"/>
      <c r="E22" s="80"/>
      <c r="F22" s="81">
        <f t="shared" si="0"/>
        <v>0</v>
      </c>
      <c r="G22" s="81">
        <f t="shared" si="1"/>
        <v>-9</v>
      </c>
      <c r="H22" s="82"/>
      <c r="I22" s="96"/>
      <c r="J22" s="96"/>
      <c r="K22" s="96"/>
      <c r="L22" s="96"/>
      <c r="M22" s="96"/>
      <c r="N22" s="68"/>
      <c r="O22" s="68"/>
      <c r="P22" s="68"/>
      <c r="Q22" s="68"/>
      <c r="R22" s="68"/>
      <c r="S22" s="68"/>
      <c r="T22" s="68"/>
      <c r="U22" s="68"/>
      <c r="V22" s="68"/>
      <c r="W22" s="68"/>
      <c r="X22" s="68"/>
    </row>
    <row r="23" spans="1:24" ht="24.75" customHeight="1" thickTop="1" thickBot="1">
      <c r="A23" s="78">
        <v>45191</v>
      </c>
      <c r="B23" s="79"/>
      <c r="C23" s="80"/>
      <c r="D23" s="81"/>
      <c r="E23" s="80"/>
      <c r="F23" s="81">
        <f t="shared" si="0"/>
        <v>0</v>
      </c>
      <c r="G23" s="81">
        <f t="shared" si="1"/>
        <v>-9</v>
      </c>
      <c r="H23" s="82"/>
      <c r="I23" s="68"/>
      <c r="J23" s="68"/>
      <c r="K23" s="68"/>
      <c r="L23" s="68"/>
      <c r="M23" s="68"/>
      <c r="N23" s="68"/>
      <c r="O23" s="68"/>
      <c r="P23" s="68"/>
      <c r="Q23" s="68"/>
      <c r="R23" s="68"/>
      <c r="S23" s="68"/>
      <c r="T23" s="68"/>
      <c r="U23" s="68"/>
      <c r="V23" s="68"/>
      <c r="W23" s="68"/>
      <c r="X23" s="68"/>
    </row>
    <row r="24" spans="1:24" ht="24.75" customHeight="1" thickTop="1" thickBot="1">
      <c r="A24" s="78">
        <v>45192</v>
      </c>
      <c r="B24" s="79"/>
      <c r="C24" s="80"/>
      <c r="D24" s="81"/>
      <c r="E24" s="80"/>
      <c r="F24" s="81">
        <f t="shared" si="0"/>
        <v>0</v>
      </c>
      <c r="G24" s="81">
        <f t="shared" si="1"/>
        <v>-9</v>
      </c>
      <c r="H24" s="82"/>
      <c r="I24" s="68"/>
      <c r="J24" s="68"/>
      <c r="K24" s="68"/>
      <c r="L24" s="68"/>
      <c r="M24" s="68"/>
      <c r="N24" s="68"/>
      <c r="O24" s="68"/>
      <c r="P24" s="68"/>
      <c r="Q24" s="68"/>
      <c r="R24" s="68"/>
      <c r="S24" s="68"/>
      <c r="T24" s="68"/>
      <c r="U24" s="68"/>
      <c r="V24" s="68"/>
      <c r="W24" s="68"/>
      <c r="X24" s="68"/>
    </row>
    <row r="25" spans="1:24" ht="24.75" customHeight="1" thickTop="1" thickBot="1">
      <c r="A25" s="78">
        <v>45193</v>
      </c>
      <c r="B25" s="79"/>
      <c r="C25" s="80"/>
      <c r="D25" s="81"/>
      <c r="E25" s="80"/>
      <c r="F25" s="81">
        <f t="shared" si="0"/>
        <v>0</v>
      </c>
      <c r="G25" s="81">
        <f t="shared" si="1"/>
        <v>-9</v>
      </c>
      <c r="H25" s="82"/>
      <c r="I25" s="68"/>
      <c r="J25" s="68"/>
      <c r="K25" s="68"/>
      <c r="L25" s="68"/>
      <c r="M25" s="68"/>
      <c r="N25" s="68"/>
      <c r="O25" s="68"/>
      <c r="P25" s="68"/>
      <c r="Q25" s="68"/>
      <c r="R25" s="68"/>
      <c r="S25" s="68"/>
      <c r="T25" s="68"/>
      <c r="U25" s="68"/>
      <c r="V25" s="68"/>
      <c r="W25" s="68"/>
      <c r="X25" s="68"/>
    </row>
    <row r="26" spans="1:24" ht="24.75" customHeight="1" thickTop="1" thickBot="1">
      <c r="A26" s="78">
        <v>45194</v>
      </c>
      <c r="B26" s="79"/>
      <c r="C26" s="80"/>
      <c r="D26" s="81"/>
      <c r="E26" s="80"/>
      <c r="F26" s="81">
        <f t="shared" si="0"/>
        <v>0</v>
      </c>
      <c r="G26" s="81">
        <f t="shared" si="1"/>
        <v>-9</v>
      </c>
      <c r="H26" s="82"/>
      <c r="I26" s="68"/>
      <c r="J26" s="68"/>
      <c r="K26" s="68"/>
      <c r="L26" s="68"/>
      <c r="M26" s="68"/>
      <c r="N26" s="68"/>
      <c r="O26" s="68"/>
      <c r="P26" s="68"/>
      <c r="Q26" s="68"/>
      <c r="R26" s="68"/>
      <c r="S26" s="68"/>
      <c r="T26" s="68"/>
      <c r="U26" s="68"/>
      <c r="V26" s="68"/>
      <c r="W26" s="68"/>
      <c r="X26" s="68"/>
    </row>
    <row r="27" spans="1:24" ht="24.75" customHeight="1" thickTop="1" thickBot="1">
      <c r="A27" s="78">
        <v>45195</v>
      </c>
      <c r="B27" s="79"/>
      <c r="C27" s="80"/>
      <c r="D27" s="81"/>
      <c r="E27" s="80"/>
      <c r="F27" s="81">
        <f t="shared" si="0"/>
        <v>0</v>
      </c>
      <c r="G27" s="81">
        <f t="shared" si="1"/>
        <v>-9</v>
      </c>
      <c r="H27" s="82"/>
      <c r="I27" s="89"/>
      <c r="J27" s="89"/>
      <c r="K27" s="89"/>
      <c r="L27" s="89"/>
      <c r="M27" s="89"/>
      <c r="N27" s="89"/>
      <c r="O27" s="89"/>
      <c r="P27" s="89"/>
      <c r="Q27" s="89"/>
      <c r="R27" s="89"/>
      <c r="S27" s="89"/>
      <c r="T27" s="89"/>
      <c r="U27" s="89"/>
      <c r="V27" s="89"/>
      <c r="W27" s="89"/>
      <c r="X27" s="89"/>
    </row>
    <row r="28" spans="1:24" ht="24.75" customHeight="1" thickTop="1" thickBot="1">
      <c r="A28" s="78">
        <v>45196</v>
      </c>
      <c r="B28" s="79"/>
      <c r="C28" s="80"/>
      <c r="D28" s="81"/>
      <c r="E28" s="80"/>
      <c r="F28" s="81">
        <f t="shared" si="0"/>
        <v>0</v>
      </c>
      <c r="G28" s="81">
        <f t="shared" si="1"/>
        <v>-9</v>
      </c>
      <c r="H28" s="82"/>
      <c r="I28" s="89"/>
      <c r="J28" s="89"/>
      <c r="K28" s="89"/>
      <c r="L28" s="89"/>
      <c r="M28" s="89"/>
      <c r="N28" s="89"/>
      <c r="O28" s="89"/>
      <c r="P28" s="89"/>
      <c r="Q28" s="89"/>
      <c r="R28" s="89"/>
      <c r="S28" s="89"/>
      <c r="T28" s="89"/>
      <c r="U28" s="89"/>
      <c r="V28" s="89"/>
      <c r="W28" s="89"/>
      <c r="X28" s="89"/>
    </row>
    <row r="29" spans="1:24" ht="24.75" customHeight="1" thickTop="1" thickBot="1">
      <c r="A29" s="78">
        <v>45197</v>
      </c>
      <c r="B29" s="79"/>
      <c r="C29" s="80"/>
      <c r="D29" s="81"/>
      <c r="E29" s="80"/>
      <c r="F29" s="81">
        <f t="shared" si="0"/>
        <v>0</v>
      </c>
      <c r="G29" s="81">
        <f t="shared" si="1"/>
        <v>-9</v>
      </c>
      <c r="H29" s="82"/>
      <c r="I29" s="89"/>
      <c r="J29" s="89"/>
      <c r="K29" s="89"/>
      <c r="L29" s="89"/>
      <c r="M29" s="89"/>
      <c r="N29" s="89"/>
      <c r="O29" s="89"/>
      <c r="P29" s="89"/>
      <c r="Q29" s="89"/>
      <c r="R29" s="89"/>
      <c r="S29" s="89"/>
      <c r="T29" s="89"/>
      <c r="U29" s="89"/>
      <c r="V29" s="89"/>
      <c r="W29" s="89"/>
      <c r="X29" s="89"/>
    </row>
    <row r="30" spans="1:24" ht="24.75" customHeight="1" thickTop="1" thickBot="1">
      <c r="A30" s="78">
        <v>45198</v>
      </c>
      <c r="B30" s="79"/>
      <c r="C30" s="80"/>
      <c r="D30" s="81"/>
      <c r="E30" s="80"/>
      <c r="F30" s="81">
        <f t="shared" si="0"/>
        <v>0</v>
      </c>
      <c r="G30" s="81">
        <f t="shared" si="1"/>
        <v>-9</v>
      </c>
      <c r="H30" s="82"/>
      <c r="I30" s="68"/>
      <c r="J30" s="68"/>
      <c r="K30" s="68"/>
      <c r="L30" s="68"/>
      <c r="M30" s="68"/>
      <c r="N30" s="68"/>
      <c r="O30" s="68"/>
      <c r="P30" s="68"/>
      <c r="Q30" s="68"/>
      <c r="R30" s="68"/>
      <c r="S30" s="68"/>
      <c r="T30" s="68"/>
      <c r="U30" s="68"/>
      <c r="V30" s="68"/>
      <c r="W30" s="68"/>
      <c r="X30" s="68"/>
    </row>
    <row r="31" spans="1:24" ht="24.75" customHeight="1" thickTop="1" thickBot="1">
      <c r="A31" s="78">
        <v>45199</v>
      </c>
      <c r="B31" s="79"/>
      <c r="C31" s="80"/>
      <c r="D31" s="81"/>
      <c r="E31" s="80"/>
      <c r="F31" s="81">
        <f t="shared" si="0"/>
        <v>0</v>
      </c>
      <c r="G31" s="81">
        <f t="shared" si="1"/>
        <v>-9</v>
      </c>
      <c r="H31" s="82"/>
      <c r="I31" s="89"/>
      <c r="J31" s="68"/>
      <c r="K31" s="68"/>
      <c r="L31" s="68"/>
      <c r="M31" s="68"/>
      <c r="N31" s="89"/>
      <c r="O31" s="89"/>
      <c r="P31" s="89"/>
      <c r="Q31" s="89"/>
      <c r="R31" s="89"/>
      <c r="S31" s="89"/>
      <c r="T31" s="89"/>
      <c r="U31" s="89"/>
      <c r="V31" s="89"/>
      <c r="W31" s="89"/>
      <c r="X31" s="89"/>
    </row>
    <row r="32" spans="1:24" ht="24.75" customHeight="1" thickTop="1" thickBot="1">
      <c r="A32" s="78"/>
      <c r="B32" s="79"/>
      <c r="C32" s="80"/>
      <c r="D32" s="81"/>
      <c r="E32" s="80"/>
      <c r="F32" s="81">
        <f t="shared" si="0"/>
        <v>0</v>
      </c>
      <c r="G32" s="81">
        <f t="shared" ref="G32" si="2">(F32-$S$12)</f>
        <v>-9</v>
      </c>
      <c r="H32" s="82"/>
      <c r="I32" s="68"/>
      <c r="J32" s="97"/>
      <c r="K32" s="97"/>
      <c r="L32" s="97"/>
      <c r="M32" s="89"/>
      <c r="N32" s="68"/>
      <c r="O32" s="68"/>
      <c r="P32" s="68"/>
      <c r="Q32" s="68"/>
      <c r="R32" s="68"/>
      <c r="S32" s="68"/>
      <c r="T32" s="68"/>
      <c r="U32" s="68"/>
      <c r="V32" s="68"/>
      <c r="W32" s="68"/>
      <c r="X32" s="68"/>
    </row>
    <row r="33" spans="1:24" ht="24.75" customHeight="1" thickTop="1" thickBot="1">
      <c r="A33" s="98" t="s">
        <v>30</v>
      </c>
      <c r="B33" s="99"/>
      <c r="C33" s="80"/>
      <c r="D33" s="100" t="s">
        <v>63</v>
      </c>
      <c r="E33" s="101"/>
      <c r="F33" s="306" t="s">
        <v>64</v>
      </c>
      <c r="G33" s="303"/>
      <c r="H33" s="303"/>
      <c r="I33" s="68"/>
      <c r="J33" s="97"/>
      <c r="K33" s="97"/>
      <c r="L33" s="97"/>
      <c r="M33" s="68"/>
      <c r="N33" s="68"/>
      <c r="O33" s="68"/>
      <c r="P33" s="68"/>
      <c r="Q33" s="68"/>
      <c r="R33" s="68"/>
      <c r="S33" s="68"/>
      <c r="T33" s="68"/>
      <c r="U33" s="68"/>
      <c r="V33" s="68"/>
      <c r="W33" s="68"/>
      <c r="X33" s="68"/>
    </row>
    <row r="34" spans="1:24" ht="24.75" customHeight="1" thickTop="1">
      <c r="A34" s="95" t="s">
        <v>65</v>
      </c>
      <c r="B34" s="88">
        <f>SUM(B33)</f>
        <v>0</v>
      </c>
      <c r="C34" s="88">
        <f>SUM(H2:H32)</f>
        <v>0</v>
      </c>
      <c r="D34" s="102">
        <f>B36*D36</f>
        <v>-55800</v>
      </c>
      <c r="E34" s="88"/>
      <c r="F34" s="303"/>
      <c r="G34" s="303"/>
      <c r="H34" s="303"/>
      <c r="I34" s="103"/>
      <c r="J34" s="97"/>
      <c r="K34" s="97"/>
      <c r="L34" s="97"/>
      <c r="M34" s="68"/>
      <c r="N34" s="103"/>
      <c r="O34" s="103"/>
      <c r="P34" s="103"/>
      <c r="Q34" s="103"/>
      <c r="R34" s="103"/>
      <c r="S34" s="103"/>
      <c r="T34" s="103"/>
      <c r="U34" s="103"/>
      <c r="V34" s="103"/>
      <c r="W34" s="103"/>
      <c r="X34" s="103"/>
    </row>
    <row r="35" spans="1:24" ht="24.75" customHeight="1" thickBot="1">
      <c r="A35" s="104" t="s">
        <v>34</v>
      </c>
      <c r="B35" s="104" t="s">
        <v>52</v>
      </c>
      <c r="C35" s="77" t="s">
        <v>35</v>
      </c>
      <c r="D35" s="77" t="s">
        <v>66</v>
      </c>
      <c r="E35" s="77" t="s">
        <v>36</v>
      </c>
      <c r="F35" s="303"/>
      <c r="G35" s="303"/>
      <c r="H35" s="303"/>
      <c r="I35" s="68"/>
      <c r="J35" s="83"/>
      <c r="K35" s="83"/>
      <c r="L35" s="83"/>
      <c r="M35" s="83"/>
      <c r="N35" s="68"/>
      <c r="O35" s="68"/>
      <c r="P35" s="68"/>
      <c r="Q35" s="68"/>
      <c r="R35" s="68"/>
      <c r="S35" s="68"/>
      <c r="T35" s="68"/>
      <c r="U35" s="68"/>
      <c r="V35" s="68"/>
      <c r="W35" s="68"/>
      <c r="X35" s="68"/>
    </row>
    <row r="36" spans="1:24" ht="24.75" customHeight="1" thickBot="1">
      <c r="A36" s="105">
        <f t="shared" ref="A36" si="3">SUM(F2:F32)</f>
        <v>0</v>
      </c>
      <c r="B36" s="105">
        <f>SUM(G2:G32)</f>
        <v>-279</v>
      </c>
      <c r="C36" s="82">
        <f>Puntoret!E14</f>
        <v>150</v>
      </c>
      <c r="D36" s="82">
        <f>SUM(C36+S10)</f>
        <v>200</v>
      </c>
      <c r="E36" s="82">
        <f>A36*C36+C34+D34-B34</f>
        <v>-55800</v>
      </c>
      <c r="F36" s="304"/>
      <c r="G36" s="304"/>
      <c r="H36" s="304"/>
      <c r="I36" s="68"/>
      <c r="J36" s="106"/>
      <c r="K36" s="106"/>
      <c r="L36" s="106"/>
      <c r="M36" s="85"/>
      <c r="N36" s="97"/>
      <c r="O36" s="68"/>
      <c r="P36" s="68"/>
      <c r="Q36" s="68"/>
      <c r="R36" s="68"/>
      <c r="S36" s="68"/>
      <c r="T36" s="68"/>
      <c r="U36" s="68"/>
      <c r="V36" s="68"/>
      <c r="W36" s="68"/>
      <c r="X36" s="68"/>
    </row>
    <row r="37" spans="1:24" ht="24.75" customHeight="1" thickTop="1">
      <c r="A37" s="95"/>
      <c r="B37" s="88"/>
      <c r="C37" s="89"/>
      <c r="D37" s="95"/>
      <c r="E37" s="89"/>
      <c r="F37" s="68"/>
      <c r="G37" s="68"/>
      <c r="H37" s="68"/>
      <c r="I37" s="68"/>
      <c r="J37" s="85"/>
      <c r="K37" s="85"/>
      <c r="L37" s="85"/>
      <c r="M37" s="85"/>
      <c r="N37" s="85"/>
      <c r="O37" s="83"/>
      <c r="P37" s="83"/>
      <c r="Q37" s="83"/>
      <c r="R37" s="68"/>
      <c r="S37" s="68"/>
      <c r="T37" s="68"/>
      <c r="U37" s="68"/>
      <c r="V37" s="68"/>
      <c r="W37" s="68"/>
      <c r="X37" s="68"/>
    </row>
    <row r="38" spans="1:24" ht="24.75" customHeight="1">
      <c r="A38" s="107"/>
      <c r="B38" s="107"/>
      <c r="C38" s="108"/>
      <c r="D38" s="95"/>
      <c r="E38" s="89"/>
      <c r="F38" s="107"/>
      <c r="G38" s="68"/>
      <c r="H38" s="68"/>
      <c r="I38" s="68"/>
      <c r="J38" s="106"/>
      <c r="K38" s="106"/>
      <c r="L38" s="106"/>
      <c r="M38" s="106"/>
      <c r="N38" s="106"/>
      <c r="O38" s="106"/>
      <c r="P38" s="106"/>
      <c r="Q38" s="85"/>
      <c r="R38" s="68"/>
      <c r="S38" s="68"/>
      <c r="T38" s="68"/>
      <c r="U38" s="68"/>
      <c r="V38" s="68"/>
      <c r="W38" s="68"/>
      <c r="X38" s="68"/>
    </row>
    <row r="39" spans="1:24" ht="24.75" customHeight="1">
      <c r="A39" s="68"/>
      <c r="B39" s="68"/>
      <c r="C39" s="89"/>
      <c r="D39" s="95"/>
      <c r="E39" s="89"/>
      <c r="F39" s="103"/>
      <c r="G39" s="68"/>
      <c r="H39" s="68"/>
      <c r="I39" s="68"/>
      <c r="J39" s="106"/>
      <c r="K39" s="106"/>
      <c r="L39" s="85"/>
      <c r="M39" s="85"/>
      <c r="N39" s="106"/>
      <c r="O39" s="106"/>
      <c r="P39" s="106"/>
      <c r="Q39" s="83"/>
      <c r="R39" s="68"/>
      <c r="S39" s="68"/>
      <c r="T39" s="68"/>
      <c r="U39" s="68"/>
      <c r="V39" s="68"/>
      <c r="W39" s="68"/>
      <c r="X39" s="68"/>
    </row>
    <row r="40" spans="1:24" ht="24.75" customHeight="1">
      <c r="A40" s="68"/>
      <c r="B40" s="68"/>
      <c r="C40" s="89"/>
      <c r="D40" s="95"/>
      <c r="E40" s="89"/>
      <c r="F40" s="89"/>
      <c r="G40" s="68"/>
      <c r="H40" s="68"/>
      <c r="I40" s="68"/>
      <c r="J40" s="85"/>
      <c r="K40" s="85"/>
      <c r="L40" s="106"/>
      <c r="M40" s="106"/>
      <c r="N40" s="106"/>
      <c r="O40" s="106"/>
      <c r="P40" s="106"/>
      <c r="Q40" s="83"/>
      <c r="R40" s="68"/>
      <c r="S40" s="68"/>
      <c r="T40" s="68"/>
      <c r="U40" s="68"/>
      <c r="V40" s="68"/>
      <c r="W40" s="68"/>
      <c r="X40" s="68"/>
    </row>
    <row r="41" spans="1:24" ht="24.75" customHeight="1">
      <c r="A41" s="68"/>
      <c r="B41" s="68"/>
      <c r="C41" s="89"/>
      <c r="D41" s="95"/>
      <c r="E41" s="89"/>
      <c r="F41" s="89"/>
      <c r="G41" s="68"/>
      <c r="H41" s="68"/>
      <c r="I41" s="68"/>
      <c r="J41" s="106"/>
      <c r="K41" s="106"/>
      <c r="L41" s="106"/>
      <c r="M41" s="106"/>
      <c r="N41" s="106"/>
      <c r="O41" s="83"/>
      <c r="P41" s="68"/>
      <c r="Q41" s="68"/>
      <c r="R41" s="68"/>
      <c r="S41" s="68"/>
      <c r="T41" s="68"/>
      <c r="U41" s="68"/>
      <c r="V41" s="68"/>
      <c r="W41" s="68"/>
      <c r="X41" s="68"/>
    </row>
    <row r="42" spans="1:24" ht="24.75" customHeight="1">
      <c r="A42" s="68"/>
      <c r="B42" s="68"/>
      <c r="C42" s="89"/>
      <c r="D42" s="95"/>
      <c r="E42" s="89"/>
      <c r="F42" s="89"/>
      <c r="G42" s="68"/>
      <c r="H42" s="68"/>
      <c r="I42" s="68"/>
      <c r="J42" s="106"/>
      <c r="K42" s="106"/>
      <c r="L42" s="106"/>
      <c r="M42" s="85"/>
      <c r="N42" s="85"/>
      <c r="O42" s="83"/>
      <c r="P42" s="83"/>
      <c r="Q42" s="68"/>
      <c r="R42" s="68"/>
      <c r="S42" s="68"/>
      <c r="T42" s="68"/>
      <c r="U42" s="68"/>
      <c r="V42" s="68"/>
      <c r="W42" s="68"/>
      <c r="X42" s="68"/>
    </row>
    <row r="43" spans="1:24" ht="24.75" customHeight="1">
      <c r="A43" s="68"/>
      <c r="B43" s="68"/>
      <c r="C43" s="89"/>
      <c r="D43" s="95"/>
      <c r="E43" s="89"/>
      <c r="F43" s="89"/>
      <c r="G43" s="68"/>
      <c r="H43" s="68"/>
      <c r="I43" s="68"/>
      <c r="J43" s="106"/>
      <c r="K43" s="106"/>
      <c r="L43" s="106"/>
      <c r="M43" s="106"/>
      <c r="N43" s="106"/>
      <c r="O43" s="106"/>
      <c r="P43" s="85"/>
      <c r="Q43" s="68"/>
      <c r="R43" s="68"/>
      <c r="S43" s="68"/>
      <c r="T43" s="68"/>
      <c r="U43" s="68"/>
      <c r="V43" s="68"/>
      <c r="W43" s="68"/>
      <c r="X43" s="68"/>
    </row>
    <row r="44" spans="1:24" ht="24.75" customHeight="1">
      <c r="A44" s="68"/>
      <c r="B44" s="68"/>
      <c r="C44" s="89"/>
      <c r="D44" s="95"/>
      <c r="E44" s="89"/>
      <c r="F44" s="89"/>
      <c r="G44" s="68"/>
      <c r="H44" s="68"/>
      <c r="I44" s="68"/>
      <c r="J44" s="68"/>
      <c r="K44" s="68"/>
      <c r="L44" s="68"/>
      <c r="M44" s="106"/>
      <c r="N44" s="106"/>
      <c r="O44" s="106"/>
      <c r="P44" s="83"/>
      <c r="Q44" s="68"/>
      <c r="R44" s="68"/>
      <c r="S44" s="68"/>
      <c r="T44" s="68"/>
      <c r="U44" s="68"/>
      <c r="V44" s="68"/>
      <c r="W44" s="68"/>
      <c r="X44" s="68"/>
    </row>
    <row r="45" spans="1:24" ht="24.75" customHeight="1">
      <c r="A45" s="68"/>
      <c r="B45" s="68"/>
      <c r="C45" s="89"/>
      <c r="D45" s="95"/>
      <c r="E45" s="89"/>
      <c r="F45" s="89"/>
      <c r="G45" s="68"/>
      <c r="H45" s="68"/>
      <c r="I45" s="68"/>
      <c r="J45" s="68"/>
      <c r="K45" s="68"/>
      <c r="L45" s="68"/>
      <c r="M45" s="106"/>
      <c r="N45" s="106"/>
      <c r="O45" s="106"/>
      <c r="P45" s="83"/>
      <c r="Q45" s="68"/>
      <c r="R45" s="68"/>
      <c r="S45" s="68"/>
      <c r="T45" s="68"/>
      <c r="U45" s="68"/>
      <c r="V45" s="68"/>
      <c r="W45" s="68"/>
      <c r="X45" s="68"/>
    </row>
    <row r="46" spans="1:24" ht="24.75" customHeight="1">
      <c r="A46" s="68"/>
      <c r="B46" s="68"/>
      <c r="C46" s="89"/>
      <c r="D46" s="95"/>
      <c r="E46" s="89"/>
      <c r="F46" s="89"/>
      <c r="G46" s="68"/>
      <c r="H46" s="68"/>
      <c r="I46" s="68"/>
      <c r="J46" s="68"/>
      <c r="K46" s="68"/>
      <c r="L46" s="68"/>
      <c r="M46" s="68"/>
      <c r="N46" s="68"/>
      <c r="O46" s="68"/>
      <c r="P46" s="68"/>
      <c r="Q46" s="68"/>
      <c r="R46" s="68"/>
      <c r="S46" s="68"/>
      <c r="T46" s="68"/>
      <c r="U46" s="68"/>
      <c r="V46" s="68"/>
      <c r="W46" s="68"/>
      <c r="X46" s="68"/>
    </row>
    <row r="47" spans="1:24" ht="24.75" customHeight="1">
      <c r="A47" s="68"/>
      <c r="B47" s="68"/>
      <c r="C47" s="89"/>
      <c r="D47" s="95"/>
      <c r="E47" s="89"/>
      <c r="F47" s="89"/>
      <c r="G47" s="68"/>
      <c r="H47" s="68"/>
      <c r="I47" s="68"/>
      <c r="J47" s="68"/>
      <c r="K47" s="68"/>
      <c r="L47" s="68"/>
      <c r="M47" s="68"/>
      <c r="N47" s="68"/>
      <c r="O47" s="68"/>
      <c r="P47" s="68"/>
      <c r="Q47" s="68"/>
      <c r="R47" s="68"/>
      <c r="S47" s="68"/>
      <c r="T47" s="68"/>
      <c r="U47" s="68"/>
      <c r="V47" s="68"/>
      <c r="W47" s="68"/>
      <c r="X47" s="68"/>
    </row>
    <row r="48" spans="1:24" ht="24.75" customHeight="1">
      <c r="A48" s="68"/>
      <c r="B48" s="68"/>
      <c r="C48" s="89"/>
      <c r="D48" s="95"/>
      <c r="E48" s="89"/>
      <c r="F48" s="89"/>
      <c r="G48" s="68"/>
      <c r="H48" s="68"/>
      <c r="I48" s="68"/>
      <c r="J48" s="68"/>
      <c r="K48" s="68"/>
      <c r="L48" s="68"/>
      <c r="M48" s="68"/>
      <c r="N48" s="68"/>
      <c r="O48" s="68"/>
      <c r="P48" s="68"/>
      <c r="Q48" s="68"/>
      <c r="R48" s="68"/>
      <c r="S48" s="68"/>
      <c r="T48" s="68"/>
      <c r="U48" s="68"/>
      <c r="V48" s="68"/>
      <c r="W48" s="68"/>
      <c r="X48" s="68"/>
    </row>
    <row r="49" spans="1:24" ht="24.75" customHeight="1">
      <c r="A49" s="68"/>
      <c r="B49" s="68"/>
      <c r="C49" s="89"/>
      <c r="D49" s="95"/>
      <c r="E49" s="89"/>
      <c r="F49" s="89"/>
      <c r="G49" s="68"/>
      <c r="H49" s="68"/>
      <c r="I49" s="68"/>
      <c r="J49" s="68"/>
      <c r="K49" s="68"/>
      <c r="L49" s="68"/>
      <c r="M49" s="68"/>
      <c r="N49" s="68"/>
      <c r="O49" s="68"/>
      <c r="P49" s="68"/>
      <c r="Q49" s="68"/>
      <c r="R49" s="68"/>
      <c r="S49" s="68"/>
      <c r="T49" s="68"/>
      <c r="U49" s="68"/>
      <c r="V49" s="68"/>
      <c r="W49" s="68"/>
      <c r="X49" s="68"/>
    </row>
    <row r="50" spans="1:24" ht="24.75" customHeight="1">
      <c r="A50" s="68"/>
      <c r="B50" s="68"/>
      <c r="C50" s="89"/>
      <c r="D50" s="95"/>
      <c r="E50" s="89"/>
      <c r="F50" s="89"/>
      <c r="G50" s="68"/>
      <c r="H50" s="68"/>
      <c r="I50" s="68"/>
      <c r="J50" s="68"/>
      <c r="K50" s="68"/>
      <c r="L50" s="68"/>
      <c r="M50" s="68"/>
      <c r="N50" s="68"/>
      <c r="O50" s="68"/>
      <c r="P50" s="68"/>
      <c r="Q50" s="68"/>
      <c r="R50" s="68"/>
      <c r="S50" s="68"/>
      <c r="T50" s="68"/>
      <c r="U50" s="68"/>
      <c r="V50" s="68"/>
      <c r="W50" s="68"/>
      <c r="X50" s="68"/>
    </row>
    <row r="51" spans="1:24" ht="24.75" customHeight="1">
      <c r="A51" s="68"/>
      <c r="B51" s="68"/>
      <c r="C51" s="89"/>
      <c r="D51" s="95"/>
      <c r="E51" s="89"/>
      <c r="F51" s="89"/>
      <c r="G51" s="68"/>
      <c r="H51" s="68"/>
      <c r="I51" s="68"/>
      <c r="J51" s="68"/>
      <c r="K51" s="68"/>
      <c r="L51" s="68"/>
      <c r="M51" s="68"/>
      <c r="N51" s="68"/>
      <c r="O51" s="68"/>
      <c r="P51" s="68"/>
      <c r="Q51" s="68"/>
      <c r="R51" s="68"/>
      <c r="S51" s="68"/>
      <c r="T51" s="68"/>
      <c r="U51" s="68"/>
      <c r="V51" s="68"/>
      <c r="W51" s="68"/>
      <c r="X51" s="68"/>
    </row>
    <row r="52" spans="1:24" ht="24.75" customHeight="1">
      <c r="A52" s="68"/>
      <c r="B52" s="68"/>
      <c r="C52" s="89"/>
      <c r="D52" s="95"/>
      <c r="E52" s="89"/>
      <c r="F52" s="89"/>
      <c r="G52" s="68"/>
      <c r="H52" s="68"/>
      <c r="I52" s="68"/>
      <c r="J52" s="68"/>
      <c r="K52" s="68"/>
      <c r="L52" s="68"/>
      <c r="M52" s="68"/>
      <c r="N52" s="68"/>
      <c r="O52" s="68"/>
      <c r="P52" s="68"/>
      <c r="Q52" s="68"/>
      <c r="R52" s="68"/>
      <c r="S52" s="68"/>
      <c r="T52" s="68"/>
      <c r="U52" s="68"/>
      <c r="V52" s="68"/>
      <c r="W52" s="68"/>
      <c r="X52" s="68"/>
    </row>
    <row r="53" spans="1:24" ht="24.75" customHeight="1">
      <c r="A53" s="68"/>
      <c r="B53" s="68"/>
      <c r="C53" s="89"/>
      <c r="D53" s="95"/>
      <c r="E53" s="89"/>
      <c r="F53" s="89"/>
      <c r="G53" s="68"/>
      <c r="H53" s="68"/>
      <c r="I53" s="68"/>
      <c r="J53" s="68"/>
      <c r="K53" s="68"/>
      <c r="L53" s="68"/>
      <c r="M53" s="68"/>
      <c r="N53" s="68"/>
      <c r="O53" s="68"/>
      <c r="P53" s="68"/>
      <c r="Q53" s="68"/>
      <c r="R53" s="68"/>
      <c r="S53" s="68"/>
      <c r="T53" s="68"/>
      <c r="U53" s="68"/>
      <c r="V53" s="68"/>
      <c r="W53" s="68"/>
      <c r="X53" s="68"/>
    </row>
    <row r="54" spans="1:24" ht="24.75" customHeight="1">
      <c r="A54" s="68"/>
      <c r="B54" s="68"/>
      <c r="C54" s="89"/>
      <c r="D54" s="95"/>
      <c r="E54" s="89"/>
      <c r="F54" s="89"/>
      <c r="G54" s="68"/>
      <c r="H54" s="68"/>
      <c r="I54" s="68"/>
      <c r="J54" s="68"/>
      <c r="K54" s="68"/>
      <c r="L54" s="68"/>
      <c r="M54" s="68"/>
      <c r="N54" s="68"/>
      <c r="O54" s="68"/>
      <c r="P54" s="68"/>
      <c r="Q54" s="68"/>
      <c r="R54" s="68"/>
      <c r="S54" s="68"/>
      <c r="T54" s="68"/>
      <c r="U54" s="68"/>
      <c r="V54" s="68"/>
      <c r="W54" s="68"/>
      <c r="X54" s="68"/>
    </row>
    <row r="55" spans="1:24" ht="24.75" customHeight="1">
      <c r="A55" s="89"/>
      <c r="B55" s="89"/>
      <c r="C55" s="89"/>
      <c r="D55" s="95"/>
      <c r="E55" s="89"/>
      <c r="F55" s="89"/>
      <c r="G55" s="89"/>
      <c r="H55" s="89"/>
      <c r="I55" s="89"/>
      <c r="J55" s="89"/>
      <c r="K55" s="89"/>
      <c r="L55" s="89"/>
      <c r="M55" s="89"/>
      <c r="N55" s="89"/>
      <c r="O55" s="89"/>
      <c r="P55" s="89"/>
      <c r="Q55" s="89"/>
      <c r="R55" s="89"/>
      <c r="S55" s="89"/>
      <c r="T55" s="89"/>
      <c r="U55" s="89"/>
      <c r="V55" s="89"/>
      <c r="W55" s="89"/>
      <c r="X55" s="89"/>
    </row>
    <row r="56" spans="1:24" ht="24.75" customHeight="1">
      <c r="A56" s="89"/>
      <c r="B56" s="89"/>
      <c r="C56" s="89"/>
      <c r="D56" s="95"/>
      <c r="E56" s="89"/>
      <c r="F56" s="89"/>
      <c r="G56" s="89"/>
      <c r="H56" s="89"/>
      <c r="I56" s="89"/>
      <c r="J56" s="89"/>
      <c r="K56" s="89"/>
      <c r="L56" s="89"/>
      <c r="M56" s="89"/>
      <c r="N56" s="89"/>
      <c r="O56" s="89"/>
      <c r="P56" s="89"/>
      <c r="Q56" s="89"/>
      <c r="R56" s="89"/>
      <c r="S56" s="89"/>
      <c r="T56" s="89"/>
      <c r="U56" s="89"/>
      <c r="V56" s="89"/>
      <c r="W56" s="89"/>
      <c r="X56" s="89"/>
    </row>
    <row r="57" spans="1:24" ht="24.75" customHeight="1">
      <c r="A57" s="89"/>
      <c r="B57" s="89"/>
      <c r="C57" s="89"/>
      <c r="D57" s="95"/>
      <c r="E57" s="89"/>
      <c r="F57" s="89"/>
      <c r="G57" s="89"/>
      <c r="H57" s="89"/>
      <c r="I57" s="89"/>
      <c r="J57" s="89"/>
      <c r="K57" s="89"/>
      <c r="L57" s="89"/>
      <c r="M57" s="89"/>
      <c r="N57" s="89"/>
      <c r="O57" s="89"/>
      <c r="P57" s="89"/>
      <c r="Q57" s="89"/>
      <c r="R57" s="89"/>
      <c r="S57" s="89"/>
      <c r="T57" s="89"/>
      <c r="U57" s="89"/>
      <c r="V57" s="89"/>
      <c r="W57" s="89"/>
      <c r="X57" s="89"/>
    </row>
    <row r="58" spans="1:24" ht="24.75" customHeight="1">
      <c r="A58" s="89"/>
      <c r="B58" s="89"/>
      <c r="C58" s="89"/>
      <c r="D58" s="95"/>
      <c r="E58" s="89"/>
      <c r="F58" s="89"/>
      <c r="G58" s="89"/>
      <c r="H58" s="89"/>
      <c r="I58" s="89"/>
      <c r="J58" s="89"/>
      <c r="K58" s="89"/>
      <c r="L58" s="89"/>
      <c r="M58" s="89"/>
      <c r="N58" s="89"/>
      <c r="O58" s="89"/>
      <c r="P58" s="89"/>
      <c r="Q58" s="89"/>
      <c r="R58" s="89"/>
      <c r="S58" s="89"/>
      <c r="T58" s="89"/>
      <c r="U58" s="89"/>
      <c r="V58" s="89"/>
      <c r="W58" s="89"/>
      <c r="X58" s="89"/>
    </row>
    <row r="59" spans="1:24" ht="24.75" customHeight="1">
      <c r="A59" s="89"/>
      <c r="B59" s="89"/>
      <c r="C59" s="89"/>
      <c r="D59" s="95"/>
      <c r="E59" s="89"/>
      <c r="F59" s="89"/>
      <c r="G59" s="89"/>
      <c r="H59" s="89"/>
      <c r="I59" s="89"/>
      <c r="J59" s="89"/>
      <c r="K59" s="89"/>
      <c r="L59" s="89"/>
      <c r="M59" s="89"/>
      <c r="N59" s="89"/>
      <c r="O59" s="89"/>
      <c r="P59" s="89"/>
      <c r="Q59" s="89"/>
      <c r="R59" s="89"/>
      <c r="S59" s="89"/>
      <c r="T59" s="89"/>
      <c r="U59" s="89"/>
      <c r="V59" s="89"/>
      <c r="W59" s="89"/>
      <c r="X59" s="89"/>
    </row>
    <row r="60" spans="1:24" ht="24.75" customHeight="1">
      <c r="A60" s="89"/>
      <c r="B60" s="89"/>
      <c r="C60" s="89"/>
      <c r="D60" s="95"/>
      <c r="E60" s="89"/>
      <c r="F60" s="89"/>
      <c r="G60" s="89"/>
      <c r="H60" s="89"/>
      <c r="I60" s="89"/>
      <c r="J60" s="89"/>
      <c r="K60" s="89"/>
      <c r="L60" s="89"/>
      <c r="M60" s="89"/>
      <c r="N60" s="89"/>
      <c r="O60" s="89"/>
      <c r="P60" s="89"/>
      <c r="Q60" s="89"/>
      <c r="R60" s="89"/>
      <c r="S60" s="89"/>
      <c r="T60" s="89"/>
      <c r="U60" s="89"/>
      <c r="V60" s="89"/>
      <c r="W60" s="89"/>
      <c r="X60" s="89"/>
    </row>
    <row r="61" spans="1:24" ht="24.75" customHeight="1">
      <c r="A61" s="89"/>
      <c r="B61" s="89"/>
      <c r="C61" s="89"/>
      <c r="D61" s="95"/>
      <c r="E61" s="89"/>
      <c r="F61" s="89"/>
      <c r="G61" s="89"/>
      <c r="H61" s="89"/>
      <c r="I61" s="89"/>
      <c r="J61" s="89"/>
      <c r="K61" s="89"/>
      <c r="L61" s="89"/>
      <c r="M61" s="89"/>
      <c r="N61" s="89"/>
      <c r="O61" s="89"/>
      <c r="P61" s="89"/>
      <c r="Q61" s="89"/>
      <c r="R61" s="89"/>
      <c r="S61" s="89"/>
      <c r="T61" s="89"/>
      <c r="U61" s="89"/>
      <c r="V61" s="89"/>
      <c r="W61" s="89"/>
      <c r="X61" s="89"/>
    </row>
    <row r="62" spans="1:24" ht="24.75" customHeight="1">
      <c r="A62" s="89"/>
      <c r="B62" s="89"/>
      <c r="C62" s="89"/>
      <c r="D62" s="95"/>
      <c r="E62" s="89"/>
      <c r="F62" s="89"/>
      <c r="G62" s="89"/>
      <c r="H62" s="89"/>
      <c r="I62" s="89"/>
      <c r="J62" s="89"/>
      <c r="K62" s="89"/>
      <c r="L62" s="89"/>
      <c r="M62" s="89"/>
      <c r="N62" s="89"/>
      <c r="O62" s="89"/>
      <c r="P62" s="89"/>
      <c r="Q62" s="89"/>
      <c r="R62" s="89"/>
      <c r="S62" s="89"/>
      <c r="T62" s="89"/>
      <c r="U62" s="89"/>
      <c r="V62" s="89"/>
      <c r="W62" s="89"/>
      <c r="X62" s="89"/>
    </row>
    <row r="63" spans="1:24" ht="24.75" customHeight="1">
      <c r="A63" s="89"/>
      <c r="B63" s="89"/>
      <c r="C63" s="89"/>
      <c r="D63" s="95"/>
      <c r="E63" s="89"/>
      <c r="F63" s="89"/>
      <c r="G63" s="89"/>
      <c r="H63" s="89"/>
      <c r="I63" s="89"/>
      <c r="J63" s="89"/>
      <c r="K63" s="89"/>
      <c r="L63" s="89"/>
      <c r="M63" s="89"/>
      <c r="N63" s="89"/>
      <c r="O63" s="89"/>
      <c r="P63" s="89"/>
      <c r="Q63" s="89"/>
      <c r="R63" s="89"/>
      <c r="S63" s="89"/>
      <c r="T63" s="89"/>
      <c r="U63" s="89"/>
      <c r="V63" s="89"/>
      <c r="W63" s="89"/>
      <c r="X63" s="89"/>
    </row>
    <row r="64" spans="1:24" ht="24.75" customHeight="1">
      <c r="A64" s="89"/>
      <c r="B64" s="89"/>
      <c r="C64" s="89"/>
      <c r="D64" s="95"/>
      <c r="E64" s="89"/>
      <c r="F64" s="89"/>
      <c r="G64" s="89"/>
      <c r="H64" s="89"/>
      <c r="I64" s="89"/>
      <c r="J64" s="89"/>
      <c r="K64" s="89"/>
      <c r="L64" s="89"/>
      <c r="M64" s="89"/>
      <c r="N64" s="89"/>
      <c r="O64" s="89"/>
      <c r="P64" s="89"/>
      <c r="Q64" s="89"/>
      <c r="R64" s="89"/>
      <c r="S64" s="89"/>
      <c r="T64" s="89"/>
      <c r="U64" s="89"/>
      <c r="V64" s="89"/>
      <c r="W64" s="89"/>
      <c r="X64" s="89"/>
    </row>
    <row r="65" spans="1:24" ht="24.75" customHeight="1">
      <c r="A65" s="89"/>
      <c r="B65" s="89"/>
      <c r="C65" s="89"/>
      <c r="D65" s="95"/>
      <c r="E65" s="89"/>
      <c r="F65" s="89"/>
      <c r="G65" s="89"/>
      <c r="H65" s="89"/>
      <c r="I65" s="89"/>
      <c r="J65" s="89"/>
      <c r="K65" s="89"/>
      <c r="L65" s="89"/>
      <c r="M65" s="89"/>
      <c r="N65" s="89"/>
      <c r="O65" s="89"/>
      <c r="P65" s="89"/>
      <c r="Q65" s="89"/>
      <c r="R65" s="89"/>
      <c r="S65" s="89"/>
      <c r="T65" s="89"/>
      <c r="U65" s="89"/>
      <c r="V65" s="89"/>
      <c r="W65" s="89"/>
      <c r="X65" s="89"/>
    </row>
    <row r="66" spans="1:24" ht="24.75" customHeight="1">
      <c r="A66" s="89"/>
      <c r="B66" s="89"/>
      <c r="C66" s="89"/>
      <c r="D66" s="95"/>
      <c r="E66" s="89"/>
      <c r="F66" s="89"/>
      <c r="G66" s="89"/>
      <c r="H66" s="89"/>
      <c r="I66" s="89"/>
      <c r="J66" s="89"/>
      <c r="K66" s="89"/>
      <c r="L66" s="89"/>
      <c r="M66" s="89"/>
      <c r="N66" s="89"/>
      <c r="O66" s="89"/>
      <c r="P66" s="89"/>
      <c r="Q66" s="89"/>
      <c r="R66" s="89"/>
      <c r="S66" s="89"/>
      <c r="T66" s="89"/>
      <c r="U66" s="89"/>
      <c r="V66" s="89"/>
      <c r="W66" s="89"/>
      <c r="X66" s="89"/>
    </row>
    <row r="67" spans="1:24" ht="24.75" customHeight="1">
      <c r="A67" s="89"/>
      <c r="B67" s="89"/>
      <c r="C67" s="89"/>
      <c r="D67" s="95"/>
      <c r="E67" s="89"/>
      <c r="F67" s="89"/>
      <c r="G67" s="89"/>
      <c r="H67" s="89"/>
      <c r="I67" s="89"/>
      <c r="J67" s="89"/>
      <c r="K67" s="89"/>
      <c r="L67" s="89"/>
      <c r="M67" s="89"/>
      <c r="N67" s="89"/>
      <c r="O67" s="89"/>
      <c r="P67" s="89"/>
      <c r="Q67" s="89"/>
      <c r="R67" s="89"/>
      <c r="S67" s="89"/>
      <c r="T67" s="89"/>
      <c r="U67" s="89"/>
      <c r="V67" s="89"/>
      <c r="W67" s="89"/>
      <c r="X67" s="89"/>
    </row>
    <row r="68" spans="1:24" ht="24.75" customHeight="1">
      <c r="A68" s="89"/>
      <c r="B68" s="89"/>
      <c r="C68" s="89"/>
      <c r="D68" s="95"/>
      <c r="E68" s="89"/>
      <c r="F68" s="89"/>
      <c r="G68" s="89"/>
      <c r="H68" s="89"/>
      <c r="I68" s="89"/>
      <c r="J68" s="89"/>
      <c r="K68" s="89"/>
      <c r="L68" s="89"/>
      <c r="M68" s="89"/>
      <c r="N68" s="89"/>
      <c r="O68" s="89"/>
      <c r="P68" s="89"/>
      <c r="Q68" s="89"/>
      <c r="R68" s="89"/>
      <c r="S68" s="89"/>
      <c r="T68" s="89"/>
      <c r="U68" s="89"/>
      <c r="V68" s="89"/>
      <c r="W68" s="89"/>
      <c r="X68" s="89"/>
    </row>
    <row r="69" spans="1:24" ht="24.75" customHeight="1">
      <c r="A69" s="89"/>
      <c r="B69" s="89"/>
      <c r="C69" s="89"/>
      <c r="D69" s="95"/>
      <c r="E69" s="89"/>
      <c r="F69" s="89"/>
      <c r="G69" s="89"/>
      <c r="H69" s="89"/>
      <c r="I69" s="89"/>
      <c r="J69" s="89"/>
      <c r="K69" s="89"/>
      <c r="L69" s="89"/>
      <c r="M69" s="89"/>
      <c r="N69" s="89"/>
      <c r="O69" s="89"/>
      <c r="P69" s="89"/>
      <c r="Q69" s="89"/>
      <c r="R69" s="89"/>
      <c r="S69" s="89"/>
      <c r="T69" s="89"/>
      <c r="U69" s="89"/>
      <c r="V69" s="89"/>
      <c r="W69" s="89"/>
      <c r="X69" s="89"/>
    </row>
    <row r="70" spans="1:24" ht="24.75" customHeight="1">
      <c r="A70" s="89"/>
      <c r="B70" s="89"/>
      <c r="C70" s="89"/>
      <c r="D70" s="95"/>
      <c r="E70" s="89"/>
      <c r="F70" s="89"/>
      <c r="G70" s="89"/>
      <c r="H70" s="89"/>
      <c r="I70" s="89"/>
      <c r="J70" s="89"/>
      <c r="K70" s="89"/>
      <c r="L70" s="89"/>
      <c r="M70" s="89"/>
      <c r="N70" s="89"/>
      <c r="O70" s="89"/>
      <c r="P70" s="89"/>
      <c r="Q70" s="89"/>
      <c r="R70" s="89"/>
      <c r="S70" s="89"/>
      <c r="T70" s="89"/>
      <c r="U70" s="89"/>
      <c r="V70" s="89"/>
      <c r="W70" s="89"/>
      <c r="X70" s="89"/>
    </row>
    <row r="71" spans="1:24" ht="24.75" customHeight="1">
      <c r="A71" s="89"/>
      <c r="B71" s="89"/>
      <c r="C71" s="89"/>
      <c r="D71" s="95"/>
      <c r="E71" s="89"/>
      <c r="F71" s="89"/>
      <c r="G71" s="89"/>
      <c r="H71" s="89"/>
      <c r="I71" s="89"/>
      <c r="J71" s="89"/>
      <c r="K71" s="89"/>
      <c r="L71" s="89"/>
      <c r="M71" s="89"/>
      <c r="N71" s="89"/>
      <c r="O71" s="89"/>
      <c r="P71" s="89"/>
      <c r="Q71" s="89"/>
      <c r="R71" s="89"/>
      <c r="S71" s="89"/>
      <c r="T71" s="89"/>
      <c r="U71" s="89"/>
      <c r="V71" s="89"/>
      <c r="W71" s="89"/>
      <c r="X71" s="89"/>
    </row>
    <row r="72" spans="1:24" ht="24.75" customHeight="1">
      <c r="A72" s="89"/>
      <c r="B72" s="89"/>
      <c r="C72" s="89"/>
      <c r="D72" s="95"/>
      <c r="E72" s="89"/>
      <c r="F72" s="89"/>
      <c r="G72" s="89"/>
      <c r="H72" s="89"/>
      <c r="I72" s="89"/>
      <c r="J72" s="89"/>
      <c r="K72" s="89"/>
      <c r="L72" s="89"/>
      <c r="M72" s="89"/>
      <c r="N72" s="89"/>
      <c r="O72" s="89"/>
      <c r="P72" s="89"/>
      <c r="Q72" s="89"/>
      <c r="R72" s="89"/>
      <c r="S72" s="89"/>
      <c r="T72" s="89"/>
      <c r="U72" s="89"/>
      <c r="V72" s="89"/>
      <c r="W72" s="89"/>
      <c r="X72" s="89"/>
    </row>
    <row r="73" spans="1:24" ht="24.75" customHeight="1">
      <c r="A73" s="89"/>
      <c r="B73" s="89"/>
      <c r="C73" s="89"/>
      <c r="D73" s="95"/>
      <c r="E73" s="89"/>
      <c r="F73" s="89"/>
      <c r="G73" s="89"/>
      <c r="H73" s="89"/>
      <c r="I73" s="89"/>
      <c r="J73" s="89"/>
      <c r="K73" s="89"/>
      <c r="L73" s="89"/>
      <c r="M73" s="89"/>
      <c r="N73" s="89"/>
      <c r="O73" s="89"/>
      <c r="P73" s="89"/>
      <c r="Q73" s="89"/>
      <c r="R73" s="89"/>
      <c r="S73" s="89"/>
      <c r="T73" s="89"/>
      <c r="U73" s="89"/>
      <c r="V73" s="89"/>
      <c r="W73" s="89"/>
      <c r="X73" s="89"/>
    </row>
    <row r="74" spans="1:24" ht="24.75" customHeight="1">
      <c r="A74" s="89"/>
      <c r="B74" s="89"/>
      <c r="C74" s="89"/>
      <c r="D74" s="95"/>
      <c r="E74" s="89"/>
      <c r="F74" s="89"/>
      <c r="G74" s="89"/>
      <c r="H74" s="89"/>
      <c r="I74" s="89"/>
      <c r="J74" s="89"/>
      <c r="K74" s="89"/>
      <c r="L74" s="89"/>
      <c r="M74" s="89"/>
      <c r="N74" s="89"/>
      <c r="O74" s="89"/>
      <c r="P74" s="89"/>
      <c r="Q74" s="89"/>
      <c r="R74" s="89"/>
      <c r="S74" s="89"/>
      <c r="T74" s="89"/>
      <c r="U74" s="89"/>
      <c r="V74" s="89"/>
      <c r="W74" s="89"/>
      <c r="X74" s="89"/>
    </row>
    <row r="75" spans="1:24" ht="24.75" customHeight="1">
      <c r="A75" s="89"/>
      <c r="B75" s="89"/>
      <c r="C75" s="89"/>
      <c r="D75" s="95"/>
      <c r="E75" s="89"/>
      <c r="F75" s="89"/>
      <c r="G75" s="89"/>
      <c r="H75" s="89"/>
      <c r="I75" s="89"/>
      <c r="J75" s="89"/>
      <c r="K75" s="89"/>
      <c r="L75" s="89"/>
      <c r="M75" s="89"/>
      <c r="N75" s="89"/>
      <c r="O75" s="89"/>
      <c r="P75" s="89"/>
      <c r="Q75" s="89"/>
      <c r="R75" s="89"/>
      <c r="S75" s="89"/>
      <c r="T75" s="89"/>
      <c r="U75" s="89"/>
      <c r="V75" s="89"/>
      <c r="W75" s="89"/>
      <c r="X75" s="89"/>
    </row>
    <row r="76" spans="1:24" ht="24.75" customHeight="1">
      <c r="A76" s="89"/>
      <c r="B76" s="89"/>
      <c r="C76" s="89"/>
      <c r="D76" s="95"/>
      <c r="E76" s="89"/>
      <c r="F76" s="89"/>
      <c r="G76" s="89"/>
      <c r="H76" s="89"/>
      <c r="I76" s="89"/>
      <c r="J76" s="89"/>
      <c r="K76" s="89"/>
      <c r="L76" s="89"/>
      <c r="M76" s="89"/>
      <c r="N76" s="89"/>
      <c r="O76" s="89"/>
      <c r="P76" s="89"/>
      <c r="Q76" s="89"/>
      <c r="R76" s="89"/>
      <c r="S76" s="89"/>
      <c r="T76" s="89"/>
      <c r="U76" s="89"/>
      <c r="V76" s="89"/>
      <c r="W76" s="89"/>
      <c r="X76" s="89"/>
    </row>
    <row r="77" spans="1:24" ht="24.75" customHeight="1">
      <c r="A77" s="89"/>
      <c r="B77" s="89"/>
      <c r="C77" s="89"/>
      <c r="D77" s="95"/>
      <c r="E77" s="89"/>
      <c r="F77" s="89"/>
      <c r="G77" s="89"/>
      <c r="H77" s="89"/>
      <c r="I77" s="89"/>
      <c r="J77" s="89"/>
      <c r="K77" s="89"/>
      <c r="L77" s="89"/>
      <c r="M77" s="89"/>
      <c r="N77" s="89"/>
      <c r="O77" s="89"/>
      <c r="P77" s="89"/>
      <c r="Q77" s="89"/>
      <c r="R77" s="89"/>
      <c r="S77" s="89"/>
      <c r="T77" s="89"/>
      <c r="U77" s="89"/>
      <c r="V77" s="89"/>
      <c r="W77" s="89"/>
      <c r="X77" s="89"/>
    </row>
    <row r="78" spans="1:24" ht="24.75" customHeight="1">
      <c r="A78" s="89"/>
      <c r="B78" s="89"/>
      <c r="C78" s="89"/>
      <c r="D78" s="95"/>
      <c r="E78" s="89"/>
      <c r="F78" s="89"/>
      <c r="G78" s="89"/>
      <c r="H78" s="89"/>
      <c r="I78" s="89"/>
      <c r="J78" s="89"/>
      <c r="K78" s="89"/>
      <c r="L78" s="89"/>
      <c r="M78" s="89"/>
      <c r="N78" s="89"/>
      <c r="O78" s="89"/>
      <c r="P78" s="89"/>
      <c r="Q78" s="89"/>
      <c r="R78" s="89"/>
      <c r="S78" s="89"/>
      <c r="T78" s="89"/>
      <c r="U78" s="89"/>
      <c r="V78" s="89"/>
      <c r="W78" s="89"/>
      <c r="X78" s="89"/>
    </row>
    <row r="79" spans="1:24" ht="24.75" customHeight="1">
      <c r="A79" s="89"/>
      <c r="B79" s="89"/>
      <c r="C79" s="89"/>
      <c r="D79" s="95"/>
      <c r="E79" s="89"/>
      <c r="F79" s="89"/>
      <c r="G79" s="89"/>
      <c r="H79" s="89"/>
      <c r="I79" s="89"/>
      <c r="J79" s="89"/>
      <c r="K79" s="89"/>
      <c r="L79" s="89"/>
      <c r="M79" s="89"/>
      <c r="N79" s="89"/>
      <c r="O79" s="89"/>
      <c r="P79" s="89"/>
      <c r="Q79" s="89"/>
      <c r="R79" s="89"/>
      <c r="S79" s="89"/>
      <c r="T79" s="89"/>
      <c r="U79" s="89"/>
      <c r="V79" s="89"/>
      <c r="W79" s="89"/>
      <c r="X79" s="89"/>
    </row>
    <row r="80" spans="1:24" ht="24.75" customHeight="1">
      <c r="A80" s="89"/>
      <c r="B80" s="89"/>
      <c r="C80" s="89"/>
      <c r="D80" s="95"/>
      <c r="E80" s="89"/>
      <c r="F80" s="89"/>
      <c r="G80" s="89"/>
      <c r="H80" s="89"/>
      <c r="I80" s="89"/>
      <c r="J80" s="89"/>
      <c r="K80" s="89"/>
      <c r="L80" s="89"/>
      <c r="M80" s="89"/>
      <c r="N80" s="89"/>
      <c r="O80" s="89"/>
      <c r="P80" s="89"/>
      <c r="Q80" s="89"/>
      <c r="R80" s="89"/>
      <c r="S80" s="89"/>
      <c r="T80" s="89"/>
      <c r="U80" s="89"/>
      <c r="V80" s="89"/>
      <c r="W80" s="89"/>
      <c r="X80" s="89"/>
    </row>
    <row r="81" spans="1:24" ht="24.75" customHeight="1">
      <c r="A81" s="89"/>
      <c r="B81" s="89"/>
      <c r="C81" s="89"/>
      <c r="D81" s="95"/>
      <c r="E81" s="89"/>
      <c r="F81" s="89"/>
      <c r="G81" s="89"/>
      <c r="H81" s="89"/>
      <c r="I81" s="89"/>
      <c r="J81" s="89"/>
      <c r="K81" s="89"/>
      <c r="L81" s="89"/>
      <c r="M81" s="89"/>
      <c r="N81" s="89"/>
      <c r="O81" s="89"/>
      <c r="P81" s="89"/>
      <c r="Q81" s="89"/>
      <c r="R81" s="89"/>
      <c r="S81" s="89"/>
      <c r="T81" s="89"/>
      <c r="U81" s="89"/>
      <c r="V81" s="89"/>
      <c r="W81" s="89"/>
      <c r="X81" s="89"/>
    </row>
    <row r="82" spans="1:24" ht="24.75" customHeight="1">
      <c r="A82" s="89"/>
      <c r="B82" s="89"/>
      <c r="C82" s="89"/>
      <c r="D82" s="95"/>
      <c r="E82" s="89"/>
      <c r="F82" s="89"/>
      <c r="G82" s="89"/>
      <c r="H82" s="89"/>
      <c r="I82" s="89"/>
      <c r="J82" s="89"/>
      <c r="K82" s="89"/>
      <c r="L82" s="89"/>
      <c r="M82" s="89"/>
      <c r="N82" s="89"/>
      <c r="O82" s="89"/>
      <c r="P82" s="89"/>
      <c r="Q82" s="89"/>
      <c r="R82" s="89"/>
      <c r="S82" s="89"/>
      <c r="T82" s="89"/>
      <c r="U82" s="89"/>
      <c r="V82" s="89"/>
      <c r="W82" s="89"/>
      <c r="X82" s="89"/>
    </row>
    <row r="83" spans="1:24" ht="24.75" customHeight="1">
      <c r="A83" s="68"/>
      <c r="B83" s="68"/>
      <c r="C83" s="89"/>
      <c r="D83" s="95"/>
      <c r="E83" s="89"/>
      <c r="F83" s="89"/>
      <c r="G83" s="68"/>
      <c r="H83" s="68"/>
      <c r="I83" s="68"/>
      <c r="J83" s="68"/>
      <c r="K83" s="68"/>
      <c r="L83" s="68"/>
      <c r="M83" s="68"/>
      <c r="N83" s="68"/>
      <c r="O83" s="68"/>
      <c r="P83" s="68"/>
      <c r="Q83" s="68"/>
      <c r="R83" s="68"/>
      <c r="S83" s="68"/>
      <c r="T83" s="68"/>
      <c r="U83" s="68"/>
      <c r="V83" s="68"/>
      <c r="W83" s="68"/>
      <c r="X83" s="68"/>
    </row>
    <row r="84" spans="1:24" ht="24.75" customHeight="1">
      <c r="A84" s="68"/>
      <c r="B84" s="68"/>
      <c r="C84" s="89"/>
      <c r="D84" s="95"/>
      <c r="E84" s="89"/>
      <c r="F84" s="89"/>
      <c r="G84" s="68"/>
      <c r="H84" s="68"/>
      <c r="I84" s="68"/>
      <c r="J84" s="68"/>
      <c r="K84" s="68"/>
      <c r="L84" s="68"/>
      <c r="M84" s="68"/>
      <c r="N84" s="68"/>
      <c r="O84" s="68"/>
      <c r="P84" s="68"/>
      <c r="Q84" s="68"/>
      <c r="R84" s="68"/>
      <c r="S84" s="68"/>
      <c r="T84" s="68"/>
      <c r="U84" s="68"/>
      <c r="V84" s="68"/>
      <c r="W84" s="68"/>
      <c r="X84" s="68"/>
    </row>
    <row r="85" spans="1:24" ht="24.75" customHeight="1">
      <c r="A85" s="103"/>
      <c r="B85" s="109"/>
      <c r="C85" s="110"/>
      <c r="D85" s="111"/>
      <c r="E85" s="89"/>
      <c r="F85" s="103"/>
      <c r="G85" s="103"/>
      <c r="H85" s="103"/>
      <c r="I85" s="103"/>
      <c r="J85" s="103"/>
      <c r="K85" s="103"/>
      <c r="L85" s="103"/>
      <c r="M85" s="103"/>
      <c r="N85" s="103"/>
      <c r="O85" s="103"/>
      <c r="P85" s="103"/>
      <c r="Q85" s="103"/>
      <c r="R85" s="103"/>
      <c r="S85" s="103"/>
      <c r="T85" s="103"/>
      <c r="U85" s="103"/>
      <c r="V85" s="103"/>
      <c r="W85" s="103"/>
      <c r="X85" s="103"/>
    </row>
    <row r="86" spans="1:24" ht="24.75" customHeight="1">
      <c r="A86" s="68"/>
      <c r="B86" s="68"/>
      <c r="C86" s="89"/>
      <c r="D86" s="95"/>
      <c r="E86" s="89"/>
      <c r="F86" s="89"/>
      <c r="G86" s="68"/>
      <c r="H86" s="68"/>
      <c r="I86" s="68"/>
      <c r="J86" s="68"/>
      <c r="K86" s="68"/>
      <c r="L86" s="68"/>
      <c r="M86" s="68"/>
      <c r="N86" s="68"/>
      <c r="O86" s="68"/>
      <c r="P86" s="68"/>
      <c r="Q86" s="68"/>
      <c r="R86" s="68"/>
      <c r="S86" s="68"/>
      <c r="T86" s="68"/>
      <c r="U86" s="68"/>
      <c r="V86" s="68"/>
      <c r="W86" s="68"/>
      <c r="X86" s="68"/>
    </row>
    <row r="87" spans="1:24" ht="24.75" customHeight="1">
      <c r="A87" s="68"/>
      <c r="B87" s="68"/>
      <c r="C87" s="89"/>
      <c r="D87" s="95"/>
      <c r="E87" s="89"/>
      <c r="F87" s="89"/>
      <c r="G87" s="68"/>
      <c r="H87" s="68"/>
      <c r="I87" s="68"/>
      <c r="J87" s="68"/>
      <c r="K87" s="68"/>
      <c r="L87" s="68"/>
      <c r="M87" s="68"/>
      <c r="N87" s="68"/>
      <c r="O87" s="68"/>
      <c r="P87" s="68"/>
      <c r="Q87" s="68"/>
      <c r="R87" s="68"/>
      <c r="S87" s="68"/>
      <c r="T87" s="68"/>
      <c r="U87" s="68"/>
      <c r="V87" s="68"/>
      <c r="W87" s="68"/>
      <c r="X87" s="68"/>
    </row>
    <row r="88" spans="1:24" ht="24.75" customHeight="1">
      <c r="A88" s="68"/>
      <c r="B88" s="68"/>
      <c r="C88" s="89"/>
      <c r="D88" s="95"/>
      <c r="E88" s="89"/>
      <c r="F88" s="89"/>
      <c r="G88" s="68"/>
      <c r="H88" s="68"/>
      <c r="I88" s="68"/>
      <c r="J88" s="68"/>
      <c r="K88" s="68"/>
      <c r="L88" s="68"/>
      <c r="M88" s="68"/>
      <c r="N88" s="68"/>
      <c r="O88" s="68"/>
      <c r="P88" s="68"/>
      <c r="Q88" s="68"/>
      <c r="R88" s="68"/>
      <c r="S88" s="68"/>
      <c r="T88" s="68"/>
      <c r="U88" s="68"/>
      <c r="V88" s="68"/>
      <c r="W88" s="68"/>
      <c r="X88" s="68"/>
    </row>
    <row r="89" spans="1:24" ht="24.75" customHeight="1">
      <c r="A89" s="68"/>
      <c r="B89" s="68"/>
      <c r="C89" s="89"/>
      <c r="D89" s="95"/>
      <c r="E89" s="89"/>
      <c r="F89" s="89"/>
      <c r="G89" s="68"/>
      <c r="H89" s="68"/>
      <c r="I89" s="68"/>
      <c r="J89" s="68"/>
      <c r="K89" s="68"/>
      <c r="L89" s="68"/>
      <c r="M89" s="68"/>
      <c r="N89" s="68"/>
      <c r="O89" s="68"/>
      <c r="P89" s="68"/>
      <c r="Q89" s="68"/>
      <c r="R89" s="68"/>
      <c r="S89" s="68"/>
      <c r="T89" s="68"/>
      <c r="U89" s="68"/>
      <c r="V89" s="68"/>
      <c r="W89" s="68"/>
      <c r="X89" s="68"/>
    </row>
    <row r="90" spans="1:24" ht="24.75" customHeight="1">
      <c r="A90" s="68"/>
      <c r="B90" s="68"/>
      <c r="C90" s="89"/>
      <c r="D90" s="95"/>
      <c r="E90" s="89"/>
      <c r="F90" s="89"/>
      <c r="G90" s="68"/>
      <c r="H90" s="68"/>
      <c r="I90" s="68"/>
      <c r="J90" s="68"/>
      <c r="K90" s="68"/>
      <c r="L90" s="68"/>
      <c r="M90" s="68"/>
      <c r="N90" s="68"/>
      <c r="O90" s="68"/>
      <c r="P90" s="68"/>
      <c r="Q90" s="68"/>
      <c r="R90" s="68"/>
      <c r="S90" s="68"/>
      <c r="T90" s="68"/>
      <c r="U90" s="68"/>
      <c r="V90" s="68"/>
      <c r="W90" s="68"/>
      <c r="X90" s="68"/>
    </row>
    <row r="91" spans="1:24" ht="24.75" customHeight="1">
      <c r="A91" s="68"/>
      <c r="B91" s="68"/>
      <c r="C91" s="89"/>
      <c r="D91" s="95"/>
      <c r="E91" s="89"/>
      <c r="F91" s="89"/>
      <c r="G91" s="68"/>
      <c r="H91" s="68"/>
      <c r="I91" s="68"/>
      <c r="J91" s="68"/>
      <c r="K91" s="68"/>
      <c r="L91" s="68"/>
      <c r="M91" s="68"/>
      <c r="N91" s="68"/>
      <c r="O91" s="68"/>
      <c r="P91" s="68"/>
      <c r="Q91" s="68"/>
      <c r="R91" s="68"/>
      <c r="S91" s="68"/>
      <c r="T91" s="68"/>
      <c r="U91" s="68"/>
      <c r="V91" s="68"/>
      <c r="W91" s="68"/>
      <c r="X91" s="68"/>
    </row>
    <row r="92" spans="1:24" ht="24.75" customHeight="1">
      <c r="A92" s="68"/>
      <c r="B92" s="68"/>
      <c r="C92" s="89"/>
      <c r="D92" s="95"/>
      <c r="E92" s="89"/>
      <c r="F92" s="89"/>
      <c r="G92" s="68"/>
      <c r="H92" s="68"/>
      <c r="I92" s="68"/>
      <c r="J92" s="68"/>
      <c r="K92" s="68"/>
      <c r="L92" s="68"/>
      <c r="M92" s="68"/>
      <c r="N92" s="68"/>
      <c r="O92" s="68"/>
      <c r="P92" s="68"/>
      <c r="Q92" s="68"/>
      <c r="R92" s="68"/>
      <c r="S92" s="68"/>
      <c r="T92" s="68"/>
      <c r="U92" s="68"/>
      <c r="V92" s="68"/>
      <c r="W92" s="68"/>
      <c r="X92" s="68"/>
    </row>
    <row r="93" spans="1:24" ht="24.75" customHeight="1">
      <c r="A93" s="68"/>
      <c r="B93" s="68"/>
      <c r="C93" s="89"/>
      <c r="D93" s="95"/>
      <c r="E93" s="89"/>
      <c r="F93" s="89"/>
      <c r="G93" s="68"/>
      <c r="H93" s="68"/>
      <c r="I93" s="68"/>
      <c r="J93" s="68"/>
      <c r="K93" s="68"/>
      <c r="L93" s="68"/>
      <c r="M93" s="68"/>
      <c r="N93" s="68"/>
      <c r="O93" s="68"/>
      <c r="P93" s="68"/>
      <c r="Q93" s="68"/>
      <c r="R93" s="68"/>
      <c r="S93" s="68"/>
      <c r="T93" s="68"/>
      <c r="U93" s="68"/>
      <c r="V93" s="68"/>
      <c r="W93" s="68"/>
      <c r="X93" s="68"/>
    </row>
    <row r="94" spans="1:24" ht="24.75" customHeight="1">
      <c r="A94" s="68"/>
      <c r="B94" s="68"/>
      <c r="C94" s="89"/>
      <c r="D94" s="95"/>
      <c r="E94" s="89"/>
      <c r="F94" s="89"/>
      <c r="G94" s="68"/>
      <c r="H94" s="68"/>
      <c r="I94" s="68"/>
      <c r="J94" s="68"/>
      <c r="K94" s="68"/>
      <c r="L94" s="68"/>
      <c r="M94" s="68"/>
      <c r="N94" s="68"/>
      <c r="O94" s="68"/>
      <c r="P94" s="68"/>
      <c r="Q94" s="68"/>
      <c r="R94" s="68"/>
      <c r="S94" s="68"/>
      <c r="T94" s="68"/>
      <c r="U94" s="68"/>
      <c r="V94" s="68"/>
      <c r="W94" s="68"/>
      <c r="X94" s="68"/>
    </row>
    <row r="95" spans="1:24" ht="24.75" customHeight="1">
      <c r="A95" s="68"/>
      <c r="B95" s="68"/>
      <c r="C95" s="89"/>
      <c r="D95" s="95"/>
      <c r="E95" s="89"/>
      <c r="F95" s="89"/>
      <c r="G95" s="68"/>
      <c r="H95" s="68"/>
      <c r="I95" s="68"/>
      <c r="J95" s="68"/>
      <c r="K95" s="68"/>
      <c r="L95" s="68"/>
      <c r="M95" s="68"/>
      <c r="N95" s="68"/>
      <c r="O95" s="68"/>
      <c r="P95" s="68"/>
      <c r="Q95" s="68"/>
      <c r="R95" s="68"/>
      <c r="S95" s="68"/>
      <c r="T95" s="68"/>
      <c r="U95" s="68"/>
      <c r="V95" s="68"/>
      <c r="W95" s="68"/>
      <c r="X95" s="68"/>
    </row>
    <row r="96" spans="1:24" ht="24.75" customHeight="1">
      <c r="A96" s="68"/>
      <c r="B96" s="68"/>
      <c r="C96" s="89"/>
      <c r="D96" s="95"/>
      <c r="E96" s="89"/>
      <c r="F96" s="89"/>
      <c r="G96" s="68"/>
      <c r="H96" s="68"/>
      <c r="I96" s="68"/>
      <c r="J96" s="68"/>
      <c r="K96" s="68"/>
      <c r="L96" s="68"/>
      <c r="M96" s="68"/>
      <c r="N96" s="68"/>
      <c r="O96" s="68"/>
      <c r="P96" s="68"/>
      <c r="Q96" s="68"/>
      <c r="R96" s="68"/>
      <c r="S96" s="68"/>
      <c r="T96" s="68"/>
      <c r="U96" s="68"/>
      <c r="V96" s="68"/>
      <c r="W96" s="68"/>
      <c r="X96" s="68"/>
    </row>
    <row r="97" spans="1:24" ht="24.75" customHeight="1">
      <c r="A97" s="68"/>
      <c r="B97" s="68"/>
      <c r="C97" s="89"/>
      <c r="D97" s="95"/>
      <c r="E97" s="89"/>
      <c r="F97" s="89"/>
      <c r="G97" s="68"/>
      <c r="H97" s="68"/>
      <c r="I97" s="68"/>
      <c r="J97" s="68"/>
      <c r="K97" s="68"/>
      <c r="L97" s="68"/>
      <c r="M97" s="68"/>
      <c r="N97" s="68"/>
      <c r="O97" s="68"/>
      <c r="P97" s="68"/>
      <c r="Q97" s="68"/>
      <c r="R97" s="68"/>
      <c r="S97" s="68"/>
      <c r="T97" s="68"/>
      <c r="U97" s="68"/>
      <c r="V97" s="68"/>
      <c r="W97" s="68"/>
      <c r="X97" s="68"/>
    </row>
    <row r="98" spans="1:24" ht="24.75" customHeight="1">
      <c r="A98" s="68"/>
      <c r="B98" s="68"/>
      <c r="C98" s="89"/>
      <c r="D98" s="95"/>
      <c r="E98" s="89"/>
      <c r="F98" s="89"/>
      <c r="G98" s="68"/>
      <c r="H98" s="68"/>
      <c r="I98" s="68"/>
      <c r="J98" s="68"/>
      <c r="K98" s="68"/>
      <c r="L98" s="68"/>
      <c r="M98" s="68"/>
      <c r="N98" s="68"/>
      <c r="O98" s="68"/>
      <c r="P98" s="68"/>
      <c r="Q98" s="68"/>
      <c r="R98" s="68"/>
      <c r="S98" s="68"/>
      <c r="T98" s="68"/>
      <c r="U98" s="68"/>
      <c r="V98" s="68"/>
      <c r="W98" s="68"/>
      <c r="X98" s="68"/>
    </row>
    <row r="99" spans="1:24" ht="24.75" customHeight="1">
      <c r="A99" s="68"/>
      <c r="B99" s="68"/>
      <c r="C99" s="89"/>
      <c r="D99" s="95"/>
      <c r="E99" s="89"/>
      <c r="F99" s="89"/>
      <c r="G99" s="68"/>
      <c r="H99" s="68"/>
      <c r="I99" s="68"/>
      <c r="J99" s="68"/>
      <c r="K99" s="68"/>
      <c r="L99" s="68"/>
      <c r="M99" s="68"/>
      <c r="N99" s="68"/>
      <c r="O99" s="68"/>
      <c r="P99" s="68"/>
      <c r="Q99" s="68"/>
      <c r="R99" s="68"/>
      <c r="S99" s="68"/>
      <c r="T99" s="68"/>
      <c r="U99" s="68"/>
      <c r="V99" s="68"/>
      <c r="W99" s="68"/>
      <c r="X99" s="68"/>
    </row>
    <row r="100" spans="1:24" ht="24.75" customHeight="1">
      <c r="A100" s="68"/>
      <c r="B100" s="68"/>
      <c r="C100" s="89"/>
      <c r="D100" s="95"/>
      <c r="E100" s="89"/>
      <c r="F100" s="89"/>
      <c r="G100" s="68"/>
      <c r="H100" s="68"/>
      <c r="I100" s="68"/>
      <c r="J100" s="68"/>
      <c r="K100" s="68"/>
      <c r="L100" s="68"/>
      <c r="M100" s="68"/>
      <c r="N100" s="68"/>
      <c r="O100" s="68"/>
      <c r="P100" s="68"/>
      <c r="Q100" s="68"/>
      <c r="R100" s="68"/>
      <c r="S100" s="68"/>
      <c r="T100" s="68"/>
      <c r="U100" s="68"/>
      <c r="V100" s="68"/>
      <c r="W100" s="68"/>
      <c r="X100" s="68"/>
    </row>
    <row r="101" spans="1:24" ht="24.75" customHeight="1">
      <c r="A101" s="68"/>
      <c r="B101" s="68"/>
      <c r="C101" s="89"/>
      <c r="D101" s="95"/>
      <c r="E101" s="89"/>
      <c r="F101" s="89"/>
      <c r="G101" s="68"/>
      <c r="H101" s="68"/>
      <c r="I101" s="68"/>
      <c r="J101" s="68"/>
      <c r="K101" s="68"/>
      <c r="L101" s="68"/>
      <c r="M101" s="68"/>
      <c r="N101" s="68"/>
      <c r="O101" s="68"/>
      <c r="P101" s="68"/>
      <c r="Q101" s="68"/>
      <c r="R101" s="68"/>
      <c r="S101" s="68"/>
      <c r="T101" s="68"/>
      <c r="U101" s="68"/>
      <c r="V101" s="68"/>
      <c r="W101" s="68"/>
      <c r="X101" s="68"/>
    </row>
    <row r="102" spans="1:24" ht="24.75" customHeight="1">
      <c r="A102" s="68"/>
      <c r="B102" s="68"/>
      <c r="C102" s="89"/>
      <c r="D102" s="95"/>
      <c r="E102" s="89"/>
      <c r="F102" s="89"/>
      <c r="G102" s="68"/>
      <c r="H102" s="68"/>
      <c r="I102" s="68"/>
      <c r="J102" s="68"/>
      <c r="K102" s="68"/>
      <c r="L102" s="68"/>
      <c r="M102" s="68"/>
      <c r="N102" s="68"/>
      <c r="O102" s="68"/>
      <c r="P102" s="68"/>
      <c r="Q102" s="68"/>
      <c r="R102" s="68"/>
      <c r="S102" s="68"/>
      <c r="T102" s="68"/>
      <c r="U102" s="68"/>
      <c r="V102" s="68"/>
      <c r="W102" s="68"/>
      <c r="X102" s="68"/>
    </row>
    <row r="103" spans="1:24" ht="24.75" customHeight="1">
      <c r="A103" s="68"/>
      <c r="B103" s="68"/>
      <c r="C103" s="89"/>
      <c r="D103" s="95"/>
      <c r="E103" s="89"/>
      <c r="F103" s="89"/>
      <c r="G103" s="68"/>
      <c r="H103" s="68"/>
      <c r="I103" s="68"/>
      <c r="J103" s="68"/>
      <c r="K103" s="68"/>
      <c r="L103" s="68"/>
      <c r="M103" s="68"/>
      <c r="N103" s="68"/>
      <c r="O103" s="68"/>
      <c r="P103" s="68"/>
      <c r="Q103" s="68"/>
      <c r="R103" s="68"/>
      <c r="S103" s="68"/>
      <c r="T103" s="68"/>
      <c r="U103" s="68"/>
      <c r="V103" s="68"/>
      <c r="W103" s="68"/>
      <c r="X103" s="68"/>
    </row>
    <row r="104" spans="1:24" ht="24.75" customHeight="1">
      <c r="A104" s="68"/>
      <c r="B104" s="68"/>
      <c r="C104" s="89"/>
      <c r="D104" s="95"/>
      <c r="E104" s="89"/>
      <c r="F104" s="89"/>
      <c r="G104" s="68"/>
      <c r="H104" s="68"/>
      <c r="I104" s="68"/>
      <c r="J104" s="68"/>
      <c r="K104" s="68"/>
      <c r="L104" s="68"/>
      <c r="M104" s="68"/>
      <c r="N104" s="68"/>
      <c r="O104" s="68"/>
      <c r="P104" s="68"/>
      <c r="Q104" s="68"/>
      <c r="R104" s="68"/>
      <c r="S104" s="68"/>
      <c r="T104" s="68"/>
      <c r="U104" s="68"/>
      <c r="V104" s="68"/>
      <c r="W104" s="68"/>
      <c r="X104" s="68"/>
    </row>
    <row r="105" spans="1:24" ht="24.75" customHeight="1">
      <c r="A105" s="68"/>
      <c r="B105" s="68"/>
      <c r="C105" s="89"/>
      <c r="D105" s="95"/>
      <c r="E105" s="89"/>
      <c r="F105" s="89"/>
      <c r="G105" s="68"/>
      <c r="H105" s="68"/>
      <c r="I105" s="68"/>
      <c r="J105" s="68"/>
      <c r="K105" s="68"/>
      <c r="L105" s="68"/>
      <c r="M105" s="68"/>
      <c r="N105" s="68"/>
      <c r="O105" s="68"/>
      <c r="P105" s="68"/>
      <c r="Q105" s="68"/>
      <c r="R105" s="68"/>
      <c r="S105" s="68"/>
      <c r="T105" s="68"/>
      <c r="U105" s="68"/>
      <c r="V105" s="68"/>
      <c r="W105" s="68"/>
      <c r="X105" s="68"/>
    </row>
    <row r="106" spans="1:24" ht="24.75" customHeight="1">
      <c r="A106" s="68"/>
      <c r="B106" s="68"/>
      <c r="C106" s="89"/>
      <c r="D106" s="95"/>
      <c r="E106" s="89"/>
      <c r="F106" s="89"/>
      <c r="G106" s="68"/>
      <c r="H106" s="68"/>
      <c r="I106" s="68"/>
      <c r="J106" s="68"/>
      <c r="K106" s="68"/>
      <c r="L106" s="68"/>
      <c r="M106" s="68"/>
      <c r="N106" s="68"/>
      <c r="O106" s="68"/>
      <c r="P106" s="68"/>
      <c r="Q106" s="68"/>
      <c r="R106" s="68"/>
      <c r="S106" s="68"/>
      <c r="T106" s="68"/>
      <c r="U106" s="68"/>
      <c r="V106" s="68"/>
      <c r="W106" s="68"/>
      <c r="X106" s="68"/>
    </row>
    <row r="107" spans="1:24" ht="24.75" customHeight="1">
      <c r="A107" s="68"/>
      <c r="B107" s="68"/>
      <c r="C107" s="89"/>
      <c r="D107" s="95"/>
      <c r="E107" s="89"/>
      <c r="F107" s="89"/>
      <c r="G107" s="68"/>
      <c r="H107" s="68"/>
      <c r="I107" s="68"/>
      <c r="J107" s="68"/>
      <c r="K107" s="68"/>
      <c r="L107" s="68"/>
      <c r="M107" s="68"/>
      <c r="N107" s="68"/>
      <c r="O107" s="68"/>
      <c r="P107" s="68"/>
      <c r="Q107" s="68"/>
      <c r="R107" s="68"/>
      <c r="S107" s="68"/>
      <c r="T107" s="68"/>
      <c r="U107" s="68"/>
      <c r="V107" s="68"/>
      <c r="W107" s="68"/>
      <c r="X107" s="68"/>
    </row>
    <row r="108" spans="1:24" ht="24.75" customHeight="1">
      <c r="A108" s="68"/>
      <c r="B108" s="68"/>
      <c r="C108" s="89"/>
      <c r="D108" s="95"/>
      <c r="E108" s="89"/>
      <c r="F108" s="89"/>
      <c r="G108" s="68"/>
      <c r="H108" s="68"/>
      <c r="I108" s="68"/>
      <c r="J108" s="68"/>
      <c r="K108" s="68"/>
      <c r="L108" s="68"/>
      <c r="M108" s="68"/>
      <c r="N108" s="68"/>
      <c r="O108" s="68"/>
      <c r="P108" s="68"/>
      <c r="Q108" s="68"/>
      <c r="R108" s="68"/>
      <c r="S108" s="68"/>
      <c r="T108" s="68"/>
      <c r="U108" s="68"/>
      <c r="V108" s="68"/>
      <c r="W108" s="68"/>
      <c r="X108" s="68"/>
    </row>
    <row r="109" spans="1:24" ht="24.75" customHeight="1">
      <c r="A109" s="68"/>
      <c r="B109" s="68"/>
      <c r="C109" s="89"/>
      <c r="D109" s="95"/>
      <c r="E109" s="89"/>
      <c r="F109" s="89"/>
      <c r="G109" s="68"/>
      <c r="H109" s="68"/>
      <c r="I109" s="68"/>
      <c r="J109" s="68"/>
      <c r="K109" s="68"/>
      <c r="L109" s="68"/>
      <c r="M109" s="68"/>
      <c r="N109" s="68"/>
      <c r="O109" s="68"/>
      <c r="P109" s="68"/>
      <c r="Q109" s="68"/>
      <c r="R109" s="68"/>
      <c r="S109" s="68"/>
      <c r="T109" s="68"/>
      <c r="U109" s="68"/>
      <c r="V109" s="68"/>
      <c r="W109" s="68"/>
      <c r="X109" s="68"/>
    </row>
    <row r="110" spans="1:24" ht="24.75" customHeight="1">
      <c r="A110" s="68"/>
      <c r="B110" s="68"/>
      <c r="C110" s="89"/>
      <c r="D110" s="95"/>
      <c r="E110" s="89"/>
      <c r="F110" s="89"/>
      <c r="G110" s="68"/>
      <c r="H110" s="68"/>
      <c r="I110" s="68"/>
      <c r="J110" s="68"/>
      <c r="K110" s="68"/>
      <c r="L110" s="68"/>
      <c r="M110" s="68"/>
      <c r="N110" s="68"/>
      <c r="O110" s="68"/>
      <c r="P110" s="68"/>
      <c r="Q110" s="68"/>
      <c r="R110" s="68"/>
      <c r="S110" s="68"/>
      <c r="T110" s="68"/>
      <c r="U110" s="68"/>
      <c r="V110" s="68"/>
      <c r="W110" s="68"/>
      <c r="X110" s="68"/>
    </row>
    <row r="111" spans="1:24" ht="24.75" customHeight="1">
      <c r="A111" s="68"/>
      <c r="B111" s="68"/>
      <c r="C111" s="89"/>
      <c r="D111" s="95"/>
      <c r="E111" s="89"/>
      <c r="F111" s="89"/>
      <c r="G111" s="68"/>
      <c r="H111" s="68"/>
      <c r="I111" s="68"/>
      <c r="J111" s="68"/>
      <c r="K111" s="68"/>
      <c r="L111" s="68"/>
      <c r="M111" s="68"/>
      <c r="N111" s="68"/>
      <c r="O111" s="68"/>
      <c r="P111" s="68"/>
      <c r="Q111" s="68"/>
      <c r="R111" s="68"/>
      <c r="S111" s="68"/>
      <c r="T111" s="68"/>
      <c r="U111" s="68"/>
      <c r="V111" s="68"/>
      <c r="W111" s="68"/>
      <c r="X111" s="68"/>
    </row>
    <row r="112" spans="1:24" ht="24.75" customHeight="1">
      <c r="A112" s="68"/>
      <c r="B112" s="68"/>
      <c r="C112" s="89"/>
      <c r="D112" s="95"/>
      <c r="E112" s="89"/>
      <c r="F112" s="89"/>
      <c r="G112" s="68"/>
      <c r="H112" s="68"/>
      <c r="I112" s="68"/>
      <c r="J112" s="68"/>
      <c r="K112" s="68"/>
      <c r="L112" s="68"/>
      <c r="M112" s="68"/>
      <c r="N112" s="68"/>
      <c r="O112" s="68"/>
      <c r="P112" s="68"/>
      <c r="Q112" s="68"/>
      <c r="R112" s="68"/>
      <c r="S112" s="68"/>
      <c r="T112" s="68"/>
      <c r="U112" s="68"/>
      <c r="V112" s="68"/>
      <c r="W112" s="68"/>
      <c r="X112" s="68"/>
    </row>
    <row r="113" spans="1:24" ht="24.75" customHeight="1">
      <c r="A113" s="68"/>
      <c r="B113" s="68"/>
      <c r="C113" s="89"/>
      <c r="D113" s="95"/>
      <c r="E113" s="89"/>
      <c r="F113" s="89"/>
      <c r="G113" s="68"/>
      <c r="H113" s="68"/>
      <c r="I113" s="68"/>
      <c r="J113" s="68"/>
      <c r="K113" s="68"/>
      <c r="L113" s="68"/>
      <c r="M113" s="68"/>
      <c r="N113" s="68"/>
      <c r="O113" s="68"/>
      <c r="P113" s="68"/>
      <c r="Q113" s="68"/>
      <c r="R113" s="68"/>
      <c r="S113" s="68"/>
      <c r="T113" s="68"/>
      <c r="U113" s="68"/>
      <c r="V113" s="68"/>
      <c r="W113" s="68"/>
      <c r="X113" s="68"/>
    </row>
    <row r="114" spans="1:24" ht="24.75" customHeight="1">
      <c r="A114" s="68"/>
      <c r="B114" s="68"/>
      <c r="C114" s="89"/>
      <c r="D114" s="95"/>
      <c r="E114" s="89"/>
      <c r="F114" s="89"/>
      <c r="G114" s="68"/>
      <c r="H114" s="68"/>
      <c r="I114" s="68"/>
      <c r="J114" s="68"/>
      <c r="K114" s="68"/>
      <c r="L114" s="68"/>
      <c r="M114" s="68"/>
      <c r="N114" s="68"/>
      <c r="O114" s="68"/>
      <c r="P114" s="68"/>
      <c r="Q114" s="68"/>
      <c r="R114" s="68"/>
      <c r="S114" s="68"/>
      <c r="T114" s="68"/>
      <c r="U114" s="68"/>
      <c r="V114" s="68"/>
      <c r="W114" s="68"/>
      <c r="X114" s="68"/>
    </row>
    <row r="115" spans="1:24" ht="24.75" customHeight="1">
      <c r="A115" s="68"/>
      <c r="B115" s="68"/>
      <c r="C115" s="89"/>
      <c r="D115" s="95"/>
      <c r="E115" s="89"/>
      <c r="F115" s="89"/>
      <c r="G115" s="68"/>
      <c r="H115" s="68"/>
      <c r="I115" s="68"/>
      <c r="J115" s="68"/>
      <c r="K115" s="68"/>
      <c r="L115" s="68"/>
      <c r="M115" s="68"/>
      <c r="N115" s="68"/>
      <c r="O115" s="68"/>
      <c r="P115" s="68"/>
      <c r="Q115" s="68"/>
      <c r="R115" s="68"/>
      <c r="S115" s="68"/>
      <c r="T115" s="68"/>
      <c r="U115" s="68"/>
      <c r="V115" s="68"/>
      <c r="W115" s="68"/>
      <c r="X115" s="68"/>
    </row>
    <row r="116" spans="1:24" ht="24.75" customHeight="1">
      <c r="A116" s="68"/>
      <c r="B116" s="68"/>
      <c r="C116" s="89"/>
      <c r="D116" s="95"/>
      <c r="E116" s="89"/>
      <c r="F116" s="89"/>
      <c r="G116" s="68"/>
      <c r="H116" s="68"/>
      <c r="I116" s="68"/>
      <c r="J116" s="68"/>
      <c r="K116" s="68"/>
      <c r="L116" s="68"/>
      <c r="M116" s="68"/>
      <c r="N116" s="68"/>
      <c r="O116" s="68"/>
      <c r="P116" s="68"/>
      <c r="Q116" s="68"/>
      <c r="R116" s="68"/>
      <c r="S116" s="68"/>
      <c r="T116" s="68"/>
      <c r="U116" s="68"/>
      <c r="V116" s="68"/>
      <c r="W116" s="68"/>
      <c r="X116" s="68"/>
    </row>
    <row r="117" spans="1:24" ht="24.75" customHeight="1">
      <c r="A117" s="68"/>
      <c r="B117" s="68"/>
      <c r="C117" s="89"/>
      <c r="D117" s="95"/>
      <c r="E117" s="89"/>
      <c r="F117" s="89"/>
      <c r="G117" s="68"/>
      <c r="H117" s="68"/>
      <c r="I117" s="68"/>
      <c r="J117" s="68"/>
      <c r="K117" s="68"/>
      <c r="L117" s="68"/>
      <c r="M117" s="68"/>
      <c r="N117" s="68"/>
      <c r="O117" s="68"/>
      <c r="P117" s="68"/>
      <c r="Q117" s="68"/>
      <c r="R117" s="68"/>
      <c r="S117" s="68"/>
      <c r="T117" s="68"/>
      <c r="U117" s="68"/>
      <c r="V117" s="68"/>
      <c r="W117" s="68"/>
      <c r="X117" s="68"/>
    </row>
    <row r="118" spans="1:24" ht="24.75" customHeight="1">
      <c r="A118" s="68"/>
      <c r="B118" s="68"/>
      <c r="C118" s="89"/>
      <c r="D118" s="95"/>
      <c r="E118" s="89"/>
      <c r="F118" s="89"/>
      <c r="G118" s="68"/>
      <c r="H118" s="68"/>
      <c r="I118" s="68"/>
      <c r="J118" s="68"/>
      <c r="K118" s="68"/>
      <c r="L118" s="68"/>
      <c r="M118" s="68"/>
      <c r="N118" s="68"/>
      <c r="O118" s="68"/>
      <c r="P118" s="68"/>
      <c r="Q118" s="68"/>
      <c r="R118" s="68"/>
      <c r="S118" s="68"/>
      <c r="T118" s="68"/>
      <c r="U118" s="68"/>
      <c r="V118" s="68"/>
      <c r="W118" s="68"/>
      <c r="X118" s="68"/>
    </row>
    <row r="119" spans="1:24" ht="24.75" customHeight="1">
      <c r="A119" s="68"/>
      <c r="B119" s="68"/>
      <c r="C119" s="89"/>
      <c r="D119" s="95"/>
      <c r="E119" s="89"/>
      <c r="F119" s="89"/>
      <c r="G119" s="68"/>
      <c r="H119" s="68"/>
      <c r="I119" s="68"/>
      <c r="J119" s="68"/>
      <c r="K119" s="68"/>
      <c r="L119" s="68"/>
      <c r="M119" s="68"/>
      <c r="N119" s="68"/>
      <c r="O119" s="68"/>
      <c r="P119" s="68"/>
      <c r="Q119" s="68"/>
      <c r="R119" s="68"/>
      <c r="S119" s="68"/>
      <c r="T119" s="68"/>
      <c r="U119" s="68"/>
      <c r="V119" s="68"/>
      <c r="W119" s="68"/>
      <c r="X119" s="68"/>
    </row>
    <row r="120" spans="1:24" ht="24.75" customHeight="1">
      <c r="A120" s="68"/>
      <c r="B120" s="68"/>
      <c r="C120" s="89"/>
      <c r="D120" s="95"/>
      <c r="E120" s="89"/>
      <c r="F120" s="89"/>
      <c r="G120" s="68"/>
      <c r="H120" s="68"/>
      <c r="I120" s="68"/>
      <c r="J120" s="68"/>
      <c r="K120" s="68"/>
      <c r="L120" s="68"/>
      <c r="M120" s="68"/>
      <c r="N120" s="68"/>
      <c r="O120" s="68"/>
      <c r="P120" s="68"/>
      <c r="Q120" s="68"/>
      <c r="R120" s="68"/>
      <c r="S120" s="68"/>
      <c r="T120" s="68"/>
      <c r="U120" s="68"/>
      <c r="V120" s="68"/>
      <c r="W120" s="68"/>
      <c r="X120" s="68"/>
    </row>
    <row r="121" spans="1:24" ht="24.75" customHeight="1">
      <c r="A121" s="68"/>
      <c r="B121" s="68"/>
      <c r="C121" s="89"/>
      <c r="D121" s="95"/>
      <c r="E121" s="89"/>
      <c r="F121" s="89"/>
      <c r="G121" s="68"/>
      <c r="H121" s="68"/>
      <c r="I121" s="68"/>
      <c r="J121" s="68"/>
      <c r="K121" s="68"/>
      <c r="L121" s="68"/>
      <c r="M121" s="68"/>
      <c r="N121" s="68"/>
      <c r="O121" s="68"/>
      <c r="P121" s="68"/>
      <c r="Q121" s="68"/>
      <c r="R121" s="68"/>
      <c r="S121" s="68"/>
      <c r="T121" s="68"/>
      <c r="U121" s="68"/>
      <c r="V121" s="68"/>
      <c r="W121" s="68"/>
      <c r="X121" s="68"/>
    </row>
    <row r="122" spans="1:24" ht="24.75" customHeight="1">
      <c r="A122" s="68"/>
      <c r="B122" s="68"/>
      <c r="C122" s="89"/>
      <c r="D122" s="95"/>
      <c r="E122" s="89"/>
      <c r="F122" s="89"/>
      <c r="G122" s="68"/>
      <c r="H122" s="68"/>
      <c r="I122" s="68"/>
      <c r="J122" s="68"/>
      <c r="K122" s="68"/>
      <c r="L122" s="68"/>
      <c r="M122" s="68"/>
      <c r="N122" s="68"/>
      <c r="O122" s="68"/>
      <c r="P122" s="68"/>
      <c r="Q122" s="68"/>
      <c r="R122" s="68"/>
      <c r="S122" s="68"/>
      <c r="T122" s="68"/>
      <c r="U122" s="68"/>
      <c r="V122" s="68"/>
      <c r="W122" s="68"/>
      <c r="X122" s="68"/>
    </row>
    <row r="123" spans="1:24" ht="24.75" customHeight="1">
      <c r="A123" s="68"/>
      <c r="B123" s="68"/>
      <c r="C123" s="89"/>
      <c r="D123" s="95"/>
      <c r="E123" s="89"/>
      <c r="F123" s="89"/>
      <c r="G123" s="68"/>
      <c r="H123" s="68"/>
      <c r="I123" s="68"/>
      <c r="J123" s="68"/>
      <c r="K123" s="68"/>
      <c r="L123" s="68"/>
      <c r="M123" s="68"/>
      <c r="N123" s="68"/>
      <c r="O123" s="68"/>
      <c r="P123" s="68"/>
      <c r="Q123" s="68"/>
      <c r="R123" s="68"/>
      <c r="S123" s="68"/>
      <c r="T123" s="68"/>
      <c r="U123" s="68"/>
      <c r="V123" s="68"/>
      <c r="W123" s="68"/>
      <c r="X123" s="68"/>
    </row>
    <row r="124" spans="1:24" ht="24.75" customHeight="1">
      <c r="A124" s="68"/>
      <c r="B124" s="68"/>
      <c r="C124" s="89"/>
      <c r="D124" s="95"/>
      <c r="E124" s="89"/>
      <c r="F124" s="89"/>
      <c r="G124" s="68"/>
      <c r="H124" s="68"/>
      <c r="I124" s="68"/>
      <c r="J124" s="68"/>
      <c r="K124" s="68"/>
      <c r="L124" s="68"/>
      <c r="M124" s="68"/>
      <c r="N124" s="68"/>
      <c r="O124" s="68"/>
      <c r="P124" s="68"/>
      <c r="Q124" s="68"/>
      <c r="R124" s="68"/>
      <c r="S124" s="68"/>
      <c r="T124" s="68"/>
      <c r="U124" s="68"/>
      <c r="V124" s="68"/>
      <c r="W124" s="68"/>
      <c r="X124" s="68"/>
    </row>
    <row r="125" spans="1:24" ht="24.75" customHeight="1">
      <c r="A125" s="68"/>
      <c r="B125" s="68"/>
      <c r="C125" s="89"/>
      <c r="D125" s="95"/>
      <c r="E125" s="89"/>
      <c r="F125" s="89"/>
      <c r="G125" s="68"/>
      <c r="H125" s="68"/>
      <c r="I125" s="68"/>
      <c r="J125" s="68"/>
      <c r="K125" s="68"/>
      <c r="L125" s="68"/>
      <c r="M125" s="68"/>
      <c r="N125" s="68"/>
      <c r="O125" s="68"/>
      <c r="P125" s="68"/>
      <c r="Q125" s="68"/>
      <c r="R125" s="68"/>
      <c r="S125" s="68"/>
      <c r="T125" s="68"/>
      <c r="U125" s="68"/>
      <c r="V125" s="68"/>
      <c r="W125" s="68"/>
      <c r="X125" s="68"/>
    </row>
    <row r="126" spans="1:24" ht="24.75" customHeight="1">
      <c r="A126" s="68"/>
      <c r="B126" s="68"/>
      <c r="C126" s="89"/>
      <c r="D126" s="95"/>
      <c r="E126" s="89"/>
      <c r="F126" s="89"/>
      <c r="G126" s="68"/>
      <c r="H126" s="68"/>
      <c r="I126" s="68"/>
      <c r="J126" s="68"/>
      <c r="K126" s="68"/>
      <c r="L126" s="68"/>
      <c r="M126" s="68"/>
      <c r="N126" s="68"/>
      <c r="O126" s="68"/>
      <c r="P126" s="68"/>
      <c r="Q126" s="68"/>
      <c r="R126" s="68"/>
      <c r="S126" s="68"/>
      <c r="T126" s="68"/>
      <c r="U126" s="68"/>
      <c r="V126" s="68"/>
      <c r="W126" s="68"/>
      <c r="X126" s="68"/>
    </row>
    <row r="127" spans="1:24" ht="24.75" customHeight="1">
      <c r="A127" s="68"/>
      <c r="B127" s="68"/>
      <c r="C127" s="89"/>
      <c r="D127" s="95"/>
      <c r="E127" s="89"/>
      <c r="F127" s="89"/>
      <c r="G127" s="68"/>
      <c r="H127" s="68"/>
      <c r="I127" s="68"/>
      <c r="J127" s="68"/>
      <c r="K127" s="68"/>
      <c r="L127" s="68"/>
      <c r="M127" s="68"/>
      <c r="N127" s="68"/>
      <c r="O127" s="68"/>
      <c r="P127" s="68"/>
      <c r="Q127" s="68"/>
      <c r="R127" s="68"/>
      <c r="S127" s="68"/>
      <c r="T127" s="68"/>
      <c r="U127" s="68"/>
      <c r="V127" s="68"/>
      <c r="W127" s="68"/>
      <c r="X127" s="68"/>
    </row>
    <row r="128" spans="1:24" ht="24.75" customHeight="1">
      <c r="A128" s="68"/>
      <c r="B128" s="68"/>
      <c r="C128" s="89"/>
      <c r="D128" s="95"/>
      <c r="E128" s="89"/>
      <c r="F128" s="89"/>
      <c r="G128" s="68"/>
      <c r="H128" s="68"/>
      <c r="I128" s="68"/>
      <c r="J128" s="68"/>
      <c r="K128" s="68"/>
      <c r="L128" s="68"/>
      <c r="M128" s="68"/>
      <c r="N128" s="68"/>
      <c r="O128" s="68"/>
      <c r="P128" s="68"/>
      <c r="Q128" s="68"/>
      <c r="R128" s="68"/>
      <c r="S128" s="68"/>
      <c r="T128" s="68"/>
      <c r="U128" s="68"/>
      <c r="V128" s="68"/>
      <c r="W128" s="68"/>
      <c r="X128" s="68"/>
    </row>
    <row r="129" spans="1:24" ht="24.75" customHeight="1">
      <c r="A129" s="68"/>
      <c r="B129" s="68"/>
      <c r="C129" s="89"/>
      <c r="D129" s="95"/>
      <c r="E129" s="89"/>
      <c r="F129" s="89"/>
      <c r="G129" s="68"/>
      <c r="H129" s="68"/>
      <c r="I129" s="68"/>
      <c r="J129" s="68"/>
      <c r="K129" s="68"/>
      <c r="L129" s="68"/>
      <c r="M129" s="68"/>
      <c r="N129" s="68"/>
      <c r="O129" s="68"/>
      <c r="P129" s="68"/>
      <c r="Q129" s="68"/>
      <c r="R129" s="68"/>
      <c r="S129" s="68"/>
      <c r="T129" s="68"/>
      <c r="U129" s="68"/>
      <c r="V129" s="68"/>
      <c r="W129" s="68"/>
      <c r="X129" s="68"/>
    </row>
    <row r="130" spans="1:24" ht="24.75" customHeight="1">
      <c r="A130" s="68"/>
      <c r="B130" s="68"/>
      <c r="C130" s="89"/>
      <c r="D130" s="95"/>
      <c r="E130" s="89"/>
      <c r="F130" s="89"/>
      <c r="G130" s="68"/>
      <c r="H130" s="68"/>
      <c r="I130" s="68"/>
      <c r="J130" s="68"/>
      <c r="K130" s="68"/>
      <c r="L130" s="68"/>
      <c r="M130" s="68"/>
      <c r="N130" s="68"/>
      <c r="O130" s="68"/>
      <c r="P130" s="68"/>
      <c r="Q130" s="68"/>
      <c r="R130" s="68"/>
      <c r="S130" s="68"/>
      <c r="T130" s="68"/>
      <c r="U130" s="68"/>
      <c r="V130" s="68"/>
      <c r="W130" s="68"/>
      <c r="X130" s="68"/>
    </row>
    <row r="131" spans="1:24" ht="24.75" customHeight="1">
      <c r="A131" s="68"/>
      <c r="B131" s="68"/>
      <c r="C131" s="89"/>
      <c r="D131" s="95"/>
      <c r="E131" s="89"/>
      <c r="F131" s="89"/>
      <c r="G131" s="68"/>
      <c r="H131" s="68"/>
      <c r="I131" s="68"/>
      <c r="J131" s="68"/>
      <c r="K131" s="68"/>
      <c r="L131" s="68"/>
      <c r="M131" s="68"/>
      <c r="N131" s="68"/>
      <c r="O131" s="68"/>
      <c r="P131" s="68"/>
      <c r="Q131" s="68"/>
      <c r="R131" s="68"/>
      <c r="S131" s="68"/>
      <c r="T131" s="68"/>
      <c r="U131" s="68"/>
      <c r="V131" s="68"/>
      <c r="W131" s="68"/>
      <c r="X131" s="68"/>
    </row>
    <row r="132" spans="1:24" ht="24.75" customHeight="1">
      <c r="A132" s="68"/>
      <c r="B132" s="68"/>
      <c r="C132" s="89"/>
      <c r="D132" s="95"/>
      <c r="E132" s="89"/>
      <c r="F132" s="89"/>
      <c r="G132" s="68"/>
      <c r="H132" s="68"/>
      <c r="I132" s="68"/>
      <c r="J132" s="68"/>
      <c r="K132" s="68"/>
      <c r="L132" s="68"/>
      <c r="M132" s="68"/>
      <c r="N132" s="68"/>
      <c r="O132" s="68"/>
      <c r="P132" s="68"/>
      <c r="Q132" s="68"/>
      <c r="R132" s="68"/>
      <c r="S132" s="68"/>
      <c r="T132" s="68"/>
      <c r="U132" s="68"/>
      <c r="V132" s="68"/>
      <c r="W132" s="68"/>
      <c r="X132" s="68"/>
    </row>
    <row r="133" spans="1:24" ht="24.75" customHeight="1">
      <c r="A133" s="68"/>
      <c r="B133" s="68"/>
      <c r="C133" s="89"/>
      <c r="D133" s="95"/>
      <c r="E133" s="89"/>
      <c r="F133" s="89"/>
      <c r="G133" s="68"/>
      <c r="H133" s="68"/>
      <c r="I133" s="68"/>
      <c r="J133" s="68"/>
      <c r="K133" s="68"/>
      <c r="L133" s="68"/>
      <c r="M133" s="68"/>
      <c r="N133" s="68"/>
      <c r="O133" s="68"/>
      <c r="P133" s="68"/>
      <c r="Q133" s="68"/>
      <c r="R133" s="68"/>
      <c r="S133" s="68"/>
      <c r="T133" s="68"/>
      <c r="U133" s="68"/>
      <c r="V133" s="68"/>
      <c r="W133" s="68"/>
      <c r="X133" s="68"/>
    </row>
    <row r="134" spans="1:24" ht="24.75" customHeight="1">
      <c r="A134" s="68"/>
      <c r="B134" s="68"/>
      <c r="C134" s="89"/>
      <c r="D134" s="95"/>
      <c r="E134" s="89"/>
      <c r="F134" s="89"/>
      <c r="G134" s="68"/>
      <c r="H134" s="68"/>
      <c r="I134" s="68"/>
      <c r="J134" s="68"/>
      <c r="K134" s="68"/>
      <c r="L134" s="68"/>
      <c r="M134" s="68"/>
      <c r="N134" s="68"/>
      <c r="O134" s="68"/>
      <c r="P134" s="68"/>
      <c r="Q134" s="68"/>
      <c r="R134" s="68"/>
      <c r="S134" s="68"/>
      <c r="T134" s="68"/>
      <c r="U134" s="68"/>
      <c r="V134" s="68"/>
      <c r="W134" s="68"/>
      <c r="X134" s="68"/>
    </row>
    <row r="135" spans="1:24" ht="24.75" customHeight="1">
      <c r="A135" s="68"/>
      <c r="B135" s="68"/>
      <c r="C135" s="89"/>
      <c r="D135" s="95"/>
      <c r="E135" s="89"/>
      <c r="F135" s="89"/>
      <c r="G135" s="68"/>
      <c r="H135" s="68"/>
      <c r="I135" s="68"/>
      <c r="J135" s="68"/>
      <c r="K135" s="68"/>
      <c r="L135" s="68"/>
      <c r="M135" s="68"/>
      <c r="N135" s="68"/>
      <c r="O135" s="68"/>
      <c r="P135" s="68"/>
      <c r="Q135" s="68"/>
      <c r="R135" s="68"/>
      <c r="S135" s="68"/>
      <c r="T135" s="68"/>
      <c r="U135" s="68"/>
      <c r="V135" s="68"/>
      <c r="W135" s="68"/>
      <c r="X135" s="68"/>
    </row>
    <row r="136" spans="1:24" ht="24.75" customHeight="1">
      <c r="A136" s="68"/>
      <c r="B136" s="68"/>
      <c r="C136" s="89"/>
      <c r="D136" s="95"/>
      <c r="E136" s="89"/>
      <c r="F136" s="89"/>
      <c r="G136" s="68"/>
      <c r="H136" s="68"/>
      <c r="I136" s="68"/>
      <c r="J136" s="68"/>
      <c r="K136" s="68"/>
      <c r="L136" s="68"/>
      <c r="M136" s="68"/>
      <c r="N136" s="68"/>
      <c r="O136" s="68"/>
      <c r="P136" s="68"/>
      <c r="Q136" s="68"/>
      <c r="R136" s="68"/>
      <c r="S136" s="68"/>
      <c r="T136" s="68"/>
      <c r="U136" s="68"/>
      <c r="V136" s="68"/>
      <c r="W136" s="68"/>
      <c r="X136" s="68"/>
    </row>
    <row r="137" spans="1:24" ht="24.75" customHeight="1">
      <c r="A137" s="68"/>
      <c r="B137" s="68"/>
      <c r="C137" s="89"/>
      <c r="D137" s="95"/>
      <c r="E137" s="89"/>
      <c r="F137" s="89"/>
      <c r="G137" s="68"/>
      <c r="H137" s="68"/>
      <c r="I137" s="68"/>
      <c r="J137" s="68"/>
      <c r="K137" s="68"/>
      <c r="L137" s="68"/>
      <c r="M137" s="68"/>
      <c r="N137" s="68"/>
      <c r="O137" s="68"/>
      <c r="P137" s="68"/>
      <c r="Q137" s="68"/>
      <c r="R137" s="68"/>
      <c r="S137" s="68"/>
      <c r="T137" s="68"/>
      <c r="U137" s="68"/>
      <c r="V137" s="68"/>
      <c r="W137" s="68"/>
      <c r="X137" s="68"/>
    </row>
    <row r="138" spans="1:24" ht="24.75" customHeight="1">
      <c r="A138" s="68"/>
      <c r="B138" s="68"/>
      <c r="C138" s="89"/>
      <c r="D138" s="95"/>
      <c r="E138" s="89"/>
      <c r="F138" s="89"/>
      <c r="G138" s="68"/>
      <c r="H138" s="68"/>
      <c r="I138" s="68"/>
      <c r="J138" s="68"/>
      <c r="K138" s="68"/>
      <c r="L138" s="68"/>
      <c r="M138" s="68"/>
      <c r="N138" s="68"/>
      <c r="O138" s="68"/>
      <c r="P138" s="68"/>
      <c r="Q138" s="68"/>
      <c r="R138" s="68"/>
      <c r="S138" s="68"/>
      <c r="T138" s="68"/>
      <c r="U138" s="68"/>
      <c r="V138" s="68"/>
      <c r="W138" s="68"/>
      <c r="X138" s="68"/>
    </row>
    <row r="139" spans="1:24" ht="24.75" customHeight="1">
      <c r="A139" s="68"/>
      <c r="B139" s="68"/>
      <c r="C139" s="89"/>
      <c r="D139" s="95"/>
      <c r="E139" s="89"/>
      <c r="F139" s="89"/>
      <c r="G139" s="68"/>
      <c r="H139" s="68"/>
      <c r="I139" s="68"/>
      <c r="J139" s="68"/>
      <c r="K139" s="68"/>
      <c r="L139" s="68"/>
      <c r="M139" s="68"/>
      <c r="N139" s="68"/>
      <c r="O139" s="68"/>
      <c r="P139" s="68"/>
      <c r="Q139" s="68"/>
      <c r="R139" s="68"/>
      <c r="S139" s="68"/>
      <c r="T139" s="68"/>
      <c r="U139" s="68"/>
      <c r="V139" s="68"/>
      <c r="W139" s="68"/>
      <c r="X139" s="68"/>
    </row>
    <row r="140" spans="1:24" ht="24.75" customHeight="1">
      <c r="A140" s="68"/>
      <c r="B140" s="68"/>
      <c r="C140" s="89"/>
      <c r="D140" s="95"/>
      <c r="E140" s="89"/>
      <c r="F140" s="89"/>
      <c r="G140" s="68"/>
      <c r="H140" s="68"/>
      <c r="I140" s="68"/>
      <c r="J140" s="68"/>
      <c r="K140" s="68"/>
      <c r="L140" s="68"/>
      <c r="M140" s="68"/>
      <c r="N140" s="68"/>
      <c r="O140" s="68"/>
      <c r="P140" s="68"/>
      <c r="Q140" s="68"/>
      <c r="R140" s="68"/>
      <c r="S140" s="68"/>
      <c r="T140" s="68"/>
      <c r="U140" s="68"/>
      <c r="V140" s="68"/>
      <c r="W140" s="68"/>
      <c r="X140" s="68"/>
    </row>
    <row r="141" spans="1:24" ht="24.75" customHeight="1">
      <c r="A141" s="68"/>
      <c r="B141" s="68"/>
      <c r="C141" s="89"/>
      <c r="D141" s="95"/>
      <c r="E141" s="89"/>
      <c r="F141" s="89"/>
      <c r="G141" s="68"/>
      <c r="H141" s="68"/>
      <c r="I141" s="68"/>
      <c r="J141" s="68"/>
      <c r="K141" s="68"/>
      <c r="L141" s="68"/>
      <c r="M141" s="68"/>
      <c r="N141" s="68"/>
      <c r="O141" s="68"/>
      <c r="P141" s="68"/>
      <c r="Q141" s="68"/>
      <c r="R141" s="68"/>
      <c r="S141" s="68"/>
      <c r="T141" s="68"/>
      <c r="U141" s="68"/>
      <c r="V141" s="68"/>
      <c r="W141" s="68"/>
      <c r="X141" s="68"/>
    </row>
    <row r="142" spans="1:24" ht="24.75" customHeight="1">
      <c r="A142" s="68"/>
      <c r="B142" s="68"/>
      <c r="C142" s="89"/>
      <c r="D142" s="95"/>
      <c r="E142" s="89"/>
      <c r="F142" s="89"/>
      <c r="G142" s="68"/>
      <c r="H142" s="68"/>
      <c r="I142" s="68"/>
      <c r="J142" s="68"/>
      <c r="K142" s="68"/>
      <c r="L142" s="68"/>
      <c r="M142" s="68"/>
      <c r="N142" s="68"/>
      <c r="O142" s="68"/>
      <c r="P142" s="68"/>
      <c r="Q142" s="68"/>
      <c r="R142" s="68"/>
      <c r="S142" s="68"/>
      <c r="T142" s="68"/>
      <c r="U142" s="68"/>
      <c r="V142" s="68"/>
      <c r="W142" s="68"/>
      <c r="X142" s="68"/>
    </row>
    <row r="143" spans="1:24" ht="24.75" customHeight="1">
      <c r="A143" s="68"/>
      <c r="B143" s="68"/>
      <c r="C143" s="89"/>
      <c r="D143" s="95"/>
      <c r="E143" s="89"/>
      <c r="F143" s="89"/>
      <c r="G143" s="68"/>
      <c r="H143" s="68"/>
      <c r="I143" s="68"/>
      <c r="J143" s="68"/>
      <c r="K143" s="68"/>
      <c r="L143" s="68"/>
      <c r="M143" s="68"/>
      <c r="N143" s="68"/>
      <c r="O143" s="68"/>
      <c r="P143" s="68"/>
      <c r="Q143" s="68"/>
      <c r="R143" s="68"/>
      <c r="S143" s="68"/>
      <c r="T143" s="68"/>
      <c r="U143" s="68"/>
      <c r="V143" s="68"/>
      <c r="W143" s="68"/>
      <c r="X143" s="68"/>
    </row>
    <row r="144" spans="1:24" ht="24.75" customHeight="1">
      <c r="A144" s="68"/>
      <c r="B144" s="68"/>
      <c r="C144" s="89"/>
      <c r="D144" s="95"/>
      <c r="E144" s="89"/>
      <c r="F144" s="89"/>
      <c r="G144" s="68"/>
      <c r="H144" s="68"/>
      <c r="I144" s="68"/>
      <c r="J144" s="68"/>
      <c r="K144" s="68"/>
      <c r="L144" s="68"/>
      <c r="M144" s="68"/>
      <c r="N144" s="68"/>
      <c r="O144" s="68"/>
      <c r="P144" s="68"/>
      <c r="Q144" s="68"/>
      <c r="R144" s="68"/>
      <c r="S144" s="68"/>
      <c r="T144" s="68"/>
      <c r="U144" s="68"/>
      <c r="V144" s="68"/>
      <c r="W144" s="68"/>
      <c r="X144" s="68"/>
    </row>
    <row r="145" spans="1:24" ht="24.75" customHeight="1">
      <c r="A145" s="68"/>
      <c r="B145" s="68"/>
      <c r="C145" s="89"/>
      <c r="D145" s="95"/>
      <c r="E145" s="89"/>
      <c r="F145" s="89"/>
      <c r="G145" s="68"/>
      <c r="H145" s="68"/>
      <c r="I145" s="68"/>
      <c r="J145" s="68"/>
      <c r="K145" s="68"/>
      <c r="L145" s="68"/>
      <c r="M145" s="68"/>
      <c r="N145" s="68"/>
      <c r="O145" s="68"/>
      <c r="P145" s="68"/>
      <c r="Q145" s="68"/>
      <c r="R145" s="68"/>
      <c r="S145" s="68"/>
      <c r="T145" s="68"/>
      <c r="U145" s="68"/>
      <c r="V145" s="68"/>
      <c r="W145" s="68"/>
      <c r="X145" s="68"/>
    </row>
    <row r="146" spans="1:24" ht="24.75" customHeight="1">
      <c r="A146" s="68"/>
      <c r="B146" s="68"/>
      <c r="C146" s="89"/>
      <c r="D146" s="95"/>
      <c r="E146" s="89"/>
      <c r="F146" s="89"/>
      <c r="G146" s="68"/>
      <c r="H146" s="68"/>
      <c r="I146" s="68"/>
      <c r="J146" s="68"/>
      <c r="K146" s="68"/>
      <c r="L146" s="68"/>
      <c r="M146" s="68"/>
      <c r="N146" s="68"/>
      <c r="O146" s="68"/>
      <c r="P146" s="68"/>
      <c r="Q146" s="68"/>
      <c r="R146" s="68"/>
      <c r="S146" s="68"/>
      <c r="T146" s="68"/>
      <c r="U146" s="68"/>
      <c r="V146" s="68"/>
      <c r="W146" s="68"/>
      <c r="X146" s="68"/>
    </row>
    <row r="147" spans="1:24" ht="24.75" customHeight="1">
      <c r="A147" s="68"/>
      <c r="B147" s="68"/>
      <c r="C147" s="89"/>
      <c r="D147" s="95"/>
      <c r="E147" s="89"/>
      <c r="F147" s="89"/>
      <c r="G147" s="68"/>
      <c r="H147" s="68"/>
      <c r="I147" s="68"/>
      <c r="J147" s="68"/>
      <c r="K147" s="68"/>
      <c r="L147" s="68"/>
      <c r="M147" s="68"/>
      <c r="N147" s="68"/>
      <c r="O147" s="68"/>
      <c r="P147" s="68"/>
      <c r="Q147" s="68"/>
      <c r="R147" s="68"/>
      <c r="S147" s="68"/>
      <c r="T147" s="68"/>
      <c r="U147" s="68"/>
      <c r="V147" s="68"/>
      <c r="W147" s="68"/>
      <c r="X147" s="68"/>
    </row>
    <row r="148" spans="1:24" ht="24.75" customHeight="1">
      <c r="A148" s="68"/>
      <c r="B148" s="68"/>
      <c r="C148" s="89"/>
      <c r="D148" s="95"/>
      <c r="E148" s="89"/>
      <c r="F148" s="89"/>
      <c r="G148" s="68"/>
      <c r="H148" s="68"/>
      <c r="I148" s="68"/>
      <c r="J148" s="68"/>
      <c r="K148" s="68"/>
      <c r="L148" s="68"/>
      <c r="M148" s="68"/>
      <c r="N148" s="68"/>
      <c r="O148" s="68"/>
      <c r="P148" s="68"/>
      <c r="Q148" s="68"/>
      <c r="R148" s="68"/>
      <c r="S148" s="68"/>
      <c r="T148" s="68"/>
      <c r="U148" s="68"/>
      <c r="V148" s="68"/>
      <c r="W148" s="68"/>
      <c r="X148" s="68"/>
    </row>
    <row r="149" spans="1:24" ht="24.75" customHeight="1">
      <c r="A149" s="68"/>
      <c r="B149" s="68"/>
      <c r="C149" s="89"/>
      <c r="D149" s="95"/>
      <c r="E149" s="89"/>
      <c r="F149" s="89"/>
      <c r="G149" s="68"/>
      <c r="H149" s="68"/>
      <c r="I149" s="68"/>
      <c r="J149" s="68"/>
      <c r="K149" s="68"/>
      <c r="L149" s="68"/>
      <c r="M149" s="68"/>
      <c r="N149" s="68"/>
      <c r="O149" s="68"/>
      <c r="P149" s="68"/>
      <c r="Q149" s="68"/>
      <c r="R149" s="68"/>
      <c r="S149" s="68"/>
      <c r="T149" s="68"/>
      <c r="U149" s="68"/>
      <c r="V149" s="68"/>
      <c r="W149" s="68"/>
      <c r="X149" s="68"/>
    </row>
    <row r="150" spans="1:24" ht="24.75" customHeight="1">
      <c r="A150" s="68"/>
      <c r="B150" s="68"/>
      <c r="C150" s="89"/>
      <c r="D150" s="95"/>
      <c r="E150" s="89"/>
      <c r="F150" s="89"/>
      <c r="G150" s="68"/>
      <c r="H150" s="68"/>
      <c r="I150" s="68"/>
      <c r="J150" s="68"/>
      <c r="K150" s="68"/>
      <c r="L150" s="68"/>
      <c r="M150" s="68"/>
      <c r="N150" s="68"/>
      <c r="O150" s="68"/>
      <c r="P150" s="68"/>
      <c r="Q150" s="68"/>
      <c r="R150" s="68"/>
      <c r="S150" s="68"/>
      <c r="T150" s="68"/>
      <c r="U150" s="68"/>
      <c r="V150" s="68"/>
      <c r="W150" s="68"/>
      <c r="X150" s="68"/>
    </row>
    <row r="151" spans="1:24" ht="24.75" customHeight="1">
      <c r="A151" s="68"/>
      <c r="B151" s="68"/>
      <c r="C151" s="89"/>
      <c r="D151" s="95"/>
      <c r="E151" s="89"/>
      <c r="F151" s="89"/>
      <c r="G151" s="68"/>
      <c r="H151" s="68"/>
      <c r="I151" s="68"/>
      <c r="J151" s="68"/>
      <c r="K151" s="68"/>
      <c r="L151" s="68"/>
      <c r="M151" s="68"/>
      <c r="N151" s="68"/>
      <c r="O151" s="68"/>
      <c r="P151" s="68"/>
      <c r="Q151" s="68"/>
      <c r="R151" s="68"/>
      <c r="S151" s="68"/>
      <c r="T151" s="68"/>
      <c r="U151" s="68"/>
      <c r="V151" s="68"/>
      <c r="W151" s="68"/>
      <c r="X151" s="68"/>
    </row>
    <row r="152" spans="1:24" ht="24.75" customHeight="1">
      <c r="A152" s="68"/>
      <c r="B152" s="68"/>
      <c r="C152" s="89"/>
      <c r="D152" s="95"/>
      <c r="E152" s="89"/>
      <c r="F152" s="89"/>
      <c r="G152" s="68"/>
      <c r="H152" s="68"/>
      <c r="I152" s="68"/>
      <c r="J152" s="68"/>
      <c r="K152" s="68"/>
      <c r="L152" s="68"/>
      <c r="M152" s="68"/>
      <c r="N152" s="68"/>
      <c r="O152" s="68"/>
      <c r="P152" s="68"/>
      <c r="Q152" s="68"/>
      <c r="R152" s="68"/>
      <c r="S152" s="68"/>
      <c r="T152" s="68"/>
      <c r="U152" s="68"/>
      <c r="V152" s="68"/>
      <c r="W152" s="68"/>
      <c r="X152" s="68"/>
    </row>
    <row r="153" spans="1:24" ht="24.75" customHeight="1">
      <c r="A153" s="68"/>
      <c r="B153" s="68"/>
      <c r="C153" s="89"/>
      <c r="D153" s="95"/>
      <c r="E153" s="89"/>
      <c r="F153" s="89"/>
      <c r="G153" s="68"/>
      <c r="H153" s="68"/>
      <c r="I153" s="68"/>
      <c r="J153" s="68"/>
      <c r="K153" s="68"/>
      <c r="L153" s="68"/>
      <c r="M153" s="68"/>
      <c r="N153" s="68"/>
      <c r="O153" s="68"/>
      <c r="P153" s="68"/>
      <c r="Q153" s="68"/>
      <c r="R153" s="68"/>
      <c r="S153" s="68"/>
      <c r="T153" s="68"/>
      <c r="U153" s="68"/>
      <c r="V153" s="68"/>
      <c r="W153" s="68"/>
      <c r="X153" s="68"/>
    </row>
    <row r="154" spans="1:24" ht="24.75" customHeight="1">
      <c r="A154" s="68"/>
      <c r="B154" s="68"/>
      <c r="C154" s="89"/>
      <c r="D154" s="95"/>
      <c r="E154" s="89"/>
      <c r="F154" s="89"/>
      <c r="G154" s="68"/>
      <c r="H154" s="68"/>
      <c r="I154" s="68"/>
      <c r="J154" s="68"/>
      <c r="K154" s="68"/>
      <c r="L154" s="68"/>
      <c r="M154" s="68"/>
      <c r="N154" s="68"/>
      <c r="O154" s="68"/>
      <c r="P154" s="68"/>
      <c r="Q154" s="68"/>
      <c r="R154" s="68"/>
      <c r="S154" s="68"/>
      <c r="T154" s="68"/>
      <c r="U154" s="68"/>
      <c r="V154" s="68"/>
      <c r="W154" s="68"/>
      <c r="X154" s="68"/>
    </row>
    <row r="155" spans="1:24" ht="24.75" customHeight="1">
      <c r="A155" s="68"/>
      <c r="B155" s="68"/>
      <c r="C155" s="89"/>
      <c r="D155" s="95"/>
      <c r="E155" s="89"/>
      <c r="F155" s="89"/>
      <c r="G155" s="68"/>
      <c r="H155" s="68"/>
      <c r="I155" s="68"/>
      <c r="J155" s="68"/>
      <c r="K155" s="68"/>
      <c r="L155" s="68"/>
      <c r="M155" s="68"/>
      <c r="N155" s="68"/>
      <c r="O155" s="68"/>
      <c r="P155" s="68"/>
      <c r="Q155" s="68"/>
      <c r="R155" s="68"/>
      <c r="S155" s="68"/>
      <c r="T155" s="68"/>
      <c r="U155" s="68"/>
      <c r="V155" s="68"/>
      <c r="W155" s="68"/>
      <c r="X155" s="68"/>
    </row>
    <row r="156" spans="1:24" ht="24.75" customHeight="1">
      <c r="A156" s="68"/>
      <c r="B156" s="68"/>
      <c r="C156" s="89"/>
      <c r="D156" s="95"/>
      <c r="E156" s="89"/>
      <c r="F156" s="89"/>
      <c r="G156" s="68"/>
      <c r="H156" s="68"/>
      <c r="I156" s="68"/>
      <c r="J156" s="68"/>
      <c r="K156" s="68"/>
      <c r="L156" s="68"/>
      <c r="M156" s="68"/>
      <c r="N156" s="68"/>
      <c r="O156" s="68"/>
      <c r="P156" s="68"/>
      <c r="Q156" s="68"/>
      <c r="R156" s="68"/>
      <c r="S156" s="68"/>
      <c r="T156" s="68"/>
      <c r="U156" s="68"/>
      <c r="V156" s="68"/>
      <c r="W156" s="68"/>
      <c r="X156" s="68"/>
    </row>
    <row r="157" spans="1:24" ht="24.75" customHeight="1">
      <c r="A157" s="68"/>
      <c r="B157" s="68"/>
      <c r="C157" s="89"/>
      <c r="D157" s="95"/>
      <c r="E157" s="89"/>
      <c r="F157" s="89"/>
      <c r="G157" s="68"/>
      <c r="H157" s="68"/>
      <c r="I157" s="68"/>
      <c r="J157" s="68"/>
      <c r="K157" s="68"/>
      <c r="L157" s="68"/>
      <c r="M157" s="68"/>
      <c r="N157" s="68"/>
      <c r="O157" s="68"/>
      <c r="P157" s="68"/>
      <c r="Q157" s="68"/>
      <c r="R157" s="68"/>
      <c r="S157" s="68"/>
      <c r="T157" s="68"/>
      <c r="U157" s="68"/>
      <c r="V157" s="68"/>
      <c r="W157" s="68"/>
      <c r="X157" s="68"/>
    </row>
    <row r="158" spans="1:24" ht="24.75" customHeight="1">
      <c r="A158" s="68"/>
      <c r="B158" s="68"/>
      <c r="C158" s="89"/>
      <c r="D158" s="95"/>
      <c r="E158" s="89"/>
      <c r="F158" s="89"/>
      <c r="G158" s="68"/>
      <c r="H158" s="68"/>
      <c r="I158" s="68"/>
      <c r="J158" s="68"/>
      <c r="K158" s="68"/>
      <c r="L158" s="68"/>
      <c r="M158" s="68"/>
      <c r="N158" s="68"/>
      <c r="O158" s="68"/>
      <c r="P158" s="68"/>
      <c r="Q158" s="68"/>
      <c r="R158" s="68"/>
      <c r="S158" s="68"/>
      <c r="T158" s="68"/>
      <c r="U158" s="68"/>
      <c r="V158" s="68"/>
      <c r="W158" s="68"/>
      <c r="X158" s="68"/>
    </row>
    <row r="159" spans="1:24" ht="24.75" customHeight="1">
      <c r="A159" s="68"/>
      <c r="B159" s="68"/>
      <c r="C159" s="89"/>
      <c r="D159" s="95"/>
      <c r="E159" s="89"/>
      <c r="F159" s="89"/>
      <c r="G159" s="68"/>
      <c r="H159" s="68"/>
      <c r="I159" s="68"/>
      <c r="J159" s="68"/>
      <c r="K159" s="68"/>
      <c r="L159" s="68"/>
      <c r="M159" s="68"/>
      <c r="N159" s="68"/>
      <c r="O159" s="68"/>
      <c r="P159" s="68"/>
      <c r="Q159" s="68"/>
      <c r="R159" s="68"/>
      <c r="S159" s="68"/>
      <c r="T159" s="68"/>
      <c r="U159" s="68"/>
      <c r="V159" s="68"/>
      <c r="W159" s="68"/>
      <c r="X159" s="68"/>
    </row>
    <row r="160" spans="1:24" ht="24.75" customHeight="1">
      <c r="A160" s="68"/>
      <c r="B160" s="68"/>
      <c r="C160" s="89"/>
      <c r="D160" s="95"/>
      <c r="E160" s="89"/>
      <c r="F160" s="89"/>
      <c r="G160" s="68"/>
      <c r="H160" s="68"/>
      <c r="I160" s="68"/>
      <c r="J160" s="68"/>
      <c r="K160" s="68"/>
      <c r="L160" s="68"/>
      <c r="M160" s="68"/>
      <c r="N160" s="68"/>
      <c r="O160" s="68"/>
      <c r="P160" s="68"/>
      <c r="Q160" s="68"/>
      <c r="R160" s="68"/>
      <c r="S160" s="68"/>
      <c r="T160" s="68"/>
      <c r="U160" s="68"/>
      <c r="V160" s="68"/>
      <c r="W160" s="68"/>
      <c r="X160" s="68"/>
    </row>
    <row r="161" spans="1:24" ht="24.75" customHeight="1">
      <c r="A161" s="68"/>
      <c r="B161" s="68"/>
      <c r="C161" s="89"/>
      <c r="D161" s="95"/>
      <c r="E161" s="89"/>
      <c r="F161" s="89"/>
      <c r="G161" s="68"/>
      <c r="H161" s="68"/>
      <c r="I161" s="68"/>
      <c r="J161" s="68"/>
      <c r="K161" s="68"/>
      <c r="L161" s="68"/>
      <c r="M161" s="68"/>
      <c r="N161" s="68"/>
      <c r="O161" s="68"/>
      <c r="P161" s="68"/>
      <c r="Q161" s="68"/>
      <c r="R161" s="68"/>
      <c r="S161" s="68"/>
      <c r="T161" s="68"/>
      <c r="U161" s="68"/>
      <c r="V161" s="68"/>
      <c r="W161" s="68"/>
      <c r="X161" s="68"/>
    </row>
    <row r="162" spans="1:24" ht="24.75" customHeight="1">
      <c r="A162" s="68"/>
      <c r="B162" s="68"/>
      <c r="C162" s="89"/>
      <c r="D162" s="95"/>
      <c r="E162" s="89"/>
      <c r="F162" s="89"/>
      <c r="G162" s="68"/>
      <c r="H162" s="68"/>
      <c r="I162" s="68"/>
      <c r="J162" s="68"/>
      <c r="K162" s="68"/>
      <c r="L162" s="68"/>
      <c r="M162" s="68"/>
      <c r="N162" s="68"/>
      <c r="O162" s="68"/>
      <c r="P162" s="68"/>
      <c r="Q162" s="68"/>
      <c r="R162" s="68"/>
      <c r="S162" s="68"/>
      <c r="T162" s="68"/>
      <c r="U162" s="68"/>
      <c r="V162" s="68"/>
      <c r="W162" s="68"/>
      <c r="X162" s="68"/>
    </row>
    <row r="163" spans="1:24" ht="24.75" customHeight="1">
      <c r="A163" s="68"/>
      <c r="B163" s="68"/>
      <c r="C163" s="89"/>
      <c r="D163" s="95"/>
      <c r="E163" s="89"/>
      <c r="F163" s="89"/>
      <c r="G163" s="68"/>
      <c r="H163" s="68"/>
      <c r="I163" s="68"/>
      <c r="J163" s="68"/>
      <c r="K163" s="68"/>
      <c r="L163" s="68"/>
      <c r="M163" s="68"/>
      <c r="N163" s="68"/>
      <c r="O163" s="68"/>
      <c r="P163" s="68"/>
      <c r="Q163" s="68"/>
      <c r="R163" s="68"/>
      <c r="S163" s="68"/>
      <c r="T163" s="68"/>
      <c r="U163" s="68"/>
      <c r="V163" s="68"/>
      <c r="W163" s="68"/>
      <c r="X163" s="68"/>
    </row>
    <row r="164" spans="1:24" ht="24.75" customHeight="1">
      <c r="A164" s="68"/>
      <c r="B164" s="68"/>
      <c r="C164" s="89"/>
      <c r="D164" s="95"/>
      <c r="E164" s="89"/>
      <c r="F164" s="89"/>
      <c r="G164" s="68"/>
      <c r="H164" s="68"/>
      <c r="I164" s="68"/>
      <c r="J164" s="68"/>
      <c r="K164" s="68"/>
      <c r="L164" s="68"/>
      <c r="M164" s="68"/>
      <c r="N164" s="68"/>
      <c r="O164" s="68"/>
      <c r="P164" s="68"/>
      <c r="Q164" s="68"/>
      <c r="R164" s="68"/>
      <c r="S164" s="68"/>
      <c r="T164" s="68"/>
      <c r="U164" s="68"/>
      <c r="V164" s="68"/>
      <c r="W164" s="68"/>
      <c r="X164" s="68"/>
    </row>
    <row r="165" spans="1:24" ht="24.75" customHeight="1">
      <c r="A165" s="68"/>
      <c r="B165" s="68"/>
      <c r="C165" s="89"/>
      <c r="D165" s="95"/>
      <c r="E165" s="89"/>
      <c r="F165" s="89"/>
      <c r="G165" s="68"/>
      <c r="H165" s="68"/>
      <c r="I165" s="68"/>
      <c r="J165" s="68"/>
      <c r="K165" s="68"/>
      <c r="L165" s="68"/>
      <c r="M165" s="68"/>
      <c r="N165" s="68"/>
      <c r="O165" s="68"/>
      <c r="P165" s="68"/>
      <c r="Q165" s="68"/>
      <c r="R165" s="68"/>
      <c r="S165" s="68"/>
      <c r="T165" s="68"/>
      <c r="U165" s="68"/>
      <c r="V165" s="68"/>
      <c r="W165" s="68"/>
      <c r="X165" s="68"/>
    </row>
    <row r="166" spans="1:24" ht="24.75" customHeight="1">
      <c r="A166" s="68"/>
      <c r="B166" s="68"/>
      <c r="C166" s="89"/>
      <c r="D166" s="95"/>
      <c r="E166" s="89"/>
      <c r="F166" s="89"/>
      <c r="G166" s="68"/>
      <c r="H166" s="68"/>
      <c r="I166" s="68"/>
      <c r="J166" s="68"/>
      <c r="K166" s="68"/>
      <c r="L166" s="68"/>
      <c r="M166" s="68"/>
      <c r="N166" s="68"/>
      <c r="O166" s="68"/>
      <c r="P166" s="68"/>
      <c r="Q166" s="68"/>
      <c r="R166" s="68"/>
      <c r="S166" s="68"/>
      <c r="T166" s="68"/>
      <c r="U166" s="68"/>
      <c r="V166" s="68"/>
      <c r="W166" s="68"/>
      <c r="X166" s="68"/>
    </row>
    <row r="167" spans="1:24" ht="24.75" customHeight="1">
      <c r="A167" s="68"/>
      <c r="B167" s="68"/>
      <c r="C167" s="89"/>
      <c r="D167" s="95"/>
      <c r="E167" s="89"/>
      <c r="F167" s="89"/>
      <c r="G167" s="68"/>
      <c r="H167" s="68"/>
      <c r="I167" s="68"/>
      <c r="J167" s="68"/>
      <c r="K167" s="68"/>
      <c r="L167" s="68"/>
      <c r="M167" s="68"/>
      <c r="N167" s="68"/>
      <c r="O167" s="68"/>
      <c r="P167" s="68"/>
      <c r="Q167" s="68"/>
      <c r="R167" s="68"/>
      <c r="S167" s="68"/>
      <c r="T167" s="68"/>
      <c r="U167" s="68"/>
      <c r="V167" s="68"/>
      <c r="W167" s="68"/>
      <c r="X167" s="68"/>
    </row>
    <row r="168" spans="1:24" ht="24.75" customHeight="1">
      <c r="A168" s="68"/>
      <c r="B168" s="68"/>
      <c r="C168" s="89"/>
      <c r="D168" s="95"/>
      <c r="E168" s="89"/>
      <c r="F168" s="89"/>
      <c r="G168" s="68"/>
      <c r="H168" s="68"/>
      <c r="I168" s="68"/>
      <c r="J168" s="68"/>
      <c r="K168" s="68"/>
      <c r="L168" s="68"/>
      <c r="M168" s="68"/>
      <c r="N168" s="68"/>
      <c r="O168" s="68"/>
      <c r="P168" s="68"/>
      <c r="Q168" s="68"/>
      <c r="R168" s="68"/>
      <c r="S168" s="68"/>
      <c r="T168" s="68"/>
      <c r="U168" s="68"/>
      <c r="V168" s="68"/>
      <c r="W168" s="68"/>
      <c r="X168" s="68"/>
    </row>
    <row r="169" spans="1:24" ht="24.75" customHeight="1">
      <c r="A169" s="68"/>
      <c r="B169" s="68"/>
      <c r="C169" s="89"/>
      <c r="D169" s="95"/>
      <c r="E169" s="89"/>
      <c r="F169" s="89"/>
      <c r="G169" s="68"/>
      <c r="H169" s="68"/>
      <c r="I169" s="68"/>
      <c r="J169" s="68"/>
      <c r="K169" s="68"/>
      <c r="L169" s="68"/>
      <c r="M169" s="68"/>
      <c r="N169" s="68"/>
      <c r="O169" s="68"/>
      <c r="P169" s="68"/>
      <c r="Q169" s="68"/>
      <c r="R169" s="68"/>
      <c r="S169" s="68"/>
      <c r="T169" s="68"/>
      <c r="U169" s="68"/>
      <c r="V169" s="68"/>
      <c r="W169" s="68"/>
      <c r="X169" s="68"/>
    </row>
    <row r="170" spans="1:24" ht="24.75" customHeight="1">
      <c r="A170" s="68"/>
      <c r="B170" s="68"/>
      <c r="C170" s="89"/>
      <c r="D170" s="95"/>
      <c r="E170" s="89"/>
      <c r="F170" s="89"/>
      <c r="G170" s="68"/>
      <c r="H170" s="68"/>
      <c r="I170" s="68"/>
      <c r="J170" s="68"/>
      <c r="K170" s="68"/>
      <c r="L170" s="68"/>
      <c r="M170" s="68"/>
      <c r="N170" s="68"/>
      <c r="O170" s="68"/>
      <c r="P170" s="68"/>
      <c r="Q170" s="68"/>
      <c r="R170" s="68"/>
      <c r="S170" s="68"/>
      <c r="T170" s="68"/>
      <c r="U170" s="68"/>
      <c r="V170" s="68"/>
      <c r="W170" s="68"/>
      <c r="X170" s="68"/>
    </row>
    <row r="171" spans="1:24" ht="24.75" customHeight="1">
      <c r="A171" s="68"/>
      <c r="B171" s="68"/>
      <c r="C171" s="89"/>
      <c r="D171" s="95"/>
      <c r="E171" s="89"/>
      <c r="F171" s="89"/>
      <c r="G171" s="68"/>
      <c r="H171" s="68"/>
      <c r="I171" s="68"/>
      <c r="J171" s="68"/>
      <c r="K171" s="68"/>
      <c r="L171" s="68"/>
      <c r="M171" s="68"/>
      <c r="N171" s="68"/>
      <c r="O171" s="68"/>
      <c r="P171" s="68"/>
      <c r="Q171" s="68"/>
      <c r="R171" s="68"/>
      <c r="S171" s="68"/>
      <c r="T171" s="68"/>
      <c r="U171" s="68"/>
      <c r="V171" s="68"/>
      <c r="W171" s="68"/>
      <c r="X171" s="68"/>
    </row>
    <row r="172" spans="1:24" ht="24.75" customHeight="1">
      <c r="A172" s="68"/>
      <c r="B172" s="68"/>
      <c r="C172" s="89"/>
      <c r="D172" s="95"/>
      <c r="E172" s="89"/>
      <c r="F172" s="89"/>
      <c r="G172" s="68"/>
      <c r="H172" s="68"/>
      <c r="I172" s="68"/>
      <c r="J172" s="68"/>
      <c r="K172" s="68"/>
      <c r="L172" s="68"/>
      <c r="M172" s="68"/>
      <c r="N172" s="68"/>
      <c r="O172" s="68"/>
      <c r="P172" s="68"/>
      <c r="Q172" s="68"/>
      <c r="R172" s="68"/>
      <c r="S172" s="68"/>
      <c r="T172" s="68"/>
      <c r="U172" s="68"/>
      <c r="V172" s="68"/>
      <c r="W172" s="68"/>
      <c r="X172" s="68"/>
    </row>
    <row r="173" spans="1:24" ht="24.75" customHeight="1">
      <c r="A173" s="68"/>
      <c r="B173" s="68"/>
      <c r="C173" s="89"/>
      <c r="D173" s="95"/>
      <c r="E173" s="89"/>
      <c r="F173" s="89"/>
      <c r="G173" s="68"/>
      <c r="H173" s="68"/>
      <c r="I173" s="68"/>
      <c r="J173" s="68"/>
      <c r="K173" s="68"/>
      <c r="L173" s="68"/>
      <c r="M173" s="68"/>
      <c r="N173" s="68"/>
      <c r="O173" s="68"/>
      <c r="P173" s="68"/>
      <c r="Q173" s="68"/>
      <c r="R173" s="68"/>
      <c r="S173" s="68"/>
      <c r="T173" s="68"/>
      <c r="U173" s="68"/>
      <c r="V173" s="68"/>
      <c r="W173" s="68"/>
      <c r="X173" s="68"/>
    </row>
    <row r="174" spans="1:24" ht="24.75" customHeight="1">
      <c r="A174" s="68"/>
      <c r="B174" s="68"/>
      <c r="C174" s="89"/>
      <c r="D174" s="95"/>
      <c r="E174" s="89"/>
      <c r="F174" s="89"/>
      <c r="G174" s="68"/>
      <c r="H174" s="68"/>
      <c r="I174" s="68"/>
      <c r="J174" s="68"/>
      <c r="K174" s="68"/>
      <c r="L174" s="68"/>
      <c r="M174" s="68"/>
      <c r="N174" s="68"/>
      <c r="O174" s="68"/>
      <c r="P174" s="68"/>
      <c r="Q174" s="68"/>
      <c r="R174" s="68"/>
      <c r="S174" s="68"/>
      <c r="T174" s="68"/>
      <c r="U174" s="68"/>
      <c r="V174" s="68"/>
      <c r="W174" s="68"/>
      <c r="X174" s="68"/>
    </row>
    <row r="175" spans="1:24" ht="24.75" customHeight="1">
      <c r="A175" s="68"/>
      <c r="B175" s="68"/>
      <c r="C175" s="89"/>
      <c r="D175" s="95"/>
      <c r="E175" s="89"/>
      <c r="F175" s="89"/>
      <c r="G175" s="68"/>
      <c r="H175" s="68"/>
      <c r="I175" s="68"/>
      <c r="J175" s="68"/>
      <c r="K175" s="68"/>
      <c r="L175" s="68"/>
      <c r="M175" s="68"/>
      <c r="N175" s="68"/>
      <c r="O175" s="68"/>
      <c r="P175" s="68"/>
      <c r="Q175" s="68"/>
      <c r="R175" s="68"/>
      <c r="S175" s="68"/>
      <c r="T175" s="68"/>
      <c r="U175" s="68"/>
      <c r="V175" s="68"/>
      <c r="W175" s="68"/>
      <c r="X175" s="68"/>
    </row>
    <row r="176" spans="1:24" ht="24.75" customHeight="1">
      <c r="A176" s="68"/>
      <c r="B176" s="68"/>
      <c r="C176" s="89"/>
      <c r="D176" s="95"/>
      <c r="E176" s="89"/>
      <c r="F176" s="89"/>
      <c r="G176" s="68"/>
      <c r="H176" s="68"/>
      <c r="I176" s="68"/>
      <c r="J176" s="68"/>
      <c r="K176" s="68"/>
      <c r="L176" s="68"/>
      <c r="M176" s="68"/>
      <c r="N176" s="68"/>
      <c r="O176" s="68"/>
      <c r="P176" s="68"/>
      <c r="Q176" s="68"/>
      <c r="R176" s="68"/>
      <c r="S176" s="68"/>
      <c r="T176" s="68"/>
      <c r="U176" s="68"/>
      <c r="V176" s="68"/>
      <c r="W176" s="68"/>
      <c r="X176" s="68"/>
    </row>
    <row r="177" spans="1:24" ht="24.75" customHeight="1">
      <c r="A177" s="68"/>
      <c r="B177" s="68"/>
      <c r="C177" s="89"/>
      <c r="D177" s="95"/>
      <c r="E177" s="89"/>
      <c r="F177" s="89"/>
      <c r="G177" s="68"/>
      <c r="H177" s="68"/>
      <c r="I177" s="68"/>
      <c r="J177" s="68"/>
      <c r="K177" s="68"/>
      <c r="L177" s="68"/>
      <c r="M177" s="68"/>
      <c r="N177" s="68"/>
      <c r="O177" s="68"/>
      <c r="P177" s="68"/>
      <c r="Q177" s="68"/>
      <c r="R177" s="68"/>
      <c r="S177" s="68"/>
      <c r="T177" s="68"/>
      <c r="U177" s="68"/>
      <c r="V177" s="68"/>
      <c r="W177" s="68"/>
      <c r="X177" s="68"/>
    </row>
    <row r="178" spans="1:24" ht="24.75" customHeight="1">
      <c r="A178" s="68"/>
      <c r="B178" s="68"/>
      <c r="C178" s="89"/>
      <c r="D178" s="95"/>
      <c r="E178" s="89"/>
      <c r="F178" s="89"/>
      <c r="G178" s="68"/>
      <c r="H178" s="68"/>
      <c r="I178" s="68"/>
      <c r="J178" s="68"/>
      <c r="K178" s="68"/>
      <c r="L178" s="68"/>
      <c r="M178" s="68"/>
      <c r="N178" s="68"/>
      <c r="O178" s="68"/>
      <c r="P178" s="68"/>
      <c r="Q178" s="68"/>
      <c r="R178" s="68"/>
      <c r="S178" s="68"/>
      <c r="T178" s="68"/>
      <c r="U178" s="68"/>
      <c r="V178" s="68"/>
      <c r="W178" s="68"/>
      <c r="X178" s="68"/>
    </row>
    <row r="179" spans="1:24" ht="24.75" customHeight="1">
      <c r="A179" s="68"/>
      <c r="B179" s="68"/>
      <c r="C179" s="89"/>
      <c r="D179" s="95"/>
      <c r="E179" s="89"/>
      <c r="F179" s="89"/>
      <c r="G179" s="68"/>
      <c r="H179" s="68"/>
      <c r="I179" s="68"/>
      <c r="J179" s="68"/>
      <c r="K179" s="68"/>
      <c r="L179" s="68"/>
      <c r="M179" s="68"/>
      <c r="N179" s="68"/>
      <c r="O179" s="68"/>
      <c r="P179" s="68"/>
      <c r="Q179" s="68"/>
      <c r="R179" s="68"/>
      <c r="S179" s="68"/>
      <c r="T179" s="68"/>
      <c r="U179" s="68"/>
      <c r="V179" s="68"/>
      <c r="W179" s="68"/>
      <c r="X179" s="68"/>
    </row>
    <row r="180" spans="1:24" ht="24.75" customHeight="1">
      <c r="A180" s="68"/>
      <c r="B180" s="68"/>
      <c r="C180" s="89"/>
      <c r="D180" s="95"/>
      <c r="E180" s="89"/>
      <c r="F180" s="89"/>
      <c r="G180" s="68"/>
      <c r="H180" s="68"/>
      <c r="I180" s="68"/>
      <c r="J180" s="68"/>
      <c r="K180" s="68"/>
      <c r="L180" s="68"/>
      <c r="M180" s="68"/>
      <c r="N180" s="68"/>
      <c r="O180" s="68"/>
      <c r="P180" s="68"/>
      <c r="Q180" s="68"/>
      <c r="R180" s="68"/>
      <c r="S180" s="68"/>
      <c r="T180" s="68"/>
      <c r="U180" s="68"/>
      <c r="V180" s="68"/>
      <c r="W180" s="68"/>
      <c r="X180" s="68"/>
    </row>
    <row r="181" spans="1:24" ht="24.75" customHeight="1">
      <c r="A181" s="68"/>
      <c r="B181" s="68"/>
      <c r="C181" s="89"/>
      <c r="D181" s="95"/>
      <c r="E181" s="89"/>
      <c r="F181" s="89"/>
      <c r="G181" s="68"/>
      <c r="H181" s="68"/>
      <c r="I181" s="68"/>
      <c r="J181" s="68"/>
      <c r="K181" s="68"/>
      <c r="L181" s="68"/>
      <c r="M181" s="68"/>
      <c r="N181" s="68"/>
      <c r="O181" s="68"/>
      <c r="P181" s="68"/>
      <c r="Q181" s="68"/>
      <c r="R181" s="68"/>
      <c r="S181" s="68"/>
      <c r="T181" s="68"/>
      <c r="U181" s="68"/>
      <c r="V181" s="68"/>
      <c r="W181" s="68"/>
      <c r="X181" s="68"/>
    </row>
    <row r="182" spans="1:24" ht="24.75" customHeight="1">
      <c r="A182" s="68"/>
      <c r="B182" s="68"/>
      <c r="C182" s="89"/>
      <c r="D182" s="95"/>
      <c r="E182" s="89"/>
      <c r="F182" s="89"/>
      <c r="G182" s="68"/>
      <c r="H182" s="68"/>
      <c r="I182" s="68"/>
      <c r="J182" s="68"/>
      <c r="K182" s="68"/>
      <c r="L182" s="68"/>
      <c r="M182" s="68"/>
      <c r="N182" s="68"/>
      <c r="O182" s="68"/>
      <c r="P182" s="68"/>
      <c r="Q182" s="68"/>
      <c r="R182" s="68"/>
      <c r="S182" s="68"/>
      <c r="T182" s="68"/>
      <c r="U182" s="68"/>
      <c r="V182" s="68"/>
      <c r="W182" s="68"/>
      <c r="X182" s="68"/>
    </row>
    <row r="183" spans="1:24" ht="24.75" customHeight="1">
      <c r="A183" s="68"/>
      <c r="B183" s="68"/>
      <c r="C183" s="89"/>
      <c r="D183" s="95"/>
      <c r="E183" s="89"/>
      <c r="F183" s="89"/>
      <c r="G183" s="68"/>
      <c r="H183" s="68"/>
      <c r="I183" s="68"/>
      <c r="J183" s="68"/>
      <c r="K183" s="68"/>
      <c r="L183" s="68"/>
      <c r="M183" s="68"/>
      <c r="N183" s="68"/>
      <c r="O183" s="68"/>
      <c r="P183" s="68"/>
      <c r="Q183" s="68"/>
      <c r="R183" s="68"/>
      <c r="S183" s="68"/>
      <c r="T183" s="68"/>
      <c r="U183" s="68"/>
      <c r="V183" s="68"/>
      <c r="W183" s="68"/>
      <c r="X183" s="68"/>
    </row>
    <row r="184" spans="1:24" ht="24.75" customHeight="1">
      <c r="A184" s="68"/>
      <c r="B184" s="68"/>
      <c r="C184" s="89"/>
      <c r="D184" s="95"/>
      <c r="E184" s="89"/>
      <c r="F184" s="89"/>
      <c r="G184" s="68"/>
      <c r="H184" s="68"/>
      <c r="I184" s="68"/>
      <c r="J184" s="68"/>
      <c r="K184" s="68"/>
      <c r="L184" s="68"/>
      <c r="M184" s="68"/>
      <c r="N184" s="68"/>
      <c r="O184" s="68"/>
      <c r="P184" s="68"/>
      <c r="Q184" s="68"/>
      <c r="R184" s="68"/>
      <c r="S184" s="68"/>
      <c r="T184" s="68"/>
      <c r="U184" s="68"/>
      <c r="V184" s="68"/>
      <c r="W184" s="68"/>
      <c r="X184" s="68"/>
    </row>
    <row r="185" spans="1:24" ht="24.75" customHeight="1">
      <c r="A185" s="68"/>
      <c r="B185" s="68"/>
      <c r="C185" s="89"/>
      <c r="D185" s="95"/>
      <c r="E185" s="89"/>
      <c r="F185" s="89"/>
      <c r="G185" s="68"/>
      <c r="H185" s="68"/>
      <c r="I185" s="68"/>
      <c r="J185" s="68"/>
      <c r="K185" s="68"/>
      <c r="L185" s="68"/>
      <c r="M185" s="68"/>
      <c r="N185" s="68"/>
      <c r="O185" s="68"/>
      <c r="P185" s="68"/>
      <c r="Q185" s="68"/>
      <c r="R185" s="68"/>
      <c r="S185" s="68"/>
      <c r="T185" s="68"/>
      <c r="U185" s="68"/>
      <c r="V185" s="68"/>
      <c r="W185" s="68"/>
      <c r="X185" s="68"/>
    </row>
    <row r="186" spans="1:24" ht="24.75" customHeight="1">
      <c r="A186" s="68"/>
      <c r="B186" s="68"/>
      <c r="C186" s="89"/>
      <c r="D186" s="95"/>
      <c r="E186" s="89"/>
      <c r="F186" s="89"/>
      <c r="G186" s="68"/>
      <c r="H186" s="68"/>
      <c r="I186" s="68"/>
      <c r="J186" s="68"/>
      <c r="K186" s="68"/>
      <c r="L186" s="68"/>
      <c r="M186" s="68"/>
      <c r="N186" s="68"/>
      <c r="O186" s="68"/>
      <c r="P186" s="68"/>
      <c r="Q186" s="68"/>
      <c r="R186" s="68"/>
      <c r="S186" s="68"/>
      <c r="T186" s="68"/>
      <c r="U186" s="68"/>
      <c r="V186" s="68"/>
      <c r="W186" s="68"/>
      <c r="X186" s="68"/>
    </row>
    <row r="187" spans="1:24" ht="24.75" customHeight="1">
      <c r="A187" s="68"/>
      <c r="B187" s="68"/>
      <c r="C187" s="89"/>
      <c r="D187" s="95"/>
      <c r="E187" s="89"/>
      <c r="F187" s="89"/>
      <c r="G187" s="68"/>
      <c r="H187" s="68"/>
      <c r="I187" s="68"/>
      <c r="J187" s="68"/>
      <c r="K187" s="68"/>
      <c r="L187" s="68"/>
      <c r="M187" s="68"/>
      <c r="N187" s="68"/>
      <c r="O187" s="68"/>
      <c r="P187" s="68"/>
      <c r="Q187" s="68"/>
      <c r="R187" s="68"/>
      <c r="S187" s="68"/>
      <c r="T187" s="68"/>
      <c r="U187" s="68"/>
      <c r="V187" s="68"/>
      <c r="W187" s="68"/>
      <c r="X187" s="68"/>
    </row>
    <row r="188" spans="1:24" ht="24.75" customHeight="1">
      <c r="A188" s="68"/>
      <c r="B188" s="68"/>
      <c r="C188" s="89"/>
      <c r="D188" s="95"/>
      <c r="E188" s="89"/>
      <c r="F188" s="89"/>
      <c r="G188" s="68"/>
      <c r="H188" s="68"/>
      <c r="I188" s="68"/>
      <c r="J188" s="68"/>
      <c r="K188" s="68"/>
      <c r="L188" s="68"/>
      <c r="M188" s="68"/>
      <c r="N188" s="68"/>
      <c r="O188" s="68"/>
      <c r="P188" s="68"/>
      <c r="Q188" s="68"/>
      <c r="R188" s="68"/>
      <c r="S188" s="68"/>
      <c r="T188" s="68"/>
      <c r="U188" s="68"/>
      <c r="V188" s="68"/>
      <c r="W188" s="68"/>
      <c r="X188" s="68"/>
    </row>
    <row r="189" spans="1:24" ht="24.75" customHeight="1">
      <c r="A189" s="68"/>
      <c r="B189" s="68"/>
      <c r="C189" s="89"/>
      <c r="D189" s="95"/>
      <c r="E189" s="89"/>
      <c r="F189" s="89"/>
      <c r="G189" s="68"/>
      <c r="H189" s="68"/>
      <c r="I189" s="68"/>
      <c r="J189" s="68"/>
      <c r="K189" s="68"/>
      <c r="L189" s="68"/>
      <c r="M189" s="68"/>
      <c r="N189" s="68"/>
      <c r="O189" s="68"/>
      <c r="P189" s="68"/>
      <c r="Q189" s="68"/>
      <c r="R189" s="68"/>
      <c r="S189" s="68"/>
      <c r="T189" s="68"/>
      <c r="U189" s="68"/>
      <c r="V189" s="68"/>
      <c r="W189" s="68"/>
      <c r="X189" s="68"/>
    </row>
    <row r="190" spans="1:24" ht="24.75" customHeight="1">
      <c r="A190" s="68"/>
      <c r="B190" s="68"/>
      <c r="C190" s="89"/>
      <c r="D190" s="95"/>
      <c r="E190" s="89"/>
      <c r="F190" s="89"/>
      <c r="G190" s="68"/>
      <c r="H190" s="68"/>
      <c r="I190" s="68"/>
      <c r="J190" s="68"/>
      <c r="K190" s="68"/>
      <c r="L190" s="68"/>
      <c r="M190" s="68"/>
      <c r="N190" s="68"/>
      <c r="O190" s="68"/>
      <c r="P190" s="68"/>
      <c r="Q190" s="68"/>
      <c r="R190" s="68"/>
      <c r="S190" s="68"/>
      <c r="T190" s="68"/>
      <c r="U190" s="68"/>
      <c r="V190" s="68"/>
      <c r="W190" s="68"/>
      <c r="X190" s="68"/>
    </row>
    <row r="191" spans="1:24" ht="24.75" customHeight="1">
      <c r="A191" s="68"/>
      <c r="B191" s="68"/>
      <c r="C191" s="89"/>
      <c r="D191" s="95"/>
      <c r="E191" s="89"/>
      <c r="F191" s="89"/>
      <c r="G191" s="68"/>
      <c r="H191" s="68"/>
      <c r="I191" s="68"/>
      <c r="J191" s="68"/>
      <c r="K191" s="68"/>
      <c r="L191" s="68"/>
      <c r="M191" s="68"/>
      <c r="N191" s="68"/>
      <c r="O191" s="68"/>
      <c r="P191" s="68"/>
      <c r="Q191" s="68"/>
      <c r="R191" s="68"/>
      <c r="S191" s="68"/>
      <c r="T191" s="68"/>
      <c r="U191" s="68"/>
      <c r="V191" s="68"/>
      <c r="W191" s="68"/>
      <c r="X191" s="68"/>
    </row>
    <row r="192" spans="1:24" ht="24.75" customHeight="1">
      <c r="A192" s="68"/>
      <c r="B192" s="68"/>
      <c r="C192" s="89"/>
      <c r="D192" s="95"/>
      <c r="E192" s="89"/>
      <c r="F192" s="89"/>
      <c r="G192" s="68"/>
      <c r="H192" s="68"/>
      <c r="I192" s="68"/>
      <c r="J192" s="68"/>
      <c r="K192" s="68"/>
      <c r="L192" s="68"/>
      <c r="M192" s="68"/>
      <c r="N192" s="68"/>
      <c r="O192" s="68"/>
      <c r="P192" s="68"/>
      <c r="Q192" s="68"/>
      <c r="R192" s="68"/>
      <c r="S192" s="68"/>
      <c r="T192" s="68"/>
      <c r="U192" s="68"/>
      <c r="V192" s="68"/>
      <c r="W192" s="68"/>
      <c r="X192" s="68"/>
    </row>
    <row r="193" spans="1:24" ht="24.75" customHeight="1">
      <c r="A193" s="68"/>
      <c r="B193" s="68"/>
      <c r="C193" s="89"/>
      <c r="D193" s="95"/>
      <c r="E193" s="89"/>
      <c r="F193" s="89"/>
      <c r="G193" s="68"/>
      <c r="H193" s="68"/>
      <c r="I193" s="68"/>
      <c r="J193" s="68"/>
      <c r="K193" s="68"/>
      <c r="L193" s="68"/>
      <c r="M193" s="68"/>
      <c r="N193" s="68"/>
      <c r="O193" s="68"/>
      <c r="P193" s="68"/>
      <c r="Q193" s="68"/>
      <c r="R193" s="68"/>
      <c r="S193" s="68"/>
      <c r="T193" s="68"/>
      <c r="U193" s="68"/>
      <c r="V193" s="68"/>
      <c r="W193" s="68"/>
      <c r="X193" s="68"/>
    </row>
    <row r="194" spans="1:24" ht="24.75" customHeight="1">
      <c r="A194" s="68"/>
      <c r="B194" s="68"/>
      <c r="C194" s="89"/>
      <c r="D194" s="95"/>
      <c r="E194" s="89"/>
      <c r="F194" s="89"/>
      <c r="G194" s="68"/>
      <c r="H194" s="68"/>
      <c r="I194" s="68"/>
      <c r="J194" s="68"/>
      <c r="K194" s="68"/>
      <c r="L194" s="68"/>
      <c r="M194" s="68"/>
      <c r="N194" s="68"/>
      <c r="O194" s="68"/>
      <c r="P194" s="68"/>
      <c r="Q194" s="68"/>
      <c r="R194" s="68"/>
      <c r="S194" s="68"/>
      <c r="T194" s="68"/>
      <c r="U194" s="68"/>
      <c r="V194" s="68"/>
      <c r="W194" s="68"/>
      <c r="X194" s="68"/>
    </row>
    <row r="195" spans="1:24" ht="24.75" customHeight="1">
      <c r="A195" s="68"/>
      <c r="B195" s="68"/>
      <c r="C195" s="89"/>
      <c r="D195" s="95"/>
      <c r="E195" s="89"/>
      <c r="F195" s="89"/>
      <c r="G195" s="68"/>
      <c r="H195" s="68"/>
      <c r="I195" s="68"/>
      <c r="J195" s="68"/>
      <c r="K195" s="68"/>
      <c r="L195" s="68"/>
      <c r="M195" s="68"/>
      <c r="N195" s="68"/>
      <c r="O195" s="68"/>
      <c r="P195" s="68"/>
      <c r="Q195" s="68"/>
      <c r="R195" s="68"/>
      <c r="S195" s="68"/>
      <c r="T195" s="68"/>
      <c r="U195" s="68"/>
      <c r="V195" s="68"/>
      <c r="W195" s="68"/>
      <c r="X195" s="68"/>
    </row>
    <row r="196" spans="1:24" ht="24.75" customHeight="1">
      <c r="A196" s="68"/>
      <c r="B196" s="68"/>
      <c r="C196" s="89"/>
      <c r="D196" s="95"/>
      <c r="E196" s="89"/>
      <c r="F196" s="89"/>
      <c r="G196" s="68"/>
      <c r="H196" s="68"/>
      <c r="I196" s="68"/>
      <c r="J196" s="68"/>
      <c r="K196" s="68"/>
      <c r="L196" s="68"/>
      <c r="M196" s="68"/>
      <c r="N196" s="68"/>
      <c r="O196" s="68"/>
      <c r="P196" s="68"/>
      <c r="Q196" s="68"/>
      <c r="R196" s="68"/>
      <c r="S196" s="68"/>
      <c r="T196" s="68"/>
      <c r="U196" s="68"/>
      <c r="V196" s="68"/>
      <c r="W196" s="68"/>
      <c r="X196" s="68"/>
    </row>
    <row r="197" spans="1:24" ht="24.75" customHeight="1">
      <c r="A197" s="68"/>
      <c r="B197" s="68"/>
      <c r="C197" s="89"/>
      <c r="D197" s="95"/>
      <c r="E197" s="89"/>
      <c r="F197" s="89"/>
      <c r="G197" s="68"/>
      <c r="H197" s="68"/>
      <c r="I197" s="68"/>
      <c r="J197" s="68"/>
      <c r="K197" s="68"/>
      <c r="L197" s="68"/>
      <c r="M197" s="68"/>
      <c r="N197" s="68"/>
      <c r="O197" s="68"/>
      <c r="P197" s="68"/>
      <c r="Q197" s="68"/>
      <c r="R197" s="68"/>
      <c r="S197" s="68"/>
      <c r="T197" s="68"/>
      <c r="U197" s="68"/>
      <c r="V197" s="68"/>
      <c r="W197" s="68"/>
      <c r="X197" s="68"/>
    </row>
    <row r="198" spans="1:24" ht="24.75" customHeight="1">
      <c r="A198" s="68"/>
      <c r="B198" s="68"/>
      <c r="C198" s="89"/>
      <c r="D198" s="95"/>
      <c r="E198" s="89"/>
      <c r="F198" s="89"/>
      <c r="G198" s="68"/>
      <c r="H198" s="68"/>
      <c r="I198" s="68"/>
      <c r="J198" s="68"/>
      <c r="K198" s="68"/>
      <c r="L198" s="68"/>
      <c r="M198" s="68"/>
      <c r="N198" s="68"/>
      <c r="O198" s="68"/>
      <c r="P198" s="68"/>
      <c r="Q198" s="68"/>
      <c r="R198" s="68"/>
      <c r="S198" s="68"/>
      <c r="T198" s="68"/>
      <c r="U198" s="68"/>
      <c r="V198" s="68"/>
      <c r="W198" s="68"/>
      <c r="X198" s="68"/>
    </row>
    <row r="199" spans="1:24" ht="24.75" customHeight="1">
      <c r="A199" s="68"/>
      <c r="B199" s="68"/>
      <c r="C199" s="89"/>
      <c r="D199" s="95"/>
      <c r="E199" s="89"/>
      <c r="F199" s="89"/>
      <c r="G199" s="68"/>
      <c r="H199" s="68"/>
      <c r="I199" s="68"/>
      <c r="J199" s="68"/>
      <c r="K199" s="68"/>
      <c r="L199" s="68"/>
      <c r="M199" s="68"/>
      <c r="N199" s="68"/>
      <c r="O199" s="68"/>
      <c r="P199" s="68"/>
      <c r="Q199" s="68"/>
      <c r="R199" s="68"/>
      <c r="S199" s="68"/>
      <c r="T199" s="68"/>
      <c r="U199" s="68"/>
      <c r="V199" s="68"/>
      <c r="W199" s="68"/>
      <c r="X199" s="68"/>
    </row>
    <row r="200" spans="1:24" ht="24.75" customHeight="1">
      <c r="A200" s="68"/>
      <c r="B200" s="68"/>
      <c r="C200" s="89"/>
      <c r="D200" s="95"/>
      <c r="E200" s="89"/>
      <c r="F200" s="89"/>
      <c r="G200" s="68"/>
      <c r="H200" s="68"/>
      <c r="I200" s="68"/>
      <c r="J200" s="68"/>
      <c r="K200" s="68"/>
      <c r="L200" s="68"/>
      <c r="M200" s="68"/>
      <c r="N200" s="68"/>
      <c r="O200" s="68"/>
      <c r="P200" s="68"/>
      <c r="Q200" s="68"/>
      <c r="R200" s="68"/>
      <c r="S200" s="68"/>
      <c r="T200" s="68"/>
      <c r="U200" s="68"/>
      <c r="V200" s="68"/>
      <c r="W200" s="68"/>
      <c r="X200" s="68"/>
    </row>
    <row r="201" spans="1:24" ht="24.75" customHeight="1">
      <c r="A201" s="68"/>
      <c r="B201" s="68"/>
      <c r="C201" s="89"/>
      <c r="D201" s="95"/>
      <c r="E201" s="89"/>
      <c r="F201" s="89"/>
      <c r="G201" s="68"/>
      <c r="H201" s="68"/>
      <c r="I201" s="68"/>
      <c r="J201" s="68"/>
      <c r="K201" s="68"/>
      <c r="L201" s="68"/>
      <c r="M201" s="68"/>
      <c r="N201" s="68"/>
      <c r="O201" s="68"/>
      <c r="P201" s="68"/>
      <c r="Q201" s="68"/>
      <c r="R201" s="68"/>
      <c r="S201" s="68"/>
      <c r="T201" s="68"/>
      <c r="U201" s="68"/>
      <c r="V201" s="68"/>
      <c r="W201" s="68"/>
      <c r="X201" s="68"/>
    </row>
    <row r="202" spans="1:24" ht="24.75" customHeight="1">
      <c r="A202" s="68"/>
      <c r="B202" s="68"/>
      <c r="C202" s="89"/>
      <c r="D202" s="95"/>
      <c r="E202" s="89"/>
      <c r="F202" s="89"/>
      <c r="G202" s="68"/>
      <c r="H202" s="68"/>
      <c r="I202" s="68"/>
      <c r="J202" s="68"/>
      <c r="K202" s="68"/>
      <c r="L202" s="68"/>
      <c r="M202" s="68"/>
      <c r="N202" s="68"/>
      <c r="O202" s="68"/>
      <c r="P202" s="68"/>
      <c r="Q202" s="68"/>
      <c r="R202" s="68"/>
      <c r="S202" s="68"/>
      <c r="T202" s="68"/>
      <c r="U202" s="68"/>
      <c r="V202" s="68"/>
      <c r="W202" s="68"/>
      <c r="X202" s="68"/>
    </row>
    <row r="203" spans="1:24" ht="24.75" customHeight="1">
      <c r="A203" s="68"/>
      <c r="B203" s="68"/>
      <c r="C203" s="89"/>
      <c r="D203" s="95"/>
      <c r="E203" s="89"/>
      <c r="F203" s="89"/>
      <c r="G203" s="68"/>
      <c r="H203" s="68"/>
      <c r="I203" s="68"/>
      <c r="J203" s="68"/>
      <c r="K203" s="68"/>
      <c r="L203" s="68"/>
      <c r="M203" s="68"/>
      <c r="N203" s="68"/>
      <c r="O203" s="68"/>
      <c r="P203" s="68"/>
      <c r="Q203" s="68"/>
      <c r="R203" s="68"/>
      <c r="S203" s="68"/>
      <c r="T203" s="68"/>
      <c r="U203" s="68"/>
      <c r="V203" s="68"/>
      <c r="W203" s="68"/>
      <c r="X203" s="68"/>
    </row>
    <row r="204" spans="1:24" ht="24.75" customHeight="1">
      <c r="A204" s="68"/>
      <c r="B204" s="68"/>
      <c r="C204" s="89"/>
      <c r="D204" s="95"/>
      <c r="E204" s="89"/>
      <c r="F204" s="89"/>
      <c r="G204" s="68"/>
      <c r="H204" s="68"/>
      <c r="I204" s="68"/>
      <c r="J204" s="68"/>
      <c r="K204" s="68"/>
      <c r="L204" s="68"/>
      <c r="M204" s="68"/>
      <c r="N204" s="68"/>
      <c r="O204" s="68"/>
      <c r="P204" s="68"/>
      <c r="Q204" s="68"/>
      <c r="R204" s="68"/>
      <c r="S204" s="68"/>
      <c r="T204" s="68"/>
      <c r="U204" s="68"/>
      <c r="V204" s="68"/>
      <c r="W204" s="68"/>
      <c r="X204" s="68"/>
    </row>
    <row r="205" spans="1:24" ht="24.75" customHeight="1">
      <c r="A205" s="68"/>
      <c r="B205" s="68"/>
      <c r="C205" s="89"/>
      <c r="D205" s="95"/>
      <c r="E205" s="89"/>
      <c r="F205" s="89"/>
      <c r="G205" s="68"/>
      <c r="H205" s="68"/>
      <c r="I205" s="68"/>
      <c r="J205" s="68"/>
      <c r="K205" s="68"/>
      <c r="L205" s="68"/>
      <c r="M205" s="68"/>
      <c r="N205" s="68"/>
      <c r="O205" s="68"/>
      <c r="P205" s="68"/>
      <c r="Q205" s="68"/>
      <c r="R205" s="68"/>
      <c r="S205" s="68"/>
      <c r="T205" s="68"/>
      <c r="U205" s="68"/>
      <c r="V205" s="68"/>
      <c r="W205" s="68"/>
      <c r="X205" s="68"/>
    </row>
    <row r="206" spans="1:24" ht="24.75" customHeight="1">
      <c r="A206" s="68"/>
      <c r="B206" s="68"/>
      <c r="C206" s="89"/>
      <c r="D206" s="95"/>
      <c r="E206" s="89"/>
      <c r="F206" s="89"/>
      <c r="G206" s="68"/>
      <c r="H206" s="68"/>
      <c r="I206" s="68"/>
      <c r="J206" s="68"/>
      <c r="K206" s="68"/>
      <c r="L206" s="68"/>
      <c r="M206" s="68"/>
      <c r="N206" s="68"/>
      <c r="O206" s="68"/>
      <c r="P206" s="68"/>
      <c r="Q206" s="68"/>
      <c r="R206" s="68"/>
      <c r="S206" s="68"/>
      <c r="T206" s="68"/>
      <c r="U206" s="68"/>
      <c r="V206" s="68"/>
      <c r="W206" s="68"/>
      <c r="X206" s="68"/>
    </row>
    <row r="207" spans="1:24" ht="24.75" customHeight="1">
      <c r="A207" s="68"/>
      <c r="B207" s="68"/>
      <c r="C207" s="89"/>
      <c r="D207" s="95"/>
      <c r="E207" s="89"/>
      <c r="F207" s="89"/>
      <c r="G207" s="68"/>
      <c r="H207" s="68"/>
      <c r="I207" s="68"/>
      <c r="J207" s="68"/>
      <c r="K207" s="68"/>
      <c r="L207" s="68"/>
      <c r="M207" s="68"/>
      <c r="N207" s="68"/>
      <c r="O207" s="68"/>
      <c r="P207" s="68"/>
      <c r="Q207" s="68"/>
      <c r="R207" s="68"/>
      <c r="S207" s="68"/>
      <c r="T207" s="68"/>
      <c r="U207" s="68"/>
      <c r="V207" s="68"/>
      <c r="W207" s="68"/>
      <c r="X207" s="68"/>
    </row>
    <row r="208" spans="1:24" ht="24.75" customHeight="1">
      <c r="A208" s="68"/>
      <c r="B208" s="68"/>
      <c r="C208" s="89"/>
      <c r="D208" s="95"/>
      <c r="E208" s="89"/>
      <c r="F208" s="89"/>
      <c r="G208" s="68"/>
      <c r="H208" s="68"/>
      <c r="I208" s="68"/>
      <c r="J208" s="68"/>
      <c r="K208" s="68"/>
      <c r="L208" s="68"/>
      <c r="M208" s="68"/>
      <c r="N208" s="68"/>
      <c r="O208" s="68"/>
      <c r="P208" s="68"/>
      <c r="Q208" s="68"/>
      <c r="R208" s="68"/>
      <c r="S208" s="68"/>
      <c r="T208" s="68"/>
      <c r="U208" s="68"/>
      <c r="V208" s="68"/>
      <c r="W208" s="68"/>
      <c r="X208" s="68"/>
    </row>
    <row r="209" spans="1:24" ht="24.75" customHeight="1">
      <c r="A209" s="68"/>
      <c r="B209" s="68"/>
      <c r="C209" s="89"/>
      <c r="D209" s="95"/>
      <c r="E209" s="89"/>
      <c r="F209" s="89"/>
      <c r="G209" s="68"/>
      <c r="H209" s="68"/>
      <c r="I209" s="68"/>
      <c r="J209" s="68"/>
      <c r="K209" s="68"/>
      <c r="L209" s="68"/>
      <c r="M209" s="68"/>
      <c r="N209" s="68"/>
      <c r="O209" s="68"/>
      <c r="P209" s="68"/>
      <c r="Q209" s="68"/>
      <c r="R209" s="68"/>
      <c r="S209" s="68"/>
      <c r="T209" s="68"/>
      <c r="U209" s="68"/>
      <c r="V209" s="68"/>
      <c r="W209" s="68"/>
      <c r="X209" s="68"/>
    </row>
    <row r="210" spans="1:24" ht="24.75" customHeight="1">
      <c r="A210" s="68"/>
      <c r="B210" s="68"/>
      <c r="C210" s="89"/>
      <c r="D210" s="95"/>
      <c r="E210" s="89"/>
      <c r="F210" s="89"/>
      <c r="G210" s="68"/>
      <c r="H210" s="68"/>
      <c r="I210" s="68"/>
      <c r="J210" s="68"/>
      <c r="K210" s="68"/>
      <c r="L210" s="68"/>
      <c r="M210" s="68"/>
      <c r="N210" s="68"/>
      <c r="O210" s="68"/>
      <c r="P210" s="68"/>
      <c r="Q210" s="68"/>
      <c r="R210" s="68"/>
      <c r="S210" s="68"/>
      <c r="T210" s="68"/>
      <c r="U210" s="68"/>
      <c r="V210" s="68"/>
      <c r="W210" s="68"/>
      <c r="X210" s="68"/>
    </row>
    <row r="211" spans="1:24" ht="24.75" customHeight="1">
      <c r="A211" s="68"/>
      <c r="B211" s="68"/>
      <c r="C211" s="89"/>
      <c r="D211" s="95"/>
      <c r="E211" s="89"/>
      <c r="F211" s="89"/>
      <c r="G211" s="68"/>
      <c r="H211" s="68"/>
      <c r="I211" s="68"/>
      <c r="J211" s="68"/>
      <c r="K211" s="68"/>
      <c r="L211" s="68"/>
      <c r="M211" s="68"/>
      <c r="N211" s="68"/>
      <c r="O211" s="68"/>
      <c r="P211" s="68"/>
      <c r="Q211" s="68"/>
      <c r="R211" s="68"/>
      <c r="S211" s="68"/>
      <c r="T211" s="68"/>
      <c r="U211" s="68"/>
      <c r="V211" s="68"/>
      <c r="W211" s="68"/>
      <c r="X211" s="68"/>
    </row>
    <row r="212" spans="1:24" ht="24.75" customHeight="1">
      <c r="A212" s="68"/>
      <c r="B212" s="68"/>
      <c r="C212" s="89"/>
      <c r="D212" s="95"/>
      <c r="E212" s="89"/>
      <c r="F212" s="89"/>
      <c r="G212" s="68"/>
      <c r="H212" s="68"/>
      <c r="I212" s="68"/>
      <c r="J212" s="68"/>
      <c r="K212" s="68"/>
      <c r="L212" s="68"/>
      <c r="M212" s="68"/>
      <c r="N212" s="68"/>
      <c r="O212" s="68"/>
      <c r="P212" s="68"/>
      <c r="Q212" s="68"/>
      <c r="R212" s="68"/>
      <c r="S212" s="68"/>
      <c r="T212" s="68"/>
      <c r="U212" s="68"/>
      <c r="V212" s="68"/>
      <c r="W212" s="68"/>
      <c r="X212" s="68"/>
    </row>
    <row r="213" spans="1:24" ht="24.75" customHeight="1">
      <c r="A213" s="68"/>
      <c r="B213" s="68"/>
      <c r="C213" s="89"/>
      <c r="D213" s="95"/>
      <c r="E213" s="89"/>
      <c r="F213" s="89"/>
      <c r="G213" s="68"/>
      <c r="H213" s="68"/>
      <c r="I213" s="68"/>
      <c r="J213" s="68"/>
      <c r="K213" s="68"/>
      <c r="L213" s="68"/>
      <c r="M213" s="68"/>
      <c r="N213" s="68"/>
      <c r="O213" s="68"/>
      <c r="P213" s="68"/>
      <c r="Q213" s="68"/>
      <c r="R213" s="68"/>
      <c r="S213" s="68"/>
      <c r="T213" s="68"/>
      <c r="U213" s="68"/>
      <c r="V213" s="68"/>
      <c r="W213" s="68"/>
      <c r="X213" s="68"/>
    </row>
    <row r="214" spans="1:24" ht="24.75" customHeight="1">
      <c r="A214" s="68"/>
      <c r="B214" s="68"/>
      <c r="C214" s="89"/>
      <c r="D214" s="95"/>
      <c r="E214" s="89"/>
      <c r="F214" s="89"/>
      <c r="G214" s="68"/>
      <c r="H214" s="68"/>
      <c r="I214" s="68"/>
      <c r="J214" s="68"/>
      <c r="K214" s="68"/>
      <c r="L214" s="68"/>
      <c r="M214" s="68"/>
      <c r="N214" s="68"/>
      <c r="O214" s="68"/>
      <c r="P214" s="68"/>
      <c r="Q214" s="68"/>
      <c r="R214" s="68"/>
      <c r="S214" s="68"/>
      <c r="T214" s="68"/>
      <c r="U214" s="68"/>
      <c r="V214" s="68"/>
      <c r="W214" s="68"/>
      <c r="X214" s="68"/>
    </row>
    <row r="215" spans="1:24" ht="24.75" customHeight="1">
      <c r="A215" s="68"/>
      <c r="B215" s="68"/>
      <c r="C215" s="89"/>
      <c r="D215" s="95"/>
      <c r="E215" s="89"/>
      <c r="F215" s="89"/>
      <c r="G215" s="68"/>
      <c r="H215" s="68"/>
      <c r="I215" s="68"/>
      <c r="J215" s="68"/>
      <c r="K215" s="68"/>
      <c r="L215" s="68"/>
      <c r="M215" s="68"/>
      <c r="N215" s="68"/>
      <c r="O215" s="68"/>
      <c r="P215" s="68"/>
      <c r="Q215" s="68"/>
      <c r="R215" s="68"/>
      <c r="S215" s="68"/>
      <c r="T215" s="68"/>
      <c r="U215" s="68"/>
      <c r="V215" s="68"/>
      <c r="W215" s="68"/>
      <c r="X215" s="68"/>
    </row>
    <row r="216" spans="1:24" ht="24.75" customHeight="1">
      <c r="A216" s="68"/>
      <c r="B216" s="68"/>
      <c r="C216" s="89"/>
      <c r="D216" s="95"/>
      <c r="E216" s="89"/>
      <c r="F216" s="89"/>
      <c r="G216" s="68"/>
      <c r="H216" s="68"/>
      <c r="I216" s="68"/>
      <c r="J216" s="68"/>
      <c r="K216" s="68"/>
      <c r="L216" s="68"/>
      <c r="M216" s="68"/>
      <c r="N216" s="68"/>
      <c r="O216" s="68"/>
      <c r="P216" s="68"/>
      <c r="Q216" s="68"/>
      <c r="R216" s="68"/>
      <c r="S216" s="68"/>
      <c r="T216" s="68"/>
      <c r="U216" s="68"/>
      <c r="V216" s="68"/>
      <c r="W216" s="68"/>
      <c r="X216" s="68"/>
    </row>
    <row r="217" spans="1:24" ht="24.75" customHeight="1">
      <c r="A217" s="68"/>
      <c r="B217" s="68"/>
      <c r="C217" s="89"/>
      <c r="D217" s="95"/>
      <c r="E217" s="89"/>
      <c r="F217" s="89"/>
      <c r="G217" s="68"/>
      <c r="H217" s="68"/>
      <c r="I217" s="68"/>
      <c r="J217" s="68"/>
      <c r="K217" s="68"/>
      <c r="L217" s="68"/>
      <c r="M217" s="68"/>
      <c r="N217" s="68"/>
      <c r="O217" s="68"/>
      <c r="P217" s="68"/>
      <c r="Q217" s="68"/>
      <c r="R217" s="68"/>
      <c r="S217" s="68"/>
      <c r="T217" s="68"/>
      <c r="U217" s="68"/>
      <c r="V217" s="68"/>
      <c r="W217" s="68"/>
      <c r="X217" s="68"/>
    </row>
    <row r="218" spans="1:24" ht="24.75" customHeight="1">
      <c r="A218" s="68"/>
      <c r="B218" s="68"/>
      <c r="C218" s="89"/>
      <c r="D218" s="95"/>
      <c r="E218" s="89"/>
      <c r="F218" s="89"/>
      <c r="G218" s="68"/>
      <c r="H218" s="68"/>
      <c r="I218" s="68"/>
      <c r="J218" s="68"/>
      <c r="K218" s="68"/>
      <c r="L218" s="68"/>
      <c r="M218" s="68"/>
      <c r="N218" s="68"/>
      <c r="O218" s="68"/>
      <c r="P218" s="68"/>
      <c r="Q218" s="68"/>
      <c r="R218" s="68"/>
      <c r="S218" s="68"/>
      <c r="T218" s="68"/>
      <c r="U218" s="68"/>
      <c r="V218" s="68"/>
      <c r="W218" s="68"/>
      <c r="X218" s="68"/>
    </row>
    <row r="219" spans="1:24" ht="24.75" customHeight="1">
      <c r="A219" s="68"/>
      <c r="B219" s="68"/>
      <c r="C219" s="89"/>
      <c r="D219" s="95"/>
      <c r="E219" s="89"/>
      <c r="F219" s="89"/>
      <c r="G219" s="68"/>
      <c r="H219" s="68"/>
      <c r="I219" s="68"/>
      <c r="J219" s="68"/>
      <c r="K219" s="68"/>
      <c r="L219" s="68"/>
      <c r="M219" s="68"/>
      <c r="N219" s="68"/>
      <c r="O219" s="68"/>
      <c r="P219" s="68"/>
      <c r="Q219" s="68"/>
      <c r="R219" s="68"/>
      <c r="S219" s="68"/>
      <c r="T219" s="68"/>
      <c r="U219" s="68"/>
      <c r="V219" s="68"/>
      <c r="W219" s="68"/>
      <c r="X219" s="68"/>
    </row>
    <row r="220" spans="1:24" ht="24.75" customHeight="1">
      <c r="A220" s="68"/>
      <c r="B220" s="68"/>
      <c r="C220" s="89"/>
      <c r="D220" s="95"/>
      <c r="E220" s="89"/>
      <c r="F220" s="89"/>
      <c r="G220" s="68"/>
      <c r="H220" s="68"/>
      <c r="I220" s="68"/>
      <c r="J220" s="68"/>
      <c r="K220" s="68"/>
      <c r="L220" s="68"/>
      <c r="M220" s="68"/>
      <c r="N220" s="68"/>
      <c r="O220" s="68"/>
      <c r="P220" s="68"/>
      <c r="Q220" s="68"/>
      <c r="R220" s="68"/>
      <c r="S220" s="68"/>
      <c r="T220" s="68"/>
      <c r="U220" s="68"/>
      <c r="V220" s="68"/>
      <c r="W220" s="68"/>
      <c r="X220" s="68"/>
    </row>
    <row r="221" spans="1:24" ht="24.75" customHeight="1">
      <c r="A221" s="68"/>
      <c r="B221" s="68"/>
      <c r="C221" s="89"/>
      <c r="D221" s="95"/>
      <c r="E221" s="89"/>
      <c r="F221" s="89"/>
      <c r="G221" s="68"/>
      <c r="H221" s="68"/>
      <c r="I221" s="68"/>
      <c r="J221" s="68"/>
      <c r="K221" s="68"/>
      <c r="L221" s="68"/>
      <c r="M221" s="68"/>
      <c r="N221" s="68"/>
      <c r="O221" s="68"/>
      <c r="P221" s="68"/>
      <c r="Q221" s="68"/>
      <c r="R221" s="68"/>
      <c r="S221" s="68"/>
      <c r="T221" s="68"/>
      <c r="U221" s="68"/>
      <c r="V221" s="68"/>
      <c r="W221" s="68"/>
      <c r="X221" s="68"/>
    </row>
    <row r="222" spans="1:24" ht="24.75" customHeight="1">
      <c r="A222" s="68"/>
      <c r="B222" s="68"/>
      <c r="C222" s="89"/>
      <c r="D222" s="95"/>
      <c r="E222" s="89"/>
      <c r="F222" s="89"/>
      <c r="G222" s="68"/>
      <c r="H222" s="68"/>
      <c r="I222" s="68"/>
      <c r="J222" s="68"/>
      <c r="K222" s="68"/>
      <c r="L222" s="68"/>
      <c r="M222" s="68"/>
      <c r="N222" s="68"/>
      <c r="O222" s="68"/>
      <c r="P222" s="68"/>
      <c r="Q222" s="68"/>
      <c r="R222" s="68"/>
      <c r="S222" s="68"/>
      <c r="T222" s="68"/>
      <c r="U222" s="68"/>
      <c r="V222" s="68"/>
      <c r="W222" s="68"/>
      <c r="X222" s="68"/>
    </row>
    <row r="223" spans="1:24" ht="24.75" customHeight="1">
      <c r="A223" s="68"/>
      <c r="B223" s="68"/>
      <c r="C223" s="89"/>
      <c r="D223" s="95"/>
      <c r="E223" s="89"/>
      <c r="F223" s="89"/>
      <c r="G223" s="68"/>
      <c r="H223" s="68"/>
      <c r="I223" s="68"/>
      <c r="J223" s="68"/>
      <c r="K223" s="68"/>
      <c r="L223" s="68"/>
      <c r="M223" s="68"/>
      <c r="N223" s="68"/>
      <c r="O223" s="68"/>
      <c r="P223" s="68"/>
      <c r="Q223" s="68"/>
      <c r="R223" s="68"/>
      <c r="S223" s="68"/>
      <c r="T223" s="68"/>
      <c r="U223" s="68"/>
      <c r="V223" s="68"/>
      <c r="W223" s="68"/>
      <c r="X223" s="68"/>
    </row>
    <row r="224" spans="1:24" ht="24.75" customHeight="1">
      <c r="A224" s="68"/>
      <c r="B224" s="68"/>
      <c r="C224" s="89"/>
      <c r="D224" s="95"/>
      <c r="E224" s="89"/>
      <c r="F224" s="89"/>
      <c r="G224" s="68"/>
      <c r="H224" s="68"/>
      <c r="I224" s="68"/>
      <c r="J224" s="68"/>
      <c r="K224" s="68"/>
      <c r="L224" s="68"/>
      <c r="M224" s="68"/>
      <c r="N224" s="68"/>
      <c r="O224" s="68"/>
      <c r="P224" s="68"/>
      <c r="Q224" s="68"/>
      <c r="R224" s="68"/>
      <c r="S224" s="68"/>
      <c r="T224" s="68"/>
      <c r="U224" s="68"/>
      <c r="V224" s="68"/>
      <c r="W224" s="68"/>
      <c r="X224" s="68"/>
    </row>
    <row r="225" spans="1:24" ht="24.75" customHeight="1">
      <c r="A225" s="68"/>
      <c r="B225" s="68"/>
      <c r="C225" s="89"/>
      <c r="D225" s="95"/>
      <c r="E225" s="89"/>
      <c r="F225" s="89"/>
      <c r="G225" s="68"/>
      <c r="H225" s="68"/>
      <c r="I225" s="68"/>
      <c r="J225" s="68"/>
      <c r="K225" s="68"/>
      <c r="L225" s="68"/>
      <c r="M225" s="68"/>
      <c r="N225" s="68"/>
      <c r="O225" s="68"/>
      <c r="P225" s="68"/>
      <c r="Q225" s="68"/>
      <c r="R225" s="68"/>
      <c r="S225" s="68"/>
      <c r="T225" s="68"/>
      <c r="U225" s="68"/>
      <c r="V225" s="68"/>
      <c r="W225" s="68"/>
      <c r="X225" s="68"/>
    </row>
    <row r="226" spans="1:24" ht="24.75" customHeight="1">
      <c r="A226" s="68"/>
      <c r="B226" s="68"/>
      <c r="C226" s="89"/>
      <c r="D226" s="95"/>
      <c r="E226" s="89"/>
      <c r="F226" s="89"/>
      <c r="G226" s="68"/>
      <c r="H226" s="68"/>
      <c r="I226" s="68"/>
      <c r="J226" s="68"/>
      <c r="K226" s="68"/>
      <c r="L226" s="68"/>
      <c r="M226" s="68"/>
      <c r="N226" s="68"/>
      <c r="O226" s="68"/>
      <c r="P226" s="68"/>
      <c r="Q226" s="68"/>
      <c r="R226" s="68"/>
      <c r="S226" s="68"/>
      <c r="T226" s="68"/>
      <c r="U226" s="68"/>
      <c r="V226" s="68"/>
      <c r="W226" s="68"/>
      <c r="X226" s="68"/>
    </row>
    <row r="227" spans="1:24" ht="24.75" customHeight="1">
      <c r="A227" s="68"/>
      <c r="B227" s="68"/>
      <c r="C227" s="89"/>
      <c r="D227" s="95"/>
      <c r="E227" s="89"/>
      <c r="F227" s="89"/>
      <c r="G227" s="68"/>
      <c r="H227" s="68"/>
      <c r="I227" s="68"/>
      <c r="J227" s="68"/>
      <c r="K227" s="68"/>
      <c r="L227" s="68"/>
      <c r="M227" s="68"/>
      <c r="N227" s="68"/>
      <c r="O227" s="68"/>
      <c r="P227" s="68"/>
      <c r="Q227" s="68"/>
      <c r="R227" s="68"/>
      <c r="S227" s="68"/>
      <c r="T227" s="68"/>
      <c r="U227" s="68"/>
      <c r="V227" s="68"/>
      <c r="W227" s="68"/>
      <c r="X227" s="68"/>
    </row>
    <row r="228" spans="1:24" ht="24.75" customHeight="1">
      <c r="A228" s="68"/>
      <c r="B228" s="68"/>
      <c r="C228" s="89"/>
      <c r="D228" s="95"/>
      <c r="E228" s="89"/>
      <c r="F228" s="89"/>
      <c r="G228" s="68"/>
      <c r="H228" s="68"/>
      <c r="I228" s="68"/>
      <c r="J228" s="68"/>
      <c r="K228" s="68"/>
      <c r="L228" s="68"/>
      <c r="M228" s="68"/>
      <c r="N228" s="68"/>
      <c r="O228" s="68"/>
      <c r="P228" s="68"/>
      <c r="Q228" s="68"/>
      <c r="R228" s="68"/>
      <c r="S228" s="68"/>
      <c r="T228" s="68"/>
      <c r="U228" s="68"/>
      <c r="V228" s="68"/>
      <c r="W228" s="68"/>
      <c r="X228" s="68"/>
    </row>
    <row r="229" spans="1:24" ht="24.75" customHeight="1">
      <c r="A229" s="68"/>
      <c r="B229" s="68"/>
      <c r="C229" s="89"/>
      <c r="D229" s="95"/>
      <c r="E229" s="89"/>
      <c r="F229" s="89"/>
      <c r="G229" s="68"/>
      <c r="H229" s="68"/>
      <c r="I229" s="68"/>
      <c r="J229" s="68"/>
      <c r="K229" s="68"/>
      <c r="L229" s="68"/>
      <c r="M229" s="68"/>
      <c r="N229" s="68"/>
      <c r="O229" s="68"/>
      <c r="P229" s="68"/>
      <c r="Q229" s="68"/>
      <c r="R229" s="68"/>
      <c r="S229" s="68"/>
      <c r="T229" s="68"/>
      <c r="U229" s="68"/>
      <c r="V229" s="68"/>
      <c r="W229" s="68"/>
      <c r="X229" s="68"/>
    </row>
    <row r="230" spans="1:24" ht="24.75" customHeight="1">
      <c r="A230" s="68"/>
      <c r="B230" s="68"/>
      <c r="C230" s="89"/>
      <c r="D230" s="95"/>
      <c r="E230" s="89"/>
      <c r="F230" s="89"/>
      <c r="G230" s="68"/>
      <c r="H230" s="68"/>
      <c r="I230" s="68"/>
      <c r="J230" s="68"/>
      <c r="K230" s="68"/>
      <c r="L230" s="68"/>
      <c r="M230" s="68"/>
      <c r="N230" s="68"/>
      <c r="O230" s="68"/>
      <c r="P230" s="68"/>
      <c r="Q230" s="68"/>
      <c r="R230" s="68"/>
      <c r="S230" s="68"/>
      <c r="T230" s="68"/>
      <c r="U230" s="68"/>
      <c r="V230" s="68"/>
      <c r="W230" s="68"/>
      <c r="X230" s="68"/>
    </row>
    <row r="231" spans="1:24" ht="24.75" customHeight="1">
      <c r="A231" s="68"/>
      <c r="B231" s="68"/>
      <c r="C231" s="89"/>
      <c r="D231" s="95"/>
      <c r="E231" s="89"/>
      <c r="F231" s="89"/>
      <c r="G231" s="68"/>
      <c r="H231" s="68"/>
      <c r="I231" s="68"/>
      <c r="J231" s="68"/>
      <c r="K231" s="68"/>
      <c r="L231" s="68"/>
      <c r="M231" s="68"/>
      <c r="N231" s="68"/>
      <c r="O231" s="68"/>
      <c r="P231" s="68"/>
      <c r="Q231" s="68"/>
      <c r="R231" s="68"/>
      <c r="S231" s="68"/>
      <c r="T231" s="68"/>
      <c r="U231" s="68"/>
      <c r="V231" s="68"/>
      <c r="W231" s="68"/>
      <c r="X231" s="68"/>
    </row>
    <row r="232" spans="1:24" ht="24.75" customHeight="1">
      <c r="A232" s="68"/>
      <c r="B232" s="68"/>
      <c r="C232" s="89"/>
      <c r="D232" s="95"/>
      <c r="E232" s="89"/>
      <c r="F232" s="89"/>
      <c r="G232" s="68"/>
      <c r="H232" s="68"/>
      <c r="I232" s="68"/>
      <c r="J232" s="68"/>
      <c r="K232" s="68"/>
      <c r="L232" s="68"/>
      <c r="M232" s="68"/>
      <c r="N232" s="68"/>
      <c r="O232" s="68"/>
      <c r="P232" s="68"/>
      <c r="Q232" s="68"/>
      <c r="R232" s="68"/>
      <c r="S232" s="68"/>
      <c r="T232" s="68"/>
      <c r="U232" s="68"/>
      <c r="V232" s="68"/>
      <c r="W232" s="68"/>
      <c r="X232" s="68"/>
    </row>
    <row r="233" spans="1:24" ht="24.75" customHeight="1">
      <c r="A233" s="68"/>
      <c r="B233" s="68"/>
      <c r="C233" s="89"/>
      <c r="D233" s="95"/>
      <c r="E233" s="89"/>
      <c r="F233" s="89"/>
      <c r="G233" s="68"/>
      <c r="H233" s="68"/>
      <c r="I233" s="68"/>
      <c r="J233" s="68"/>
      <c r="K233" s="68"/>
      <c r="L233" s="68"/>
      <c r="M233" s="68"/>
      <c r="N233" s="68"/>
      <c r="O233" s="68"/>
      <c r="P233" s="68"/>
      <c r="Q233" s="68"/>
      <c r="R233" s="68"/>
      <c r="S233" s="68"/>
      <c r="T233" s="68"/>
      <c r="U233" s="68"/>
      <c r="V233" s="68"/>
      <c r="W233" s="68"/>
      <c r="X233" s="68"/>
    </row>
    <row r="234" spans="1:24" ht="24.75" customHeight="1">
      <c r="A234" s="68"/>
      <c r="B234" s="68"/>
      <c r="C234" s="89"/>
      <c r="D234" s="95"/>
      <c r="E234" s="89"/>
      <c r="F234" s="89"/>
      <c r="G234" s="68"/>
      <c r="H234" s="68"/>
      <c r="I234" s="68"/>
      <c r="J234" s="68"/>
      <c r="K234" s="68"/>
      <c r="L234" s="68"/>
      <c r="M234" s="68"/>
      <c r="N234" s="68"/>
      <c r="O234" s="68"/>
      <c r="P234" s="68"/>
      <c r="Q234" s="68"/>
      <c r="R234" s="68"/>
      <c r="S234" s="68"/>
      <c r="T234" s="68"/>
      <c r="U234" s="68"/>
      <c r="V234" s="68"/>
      <c r="W234" s="68"/>
      <c r="X234" s="68"/>
    </row>
    <row r="235" spans="1:24" ht="24.75" customHeight="1">
      <c r="A235" s="68"/>
      <c r="B235" s="68"/>
      <c r="C235" s="89"/>
      <c r="D235" s="95"/>
      <c r="E235" s="89"/>
      <c r="F235" s="89"/>
      <c r="G235" s="68"/>
      <c r="H235" s="68"/>
      <c r="I235" s="68"/>
      <c r="J235" s="68"/>
      <c r="K235" s="68"/>
      <c r="L235" s="68"/>
      <c r="M235" s="68"/>
      <c r="N235" s="68"/>
      <c r="O235" s="68"/>
      <c r="P235" s="68"/>
      <c r="Q235" s="68"/>
      <c r="R235" s="68"/>
      <c r="S235" s="68"/>
      <c r="T235" s="68"/>
      <c r="U235" s="68"/>
      <c r="V235" s="68"/>
      <c r="W235" s="68"/>
      <c r="X235" s="68"/>
    </row>
    <row r="236" spans="1:24" ht="24.75" customHeight="1">
      <c r="A236" s="68"/>
      <c r="B236" s="68"/>
      <c r="C236" s="89"/>
      <c r="D236" s="95"/>
      <c r="E236" s="89"/>
      <c r="F236" s="89"/>
      <c r="G236" s="68"/>
      <c r="H236" s="68"/>
      <c r="I236" s="68"/>
      <c r="J236" s="68"/>
      <c r="K236" s="68"/>
      <c r="L236" s="68"/>
      <c r="M236" s="68"/>
      <c r="N236" s="68"/>
      <c r="O236" s="68"/>
      <c r="P236" s="68"/>
      <c r="Q236" s="68"/>
      <c r="R236" s="68"/>
      <c r="S236" s="68"/>
      <c r="T236" s="68"/>
      <c r="U236" s="68"/>
      <c r="V236" s="68"/>
      <c r="W236" s="68"/>
      <c r="X236" s="68"/>
    </row>
    <row r="237" spans="1:24" ht="24.75" customHeight="1">
      <c r="A237" s="68"/>
      <c r="B237" s="68"/>
      <c r="C237" s="89"/>
      <c r="D237" s="95"/>
      <c r="E237" s="89"/>
      <c r="F237" s="89"/>
      <c r="G237" s="68"/>
      <c r="H237" s="68"/>
      <c r="I237" s="68"/>
      <c r="J237" s="68"/>
      <c r="K237" s="68"/>
      <c r="L237" s="68"/>
      <c r="M237" s="68"/>
      <c r="N237" s="68"/>
      <c r="O237" s="68"/>
      <c r="P237" s="68"/>
      <c r="Q237" s="68"/>
      <c r="R237" s="68"/>
      <c r="S237" s="68"/>
      <c r="T237" s="68"/>
      <c r="U237" s="68"/>
      <c r="V237" s="68"/>
      <c r="W237" s="68"/>
      <c r="X237" s="68"/>
    </row>
    <row r="238" spans="1:24" ht="24.75" customHeight="1">
      <c r="A238" s="68"/>
      <c r="B238" s="68"/>
      <c r="C238" s="89"/>
      <c r="D238" s="95"/>
      <c r="E238" s="89"/>
      <c r="F238" s="89"/>
      <c r="G238" s="68"/>
      <c r="H238" s="68"/>
      <c r="I238" s="68"/>
      <c r="J238" s="68"/>
      <c r="K238" s="68"/>
      <c r="L238" s="68"/>
      <c r="M238" s="68"/>
      <c r="N238" s="68"/>
      <c r="O238" s="68"/>
      <c r="P238" s="68"/>
      <c r="Q238" s="68"/>
      <c r="R238" s="68"/>
      <c r="S238" s="68"/>
      <c r="T238" s="68"/>
      <c r="U238" s="68"/>
      <c r="V238" s="68"/>
      <c r="W238" s="68"/>
      <c r="X238" s="68"/>
    </row>
    <row r="239" spans="1:24" ht="24.75" customHeight="1">
      <c r="A239" s="68"/>
      <c r="B239" s="68"/>
      <c r="C239" s="89"/>
      <c r="D239" s="95"/>
      <c r="E239" s="89"/>
      <c r="F239" s="89"/>
      <c r="G239" s="68"/>
      <c r="H239" s="68"/>
      <c r="I239" s="68"/>
      <c r="J239" s="68"/>
      <c r="K239" s="68"/>
      <c r="L239" s="68"/>
      <c r="M239" s="68"/>
      <c r="N239" s="68"/>
      <c r="O239" s="68"/>
      <c r="P239" s="68"/>
      <c r="Q239" s="68"/>
      <c r="R239" s="68"/>
      <c r="S239" s="68"/>
      <c r="T239" s="68"/>
      <c r="U239" s="68"/>
      <c r="V239" s="68"/>
      <c r="W239" s="68"/>
      <c r="X239" s="68"/>
    </row>
    <row r="240" spans="1:24" ht="24.75" customHeight="1">
      <c r="A240" s="68"/>
      <c r="B240" s="68"/>
      <c r="C240" s="89"/>
      <c r="D240" s="95"/>
      <c r="E240" s="89"/>
      <c r="F240" s="89"/>
      <c r="G240" s="68"/>
      <c r="H240" s="68"/>
      <c r="I240" s="68"/>
      <c r="J240" s="68"/>
      <c r="K240" s="68"/>
      <c r="L240" s="68"/>
      <c r="M240" s="68"/>
      <c r="N240" s="68"/>
      <c r="O240" s="68"/>
      <c r="P240" s="68"/>
      <c r="Q240" s="68"/>
      <c r="R240" s="68"/>
      <c r="S240" s="68"/>
      <c r="T240" s="68"/>
      <c r="U240" s="68"/>
      <c r="V240" s="68"/>
      <c r="W240" s="68"/>
      <c r="X240" s="68"/>
    </row>
    <row r="241" spans="1:24" ht="24.75" customHeight="1">
      <c r="A241" s="68"/>
      <c r="B241" s="68"/>
      <c r="C241" s="89"/>
      <c r="D241" s="95"/>
      <c r="E241" s="89"/>
      <c r="F241" s="89"/>
      <c r="G241" s="68"/>
      <c r="H241" s="68"/>
      <c r="I241" s="68"/>
      <c r="J241" s="68"/>
      <c r="K241" s="68"/>
      <c r="L241" s="68"/>
      <c r="M241" s="68"/>
      <c r="N241" s="68"/>
      <c r="O241" s="68"/>
      <c r="P241" s="68"/>
      <c r="Q241" s="68"/>
      <c r="R241" s="68"/>
      <c r="S241" s="68"/>
      <c r="T241" s="68"/>
      <c r="U241" s="68"/>
      <c r="V241" s="68"/>
      <c r="W241" s="68"/>
      <c r="X241" s="68"/>
    </row>
    <row r="242" spans="1:24" ht="24.75" customHeight="1">
      <c r="A242" s="68"/>
      <c r="B242" s="68"/>
      <c r="C242" s="89"/>
      <c r="D242" s="95"/>
      <c r="E242" s="89"/>
      <c r="F242" s="89"/>
      <c r="G242" s="68"/>
      <c r="H242" s="68"/>
      <c r="I242" s="68"/>
      <c r="J242" s="68"/>
      <c r="K242" s="68"/>
      <c r="L242" s="68"/>
      <c r="M242" s="68"/>
      <c r="N242" s="68"/>
      <c r="O242" s="68"/>
      <c r="P242" s="68"/>
      <c r="Q242" s="68"/>
      <c r="R242" s="68"/>
      <c r="S242" s="68"/>
      <c r="T242" s="68"/>
      <c r="U242" s="68"/>
      <c r="V242" s="68"/>
      <c r="W242" s="68"/>
      <c r="X242" s="68"/>
    </row>
    <row r="243" spans="1:24" ht="24.75" customHeight="1">
      <c r="A243" s="68"/>
      <c r="B243" s="68"/>
      <c r="C243" s="89"/>
      <c r="D243" s="95"/>
      <c r="E243" s="89"/>
      <c r="F243" s="89"/>
      <c r="G243" s="68"/>
      <c r="H243" s="68"/>
      <c r="I243" s="68"/>
      <c r="J243" s="68"/>
      <c r="K243" s="68"/>
      <c r="L243" s="68"/>
      <c r="M243" s="68"/>
      <c r="N243" s="68"/>
      <c r="O243" s="68"/>
      <c r="P243" s="68"/>
      <c r="Q243" s="68"/>
      <c r="R243" s="68"/>
      <c r="S243" s="68"/>
      <c r="T243" s="68"/>
      <c r="U243" s="68"/>
      <c r="V243" s="68"/>
      <c r="W243" s="68"/>
      <c r="X243" s="68"/>
    </row>
    <row r="244" spans="1:24" ht="24.75" customHeight="1">
      <c r="A244" s="68"/>
      <c r="B244" s="68"/>
      <c r="C244" s="89"/>
      <c r="D244" s="95"/>
      <c r="E244" s="89"/>
      <c r="F244" s="89"/>
      <c r="G244" s="68"/>
      <c r="H244" s="68"/>
      <c r="I244" s="68"/>
      <c r="J244" s="68"/>
      <c r="K244" s="68"/>
      <c r="L244" s="68"/>
      <c r="M244" s="68"/>
      <c r="N244" s="68"/>
      <c r="O244" s="68"/>
      <c r="P244" s="68"/>
      <c r="Q244" s="68"/>
      <c r="R244" s="68"/>
      <c r="S244" s="68"/>
      <c r="T244" s="68"/>
      <c r="U244" s="68"/>
      <c r="V244" s="68"/>
      <c r="W244" s="68"/>
      <c r="X244" s="68"/>
    </row>
    <row r="245" spans="1:24" ht="24.75" customHeight="1">
      <c r="A245" s="68"/>
      <c r="B245" s="68"/>
      <c r="C245" s="89"/>
      <c r="D245" s="95"/>
      <c r="E245" s="89"/>
      <c r="F245" s="89"/>
      <c r="G245" s="68"/>
      <c r="H245" s="68"/>
      <c r="I245" s="68"/>
      <c r="J245" s="68"/>
      <c r="K245" s="68"/>
      <c r="L245" s="68"/>
      <c r="M245" s="68"/>
      <c r="N245" s="68"/>
      <c r="O245" s="68"/>
      <c r="P245" s="68"/>
      <c r="Q245" s="68"/>
      <c r="R245" s="68"/>
      <c r="S245" s="68"/>
      <c r="T245" s="68"/>
      <c r="U245" s="68"/>
      <c r="V245" s="68"/>
      <c r="W245" s="68"/>
      <c r="X245" s="68"/>
    </row>
    <row r="246" spans="1:24" ht="24.75" customHeight="1">
      <c r="A246" s="68"/>
      <c r="B246" s="68"/>
      <c r="C246" s="89"/>
      <c r="D246" s="95"/>
      <c r="E246" s="89"/>
      <c r="F246" s="89"/>
      <c r="G246" s="68"/>
      <c r="H246" s="68"/>
      <c r="I246" s="68"/>
      <c r="J246" s="68"/>
      <c r="K246" s="68"/>
      <c r="L246" s="68"/>
      <c r="M246" s="68"/>
      <c r="N246" s="68"/>
      <c r="O246" s="68"/>
      <c r="P246" s="68"/>
      <c r="Q246" s="68"/>
      <c r="R246" s="68"/>
      <c r="S246" s="68"/>
      <c r="T246" s="68"/>
      <c r="U246" s="68"/>
      <c r="V246" s="68"/>
      <c r="W246" s="68"/>
      <c r="X246" s="68"/>
    </row>
    <row r="247" spans="1:24" ht="24.75" customHeight="1">
      <c r="A247" s="68"/>
      <c r="B247" s="68"/>
      <c r="C247" s="89"/>
      <c r="D247" s="95"/>
      <c r="E247" s="89"/>
      <c r="F247" s="89"/>
      <c r="G247" s="68"/>
      <c r="H247" s="68"/>
      <c r="I247" s="68"/>
      <c r="J247" s="68"/>
      <c r="K247" s="68"/>
      <c r="L247" s="68"/>
      <c r="M247" s="68"/>
      <c r="N247" s="68"/>
      <c r="O247" s="68"/>
      <c r="P247" s="68"/>
      <c r="Q247" s="68"/>
      <c r="R247" s="68"/>
      <c r="S247" s="68"/>
      <c r="T247" s="68"/>
      <c r="U247" s="68"/>
      <c r="V247" s="68"/>
      <c r="W247" s="68"/>
      <c r="X247" s="68"/>
    </row>
    <row r="248" spans="1:24" ht="24.75" customHeight="1">
      <c r="A248" s="68"/>
      <c r="B248" s="68"/>
      <c r="C248" s="89"/>
      <c r="D248" s="95"/>
      <c r="E248" s="89"/>
      <c r="F248" s="89"/>
      <c r="G248" s="68"/>
      <c r="H248" s="68"/>
      <c r="I248" s="68"/>
      <c r="J248" s="68"/>
      <c r="K248" s="68"/>
      <c r="L248" s="68"/>
      <c r="M248" s="68"/>
      <c r="N248" s="68"/>
      <c r="O248" s="68"/>
      <c r="P248" s="68"/>
      <c r="Q248" s="68"/>
      <c r="R248" s="68"/>
      <c r="S248" s="68"/>
      <c r="T248" s="68"/>
      <c r="U248" s="68"/>
      <c r="V248" s="68"/>
      <c r="W248" s="68"/>
      <c r="X248" s="68"/>
    </row>
    <row r="249" spans="1:24" ht="24.75" customHeight="1">
      <c r="A249" s="68"/>
      <c r="B249" s="68"/>
      <c r="C249" s="89"/>
      <c r="D249" s="95"/>
      <c r="E249" s="89"/>
      <c r="F249" s="89"/>
      <c r="G249" s="68"/>
      <c r="H249" s="68"/>
      <c r="I249" s="68"/>
      <c r="J249" s="68"/>
      <c r="K249" s="68"/>
      <c r="L249" s="68"/>
      <c r="M249" s="68"/>
      <c r="N249" s="68"/>
      <c r="O249" s="68"/>
      <c r="P249" s="68"/>
      <c r="Q249" s="68"/>
      <c r="R249" s="68"/>
      <c r="S249" s="68"/>
      <c r="T249" s="68"/>
      <c r="U249" s="68"/>
      <c r="V249" s="68"/>
      <c r="W249" s="68"/>
      <c r="X249" s="68"/>
    </row>
    <row r="250" spans="1:24" ht="24.75" customHeight="1">
      <c r="A250" s="68"/>
      <c r="B250" s="68"/>
      <c r="C250" s="89"/>
      <c r="D250" s="95"/>
      <c r="E250" s="89"/>
      <c r="F250" s="89"/>
      <c r="G250" s="68"/>
      <c r="H250" s="68"/>
      <c r="I250" s="68"/>
      <c r="J250" s="68"/>
      <c r="K250" s="68"/>
      <c r="L250" s="68"/>
      <c r="M250" s="68"/>
      <c r="N250" s="68"/>
      <c r="O250" s="68"/>
      <c r="P250" s="68"/>
      <c r="Q250" s="68"/>
      <c r="R250" s="68"/>
      <c r="S250" s="68"/>
      <c r="T250" s="68"/>
      <c r="U250" s="68"/>
      <c r="V250" s="68"/>
      <c r="W250" s="68"/>
      <c r="X250" s="68"/>
    </row>
    <row r="251" spans="1:24" ht="24.75" customHeight="1">
      <c r="A251" s="68"/>
      <c r="B251" s="68"/>
      <c r="C251" s="89"/>
      <c r="D251" s="95"/>
      <c r="E251" s="89"/>
      <c r="F251" s="89"/>
      <c r="G251" s="68"/>
      <c r="H251" s="68"/>
      <c r="I251" s="68"/>
      <c r="J251" s="68"/>
      <c r="K251" s="68"/>
      <c r="L251" s="68"/>
      <c r="M251" s="68"/>
      <c r="N251" s="68"/>
      <c r="O251" s="68"/>
      <c r="P251" s="68"/>
      <c r="Q251" s="68"/>
      <c r="R251" s="68"/>
      <c r="S251" s="68"/>
      <c r="T251" s="68"/>
      <c r="U251" s="68"/>
      <c r="V251" s="68"/>
      <c r="W251" s="68"/>
      <c r="X251" s="68"/>
    </row>
    <row r="252" spans="1:24" ht="24.75" customHeight="1">
      <c r="A252" s="68"/>
      <c r="B252" s="68"/>
      <c r="C252" s="89"/>
      <c r="D252" s="95"/>
      <c r="E252" s="89"/>
      <c r="F252" s="89"/>
      <c r="G252" s="68"/>
      <c r="H252" s="68"/>
      <c r="I252" s="68"/>
      <c r="J252" s="68"/>
      <c r="K252" s="68"/>
      <c r="L252" s="68"/>
      <c r="M252" s="68"/>
      <c r="N252" s="68"/>
      <c r="O252" s="68"/>
      <c r="P252" s="68"/>
      <c r="Q252" s="68"/>
      <c r="R252" s="68"/>
      <c r="S252" s="68"/>
      <c r="T252" s="68"/>
      <c r="U252" s="68"/>
      <c r="V252" s="68"/>
      <c r="W252" s="68"/>
      <c r="X252" s="68"/>
    </row>
    <row r="253" spans="1:24" ht="24.75" customHeight="1">
      <c r="A253" s="68"/>
      <c r="B253" s="68"/>
      <c r="C253" s="89"/>
      <c r="D253" s="95"/>
      <c r="E253" s="89"/>
      <c r="F253" s="89"/>
      <c r="G253" s="68"/>
      <c r="H253" s="68"/>
      <c r="I253" s="68"/>
      <c r="J253" s="68"/>
      <c r="K253" s="68"/>
      <c r="L253" s="68"/>
      <c r="M253" s="68"/>
      <c r="N253" s="68"/>
      <c r="O253" s="68"/>
      <c r="P253" s="68"/>
      <c r="Q253" s="68"/>
      <c r="R253" s="68"/>
      <c r="S253" s="68"/>
      <c r="T253" s="68"/>
      <c r="U253" s="68"/>
      <c r="V253" s="68"/>
      <c r="W253" s="68"/>
      <c r="X253" s="68"/>
    </row>
    <row r="254" spans="1:24" ht="24.75" customHeight="1">
      <c r="A254" s="68"/>
      <c r="B254" s="68"/>
      <c r="C254" s="89"/>
      <c r="D254" s="95"/>
      <c r="E254" s="89"/>
      <c r="F254" s="89"/>
      <c r="G254" s="68"/>
      <c r="H254" s="68"/>
      <c r="I254" s="68"/>
      <c r="J254" s="68"/>
      <c r="K254" s="68"/>
      <c r="L254" s="68"/>
      <c r="M254" s="68"/>
      <c r="N254" s="68"/>
      <c r="O254" s="68"/>
      <c r="P254" s="68"/>
      <c r="Q254" s="68"/>
      <c r="R254" s="68"/>
      <c r="S254" s="68"/>
      <c r="T254" s="68"/>
      <c r="U254" s="68"/>
      <c r="V254" s="68"/>
      <c r="W254" s="68"/>
      <c r="X254" s="68"/>
    </row>
    <row r="255" spans="1:24" ht="24.75" customHeight="1">
      <c r="A255" s="68"/>
      <c r="B255" s="68"/>
      <c r="C255" s="89"/>
      <c r="D255" s="95"/>
      <c r="E255" s="89"/>
      <c r="F255" s="89"/>
      <c r="G255" s="68"/>
      <c r="H255" s="68"/>
      <c r="I255" s="68"/>
      <c r="J255" s="68"/>
      <c r="K255" s="68"/>
      <c r="L255" s="68"/>
      <c r="M255" s="68"/>
      <c r="N255" s="68"/>
      <c r="O255" s="68"/>
      <c r="P255" s="68"/>
      <c r="Q255" s="68"/>
      <c r="R255" s="68"/>
      <c r="S255" s="68"/>
      <c r="T255" s="68"/>
      <c r="U255" s="68"/>
      <c r="V255" s="68"/>
      <c r="W255" s="68"/>
      <c r="X255" s="68"/>
    </row>
    <row r="256" spans="1:24" ht="24.75" customHeight="1">
      <c r="A256" s="68"/>
      <c r="B256" s="68"/>
      <c r="C256" s="89"/>
      <c r="D256" s="95"/>
      <c r="E256" s="89"/>
      <c r="F256" s="89"/>
      <c r="G256" s="68"/>
      <c r="H256" s="68"/>
      <c r="I256" s="68"/>
      <c r="J256" s="68"/>
      <c r="K256" s="68"/>
      <c r="L256" s="68"/>
      <c r="M256" s="68"/>
      <c r="N256" s="68"/>
      <c r="O256" s="68"/>
      <c r="P256" s="68"/>
      <c r="Q256" s="68"/>
      <c r="R256" s="68"/>
      <c r="S256" s="68"/>
      <c r="T256" s="68"/>
      <c r="U256" s="68"/>
      <c r="V256" s="68"/>
      <c r="W256" s="68"/>
      <c r="X256" s="68"/>
    </row>
    <row r="257" spans="1:24" ht="24.75" customHeight="1">
      <c r="A257" s="68"/>
      <c r="B257" s="68"/>
      <c r="C257" s="89"/>
      <c r="D257" s="95"/>
      <c r="E257" s="89"/>
      <c r="F257" s="89"/>
      <c r="G257" s="68"/>
      <c r="H257" s="68"/>
      <c r="I257" s="68"/>
      <c r="J257" s="68"/>
      <c r="K257" s="68"/>
      <c r="L257" s="68"/>
      <c r="M257" s="68"/>
      <c r="N257" s="68"/>
      <c r="O257" s="68"/>
      <c r="P257" s="68"/>
      <c r="Q257" s="68"/>
      <c r="R257" s="68"/>
      <c r="S257" s="68"/>
      <c r="T257" s="68"/>
      <c r="U257" s="68"/>
      <c r="V257" s="68"/>
      <c r="W257" s="68"/>
      <c r="X257" s="68"/>
    </row>
    <row r="258" spans="1:24" ht="24.75" customHeight="1">
      <c r="A258" s="68"/>
      <c r="B258" s="68"/>
      <c r="C258" s="89"/>
      <c r="D258" s="95"/>
      <c r="E258" s="89"/>
      <c r="F258" s="89"/>
      <c r="G258" s="68"/>
      <c r="H258" s="68"/>
      <c r="I258" s="68"/>
      <c r="J258" s="68"/>
      <c r="K258" s="68"/>
      <c r="L258" s="68"/>
      <c r="M258" s="68"/>
      <c r="N258" s="68"/>
      <c r="O258" s="68"/>
      <c r="P258" s="68"/>
      <c r="Q258" s="68"/>
      <c r="R258" s="68"/>
      <c r="S258" s="68"/>
      <c r="T258" s="68"/>
      <c r="U258" s="68"/>
      <c r="V258" s="68"/>
      <c r="W258" s="68"/>
      <c r="X258" s="68"/>
    </row>
    <row r="259" spans="1:24" ht="24.75" customHeight="1">
      <c r="A259" s="68"/>
      <c r="B259" s="68"/>
      <c r="C259" s="89"/>
      <c r="D259" s="95"/>
      <c r="E259" s="89"/>
      <c r="F259" s="89"/>
      <c r="G259" s="68"/>
      <c r="H259" s="68"/>
      <c r="I259" s="68"/>
      <c r="J259" s="68"/>
      <c r="K259" s="68"/>
      <c r="L259" s="68"/>
      <c r="M259" s="68"/>
      <c r="N259" s="68"/>
      <c r="O259" s="68"/>
      <c r="P259" s="68"/>
      <c r="Q259" s="68"/>
      <c r="R259" s="68"/>
      <c r="S259" s="68"/>
      <c r="T259" s="68"/>
      <c r="U259" s="68"/>
      <c r="V259" s="68"/>
      <c r="W259" s="68"/>
      <c r="X259" s="68"/>
    </row>
    <row r="260" spans="1:24" ht="24.75" customHeight="1">
      <c r="A260" s="68"/>
      <c r="B260" s="68"/>
      <c r="C260" s="89"/>
      <c r="D260" s="95"/>
      <c r="E260" s="89"/>
      <c r="F260" s="89"/>
      <c r="G260" s="68"/>
      <c r="H260" s="68"/>
      <c r="I260" s="68"/>
      <c r="J260" s="68"/>
      <c r="K260" s="68"/>
      <c r="L260" s="68"/>
      <c r="M260" s="68"/>
      <c r="N260" s="68"/>
      <c r="O260" s="68"/>
      <c r="P260" s="68"/>
      <c r="Q260" s="68"/>
      <c r="R260" s="68"/>
      <c r="S260" s="68"/>
      <c r="T260" s="68"/>
      <c r="U260" s="68"/>
      <c r="V260" s="68"/>
      <c r="W260" s="68"/>
      <c r="X260" s="68"/>
    </row>
    <row r="261" spans="1:24" ht="24.75" customHeight="1">
      <c r="A261" s="68"/>
      <c r="B261" s="68"/>
      <c r="C261" s="89"/>
      <c r="D261" s="95"/>
      <c r="E261" s="89"/>
      <c r="F261" s="89"/>
      <c r="G261" s="68"/>
      <c r="H261" s="68"/>
      <c r="I261" s="68"/>
      <c r="J261" s="68"/>
      <c r="K261" s="68"/>
      <c r="L261" s="68"/>
      <c r="M261" s="68"/>
      <c r="N261" s="68"/>
      <c r="O261" s="68"/>
      <c r="P261" s="68"/>
      <c r="Q261" s="68"/>
      <c r="R261" s="68"/>
      <c r="S261" s="68"/>
      <c r="T261" s="68"/>
      <c r="U261" s="68"/>
      <c r="V261" s="68"/>
      <c r="W261" s="68"/>
      <c r="X261" s="68"/>
    </row>
    <row r="262" spans="1:24" ht="24.75" customHeight="1">
      <c r="A262" s="68"/>
      <c r="B262" s="68"/>
      <c r="C262" s="89"/>
      <c r="D262" s="95"/>
      <c r="E262" s="89"/>
      <c r="F262" s="89"/>
      <c r="G262" s="68"/>
      <c r="H262" s="68"/>
      <c r="I262" s="68"/>
      <c r="J262" s="68"/>
      <c r="K262" s="68"/>
      <c r="L262" s="68"/>
      <c r="M262" s="68"/>
      <c r="N262" s="68"/>
      <c r="O262" s="68"/>
      <c r="P262" s="68"/>
      <c r="Q262" s="68"/>
      <c r="R262" s="68"/>
      <c r="S262" s="68"/>
      <c r="T262" s="68"/>
      <c r="U262" s="68"/>
      <c r="V262" s="68"/>
      <c r="W262" s="68"/>
      <c r="X262" s="68"/>
    </row>
    <row r="263" spans="1:24" ht="24.75" customHeight="1">
      <c r="A263" s="68"/>
      <c r="B263" s="68"/>
      <c r="C263" s="89"/>
      <c r="D263" s="95"/>
      <c r="E263" s="89"/>
      <c r="F263" s="89"/>
      <c r="G263" s="68"/>
      <c r="H263" s="68"/>
      <c r="I263" s="68"/>
      <c r="J263" s="68"/>
      <c r="K263" s="68"/>
      <c r="L263" s="68"/>
      <c r="M263" s="68"/>
      <c r="N263" s="68"/>
      <c r="O263" s="68"/>
      <c r="P263" s="68"/>
      <c r="Q263" s="68"/>
      <c r="R263" s="68"/>
      <c r="S263" s="68"/>
      <c r="T263" s="68"/>
      <c r="U263" s="68"/>
      <c r="V263" s="68"/>
      <c r="W263" s="68"/>
      <c r="X263" s="68"/>
    </row>
    <row r="264" spans="1:24" ht="24.75" customHeight="1">
      <c r="A264" s="68"/>
      <c r="B264" s="68"/>
      <c r="C264" s="89"/>
      <c r="D264" s="95"/>
      <c r="E264" s="89"/>
      <c r="F264" s="89"/>
      <c r="G264" s="68"/>
      <c r="H264" s="68"/>
      <c r="I264" s="68"/>
      <c r="J264" s="68"/>
      <c r="K264" s="68"/>
      <c r="L264" s="68"/>
      <c r="M264" s="68"/>
      <c r="N264" s="68"/>
      <c r="O264" s="68"/>
      <c r="P264" s="68"/>
      <c r="Q264" s="68"/>
      <c r="R264" s="68"/>
      <c r="S264" s="68"/>
      <c r="T264" s="68"/>
      <c r="U264" s="68"/>
      <c r="V264" s="68"/>
      <c r="W264" s="68"/>
      <c r="X264" s="68"/>
    </row>
    <row r="265" spans="1:24" ht="24.75" customHeight="1">
      <c r="A265" s="68"/>
      <c r="B265" s="68"/>
      <c r="C265" s="89"/>
      <c r="D265" s="95"/>
      <c r="E265" s="89"/>
      <c r="F265" s="89"/>
      <c r="G265" s="68"/>
      <c r="H265" s="68"/>
      <c r="I265" s="68"/>
      <c r="J265" s="68"/>
      <c r="K265" s="68"/>
      <c r="L265" s="68"/>
      <c r="M265" s="68"/>
      <c r="N265" s="68"/>
      <c r="O265" s="68"/>
      <c r="P265" s="68"/>
      <c r="Q265" s="68"/>
      <c r="R265" s="68"/>
      <c r="S265" s="68"/>
      <c r="T265" s="68"/>
      <c r="U265" s="68"/>
      <c r="V265" s="68"/>
      <c r="W265" s="68"/>
      <c r="X265" s="68"/>
    </row>
    <row r="266" spans="1:24" ht="24.75" customHeight="1">
      <c r="A266" s="68"/>
      <c r="B266" s="68"/>
      <c r="C266" s="89"/>
      <c r="D266" s="95"/>
      <c r="E266" s="89"/>
      <c r="F266" s="89"/>
      <c r="G266" s="68"/>
      <c r="H266" s="68"/>
      <c r="I266" s="68"/>
      <c r="J266" s="68"/>
      <c r="K266" s="68"/>
      <c r="L266" s="68"/>
      <c r="M266" s="68"/>
      <c r="N266" s="68"/>
      <c r="O266" s="68"/>
      <c r="P266" s="68"/>
      <c r="Q266" s="68"/>
      <c r="R266" s="68"/>
      <c r="S266" s="68"/>
      <c r="T266" s="68"/>
      <c r="U266" s="68"/>
      <c r="V266" s="68"/>
      <c r="W266" s="68"/>
      <c r="X266" s="68"/>
    </row>
    <row r="267" spans="1:24" ht="24.75" customHeight="1">
      <c r="A267" s="68"/>
      <c r="B267" s="68"/>
      <c r="C267" s="89"/>
      <c r="D267" s="95"/>
      <c r="E267" s="89"/>
      <c r="F267" s="89"/>
      <c r="G267" s="68"/>
      <c r="H267" s="68"/>
      <c r="I267" s="68"/>
      <c r="J267" s="68"/>
      <c r="K267" s="68"/>
      <c r="L267" s="68"/>
      <c r="M267" s="68"/>
      <c r="N267" s="68"/>
      <c r="O267" s="68"/>
      <c r="P267" s="68"/>
      <c r="Q267" s="68"/>
      <c r="R267" s="68"/>
      <c r="S267" s="68"/>
      <c r="T267" s="68"/>
      <c r="U267" s="68"/>
      <c r="V267" s="68"/>
      <c r="W267" s="68"/>
      <c r="X267" s="68"/>
    </row>
    <row r="268" spans="1:24" ht="24.75" customHeight="1">
      <c r="A268" s="68"/>
      <c r="B268" s="68"/>
      <c r="C268" s="89"/>
      <c r="D268" s="95"/>
      <c r="E268" s="89"/>
      <c r="F268" s="89"/>
      <c r="G268" s="68"/>
      <c r="H268" s="68"/>
      <c r="I268" s="68"/>
      <c r="J268" s="68"/>
      <c r="K268" s="68"/>
      <c r="L268" s="68"/>
      <c r="M268" s="68"/>
      <c r="N268" s="68"/>
      <c r="O268" s="68"/>
      <c r="P268" s="68"/>
      <c r="Q268" s="68"/>
      <c r="R268" s="68"/>
      <c r="S268" s="68"/>
      <c r="T268" s="68"/>
      <c r="U268" s="68"/>
      <c r="V268" s="68"/>
      <c r="W268" s="68"/>
      <c r="X268" s="68"/>
    </row>
    <row r="269" spans="1:24" ht="24.75" customHeight="1">
      <c r="A269" s="68"/>
      <c r="B269" s="68"/>
      <c r="C269" s="89"/>
      <c r="D269" s="95"/>
      <c r="E269" s="89"/>
      <c r="F269" s="89"/>
      <c r="G269" s="68"/>
      <c r="H269" s="68"/>
      <c r="I269" s="68"/>
      <c r="J269" s="68"/>
      <c r="K269" s="68"/>
      <c r="L269" s="68"/>
      <c r="M269" s="68"/>
      <c r="N269" s="68"/>
      <c r="O269" s="68"/>
      <c r="P269" s="68"/>
      <c r="Q269" s="68"/>
      <c r="R269" s="68"/>
      <c r="S269" s="68"/>
      <c r="T269" s="68"/>
      <c r="U269" s="68"/>
      <c r="V269" s="68"/>
      <c r="W269" s="68"/>
      <c r="X269" s="68"/>
    </row>
    <row r="270" spans="1:24" ht="24.75" customHeight="1">
      <c r="A270" s="68"/>
      <c r="B270" s="68"/>
      <c r="C270" s="89"/>
      <c r="D270" s="95"/>
      <c r="E270" s="89"/>
      <c r="F270" s="89"/>
      <c r="G270" s="68"/>
      <c r="H270" s="68"/>
      <c r="I270" s="68"/>
      <c r="J270" s="68"/>
      <c r="K270" s="68"/>
      <c r="L270" s="68"/>
      <c r="M270" s="68"/>
      <c r="N270" s="68"/>
      <c r="O270" s="68"/>
      <c r="P270" s="68"/>
      <c r="Q270" s="68"/>
      <c r="R270" s="68"/>
      <c r="S270" s="68"/>
      <c r="T270" s="68"/>
      <c r="U270" s="68"/>
      <c r="V270" s="68"/>
      <c r="W270" s="68"/>
      <c r="X270" s="68"/>
    </row>
    <row r="271" spans="1:24" ht="24.75" customHeight="1">
      <c r="A271" s="68"/>
      <c r="B271" s="68"/>
      <c r="C271" s="89"/>
      <c r="D271" s="95"/>
      <c r="E271" s="89"/>
      <c r="F271" s="89"/>
      <c r="G271" s="68"/>
      <c r="H271" s="68"/>
      <c r="I271" s="68"/>
      <c r="J271" s="68"/>
      <c r="K271" s="68"/>
      <c r="L271" s="68"/>
      <c r="M271" s="68"/>
      <c r="N271" s="68"/>
      <c r="O271" s="68"/>
      <c r="P271" s="68"/>
      <c r="Q271" s="68"/>
      <c r="R271" s="68"/>
      <c r="S271" s="68"/>
      <c r="T271" s="68"/>
      <c r="U271" s="68"/>
      <c r="V271" s="68"/>
      <c r="W271" s="68"/>
      <c r="X271" s="68"/>
    </row>
    <row r="272" spans="1:24" ht="24.75" customHeight="1">
      <c r="A272" s="68"/>
      <c r="B272" s="68"/>
      <c r="C272" s="89"/>
      <c r="D272" s="95"/>
      <c r="E272" s="89"/>
      <c r="F272" s="89"/>
      <c r="G272" s="68"/>
      <c r="H272" s="68"/>
      <c r="I272" s="68"/>
      <c r="J272" s="68"/>
      <c r="K272" s="68"/>
      <c r="L272" s="68"/>
      <c r="M272" s="68"/>
      <c r="N272" s="68"/>
      <c r="O272" s="68"/>
      <c r="P272" s="68"/>
      <c r="Q272" s="68"/>
      <c r="R272" s="68"/>
      <c r="S272" s="68"/>
      <c r="T272" s="68"/>
      <c r="U272" s="68"/>
      <c r="V272" s="68"/>
      <c r="W272" s="68"/>
      <c r="X272" s="68"/>
    </row>
    <row r="273" spans="1:24" ht="24.75" customHeight="1">
      <c r="A273" s="68"/>
      <c r="B273" s="68"/>
      <c r="C273" s="89"/>
      <c r="D273" s="307"/>
      <c r="E273" s="89"/>
      <c r="F273" s="308"/>
      <c r="G273" s="68"/>
      <c r="H273" s="68"/>
      <c r="I273" s="68"/>
      <c r="J273" s="68"/>
      <c r="K273" s="68"/>
      <c r="L273" s="68"/>
      <c r="M273" s="68"/>
      <c r="N273" s="68"/>
      <c r="O273" s="68"/>
      <c r="P273" s="68"/>
      <c r="Q273" s="68"/>
      <c r="R273" s="68"/>
      <c r="S273" s="68"/>
      <c r="T273" s="68"/>
      <c r="U273" s="68"/>
      <c r="V273" s="68"/>
      <c r="W273" s="68"/>
      <c r="X273" s="68"/>
    </row>
    <row r="274" spans="1:24" ht="24.75" customHeight="1">
      <c r="A274" s="68"/>
      <c r="B274" s="68"/>
      <c r="C274" s="89"/>
      <c r="D274" s="303"/>
      <c r="E274" s="89"/>
      <c r="F274" s="303"/>
      <c r="G274" s="68"/>
      <c r="H274" s="68"/>
      <c r="I274" s="68"/>
      <c r="J274" s="68"/>
      <c r="K274" s="68"/>
      <c r="L274" s="68"/>
      <c r="M274" s="68"/>
      <c r="N274" s="68"/>
      <c r="O274" s="68"/>
      <c r="P274" s="68"/>
      <c r="Q274" s="68"/>
      <c r="R274" s="68"/>
      <c r="S274" s="68"/>
      <c r="T274" s="68"/>
      <c r="U274" s="68"/>
      <c r="V274" s="68"/>
      <c r="W274" s="68"/>
      <c r="X274" s="68"/>
    </row>
    <row r="275" spans="1:24" ht="24.75" customHeight="1">
      <c r="A275" s="68"/>
      <c r="B275" s="68"/>
      <c r="C275" s="89"/>
      <c r="D275" s="303"/>
      <c r="E275" s="89"/>
      <c r="F275" s="303"/>
      <c r="G275" s="68"/>
      <c r="H275" s="68"/>
      <c r="I275" s="68"/>
      <c r="J275" s="68"/>
      <c r="K275" s="68"/>
      <c r="L275" s="68"/>
      <c r="M275" s="68"/>
      <c r="N275" s="68"/>
      <c r="O275" s="68"/>
      <c r="P275" s="68"/>
      <c r="Q275" s="68"/>
      <c r="R275" s="68"/>
      <c r="S275" s="68"/>
      <c r="T275" s="68"/>
      <c r="U275" s="68"/>
      <c r="V275" s="68"/>
      <c r="W275" s="68"/>
      <c r="X275" s="68"/>
    </row>
    <row r="276" spans="1:24" ht="24.75" customHeight="1">
      <c r="A276" s="68"/>
      <c r="B276" s="68"/>
      <c r="C276" s="89"/>
      <c r="D276" s="303"/>
      <c r="E276" s="89"/>
      <c r="F276" s="303"/>
      <c r="G276" s="68"/>
      <c r="H276" s="68"/>
      <c r="I276" s="68"/>
      <c r="J276" s="68"/>
      <c r="K276" s="68"/>
      <c r="L276" s="68"/>
      <c r="M276" s="68"/>
      <c r="N276" s="68"/>
      <c r="O276" s="68"/>
      <c r="P276" s="68"/>
      <c r="Q276" s="68"/>
      <c r="R276" s="68"/>
      <c r="S276" s="68"/>
      <c r="T276" s="68"/>
      <c r="U276" s="68"/>
      <c r="V276" s="68"/>
      <c r="W276" s="68"/>
      <c r="X276" s="68"/>
    </row>
    <row r="277" spans="1:24" ht="24.75" customHeight="1">
      <c r="A277" s="68"/>
      <c r="B277" s="68"/>
      <c r="C277" s="89"/>
      <c r="D277" s="303"/>
      <c r="E277" s="89"/>
      <c r="F277" s="303"/>
      <c r="G277" s="68"/>
      <c r="H277" s="68"/>
      <c r="I277" s="68"/>
      <c r="J277" s="68"/>
      <c r="K277" s="68"/>
      <c r="L277" s="68"/>
      <c r="M277" s="68"/>
      <c r="N277" s="68"/>
      <c r="O277" s="68"/>
      <c r="P277" s="68"/>
      <c r="Q277" s="68"/>
      <c r="R277" s="68"/>
      <c r="S277" s="68"/>
      <c r="T277" s="68"/>
      <c r="U277" s="68"/>
      <c r="V277" s="68"/>
      <c r="W277" s="68"/>
      <c r="X277" s="68"/>
    </row>
    <row r="278" spans="1:24" ht="24.75" customHeight="1">
      <c r="A278" s="68"/>
      <c r="B278" s="68"/>
      <c r="C278" s="89"/>
      <c r="D278" s="95"/>
      <c r="E278" s="89"/>
      <c r="F278" s="89"/>
      <c r="G278" s="68"/>
      <c r="H278" s="68"/>
      <c r="I278" s="68"/>
      <c r="J278" s="68"/>
      <c r="K278" s="68"/>
      <c r="L278" s="68"/>
      <c r="M278" s="68"/>
      <c r="N278" s="68"/>
      <c r="O278" s="68"/>
      <c r="P278" s="68"/>
      <c r="Q278" s="68"/>
      <c r="R278" s="68"/>
      <c r="S278" s="68"/>
      <c r="T278" s="68"/>
      <c r="U278" s="68"/>
      <c r="V278" s="68"/>
      <c r="W278" s="68"/>
      <c r="X278" s="68"/>
    </row>
    <row r="279" spans="1:24" ht="24.75" customHeight="1">
      <c r="A279" s="68"/>
      <c r="B279" s="68"/>
      <c r="C279" s="89"/>
      <c r="D279" s="95"/>
      <c r="E279" s="89"/>
      <c r="F279" s="103"/>
      <c r="G279" s="89"/>
      <c r="H279" s="89"/>
      <c r="I279" s="89"/>
      <c r="J279" s="89"/>
      <c r="K279" s="89"/>
      <c r="L279" s="89"/>
      <c r="M279" s="89"/>
      <c r="N279" s="89"/>
      <c r="O279" s="89"/>
      <c r="P279" s="89"/>
      <c r="Q279" s="89"/>
      <c r="R279" s="89"/>
      <c r="S279" s="89"/>
      <c r="T279" s="89"/>
      <c r="U279" s="89"/>
      <c r="V279" s="89"/>
      <c r="W279" s="89"/>
      <c r="X279" s="89"/>
    </row>
    <row r="280" spans="1:24" ht="24.75" customHeight="1">
      <c r="A280" s="68"/>
      <c r="B280" s="68"/>
      <c r="C280" s="89"/>
      <c r="D280" s="95"/>
      <c r="E280" s="89"/>
      <c r="F280" s="103"/>
      <c r="G280" s="89"/>
      <c r="H280" s="89"/>
      <c r="I280" s="89"/>
      <c r="J280" s="89"/>
      <c r="K280" s="89"/>
      <c r="L280" s="89"/>
      <c r="M280" s="89"/>
      <c r="N280" s="89"/>
      <c r="O280" s="89"/>
      <c r="P280" s="89"/>
      <c r="Q280" s="89"/>
      <c r="R280" s="89"/>
      <c r="S280" s="89"/>
      <c r="T280" s="89"/>
      <c r="U280" s="89"/>
      <c r="V280" s="89"/>
      <c r="W280" s="89"/>
      <c r="X280" s="89"/>
    </row>
    <row r="281" spans="1:24" ht="24.75" customHeight="1">
      <c r="A281" s="68"/>
      <c r="B281" s="68"/>
      <c r="C281" s="89"/>
      <c r="D281" s="95"/>
      <c r="E281" s="89"/>
      <c r="F281" s="103"/>
      <c r="G281" s="89"/>
      <c r="H281" s="89"/>
      <c r="I281" s="89"/>
      <c r="J281" s="89"/>
      <c r="K281" s="89"/>
      <c r="L281" s="89"/>
      <c r="M281" s="89"/>
      <c r="N281" s="89"/>
      <c r="O281" s="89"/>
      <c r="P281" s="89"/>
      <c r="Q281" s="89"/>
      <c r="R281" s="89"/>
      <c r="S281" s="89"/>
      <c r="T281" s="89"/>
      <c r="U281" s="89"/>
      <c r="V281" s="89"/>
      <c r="W281" s="89"/>
      <c r="X281" s="89"/>
    </row>
    <row r="282" spans="1:24" ht="24.75" customHeight="1">
      <c r="A282" s="68"/>
      <c r="B282" s="68"/>
      <c r="C282" s="89"/>
      <c r="D282" s="95"/>
      <c r="E282" s="89"/>
      <c r="F282" s="103"/>
      <c r="G282" s="89"/>
      <c r="H282" s="89"/>
      <c r="I282" s="89"/>
      <c r="J282" s="89"/>
      <c r="K282" s="89"/>
      <c r="L282" s="89"/>
      <c r="M282" s="89"/>
      <c r="N282" s="89"/>
      <c r="O282" s="89"/>
      <c r="P282" s="89"/>
      <c r="Q282" s="89"/>
      <c r="R282" s="89"/>
      <c r="S282" s="89"/>
      <c r="T282" s="89"/>
      <c r="U282" s="89"/>
      <c r="V282" s="89"/>
      <c r="W282" s="89"/>
      <c r="X282" s="89"/>
    </row>
    <row r="283" spans="1:24" ht="24.75" customHeight="1">
      <c r="A283" s="68"/>
      <c r="B283" s="68"/>
      <c r="C283" s="89"/>
      <c r="D283" s="95"/>
      <c r="E283" s="89"/>
      <c r="F283" s="103"/>
      <c r="G283" s="89"/>
      <c r="H283" s="89"/>
      <c r="I283" s="89"/>
      <c r="J283" s="89"/>
      <c r="K283" s="89"/>
      <c r="L283" s="89"/>
      <c r="M283" s="89"/>
      <c r="N283" s="89"/>
      <c r="O283" s="89"/>
      <c r="P283" s="89"/>
      <c r="Q283" s="89"/>
      <c r="R283" s="89"/>
      <c r="S283" s="89"/>
      <c r="T283" s="89"/>
      <c r="U283" s="89"/>
      <c r="V283" s="89"/>
      <c r="W283" s="89"/>
      <c r="X283" s="89"/>
    </row>
    <row r="284" spans="1:24" ht="24.75" customHeight="1">
      <c r="A284" s="68"/>
      <c r="B284" s="68"/>
      <c r="C284" s="89"/>
      <c r="D284" s="95"/>
      <c r="E284" s="89"/>
      <c r="F284" s="103"/>
      <c r="G284" s="89"/>
      <c r="H284" s="89"/>
      <c r="I284" s="89"/>
      <c r="J284" s="89"/>
      <c r="K284" s="89"/>
      <c r="L284" s="89"/>
      <c r="M284" s="89"/>
      <c r="N284" s="89"/>
      <c r="O284" s="89"/>
      <c r="P284" s="89"/>
      <c r="Q284" s="89"/>
      <c r="R284" s="89"/>
      <c r="S284" s="89"/>
      <c r="T284" s="89"/>
      <c r="U284" s="89"/>
      <c r="V284" s="89"/>
      <c r="W284" s="89"/>
      <c r="X284" s="89"/>
    </row>
    <row r="285" spans="1:24" ht="24.75" customHeight="1">
      <c r="A285" s="68"/>
      <c r="B285" s="68"/>
      <c r="C285" s="89"/>
      <c r="D285" s="95"/>
      <c r="E285" s="89"/>
      <c r="F285" s="103"/>
      <c r="G285" s="89"/>
      <c r="H285" s="89"/>
      <c r="I285" s="89"/>
      <c r="J285" s="89"/>
      <c r="K285" s="89"/>
      <c r="L285" s="89"/>
      <c r="M285" s="89"/>
      <c r="N285" s="89"/>
      <c r="O285" s="89"/>
      <c r="P285" s="89"/>
      <c r="Q285" s="89"/>
      <c r="R285" s="89"/>
      <c r="S285" s="89"/>
      <c r="T285" s="89"/>
      <c r="U285" s="89"/>
      <c r="V285" s="89"/>
      <c r="W285" s="89"/>
      <c r="X285" s="89"/>
    </row>
    <row r="286" spans="1:24" ht="24.75" customHeight="1">
      <c r="A286" s="68"/>
      <c r="B286" s="68"/>
      <c r="C286" s="89"/>
      <c r="D286" s="95"/>
      <c r="E286" s="89"/>
      <c r="F286" s="103"/>
      <c r="G286" s="89"/>
      <c r="H286" s="89"/>
      <c r="I286" s="89"/>
      <c r="J286" s="89"/>
      <c r="K286" s="89"/>
      <c r="L286" s="89"/>
      <c r="M286" s="89"/>
      <c r="N286" s="89"/>
      <c r="O286" s="89"/>
      <c r="P286" s="89"/>
      <c r="Q286" s="89"/>
      <c r="R286" s="89"/>
      <c r="S286" s="89"/>
      <c r="T286" s="89"/>
      <c r="U286" s="89"/>
      <c r="V286" s="89"/>
      <c r="W286" s="89"/>
      <c r="X286" s="89"/>
    </row>
    <row r="287" spans="1:24" ht="24.75" customHeight="1">
      <c r="A287" s="68"/>
      <c r="B287" s="68"/>
      <c r="C287" s="89"/>
      <c r="D287" s="95"/>
      <c r="E287" s="89"/>
      <c r="F287" s="103"/>
      <c r="G287" s="89"/>
      <c r="H287" s="89"/>
      <c r="I287" s="89"/>
      <c r="J287" s="89"/>
      <c r="K287" s="89"/>
      <c r="L287" s="89"/>
      <c r="M287" s="89"/>
      <c r="N287" s="89"/>
      <c r="O287" s="89"/>
      <c r="P287" s="89"/>
      <c r="Q287" s="89"/>
      <c r="R287" s="89"/>
      <c r="S287" s="89"/>
      <c r="T287" s="89"/>
      <c r="U287" s="89"/>
      <c r="V287" s="89"/>
      <c r="W287" s="89"/>
      <c r="X287" s="89"/>
    </row>
    <row r="288" spans="1:24" ht="24.75" customHeight="1">
      <c r="A288" s="68"/>
      <c r="B288" s="68"/>
      <c r="C288" s="89"/>
      <c r="D288" s="95"/>
      <c r="E288" s="89"/>
      <c r="F288" s="103"/>
      <c r="G288" s="89"/>
      <c r="H288" s="89"/>
      <c r="I288" s="89"/>
      <c r="J288" s="89"/>
      <c r="K288" s="89"/>
      <c r="L288" s="89"/>
      <c r="M288" s="89"/>
      <c r="N288" s="89"/>
      <c r="O288" s="89"/>
      <c r="P288" s="89"/>
      <c r="Q288" s="89"/>
      <c r="R288" s="89"/>
      <c r="S288" s="89"/>
      <c r="T288" s="89"/>
      <c r="U288" s="89"/>
      <c r="V288" s="89"/>
      <c r="W288" s="89"/>
      <c r="X288" s="89"/>
    </row>
    <row r="289" spans="1:24" ht="24.75" customHeight="1">
      <c r="A289" s="68"/>
      <c r="B289" s="68"/>
      <c r="C289" s="89"/>
      <c r="D289" s="95"/>
      <c r="E289" s="89"/>
      <c r="F289" s="103"/>
      <c r="G289" s="89"/>
      <c r="H289" s="89"/>
      <c r="I289" s="89"/>
      <c r="J289" s="89"/>
      <c r="K289" s="89"/>
      <c r="L289" s="89"/>
      <c r="M289" s="89"/>
      <c r="N289" s="89"/>
      <c r="O289" s="89"/>
      <c r="P289" s="89"/>
      <c r="Q289" s="89"/>
      <c r="R289" s="89"/>
      <c r="S289" s="89"/>
      <c r="T289" s="89"/>
      <c r="U289" s="89"/>
      <c r="V289" s="89"/>
      <c r="W289" s="89"/>
      <c r="X289" s="89"/>
    </row>
    <row r="290" spans="1:24" ht="24.75" customHeight="1">
      <c r="A290" s="68"/>
      <c r="B290" s="68"/>
      <c r="C290" s="89"/>
      <c r="D290" s="95"/>
      <c r="E290" s="89"/>
      <c r="F290" s="103"/>
      <c r="G290" s="89"/>
      <c r="H290" s="89"/>
      <c r="I290" s="89"/>
      <c r="J290" s="89"/>
      <c r="K290" s="89"/>
      <c r="L290" s="89"/>
      <c r="M290" s="89"/>
      <c r="N290" s="89"/>
      <c r="O290" s="89"/>
      <c r="P290" s="89"/>
      <c r="Q290" s="89"/>
      <c r="R290" s="89"/>
      <c r="S290" s="89"/>
      <c r="T290" s="89"/>
      <c r="U290" s="89"/>
      <c r="V290" s="89"/>
      <c r="W290" s="89"/>
      <c r="X290" s="89"/>
    </row>
    <row r="291" spans="1:24" ht="24.75" customHeight="1">
      <c r="A291" s="68"/>
      <c r="B291" s="68"/>
      <c r="C291" s="89"/>
      <c r="D291" s="95"/>
      <c r="E291" s="89"/>
      <c r="F291" s="103"/>
      <c r="G291" s="89"/>
      <c r="H291" s="89"/>
      <c r="I291" s="89"/>
      <c r="J291" s="89"/>
      <c r="K291" s="89"/>
      <c r="L291" s="89"/>
      <c r="M291" s="89"/>
      <c r="N291" s="89"/>
      <c r="O291" s="89"/>
      <c r="P291" s="89"/>
      <c r="Q291" s="89"/>
      <c r="R291" s="89"/>
      <c r="S291" s="89"/>
      <c r="T291" s="89"/>
      <c r="U291" s="89"/>
      <c r="V291" s="89"/>
      <c r="W291" s="89"/>
      <c r="X291" s="89"/>
    </row>
    <row r="292" spans="1:24" ht="24.75" customHeight="1">
      <c r="A292" s="107"/>
      <c r="B292" s="107"/>
      <c r="C292" s="108"/>
      <c r="D292" s="112"/>
      <c r="E292" s="108"/>
      <c r="F292" s="113"/>
      <c r="G292" s="108"/>
      <c r="H292" s="108"/>
      <c r="I292" s="108"/>
      <c r="J292" s="108"/>
      <c r="K292" s="108"/>
      <c r="L292" s="108"/>
      <c r="M292" s="108"/>
      <c r="N292" s="108"/>
      <c r="O292" s="108"/>
      <c r="P292" s="108"/>
      <c r="Q292" s="108"/>
      <c r="R292" s="108"/>
      <c r="S292" s="108"/>
      <c r="T292" s="108"/>
      <c r="U292" s="108"/>
      <c r="V292" s="108"/>
      <c r="W292" s="108"/>
      <c r="X292" s="108"/>
    </row>
    <row r="293" spans="1:24" ht="24.75" customHeight="1">
      <c r="A293" s="107"/>
      <c r="B293" s="107"/>
      <c r="C293" s="108"/>
      <c r="D293" s="112"/>
      <c r="E293" s="108"/>
      <c r="F293" s="113"/>
      <c r="G293" s="108"/>
      <c r="H293" s="108"/>
      <c r="I293" s="108"/>
      <c r="J293" s="108"/>
      <c r="K293" s="108"/>
      <c r="L293" s="108"/>
      <c r="M293" s="108"/>
      <c r="N293" s="108"/>
      <c r="O293" s="108"/>
      <c r="P293" s="108"/>
      <c r="Q293" s="108"/>
      <c r="R293" s="108"/>
      <c r="S293" s="108"/>
      <c r="T293" s="108"/>
      <c r="U293" s="108"/>
      <c r="V293" s="108"/>
      <c r="W293" s="108"/>
      <c r="X293" s="108"/>
    </row>
    <row r="294" spans="1:24" ht="24.75" customHeight="1">
      <c r="A294" s="107"/>
      <c r="B294" s="107"/>
      <c r="C294" s="108"/>
      <c r="D294" s="112"/>
      <c r="E294" s="108"/>
      <c r="F294" s="113"/>
      <c r="G294" s="108"/>
      <c r="H294" s="108"/>
      <c r="I294" s="108"/>
      <c r="J294" s="108"/>
      <c r="K294" s="108"/>
      <c r="L294" s="108"/>
      <c r="M294" s="108"/>
      <c r="N294" s="108"/>
      <c r="O294" s="108"/>
      <c r="P294" s="108"/>
      <c r="Q294" s="108"/>
      <c r="R294" s="108"/>
      <c r="S294" s="108"/>
      <c r="T294" s="108"/>
      <c r="U294" s="108"/>
      <c r="V294" s="108"/>
      <c r="W294" s="108"/>
      <c r="X294" s="108"/>
    </row>
    <row r="295" spans="1:24" ht="24.75" customHeight="1">
      <c r="A295" s="107"/>
      <c r="B295" s="107"/>
      <c r="C295" s="108"/>
      <c r="D295" s="112"/>
      <c r="E295" s="108"/>
      <c r="F295" s="113"/>
      <c r="G295" s="108"/>
      <c r="H295" s="108"/>
      <c r="I295" s="108"/>
      <c r="J295" s="108"/>
      <c r="K295" s="108"/>
      <c r="L295" s="108"/>
      <c r="M295" s="108"/>
      <c r="N295" s="108"/>
      <c r="O295" s="108"/>
      <c r="P295" s="108"/>
      <c r="Q295" s="108"/>
      <c r="R295" s="108"/>
      <c r="S295" s="108"/>
      <c r="T295" s="108"/>
      <c r="U295" s="108"/>
      <c r="V295" s="108"/>
      <c r="W295" s="108"/>
      <c r="X295" s="108"/>
    </row>
    <row r="296" spans="1:24" ht="24.75" customHeight="1">
      <c r="A296" s="107"/>
      <c r="B296" s="107"/>
      <c r="C296" s="108"/>
      <c r="D296" s="112"/>
      <c r="E296" s="108"/>
      <c r="F296" s="113"/>
      <c r="G296" s="108"/>
      <c r="H296" s="108"/>
      <c r="I296" s="108"/>
      <c r="J296" s="108"/>
      <c r="K296" s="108"/>
      <c r="L296" s="108"/>
      <c r="M296" s="108"/>
      <c r="N296" s="108"/>
      <c r="O296" s="108"/>
      <c r="P296" s="108"/>
      <c r="Q296" s="108"/>
      <c r="R296" s="108"/>
      <c r="S296" s="108"/>
      <c r="T296" s="108"/>
      <c r="U296" s="108"/>
      <c r="V296" s="108"/>
      <c r="W296" s="108"/>
      <c r="X296" s="108"/>
    </row>
    <row r="297" spans="1:24" ht="24.75" customHeight="1">
      <c r="A297" s="107"/>
      <c r="B297" s="107"/>
      <c r="C297" s="108"/>
      <c r="D297" s="112"/>
      <c r="E297" s="108"/>
      <c r="F297" s="113"/>
      <c r="G297" s="108"/>
      <c r="H297" s="108"/>
      <c r="I297" s="108"/>
      <c r="J297" s="108"/>
      <c r="K297" s="108"/>
      <c r="L297" s="108"/>
      <c r="M297" s="108"/>
      <c r="N297" s="108"/>
      <c r="O297" s="108"/>
      <c r="P297" s="108"/>
      <c r="Q297" s="108"/>
      <c r="R297" s="108"/>
      <c r="S297" s="108"/>
      <c r="T297" s="108"/>
      <c r="U297" s="108"/>
      <c r="V297" s="108"/>
      <c r="W297" s="108"/>
      <c r="X297" s="108"/>
    </row>
    <row r="298" spans="1:24" ht="24.75" customHeight="1">
      <c r="A298" s="107"/>
      <c r="B298" s="107"/>
      <c r="C298" s="108"/>
      <c r="D298" s="112"/>
      <c r="E298" s="108"/>
      <c r="F298" s="113"/>
      <c r="G298" s="108"/>
      <c r="H298" s="108"/>
      <c r="I298" s="108"/>
      <c r="J298" s="108"/>
      <c r="K298" s="108"/>
      <c r="L298" s="108"/>
      <c r="M298" s="108"/>
      <c r="N298" s="108"/>
      <c r="O298" s="108"/>
      <c r="P298" s="108"/>
      <c r="Q298" s="108"/>
      <c r="R298" s="108"/>
      <c r="S298" s="108"/>
      <c r="T298" s="108"/>
      <c r="U298" s="108"/>
      <c r="V298" s="108"/>
      <c r="W298" s="108"/>
      <c r="X298" s="108"/>
    </row>
    <row r="299" spans="1:24" ht="24.75" customHeight="1">
      <c r="A299" s="107"/>
      <c r="B299" s="107"/>
      <c r="C299" s="108"/>
      <c r="D299" s="112"/>
      <c r="E299" s="108"/>
      <c r="F299" s="113"/>
      <c r="G299" s="108"/>
      <c r="H299" s="108"/>
      <c r="I299" s="108"/>
      <c r="J299" s="108"/>
      <c r="K299" s="108"/>
      <c r="L299" s="108"/>
      <c r="M299" s="108"/>
      <c r="N299" s="108"/>
      <c r="O299" s="108"/>
      <c r="P299" s="108"/>
      <c r="Q299" s="108"/>
      <c r="R299" s="108"/>
      <c r="S299" s="108"/>
      <c r="T299" s="108"/>
      <c r="U299" s="108"/>
      <c r="V299" s="108"/>
      <c r="W299" s="108"/>
      <c r="X299" s="108"/>
    </row>
    <row r="300" spans="1:24" ht="24.75" customHeight="1">
      <c r="A300" s="107"/>
      <c r="B300" s="107"/>
      <c r="C300" s="108"/>
      <c r="D300" s="112"/>
      <c r="E300" s="108"/>
      <c r="F300" s="113"/>
      <c r="G300" s="108"/>
      <c r="H300" s="108"/>
      <c r="I300" s="108"/>
      <c r="J300" s="108"/>
      <c r="K300" s="108"/>
      <c r="L300" s="108"/>
      <c r="M300" s="108"/>
      <c r="N300" s="108"/>
      <c r="O300" s="108"/>
      <c r="P300" s="108"/>
      <c r="Q300" s="108"/>
      <c r="R300" s="108"/>
      <c r="S300" s="108"/>
      <c r="T300" s="108"/>
      <c r="U300" s="108"/>
      <c r="V300" s="108"/>
      <c r="W300" s="108"/>
      <c r="X300" s="108"/>
    </row>
    <row r="301" spans="1:24" ht="24.75" customHeight="1">
      <c r="A301" s="107"/>
      <c r="B301" s="107"/>
      <c r="C301" s="108"/>
      <c r="D301" s="112"/>
      <c r="E301" s="108"/>
      <c r="F301" s="113"/>
      <c r="G301" s="108"/>
      <c r="H301" s="108"/>
      <c r="I301" s="108"/>
      <c r="J301" s="108"/>
      <c r="K301" s="108"/>
      <c r="L301" s="108"/>
      <c r="M301" s="108"/>
      <c r="N301" s="108"/>
      <c r="O301" s="108"/>
      <c r="P301" s="108"/>
      <c r="Q301" s="108"/>
      <c r="R301" s="108"/>
      <c r="S301" s="108"/>
      <c r="T301" s="108"/>
      <c r="U301" s="108"/>
      <c r="V301" s="108"/>
      <c r="W301" s="108"/>
      <c r="X301" s="108"/>
    </row>
    <row r="302" spans="1:24" ht="24.75" customHeight="1">
      <c r="A302" s="107"/>
      <c r="B302" s="107"/>
      <c r="C302" s="108"/>
      <c r="D302" s="112"/>
      <c r="E302" s="108"/>
      <c r="F302" s="113"/>
      <c r="G302" s="108"/>
      <c r="H302" s="108"/>
      <c r="I302" s="108"/>
      <c r="J302" s="108"/>
      <c r="K302" s="108"/>
      <c r="L302" s="108"/>
      <c r="M302" s="108"/>
      <c r="N302" s="108"/>
      <c r="O302" s="108"/>
      <c r="P302" s="108"/>
      <c r="Q302" s="108"/>
      <c r="R302" s="108"/>
      <c r="S302" s="108"/>
      <c r="T302" s="108"/>
      <c r="U302" s="108"/>
      <c r="V302" s="108"/>
      <c r="W302" s="108"/>
      <c r="X302" s="108"/>
    </row>
    <row r="303" spans="1:24" ht="24.75" customHeight="1">
      <c r="A303" s="107"/>
      <c r="B303" s="107"/>
      <c r="C303" s="108"/>
      <c r="D303" s="112"/>
      <c r="E303" s="108"/>
      <c r="F303" s="113"/>
      <c r="G303" s="108"/>
      <c r="H303" s="108"/>
      <c r="I303" s="108"/>
      <c r="J303" s="108"/>
      <c r="K303" s="108"/>
      <c r="L303" s="108"/>
      <c r="M303" s="108"/>
      <c r="N303" s="108"/>
      <c r="O303" s="108"/>
      <c r="P303" s="108"/>
      <c r="Q303" s="108"/>
      <c r="R303" s="108"/>
      <c r="S303" s="108"/>
      <c r="T303" s="108"/>
      <c r="U303" s="108"/>
      <c r="V303" s="108"/>
      <c r="W303" s="108"/>
      <c r="X303" s="108"/>
    </row>
    <row r="304" spans="1:24" ht="24.75" customHeight="1">
      <c r="A304" s="107"/>
      <c r="B304" s="107"/>
      <c r="C304" s="108"/>
      <c r="D304" s="112"/>
      <c r="E304" s="108"/>
      <c r="F304" s="113"/>
      <c r="G304" s="108"/>
      <c r="H304" s="108"/>
      <c r="I304" s="108"/>
      <c r="J304" s="108"/>
      <c r="K304" s="108"/>
      <c r="L304" s="108"/>
      <c r="M304" s="108"/>
      <c r="N304" s="108"/>
      <c r="O304" s="108"/>
      <c r="P304" s="108"/>
      <c r="Q304" s="108"/>
      <c r="R304" s="108"/>
      <c r="S304" s="108"/>
      <c r="T304" s="108"/>
      <c r="U304" s="108"/>
      <c r="V304" s="108"/>
      <c r="W304" s="108"/>
      <c r="X304" s="108"/>
    </row>
    <row r="305" spans="1:24" ht="24.75" customHeight="1">
      <c r="A305" s="68"/>
      <c r="B305" s="68"/>
      <c r="C305" s="89"/>
      <c r="D305" s="112"/>
      <c r="E305" s="89"/>
      <c r="F305" s="113"/>
      <c r="G305" s="108"/>
      <c r="H305" s="108"/>
      <c r="I305" s="108"/>
      <c r="J305" s="108"/>
      <c r="K305" s="108"/>
      <c r="L305" s="108"/>
      <c r="M305" s="108"/>
      <c r="N305" s="108"/>
      <c r="O305" s="108"/>
      <c r="P305" s="108"/>
      <c r="Q305" s="108"/>
      <c r="R305" s="108"/>
      <c r="S305" s="108"/>
      <c r="T305" s="108"/>
      <c r="U305" s="108"/>
      <c r="V305" s="108"/>
      <c r="W305" s="108"/>
      <c r="X305" s="108"/>
    </row>
    <row r="306" spans="1:24" ht="24.75" customHeight="1">
      <c r="A306" s="107"/>
      <c r="B306" s="107"/>
      <c r="C306" s="108"/>
      <c r="D306" s="112"/>
      <c r="E306" s="108"/>
      <c r="F306" s="113"/>
      <c r="G306" s="108"/>
      <c r="H306" s="108"/>
      <c r="I306" s="108"/>
      <c r="J306" s="108"/>
      <c r="K306" s="108"/>
      <c r="L306" s="108"/>
      <c r="M306" s="108"/>
      <c r="N306" s="108"/>
      <c r="O306" s="108"/>
      <c r="P306" s="108"/>
      <c r="Q306" s="108"/>
      <c r="R306" s="108"/>
      <c r="S306" s="108"/>
      <c r="T306" s="108"/>
      <c r="U306" s="108"/>
      <c r="V306" s="108"/>
      <c r="W306" s="108"/>
      <c r="X306" s="108"/>
    </row>
    <row r="307" spans="1:24" ht="24.75" customHeight="1">
      <c r="A307" s="107"/>
      <c r="B307" s="107"/>
      <c r="C307" s="108"/>
      <c r="D307" s="112"/>
      <c r="E307" s="108"/>
      <c r="F307" s="113"/>
      <c r="G307" s="108"/>
      <c r="H307" s="108"/>
      <c r="I307" s="108"/>
      <c r="J307" s="108"/>
      <c r="K307" s="108"/>
      <c r="L307" s="108"/>
      <c r="M307" s="108"/>
      <c r="N307" s="108"/>
      <c r="O307" s="108"/>
      <c r="P307" s="108"/>
      <c r="Q307" s="108"/>
      <c r="R307" s="108"/>
      <c r="S307" s="108"/>
      <c r="T307" s="108"/>
      <c r="U307" s="108"/>
      <c r="V307" s="108"/>
      <c r="W307" s="108"/>
      <c r="X307" s="108"/>
    </row>
    <row r="308" spans="1:24" ht="24.75" customHeight="1">
      <c r="A308" s="107"/>
      <c r="B308" s="107"/>
      <c r="C308" s="108"/>
      <c r="D308" s="112"/>
      <c r="E308" s="108"/>
      <c r="F308" s="113"/>
      <c r="G308" s="108"/>
      <c r="H308" s="108"/>
      <c r="I308" s="108"/>
      <c r="J308" s="108"/>
      <c r="K308" s="108"/>
      <c r="L308" s="108"/>
      <c r="M308" s="108"/>
      <c r="N308" s="108"/>
      <c r="O308" s="108"/>
      <c r="P308" s="108"/>
      <c r="Q308" s="108"/>
      <c r="R308" s="108"/>
      <c r="S308" s="108"/>
      <c r="T308" s="108"/>
      <c r="U308" s="108"/>
      <c r="V308" s="108"/>
      <c r="W308" s="108"/>
      <c r="X308" s="108"/>
    </row>
    <row r="309" spans="1:24" ht="24.75" customHeight="1">
      <c r="A309" s="107"/>
      <c r="B309" s="107"/>
      <c r="C309" s="108"/>
      <c r="D309" s="112"/>
      <c r="E309" s="108"/>
      <c r="F309" s="113"/>
      <c r="G309" s="108"/>
      <c r="H309" s="108"/>
      <c r="I309" s="108"/>
      <c r="J309" s="108"/>
      <c r="K309" s="108"/>
      <c r="L309" s="108"/>
      <c r="M309" s="108"/>
      <c r="N309" s="108"/>
      <c r="O309" s="108"/>
      <c r="P309" s="108"/>
      <c r="Q309" s="108"/>
      <c r="R309" s="108"/>
      <c r="S309" s="108"/>
      <c r="T309" s="108"/>
      <c r="U309" s="108"/>
      <c r="V309" s="108"/>
      <c r="W309" s="108"/>
      <c r="X309" s="108"/>
    </row>
    <row r="310" spans="1:24" ht="24.75" customHeight="1">
      <c r="A310" s="113"/>
      <c r="B310" s="113"/>
      <c r="C310" s="108"/>
      <c r="D310" s="112"/>
      <c r="E310" s="108"/>
      <c r="F310" s="113"/>
      <c r="G310" s="113"/>
      <c r="H310" s="113"/>
      <c r="I310" s="113"/>
      <c r="J310" s="113"/>
      <c r="K310" s="113"/>
      <c r="L310" s="113"/>
      <c r="M310" s="113"/>
      <c r="N310" s="113"/>
      <c r="O310" s="113"/>
      <c r="P310" s="113"/>
      <c r="Q310" s="113"/>
      <c r="R310" s="113"/>
      <c r="S310" s="113"/>
      <c r="T310" s="113"/>
      <c r="U310" s="113"/>
      <c r="V310" s="113"/>
      <c r="W310" s="113"/>
      <c r="X310" s="113"/>
    </row>
    <row r="311" spans="1:24" ht="24.75" customHeight="1">
      <c r="A311" s="113"/>
      <c r="B311" s="113"/>
      <c r="C311" s="108"/>
      <c r="D311" s="112"/>
      <c r="E311" s="108"/>
      <c r="F311" s="113"/>
      <c r="G311" s="113"/>
      <c r="H311" s="113"/>
      <c r="I311" s="113"/>
      <c r="J311" s="113"/>
      <c r="K311" s="113"/>
      <c r="L311" s="113"/>
      <c r="M311" s="113"/>
      <c r="N311" s="113"/>
      <c r="O311" s="113"/>
      <c r="P311" s="113"/>
      <c r="Q311" s="113"/>
      <c r="R311" s="113"/>
      <c r="S311" s="113"/>
      <c r="T311" s="113"/>
      <c r="U311" s="113"/>
      <c r="V311" s="113"/>
      <c r="W311" s="113"/>
      <c r="X311" s="113"/>
    </row>
    <row r="312" spans="1:24" ht="24.75" customHeight="1">
      <c r="A312" s="107"/>
      <c r="B312" s="107"/>
      <c r="C312" s="108"/>
      <c r="D312" s="112"/>
      <c r="E312" s="108"/>
      <c r="F312" s="108"/>
      <c r="G312" s="107"/>
      <c r="H312" s="107"/>
      <c r="I312" s="107"/>
      <c r="J312" s="107"/>
      <c r="K312" s="107"/>
      <c r="L312" s="107"/>
      <c r="M312" s="107"/>
      <c r="N312" s="107"/>
      <c r="O312" s="107"/>
      <c r="P312" s="107"/>
      <c r="Q312" s="107"/>
      <c r="R312" s="107"/>
      <c r="S312" s="107"/>
      <c r="T312" s="107"/>
      <c r="U312" s="107"/>
      <c r="V312" s="107"/>
      <c r="W312" s="107"/>
      <c r="X312" s="107"/>
    </row>
    <row r="313" spans="1:24" ht="24.75" customHeight="1">
      <c r="A313" s="107"/>
      <c r="B313" s="107"/>
      <c r="C313" s="108"/>
      <c r="D313" s="112"/>
      <c r="E313" s="108"/>
      <c r="F313" s="108"/>
      <c r="G313" s="107"/>
      <c r="H313" s="107"/>
      <c r="I313" s="107"/>
      <c r="J313" s="107"/>
      <c r="K313" s="107"/>
      <c r="L313" s="107"/>
      <c r="M313" s="107"/>
      <c r="N313" s="107"/>
      <c r="O313" s="107"/>
      <c r="P313" s="107"/>
      <c r="Q313" s="107"/>
      <c r="R313" s="107"/>
      <c r="S313" s="107"/>
      <c r="T313" s="107"/>
      <c r="U313" s="107"/>
      <c r="V313" s="107"/>
      <c r="W313" s="107"/>
      <c r="X313" s="107"/>
    </row>
    <row r="314" spans="1:24" ht="24.75" customHeight="1">
      <c r="A314" s="107"/>
      <c r="B314" s="107"/>
      <c r="C314" s="108"/>
      <c r="D314" s="112"/>
      <c r="E314" s="108"/>
      <c r="F314" s="108"/>
      <c r="G314" s="107"/>
      <c r="H314" s="107"/>
      <c r="I314" s="107"/>
      <c r="J314" s="107"/>
      <c r="K314" s="107"/>
      <c r="L314" s="107"/>
      <c r="M314" s="107"/>
      <c r="N314" s="107"/>
      <c r="O314" s="107"/>
      <c r="P314" s="107"/>
      <c r="Q314" s="107"/>
      <c r="R314" s="107"/>
      <c r="S314" s="107"/>
      <c r="T314" s="107"/>
      <c r="U314" s="107"/>
      <c r="V314" s="107"/>
      <c r="W314" s="107"/>
      <c r="X314" s="107"/>
    </row>
    <row r="315" spans="1:24" ht="24.75" customHeight="1">
      <c r="A315" s="107"/>
      <c r="B315" s="107"/>
      <c r="C315" s="108"/>
      <c r="D315" s="112"/>
      <c r="E315" s="108"/>
      <c r="F315" s="108"/>
      <c r="G315" s="107"/>
      <c r="H315" s="107"/>
      <c r="I315" s="107"/>
      <c r="J315" s="107"/>
      <c r="K315" s="107"/>
      <c r="L315" s="107"/>
      <c r="M315" s="107"/>
      <c r="N315" s="107"/>
      <c r="O315" s="107"/>
      <c r="P315" s="107"/>
      <c r="Q315" s="107"/>
      <c r="R315" s="107"/>
      <c r="S315" s="107"/>
      <c r="T315" s="107"/>
      <c r="U315" s="107"/>
      <c r="V315" s="107"/>
      <c r="W315" s="107"/>
      <c r="X315" s="107"/>
    </row>
    <row r="316" spans="1:24" ht="24.75" customHeight="1">
      <c r="A316" s="107"/>
      <c r="B316" s="107"/>
      <c r="C316" s="108"/>
      <c r="D316" s="112"/>
      <c r="E316" s="108"/>
      <c r="F316" s="108"/>
      <c r="G316" s="107"/>
      <c r="H316" s="107"/>
      <c r="I316" s="107"/>
      <c r="J316" s="107"/>
      <c r="K316" s="107"/>
      <c r="L316" s="107"/>
      <c r="M316" s="107"/>
      <c r="N316" s="107"/>
      <c r="O316" s="107"/>
      <c r="P316" s="107"/>
      <c r="Q316" s="107"/>
      <c r="R316" s="107"/>
      <c r="S316" s="107"/>
      <c r="T316" s="107"/>
      <c r="U316" s="107"/>
      <c r="V316" s="107"/>
      <c r="W316" s="107"/>
      <c r="X316" s="107"/>
    </row>
    <row r="317" spans="1:24" ht="24.75" customHeight="1">
      <c r="A317" s="107"/>
      <c r="B317" s="107"/>
      <c r="C317" s="108"/>
      <c r="D317" s="112"/>
      <c r="E317" s="108"/>
      <c r="F317" s="108"/>
      <c r="G317" s="107"/>
      <c r="H317" s="107"/>
      <c r="I317" s="107"/>
      <c r="J317" s="107"/>
      <c r="K317" s="107"/>
      <c r="L317" s="107"/>
      <c r="M317" s="107"/>
      <c r="N317" s="107"/>
      <c r="O317" s="107"/>
      <c r="P317" s="107"/>
      <c r="Q317" s="107"/>
      <c r="R317" s="107"/>
      <c r="S317" s="107"/>
      <c r="T317" s="107"/>
      <c r="U317" s="107"/>
      <c r="V317" s="107"/>
      <c r="W317" s="107"/>
      <c r="X317" s="107"/>
    </row>
    <row r="318" spans="1:24" ht="24.75" customHeight="1">
      <c r="A318" s="107"/>
      <c r="B318" s="107"/>
      <c r="C318" s="108"/>
      <c r="D318" s="112"/>
      <c r="E318" s="108"/>
      <c r="F318" s="108"/>
      <c r="G318" s="107"/>
      <c r="H318" s="107"/>
      <c r="I318" s="107"/>
      <c r="J318" s="107"/>
      <c r="K318" s="107"/>
      <c r="L318" s="107"/>
      <c r="M318" s="107"/>
      <c r="N318" s="107"/>
      <c r="O318" s="107"/>
      <c r="P318" s="107"/>
      <c r="Q318" s="107"/>
      <c r="R318" s="107"/>
      <c r="S318" s="107"/>
      <c r="T318" s="107"/>
      <c r="U318" s="107"/>
      <c r="V318" s="107"/>
      <c r="W318" s="107"/>
      <c r="X318" s="107"/>
    </row>
    <row r="319" spans="1:24" ht="24.75" customHeight="1">
      <c r="A319" s="107"/>
      <c r="B319" s="107"/>
      <c r="C319" s="108"/>
      <c r="D319" s="112"/>
      <c r="E319" s="108"/>
      <c r="F319" s="108"/>
      <c r="G319" s="107"/>
      <c r="H319" s="107"/>
      <c r="I319" s="107"/>
      <c r="J319" s="107"/>
      <c r="K319" s="107"/>
      <c r="L319" s="107"/>
      <c r="M319" s="107"/>
      <c r="N319" s="107"/>
      <c r="O319" s="107"/>
      <c r="P319" s="107"/>
      <c r="Q319" s="107"/>
      <c r="R319" s="107"/>
      <c r="S319" s="107"/>
      <c r="T319" s="107"/>
      <c r="U319" s="107"/>
      <c r="V319" s="107"/>
      <c r="W319" s="107"/>
      <c r="X319" s="107"/>
    </row>
    <row r="320" spans="1:24" ht="24.75" customHeight="1">
      <c r="A320" s="107"/>
      <c r="B320" s="107"/>
      <c r="C320" s="108"/>
      <c r="D320" s="112"/>
      <c r="E320" s="108"/>
      <c r="F320" s="108"/>
      <c r="G320" s="107"/>
      <c r="H320" s="107"/>
      <c r="I320" s="107"/>
      <c r="J320" s="107"/>
      <c r="K320" s="107"/>
      <c r="L320" s="107"/>
      <c r="M320" s="107"/>
      <c r="N320" s="107"/>
      <c r="O320" s="107"/>
      <c r="P320" s="107"/>
      <c r="Q320" s="107"/>
      <c r="R320" s="107"/>
      <c r="S320" s="107"/>
      <c r="T320" s="107"/>
      <c r="U320" s="107"/>
      <c r="V320" s="107"/>
      <c r="W320" s="107"/>
      <c r="X320" s="107"/>
    </row>
    <row r="321" spans="1:24" ht="24.75" customHeight="1">
      <c r="A321" s="107"/>
      <c r="B321" s="107"/>
      <c r="C321" s="108"/>
      <c r="D321" s="112"/>
      <c r="E321" s="108"/>
      <c r="F321" s="108"/>
      <c r="G321" s="107"/>
      <c r="H321" s="107"/>
      <c r="I321" s="107"/>
      <c r="J321" s="107"/>
      <c r="K321" s="107"/>
      <c r="L321" s="107"/>
      <c r="M321" s="107"/>
      <c r="N321" s="107"/>
      <c r="O321" s="107"/>
      <c r="P321" s="107"/>
      <c r="Q321" s="107"/>
      <c r="R321" s="107"/>
      <c r="S321" s="107"/>
      <c r="T321" s="107"/>
      <c r="U321" s="107"/>
      <c r="V321" s="107"/>
      <c r="W321" s="107"/>
      <c r="X321" s="107"/>
    </row>
    <row r="322" spans="1:24" ht="24.75" customHeight="1">
      <c r="A322" s="107"/>
      <c r="B322" s="107"/>
      <c r="C322" s="108"/>
      <c r="D322" s="112"/>
      <c r="E322" s="108"/>
      <c r="F322" s="108"/>
      <c r="G322" s="107"/>
      <c r="H322" s="107"/>
      <c r="I322" s="107"/>
      <c r="J322" s="107"/>
      <c r="K322" s="107"/>
      <c r="L322" s="107"/>
      <c r="M322" s="107"/>
      <c r="N322" s="107"/>
      <c r="O322" s="107"/>
      <c r="P322" s="107"/>
      <c r="Q322" s="107"/>
      <c r="R322" s="107"/>
      <c r="S322" s="107"/>
      <c r="T322" s="107"/>
      <c r="U322" s="107"/>
      <c r="V322" s="107"/>
      <c r="W322" s="107"/>
      <c r="X322" s="107"/>
    </row>
    <row r="323" spans="1:24" ht="24.75" customHeight="1">
      <c r="A323" s="107"/>
      <c r="B323" s="107"/>
      <c r="C323" s="108"/>
      <c r="D323" s="112"/>
      <c r="E323" s="108"/>
      <c r="F323" s="108"/>
      <c r="G323" s="107"/>
      <c r="H323" s="107"/>
      <c r="I323" s="107"/>
      <c r="J323" s="107"/>
      <c r="K323" s="107"/>
      <c r="L323" s="107"/>
      <c r="M323" s="107"/>
      <c r="N323" s="107"/>
      <c r="O323" s="107"/>
      <c r="P323" s="107"/>
      <c r="Q323" s="107"/>
      <c r="R323" s="107"/>
      <c r="S323" s="107"/>
      <c r="T323" s="107"/>
      <c r="U323" s="107"/>
      <c r="V323" s="107"/>
      <c r="W323" s="107"/>
      <c r="X323" s="107"/>
    </row>
    <row r="324" spans="1:24" ht="24.75" customHeight="1">
      <c r="A324" s="107"/>
      <c r="B324" s="107"/>
      <c r="C324" s="108"/>
      <c r="D324" s="112"/>
      <c r="E324" s="108"/>
      <c r="F324" s="108"/>
      <c r="G324" s="107"/>
      <c r="H324" s="107"/>
      <c r="I324" s="107"/>
      <c r="J324" s="107"/>
      <c r="K324" s="107"/>
      <c r="L324" s="107"/>
      <c r="M324" s="107"/>
      <c r="N324" s="107"/>
      <c r="O324" s="107"/>
      <c r="P324" s="107"/>
      <c r="Q324" s="107"/>
      <c r="R324" s="107"/>
      <c r="S324" s="107"/>
      <c r="T324" s="107"/>
      <c r="U324" s="107"/>
      <c r="V324" s="107"/>
      <c r="W324" s="107"/>
      <c r="X324" s="107"/>
    </row>
    <row r="325" spans="1:24" ht="24.75" customHeight="1">
      <c r="A325" s="107"/>
      <c r="B325" s="107"/>
      <c r="C325" s="108"/>
      <c r="D325" s="112"/>
      <c r="E325" s="108"/>
      <c r="F325" s="108"/>
      <c r="G325" s="107"/>
      <c r="H325" s="107"/>
      <c r="I325" s="107"/>
      <c r="J325" s="107"/>
      <c r="K325" s="107"/>
      <c r="L325" s="107"/>
      <c r="M325" s="107"/>
      <c r="N325" s="107"/>
      <c r="O325" s="107"/>
      <c r="P325" s="107"/>
      <c r="Q325" s="107"/>
      <c r="R325" s="107"/>
      <c r="S325" s="107"/>
      <c r="T325" s="107"/>
      <c r="U325" s="107"/>
      <c r="V325" s="107"/>
      <c r="W325" s="107"/>
      <c r="X325" s="107"/>
    </row>
    <row r="326" spans="1:24" ht="24.75" customHeight="1">
      <c r="A326" s="107"/>
      <c r="B326" s="107"/>
      <c r="C326" s="108"/>
      <c r="D326" s="112"/>
      <c r="E326" s="108"/>
      <c r="F326" s="108"/>
      <c r="G326" s="107"/>
      <c r="H326" s="107"/>
      <c r="I326" s="107"/>
      <c r="J326" s="107"/>
      <c r="K326" s="107"/>
      <c r="L326" s="107"/>
      <c r="M326" s="107"/>
      <c r="N326" s="107"/>
      <c r="O326" s="107"/>
      <c r="P326" s="107"/>
      <c r="Q326" s="107"/>
      <c r="R326" s="107"/>
      <c r="S326" s="107"/>
      <c r="T326" s="107"/>
      <c r="U326" s="107"/>
      <c r="V326" s="107"/>
      <c r="W326" s="107"/>
      <c r="X326" s="107"/>
    </row>
    <row r="327" spans="1:24" ht="24.75" customHeight="1">
      <c r="A327" s="107"/>
      <c r="B327" s="107"/>
      <c r="C327" s="108"/>
      <c r="D327" s="112"/>
      <c r="E327" s="108"/>
      <c r="F327" s="108"/>
      <c r="G327" s="107"/>
      <c r="H327" s="107"/>
      <c r="I327" s="107"/>
      <c r="J327" s="107"/>
      <c r="K327" s="107"/>
      <c r="L327" s="107"/>
      <c r="M327" s="107"/>
      <c r="N327" s="107"/>
      <c r="O327" s="107"/>
      <c r="P327" s="107"/>
      <c r="Q327" s="107"/>
      <c r="R327" s="107"/>
      <c r="S327" s="107"/>
      <c r="T327" s="107"/>
      <c r="U327" s="107"/>
      <c r="V327" s="107"/>
      <c r="W327" s="107"/>
      <c r="X327" s="107"/>
    </row>
    <row r="328" spans="1:24" ht="24.75" customHeight="1">
      <c r="A328" s="107"/>
      <c r="B328" s="107"/>
      <c r="C328" s="108"/>
      <c r="D328" s="112"/>
      <c r="E328" s="108"/>
      <c r="F328" s="108"/>
      <c r="G328" s="107"/>
      <c r="H328" s="107"/>
      <c r="I328" s="107"/>
      <c r="J328" s="107"/>
      <c r="K328" s="107"/>
      <c r="L328" s="107"/>
      <c r="M328" s="107"/>
      <c r="N328" s="107"/>
      <c r="O328" s="107"/>
      <c r="P328" s="107"/>
      <c r="Q328" s="107"/>
      <c r="R328" s="107"/>
      <c r="S328" s="107"/>
      <c r="T328" s="107"/>
      <c r="U328" s="107"/>
      <c r="V328" s="107"/>
      <c r="W328" s="107"/>
      <c r="X328" s="107"/>
    </row>
    <row r="329" spans="1:24" ht="24.75" customHeight="1">
      <c r="A329" s="107"/>
      <c r="B329" s="107"/>
      <c r="C329" s="108"/>
      <c r="D329" s="112"/>
      <c r="E329" s="108"/>
      <c r="F329" s="108"/>
      <c r="G329" s="107"/>
      <c r="H329" s="107"/>
      <c r="I329" s="107"/>
      <c r="J329" s="107"/>
      <c r="K329" s="107"/>
      <c r="L329" s="107"/>
      <c r="M329" s="107"/>
      <c r="N329" s="107"/>
      <c r="O329" s="107"/>
      <c r="P329" s="107"/>
      <c r="Q329" s="107"/>
      <c r="R329" s="107"/>
      <c r="S329" s="107"/>
      <c r="T329" s="107"/>
      <c r="U329" s="107"/>
      <c r="V329" s="107"/>
      <c r="W329" s="107"/>
      <c r="X329" s="107"/>
    </row>
    <row r="330" spans="1:24" ht="24.75" customHeight="1">
      <c r="A330" s="107"/>
      <c r="B330" s="107"/>
      <c r="C330" s="108"/>
      <c r="D330" s="112"/>
      <c r="E330" s="108"/>
      <c r="F330" s="108"/>
      <c r="G330" s="107"/>
      <c r="H330" s="107"/>
      <c r="I330" s="107"/>
      <c r="J330" s="107"/>
      <c r="K330" s="107"/>
      <c r="L330" s="107"/>
      <c r="M330" s="107"/>
      <c r="N330" s="107"/>
      <c r="O330" s="107"/>
      <c r="P330" s="107"/>
      <c r="Q330" s="107"/>
      <c r="R330" s="107"/>
      <c r="S330" s="107"/>
      <c r="T330" s="107"/>
      <c r="U330" s="107"/>
      <c r="V330" s="107"/>
      <c r="W330" s="107"/>
      <c r="X330" s="107"/>
    </row>
    <row r="331" spans="1:24" ht="24.75" customHeight="1">
      <c r="A331" s="107"/>
      <c r="B331" s="107"/>
      <c r="C331" s="108"/>
      <c r="D331" s="112"/>
      <c r="E331" s="108"/>
      <c r="F331" s="108"/>
      <c r="G331" s="107"/>
      <c r="H331" s="107"/>
      <c r="I331" s="107"/>
      <c r="J331" s="107"/>
      <c r="K331" s="107"/>
      <c r="L331" s="107"/>
      <c r="M331" s="107"/>
      <c r="N331" s="107"/>
      <c r="O331" s="107"/>
      <c r="P331" s="107"/>
      <c r="Q331" s="107"/>
      <c r="R331" s="107"/>
      <c r="S331" s="107"/>
      <c r="T331" s="107"/>
      <c r="U331" s="107"/>
      <c r="V331" s="107"/>
      <c r="W331" s="107"/>
      <c r="X331" s="107"/>
    </row>
    <row r="332" spans="1:24" ht="24.75" customHeight="1">
      <c r="A332" s="107"/>
      <c r="B332" s="107"/>
      <c r="C332" s="108"/>
      <c r="D332" s="112"/>
      <c r="E332" s="108"/>
      <c r="F332" s="108"/>
      <c r="G332" s="107"/>
      <c r="H332" s="107"/>
      <c r="I332" s="107"/>
      <c r="J332" s="107"/>
      <c r="K332" s="107"/>
      <c r="L332" s="107"/>
      <c r="M332" s="107"/>
      <c r="N332" s="107"/>
      <c r="O332" s="107"/>
      <c r="P332" s="107"/>
      <c r="Q332" s="107"/>
      <c r="R332" s="107"/>
      <c r="S332" s="107"/>
      <c r="T332" s="107"/>
      <c r="U332" s="107"/>
      <c r="V332" s="107"/>
      <c r="W332" s="107"/>
      <c r="X332" s="107"/>
    </row>
    <row r="333" spans="1:24" ht="24.75" customHeight="1">
      <c r="A333" s="107"/>
      <c r="B333" s="107"/>
      <c r="C333" s="108"/>
      <c r="D333" s="112"/>
      <c r="E333" s="108"/>
      <c r="F333" s="108"/>
      <c r="G333" s="107"/>
      <c r="H333" s="107"/>
      <c r="I333" s="107"/>
      <c r="J333" s="107"/>
      <c r="K333" s="107"/>
      <c r="L333" s="107"/>
      <c r="M333" s="107"/>
      <c r="N333" s="107"/>
      <c r="O333" s="107"/>
      <c r="P333" s="107"/>
      <c r="Q333" s="107"/>
      <c r="R333" s="107"/>
      <c r="S333" s="107"/>
      <c r="T333" s="107"/>
      <c r="U333" s="107"/>
      <c r="V333" s="107"/>
      <c r="W333" s="107"/>
      <c r="X333" s="107"/>
    </row>
    <row r="334" spans="1:24" ht="24.75" customHeight="1">
      <c r="A334" s="107"/>
      <c r="B334" s="107"/>
      <c r="C334" s="108"/>
      <c r="D334" s="112"/>
      <c r="E334" s="108"/>
      <c r="F334" s="108"/>
      <c r="G334" s="107"/>
      <c r="H334" s="107"/>
      <c r="I334" s="107"/>
      <c r="J334" s="107"/>
      <c r="K334" s="107"/>
      <c r="L334" s="107"/>
      <c r="M334" s="107"/>
      <c r="N334" s="107"/>
      <c r="O334" s="107"/>
      <c r="P334" s="107"/>
      <c r="Q334" s="107"/>
      <c r="R334" s="107"/>
      <c r="S334" s="107"/>
      <c r="T334" s="107"/>
      <c r="U334" s="107"/>
      <c r="V334" s="107"/>
      <c r="W334" s="107"/>
      <c r="X334" s="107"/>
    </row>
    <row r="335" spans="1:24" ht="24.75" customHeight="1">
      <c r="A335" s="107"/>
      <c r="B335" s="107"/>
      <c r="C335" s="108"/>
      <c r="D335" s="112"/>
      <c r="E335" s="108"/>
      <c r="F335" s="108"/>
      <c r="G335" s="107"/>
      <c r="H335" s="107"/>
      <c r="I335" s="107"/>
      <c r="J335" s="107"/>
      <c r="K335" s="107"/>
      <c r="L335" s="107"/>
      <c r="M335" s="107"/>
      <c r="N335" s="107"/>
      <c r="O335" s="107"/>
      <c r="P335" s="107"/>
      <c r="Q335" s="107"/>
      <c r="R335" s="107"/>
      <c r="S335" s="107"/>
      <c r="T335" s="107"/>
      <c r="U335" s="107"/>
      <c r="V335" s="107"/>
      <c r="W335" s="107"/>
      <c r="X335" s="107"/>
    </row>
    <row r="336" spans="1:24" ht="24.75" customHeight="1">
      <c r="A336" s="107"/>
      <c r="B336" s="107"/>
      <c r="C336" s="108"/>
      <c r="D336" s="112"/>
      <c r="E336" s="108"/>
      <c r="F336" s="108"/>
      <c r="G336" s="107"/>
      <c r="H336" s="107"/>
      <c r="I336" s="107"/>
      <c r="J336" s="107"/>
      <c r="K336" s="107"/>
      <c r="L336" s="107"/>
      <c r="M336" s="107"/>
      <c r="N336" s="107"/>
      <c r="O336" s="107"/>
      <c r="P336" s="107"/>
      <c r="Q336" s="107"/>
      <c r="R336" s="107"/>
      <c r="S336" s="107"/>
      <c r="T336" s="107"/>
      <c r="U336" s="107"/>
      <c r="V336" s="107"/>
      <c r="W336" s="107"/>
      <c r="X336" s="107"/>
    </row>
    <row r="337" spans="1:24" ht="24.75" customHeight="1">
      <c r="A337" s="107"/>
      <c r="B337" s="107"/>
      <c r="C337" s="108"/>
      <c r="D337" s="112"/>
      <c r="E337" s="108"/>
      <c r="F337" s="108"/>
      <c r="G337" s="107"/>
      <c r="H337" s="107"/>
      <c r="I337" s="107"/>
      <c r="J337" s="107"/>
      <c r="K337" s="107"/>
      <c r="L337" s="107"/>
      <c r="M337" s="107"/>
      <c r="N337" s="107"/>
      <c r="O337" s="107"/>
      <c r="P337" s="107"/>
      <c r="Q337" s="107"/>
      <c r="R337" s="107"/>
      <c r="S337" s="107"/>
      <c r="T337" s="107"/>
      <c r="U337" s="107"/>
      <c r="V337" s="107"/>
      <c r="W337" s="107"/>
      <c r="X337" s="107"/>
    </row>
    <row r="338" spans="1:24" ht="24.75" customHeight="1">
      <c r="A338" s="107"/>
      <c r="B338" s="107"/>
      <c r="C338" s="108"/>
      <c r="D338" s="112"/>
      <c r="E338" s="108"/>
      <c r="F338" s="108"/>
      <c r="G338" s="107"/>
      <c r="H338" s="107"/>
      <c r="I338" s="107"/>
      <c r="J338" s="107"/>
      <c r="K338" s="107"/>
      <c r="L338" s="107"/>
      <c r="M338" s="107"/>
      <c r="N338" s="107"/>
      <c r="O338" s="107"/>
      <c r="P338" s="107"/>
      <c r="Q338" s="107"/>
      <c r="R338" s="107"/>
      <c r="S338" s="107"/>
      <c r="T338" s="107"/>
      <c r="U338" s="107"/>
      <c r="V338" s="107"/>
      <c r="W338" s="107"/>
      <c r="X338" s="107"/>
    </row>
    <row r="339" spans="1:24" ht="24.75" customHeight="1">
      <c r="A339" s="107"/>
      <c r="B339" s="107"/>
      <c r="C339" s="108"/>
      <c r="D339" s="112"/>
      <c r="E339" s="108"/>
      <c r="F339" s="108"/>
      <c r="G339" s="107"/>
      <c r="H339" s="107"/>
      <c r="I339" s="107"/>
      <c r="J339" s="107"/>
      <c r="K339" s="107"/>
      <c r="L339" s="107"/>
      <c r="M339" s="107"/>
      <c r="N339" s="107"/>
      <c r="O339" s="107"/>
      <c r="P339" s="107"/>
      <c r="Q339" s="107"/>
      <c r="R339" s="107"/>
      <c r="S339" s="107"/>
      <c r="T339" s="107"/>
      <c r="U339" s="107"/>
      <c r="V339" s="107"/>
      <c r="W339" s="107"/>
      <c r="X339" s="107"/>
    </row>
    <row r="340" spans="1:24" ht="24.75" customHeight="1">
      <c r="A340" s="107"/>
      <c r="B340" s="107"/>
      <c r="C340" s="108"/>
      <c r="D340" s="112"/>
      <c r="E340" s="108"/>
      <c r="F340" s="108"/>
      <c r="G340" s="107"/>
      <c r="H340" s="107"/>
      <c r="I340" s="107"/>
      <c r="J340" s="107"/>
      <c r="K340" s="107"/>
      <c r="L340" s="107"/>
      <c r="M340" s="107"/>
      <c r="N340" s="107"/>
      <c r="O340" s="107"/>
      <c r="P340" s="107"/>
      <c r="Q340" s="107"/>
      <c r="R340" s="107"/>
      <c r="S340" s="107"/>
      <c r="T340" s="107"/>
      <c r="U340" s="107"/>
      <c r="V340" s="107"/>
      <c r="W340" s="107"/>
      <c r="X340" s="107"/>
    </row>
    <row r="341" spans="1:24" ht="24.75" customHeight="1">
      <c r="A341" s="107"/>
      <c r="B341" s="107"/>
      <c r="C341" s="108"/>
      <c r="D341" s="112"/>
      <c r="E341" s="108"/>
      <c r="F341" s="108"/>
      <c r="G341" s="107"/>
      <c r="H341" s="107"/>
      <c r="I341" s="107"/>
      <c r="J341" s="107"/>
      <c r="K341" s="107"/>
      <c r="L341" s="107"/>
      <c r="M341" s="107"/>
      <c r="N341" s="107"/>
      <c r="O341" s="107"/>
      <c r="P341" s="107"/>
      <c r="Q341" s="107"/>
      <c r="R341" s="107"/>
      <c r="S341" s="107"/>
      <c r="T341" s="107"/>
      <c r="U341" s="107"/>
      <c r="V341" s="107"/>
      <c r="W341" s="107"/>
      <c r="X341" s="107"/>
    </row>
    <row r="342" spans="1:24" ht="24.75" customHeight="1">
      <c r="A342" s="107"/>
      <c r="B342" s="107"/>
      <c r="C342" s="108"/>
      <c r="D342" s="112"/>
      <c r="E342" s="108"/>
      <c r="F342" s="108"/>
      <c r="G342" s="107"/>
      <c r="H342" s="107"/>
      <c r="I342" s="107"/>
      <c r="J342" s="107"/>
      <c r="K342" s="107"/>
      <c r="L342" s="107"/>
      <c r="M342" s="107"/>
      <c r="N342" s="107"/>
      <c r="O342" s="107"/>
      <c r="P342" s="107"/>
      <c r="Q342" s="107"/>
      <c r="R342" s="107"/>
      <c r="S342" s="107"/>
      <c r="T342" s="107"/>
      <c r="U342" s="107"/>
      <c r="V342" s="107"/>
      <c r="W342" s="107"/>
      <c r="X342" s="107"/>
    </row>
    <row r="343" spans="1:24" ht="24.75" customHeight="1">
      <c r="A343" s="107"/>
      <c r="B343" s="107"/>
      <c r="C343" s="108"/>
      <c r="D343" s="112"/>
      <c r="E343" s="108"/>
      <c r="F343" s="108"/>
      <c r="G343" s="107"/>
      <c r="H343" s="107"/>
      <c r="I343" s="107"/>
      <c r="J343" s="107"/>
      <c r="K343" s="107"/>
      <c r="L343" s="107"/>
      <c r="M343" s="107"/>
      <c r="N343" s="107"/>
      <c r="O343" s="107"/>
      <c r="P343" s="107"/>
      <c r="Q343" s="107"/>
      <c r="R343" s="107"/>
      <c r="S343" s="107"/>
      <c r="T343" s="107"/>
      <c r="U343" s="107"/>
      <c r="V343" s="107"/>
      <c r="W343" s="107"/>
      <c r="X343" s="107"/>
    </row>
    <row r="344" spans="1:24" ht="24.75" customHeight="1">
      <c r="A344" s="107"/>
      <c r="B344" s="107"/>
      <c r="C344" s="108"/>
      <c r="D344" s="112"/>
      <c r="E344" s="108"/>
      <c r="F344" s="108"/>
      <c r="G344" s="107"/>
      <c r="H344" s="107"/>
      <c r="I344" s="107"/>
      <c r="J344" s="107"/>
      <c r="K344" s="107"/>
      <c r="L344" s="107"/>
      <c r="M344" s="107"/>
      <c r="N344" s="107"/>
      <c r="O344" s="107"/>
      <c r="P344" s="107"/>
      <c r="Q344" s="107"/>
      <c r="R344" s="107"/>
      <c r="S344" s="107"/>
      <c r="T344" s="107"/>
      <c r="U344" s="107"/>
      <c r="V344" s="107"/>
      <c r="W344" s="107"/>
      <c r="X344" s="107"/>
    </row>
    <row r="345" spans="1:24" ht="24.75" customHeight="1">
      <c r="A345" s="107"/>
      <c r="B345" s="107"/>
      <c r="C345" s="108"/>
      <c r="D345" s="112"/>
      <c r="E345" s="108"/>
      <c r="F345" s="108"/>
      <c r="G345" s="107"/>
      <c r="H345" s="107"/>
      <c r="I345" s="107"/>
      <c r="J345" s="107"/>
      <c r="K345" s="107"/>
      <c r="L345" s="107"/>
      <c r="M345" s="107"/>
      <c r="N345" s="107"/>
      <c r="O345" s="107"/>
      <c r="P345" s="107"/>
      <c r="Q345" s="107"/>
      <c r="R345" s="107"/>
      <c r="S345" s="107"/>
      <c r="T345" s="107"/>
      <c r="U345" s="107"/>
      <c r="V345" s="107"/>
      <c r="W345" s="107"/>
      <c r="X345" s="107"/>
    </row>
    <row r="346" spans="1:24" ht="24.75" customHeight="1">
      <c r="A346" s="107"/>
      <c r="B346" s="107"/>
      <c r="C346" s="108"/>
      <c r="D346" s="112"/>
      <c r="E346" s="108"/>
      <c r="F346" s="108"/>
      <c r="G346" s="107"/>
      <c r="H346" s="107"/>
      <c r="I346" s="107"/>
      <c r="J346" s="107"/>
      <c r="K346" s="107"/>
      <c r="L346" s="107"/>
      <c r="M346" s="107"/>
      <c r="N346" s="107"/>
      <c r="O346" s="107"/>
      <c r="P346" s="107"/>
      <c r="Q346" s="107"/>
      <c r="R346" s="107"/>
      <c r="S346" s="107"/>
      <c r="T346" s="107"/>
      <c r="U346" s="107"/>
      <c r="V346" s="107"/>
      <c r="W346" s="107"/>
      <c r="X346" s="107"/>
    </row>
    <row r="347" spans="1:24" ht="24.75" customHeight="1">
      <c r="A347" s="107"/>
      <c r="B347" s="107"/>
      <c r="C347" s="108"/>
      <c r="D347" s="112"/>
      <c r="E347" s="108"/>
      <c r="F347" s="108"/>
      <c r="G347" s="107"/>
      <c r="H347" s="107"/>
      <c r="I347" s="107"/>
      <c r="J347" s="107"/>
      <c r="K347" s="107"/>
      <c r="L347" s="107"/>
      <c r="M347" s="107"/>
      <c r="N347" s="107"/>
      <c r="O347" s="107"/>
      <c r="P347" s="107"/>
      <c r="Q347" s="107"/>
      <c r="R347" s="107"/>
      <c r="S347" s="107"/>
      <c r="T347" s="107"/>
      <c r="U347" s="107"/>
      <c r="V347" s="107"/>
      <c r="W347" s="107"/>
      <c r="X347" s="107"/>
    </row>
    <row r="348" spans="1:24" ht="24.75" customHeight="1">
      <c r="A348" s="107"/>
      <c r="B348" s="107"/>
      <c r="C348" s="108"/>
      <c r="D348" s="112"/>
      <c r="E348" s="108"/>
      <c r="F348" s="108"/>
      <c r="G348" s="107"/>
      <c r="H348" s="107"/>
      <c r="I348" s="107"/>
      <c r="J348" s="107"/>
      <c r="K348" s="107"/>
      <c r="L348" s="107"/>
      <c r="M348" s="107"/>
      <c r="N348" s="107"/>
      <c r="O348" s="107"/>
      <c r="P348" s="107"/>
      <c r="Q348" s="107"/>
      <c r="R348" s="107"/>
      <c r="S348" s="107"/>
      <c r="T348" s="107"/>
      <c r="U348" s="107"/>
      <c r="V348" s="107"/>
      <c r="W348" s="107"/>
      <c r="X348" s="107"/>
    </row>
    <row r="349" spans="1:24" ht="24.75" customHeight="1">
      <c r="A349" s="107"/>
      <c r="B349" s="107"/>
      <c r="C349" s="108"/>
      <c r="D349" s="112"/>
      <c r="E349" s="108"/>
      <c r="F349" s="108"/>
      <c r="G349" s="107"/>
      <c r="H349" s="107"/>
      <c r="I349" s="107"/>
      <c r="J349" s="107"/>
      <c r="K349" s="107"/>
      <c r="L349" s="107"/>
      <c r="M349" s="107"/>
      <c r="N349" s="107"/>
      <c r="O349" s="107"/>
      <c r="P349" s="107"/>
      <c r="Q349" s="107"/>
      <c r="R349" s="107"/>
      <c r="S349" s="107"/>
      <c r="T349" s="107"/>
      <c r="U349" s="107"/>
      <c r="V349" s="107"/>
      <c r="W349" s="107"/>
      <c r="X349" s="107"/>
    </row>
    <row r="350" spans="1:24" ht="24.75" customHeight="1">
      <c r="A350" s="107"/>
      <c r="B350" s="107"/>
      <c r="C350" s="108"/>
      <c r="D350" s="112"/>
      <c r="E350" s="108"/>
      <c r="F350" s="108"/>
      <c r="G350" s="107"/>
      <c r="H350" s="107"/>
      <c r="I350" s="107"/>
      <c r="J350" s="107"/>
      <c r="K350" s="107"/>
      <c r="L350" s="107"/>
      <c r="M350" s="107"/>
      <c r="N350" s="107"/>
      <c r="O350" s="107"/>
      <c r="P350" s="107"/>
      <c r="Q350" s="107"/>
      <c r="R350" s="107"/>
      <c r="S350" s="107"/>
      <c r="T350" s="107"/>
      <c r="U350" s="107"/>
      <c r="V350" s="107"/>
      <c r="W350" s="107"/>
      <c r="X350" s="107"/>
    </row>
    <row r="351" spans="1:24" ht="24.75" customHeight="1">
      <c r="A351" s="107"/>
      <c r="B351" s="107"/>
      <c r="C351" s="108"/>
      <c r="D351" s="112"/>
      <c r="E351" s="108"/>
      <c r="F351" s="108"/>
      <c r="G351" s="107"/>
      <c r="H351" s="107"/>
      <c r="I351" s="107"/>
      <c r="J351" s="107"/>
      <c r="K351" s="107"/>
      <c r="L351" s="107"/>
      <c r="M351" s="107"/>
      <c r="N351" s="107"/>
      <c r="O351" s="107"/>
      <c r="P351" s="107"/>
      <c r="Q351" s="107"/>
      <c r="R351" s="107"/>
      <c r="S351" s="107"/>
      <c r="T351" s="107"/>
      <c r="U351" s="107"/>
      <c r="V351" s="107"/>
      <c r="W351" s="107"/>
      <c r="X351" s="107"/>
    </row>
    <row r="352" spans="1:24" ht="24.75" customHeight="1">
      <c r="A352" s="107"/>
      <c r="B352" s="107"/>
      <c r="C352" s="108"/>
      <c r="D352" s="112"/>
      <c r="E352" s="108"/>
      <c r="F352" s="108"/>
      <c r="G352" s="107"/>
      <c r="H352" s="107"/>
      <c r="I352" s="107"/>
      <c r="J352" s="107"/>
      <c r="K352" s="107"/>
      <c r="L352" s="107"/>
      <c r="M352" s="107"/>
      <c r="N352" s="107"/>
      <c r="O352" s="107"/>
      <c r="P352" s="107"/>
      <c r="Q352" s="107"/>
      <c r="R352" s="107"/>
      <c r="S352" s="107"/>
      <c r="T352" s="107"/>
      <c r="U352" s="107"/>
      <c r="V352" s="107"/>
      <c r="W352" s="107"/>
      <c r="X352" s="107"/>
    </row>
    <row r="353" spans="1:24" ht="24.75" customHeight="1">
      <c r="A353" s="107"/>
      <c r="B353" s="107"/>
      <c r="C353" s="108"/>
      <c r="D353" s="112"/>
      <c r="E353" s="108"/>
      <c r="F353" s="108"/>
      <c r="G353" s="107"/>
      <c r="H353" s="107"/>
      <c r="I353" s="107"/>
      <c r="J353" s="107"/>
      <c r="K353" s="107"/>
      <c r="L353" s="107"/>
      <c r="M353" s="107"/>
      <c r="N353" s="107"/>
      <c r="O353" s="107"/>
      <c r="P353" s="107"/>
      <c r="Q353" s="107"/>
      <c r="R353" s="107"/>
      <c r="S353" s="107"/>
      <c r="T353" s="107"/>
      <c r="U353" s="107"/>
      <c r="V353" s="107"/>
      <c r="W353" s="107"/>
      <c r="X353" s="107"/>
    </row>
    <row r="354" spans="1:24" ht="24.75" customHeight="1">
      <c r="A354" s="107"/>
      <c r="B354" s="107"/>
      <c r="C354" s="108"/>
      <c r="D354" s="112"/>
      <c r="E354" s="108"/>
      <c r="F354" s="108"/>
      <c r="G354" s="107"/>
      <c r="H354" s="107"/>
      <c r="I354" s="107"/>
      <c r="J354" s="107"/>
      <c r="K354" s="107"/>
      <c r="L354" s="107"/>
      <c r="M354" s="107"/>
      <c r="N354" s="107"/>
      <c r="O354" s="107"/>
      <c r="P354" s="107"/>
      <c r="Q354" s="107"/>
      <c r="R354" s="107"/>
      <c r="S354" s="107"/>
      <c r="T354" s="107"/>
      <c r="U354" s="107"/>
      <c r="V354" s="107"/>
      <c r="W354" s="107"/>
      <c r="X354" s="107"/>
    </row>
    <row r="355" spans="1:24" ht="24.75" customHeight="1">
      <c r="A355" s="107"/>
      <c r="B355" s="107"/>
      <c r="C355" s="108"/>
      <c r="D355" s="112"/>
      <c r="E355" s="108"/>
      <c r="F355" s="108"/>
      <c r="G355" s="107"/>
      <c r="H355" s="107"/>
      <c r="I355" s="107"/>
      <c r="J355" s="107"/>
      <c r="K355" s="107"/>
      <c r="L355" s="107"/>
      <c r="M355" s="107"/>
      <c r="N355" s="107"/>
      <c r="O355" s="107"/>
      <c r="P355" s="107"/>
      <c r="Q355" s="107"/>
      <c r="R355" s="107"/>
      <c r="S355" s="107"/>
      <c r="T355" s="107"/>
      <c r="U355" s="107"/>
      <c r="V355" s="107"/>
      <c r="W355" s="107"/>
      <c r="X355" s="107"/>
    </row>
    <row r="356" spans="1:24" ht="24.75" customHeight="1">
      <c r="A356" s="107"/>
      <c r="B356" s="107"/>
      <c r="C356" s="108"/>
      <c r="D356" s="112"/>
      <c r="E356" s="108"/>
      <c r="F356" s="108"/>
      <c r="G356" s="107"/>
      <c r="H356" s="107"/>
      <c r="I356" s="107"/>
      <c r="J356" s="107"/>
      <c r="K356" s="107"/>
      <c r="L356" s="107"/>
      <c r="M356" s="107"/>
      <c r="N356" s="107"/>
      <c r="O356" s="107"/>
      <c r="P356" s="107"/>
      <c r="Q356" s="107"/>
      <c r="R356" s="107"/>
      <c r="S356" s="107"/>
      <c r="T356" s="107"/>
      <c r="U356" s="107"/>
      <c r="V356" s="107"/>
      <c r="W356" s="107"/>
      <c r="X356" s="107"/>
    </row>
    <row r="357" spans="1:24" ht="24.75" customHeight="1">
      <c r="A357" s="107"/>
      <c r="B357" s="107"/>
      <c r="C357" s="108"/>
      <c r="D357" s="112"/>
      <c r="E357" s="108"/>
      <c r="F357" s="108"/>
      <c r="G357" s="107"/>
      <c r="H357" s="107"/>
      <c r="I357" s="107"/>
      <c r="J357" s="107"/>
      <c r="K357" s="107"/>
      <c r="L357" s="107"/>
      <c r="M357" s="107"/>
      <c r="N357" s="107"/>
      <c r="O357" s="107"/>
      <c r="P357" s="107"/>
      <c r="Q357" s="107"/>
      <c r="R357" s="107"/>
      <c r="S357" s="107"/>
      <c r="T357" s="107"/>
      <c r="U357" s="107"/>
      <c r="V357" s="107"/>
      <c r="W357" s="107"/>
      <c r="X357" s="107"/>
    </row>
    <row r="358" spans="1:24" ht="24.75" customHeight="1">
      <c r="A358" s="107"/>
      <c r="B358" s="107"/>
      <c r="C358" s="108"/>
      <c r="D358" s="112"/>
      <c r="E358" s="108"/>
      <c r="F358" s="108"/>
      <c r="G358" s="107"/>
      <c r="H358" s="107"/>
      <c r="I358" s="107"/>
      <c r="J358" s="107"/>
      <c r="K358" s="107"/>
      <c r="L358" s="107"/>
      <c r="M358" s="107"/>
      <c r="N358" s="107"/>
      <c r="O358" s="107"/>
      <c r="P358" s="107"/>
      <c r="Q358" s="107"/>
      <c r="R358" s="107"/>
      <c r="S358" s="107"/>
      <c r="T358" s="107"/>
      <c r="U358" s="107"/>
      <c r="V358" s="107"/>
      <c r="W358" s="107"/>
      <c r="X358" s="107"/>
    </row>
    <row r="359" spans="1:24" ht="24.75" customHeight="1">
      <c r="A359" s="107"/>
      <c r="B359" s="107"/>
      <c r="C359" s="108"/>
      <c r="D359" s="112"/>
      <c r="E359" s="108"/>
      <c r="F359" s="108"/>
      <c r="G359" s="107"/>
      <c r="H359" s="107"/>
      <c r="I359" s="107"/>
      <c r="J359" s="107"/>
      <c r="K359" s="107"/>
      <c r="L359" s="107"/>
      <c r="M359" s="107"/>
      <c r="N359" s="107"/>
      <c r="O359" s="107"/>
      <c r="P359" s="107"/>
      <c r="Q359" s="107"/>
      <c r="R359" s="107"/>
      <c r="S359" s="107"/>
      <c r="T359" s="107"/>
      <c r="U359" s="107"/>
      <c r="V359" s="107"/>
      <c r="W359" s="107"/>
      <c r="X359" s="107"/>
    </row>
    <row r="360" spans="1:24" ht="24.75" customHeight="1">
      <c r="A360" s="107"/>
      <c r="B360" s="107"/>
      <c r="C360" s="108"/>
      <c r="D360" s="112"/>
      <c r="E360" s="108"/>
      <c r="F360" s="108"/>
      <c r="G360" s="107"/>
      <c r="H360" s="107"/>
      <c r="I360" s="107"/>
      <c r="J360" s="107"/>
      <c r="K360" s="107"/>
      <c r="L360" s="107"/>
      <c r="M360" s="107"/>
      <c r="N360" s="107"/>
      <c r="O360" s="107"/>
      <c r="P360" s="107"/>
      <c r="Q360" s="107"/>
      <c r="R360" s="107"/>
      <c r="S360" s="107"/>
      <c r="T360" s="107"/>
      <c r="U360" s="107"/>
      <c r="V360" s="107"/>
      <c r="W360" s="107"/>
      <c r="X360" s="107"/>
    </row>
    <row r="361" spans="1:24" ht="24.75" customHeight="1">
      <c r="A361" s="107"/>
      <c r="B361" s="107"/>
      <c r="C361" s="108"/>
      <c r="D361" s="112"/>
      <c r="E361" s="108"/>
      <c r="F361" s="108"/>
      <c r="G361" s="107"/>
      <c r="H361" s="107"/>
      <c r="I361" s="107"/>
      <c r="J361" s="107"/>
      <c r="K361" s="107"/>
      <c r="L361" s="107"/>
      <c r="M361" s="107"/>
      <c r="N361" s="107"/>
      <c r="O361" s="107"/>
      <c r="P361" s="107"/>
      <c r="Q361" s="107"/>
      <c r="R361" s="107"/>
      <c r="S361" s="107"/>
      <c r="T361" s="107"/>
      <c r="U361" s="107"/>
      <c r="V361" s="107"/>
      <c r="W361" s="107"/>
      <c r="X361" s="107"/>
    </row>
    <row r="362" spans="1:24" ht="24.75" customHeight="1">
      <c r="A362" s="107"/>
      <c r="B362" s="107"/>
      <c r="C362" s="108"/>
      <c r="D362" s="112"/>
      <c r="E362" s="108"/>
      <c r="F362" s="108"/>
      <c r="G362" s="107"/>
      <c r="H362" s="107"/>
      <c r="I362" s="107"/>
      <c r="J362" s="107"/>
      <c r="K362" s="107"/>
      <c r="L362" s="107"/>
      <c r="M362" s="107"/>
      <c r="N362" s="107"/>
      <c r="O362" s="107"/>
      <c r="P362" s="107"/>
      <c r="Q362" s="107"/>
      <c r="R362" s="107"/>
      <c r="S362" s="107"/>
      <c r="T362" s="107"/>
      <c r="U362" s="107"/>
      <c r="V362" s="107"/>
      <c r="W362" s="107"/>
      <c r="X362" s="107"/>
    </row>
    <row r="363" spans="1:24" ht="24.75" customHeight="1">
      <c r="A363" s="107"/>
      <c r="B363" s="107"/>
      <c r="C363" s="108"/>
      <c r="D363" s="112"/>
      <c r="E363" s="108"/>
      <c r="F363" s="108"/>
      <c r="G363" s="107"/>
      <c r="H363" s="107"/>
      <c r="I363" s="107"/>
      <c r="J363" s="107"/>
      <c r="K363" s="107"/>
      <c r="L363" s="107"/>
      <c r="M363" s="107"/>
      <c r="N363" s="107"/>
      <c r="O363" s="107"/>
      <c r="P363" s="107"/>
      <c r="Q363" s="107"/>
      <c r="R363" s="107"/>
      <c r="S363" s="107"/>
      <c r="T363" s="107"/>
      <c r="U363" s="107"/>
      <c r="V363" s="107"/>
      <c r="W363" s="107"/>
      <c r="X363" s="107"/>
    </row>
    <row r="364" spans="1:24" ht="24.75" customHeight="1">
      <c r="A364" s="107"/>
      <c r="B364" s="107"/>
      <c r="C364" s="108"/>
      <c r="D364" s="112"/>
      <c r="E364" s="108"/>
      <c r="F364" s="108"/>
      <c r="G364" s="107"/>
      <c r="H364" s="107"/>
      <c r="I364" s="107"/>
      <c r="J364" s="107"/>
      <c r="K364" s="107"/>
      <c r="L364" s="107"/>
      <c r="M364" s="107"/>
      <c r="N364" s="107"/>
      <c r="O364" s="107"/>
      <c r="P364" s="107"/>
      <c r="Q364" s="107"/>
      <c r="R364" s="107"/>
      <c r="S364" s="107"/>
      <c r="T364" s="107"/>
      <c r="U364" s="107"/>
      <c r="V364" s="107"/>
      <c r="W364" s="107"/>
      <c r="X364" s="107"/>
    </row>
    <row r="365" spans="1:24" ht="24.75" customHeight="1">
      <c r="A365" s="107"/>
      <c r="B365" s="107"/>
      <c r="C365" s="108"/>
      <c r="D365" s="112"/>
      <c r="E365" s="108"/>
      <c r="F365" s="108"/>
      <c r="G365" s="107"/>
      <c r="H365" s="107"/>
      <c r="I365" s="107"/>
      <c r="J365" s="107"/>
      <c r="K365" s="107"/>
      <c r="L365" s="107"/>
      <c r="M365" s="107"/>
      <c r="N365" s="107"/>
      <c r="O365" s="107"/>
      <c r="P365" s="107"/>
      <c r="Q365" s="107"/>
      <c r="R365" s="107"/>
      <c r="S365" s="107"/>
      <c r="T365" s="107"/>
      <c r="U365" s="107"/>
      <c r="V365" s="107"/>
      <c r="W365" s="107"/>
      <c r="X365" s="107"/>
    </row>
    <row r="366" spans="1:24" ht="24.75" customHeight="1">
      <c r="A366" s="107"/>
      <c r="B366" s="107"/>
      <c r="C366" s="108"/>
      <c r="D366" s="112"/>
      <c r="E366" s="108"/>
      <c r="F366" s="108"/>
      <c r="G366" s="107"/>
      <c r="H366" s="107"/>
      <c r="I366" s="107"/>
      <c r="J366" s="107"/>
      <c r="K366" s="107"/>
      <c r="L366" s="107"/>
      <c r="M366" s="107"/>
      <c r="N366" s="107"/>
      <c r="O366" s="107"/>
      <c r="P366" s="107"/>
      <c r="Q366" s="107"/>
      <c r="R366" s="107"/>
      <c r="S366" s="107"/>
      <c r="T366" s="107"/>
      <c r="U366" s="107"/>
      <c r="V366" s="107"/>
      <c r="W366" s="107"/>
      <c r="X366" s="107"/>
    </row>
    <row r="367" spans="1:24" ht="24.75" customHeight="1">
      <c r="A367" s="107"/>
      <c r="B367" s="107"/>
      <c r="C367" s="108"/>
      <c r="D367" s="112"/>
      <c r="E367" s="108"/>
      <c r="F367" s="108"/>
      <c r="G367" s="107"/>
      <c r="H367" s="107"/>
      <c r="I367" s="107"/>
      <c r="J367" s="107"/>
      <c r="K367" s="107"/>
      <c r="L367" s="107"/>
      <c r="M367" s="107"/>
      <c r="N367" s="107"/>
      <c r="O367" s="107"/>
      <c r="P367" s="107"/>
      <c r="Q367" s="107"/>
      <c r="R367" s="107"/>
      <c r="S367" s="107"/>
      <c r="T367" s="107"/>
      <c r="U367" s="107"/>
      <c r="V367" s="107"/>
      <c r="W367" s="107"/>
      <c r="X367" s="107"/>
    </row>
    <row r="368" spans="1:24" ht="24.75" customHeight="1">
      <c r="A368" s="107"/>
      <c r="B368" s="107"/>
      <c r="C368" s="108"/>
      <c r="D368" s="112"/>
      <c r="E368" s="108"/>
      <c r="F368" s="108"/>
      <c r="G368" s="107"/>
      <c r="H368" s="107"/>
      <c r="I368" s="107"/>
      <c r="J368" s="107"/>
      <c r="K368" s="107"/>
      <c r="L368" s="107"/>
      <c r="M368" s="107"/>
      <c r="N368" s="107"/>
      <c r="O368" s="107"/>
      <c r="P368" s="107"/>
      <c r="Q368" s="107"/>
      <c r="R368" s="107"/>
      <c r="S368" s="107"/>
      <c r="T368" s="107"/>
      <c r="U368" s="107"/>
      <c r="V368" s="107"/>
      <c r="W368" s="107"/>
      <c r="X368" s="107"/>
    </row>
    <row r="369" spans="1:24" ht="24.75" customHeight="1">
      <c r="A369" s="107"/>
      <c r="B369" s="107"/>
      <c r="C369" s="108"/>
      <c r="D369" s="112"/>
      <c r="E369" s="108"/>
      <c r="F369" s="108"/>
      <c r="G369" s="107"/>
      <c r="H369" s="107"/>
      <c r="I369" s="107"/>
      <c r="J369" s="107"/>
      <c r="K369" s="107"/>
      <c r="L369" s="107"/>
      <c r="M369" s="107"/>
      <c r="N369" s="107"/>
      <c r="O369" s="107"/>
      <c r="P369" s="107"/>
      <c r="Q369" s="107"/>
      <c r="R369" s="107"/>
      <c r="S369" s="107"/>
      <c r="T369" s="107"/>
      <c r="U369" s="107"/>
      <c r="V369" s="107"/>
      <c r="W369" s="107"/>
      <c r="X369" s="107"/>
    </row>
    <row r="370" spans="1:24" ht="24.75" customHeight="1">
      <c r="A370" s="107"/>
      <c r="B370" s="107"/>
      <c r="C370" s="108"/>
      <c r="D370" s="112"/>
      <c r="E370" s="108"/>
      <c r="F370" s="108"/>
      <c r="G370" s="107"/>
      <c r="H370" s="107"/>
      <c r="I370" s="107"/>
      <c r="J370" s="107"/>
      <c r="K370" s="107"/>
      <c r="L370" s="107"/>
      <c r="M370" s="107"/>
      <c r="N370" s="107"/>
      <c r="O370" s="107"/>
      <c r="P370" s="107"/>
      <c r="Q370" s="107"/>
      <c r="R370" s="107"/>
      <c r="S370" s="107"/>
      <c r="T370" s="107"/>
      <c r="U370" s="107"/>
      <c r="V370" s="107"/>
      <c r="W370" s="107"/>
      <c r="X370" s="107"/>
    </row>
    <row r="371" spans="1:24" ht="24.75" customHeight="1">
      <c r="A371" s="107"/>
      <c r="B371" s="107"/>
      <c r="C371" s="108"/>
      <c r="D371" s="112"/>
      <c r="E371" s="108"/>
      <c r="F371" s="108"/>
      <c r="G371" s="107"/>
      <c r="H371" s="107"/>
      <c r="I371" s="107"/>
      <c r="J371" s="107"/>
      <c r="K371" s="107"/>
      <c r="L371" s="107"/>
      <c r="M371" s="107"/>
      <c r="N371" s="107"/>
      <c r="O371" s="107"/>
      <c r="P371" s="107"/>
      <c r="Q371" s="107"/>
      <c r="R371" s="107"/>
      <c r="S371" s="107"/>
      <c r="T371" s="107"/>
      <c r="U371" s="107"/>
      <c r="V371" s="107"/>
      <c r="W371" s="107"/>
      <c r="X371" s="107"/>
    </row>
    <row r="372" spans="1:24" ht="24.75" customHeight="1">
      <c r="A372" s="107"/>
      <c r="B372" s="107"/>
      <c r="C372" s="108"/>
      <c r="D372" s="112"/>
      <c r="E372" s="108"/>
      <c r="F372" s="108"/>
      <c r="G372" s="107"/>
      <c r="H372" s="107"/>
      <c r="I372" s="107"/>
      <c r="J372" s="107"/>
      <c r="K372" s="107"/>
      <c r="L372" s="107"/>
      <c r="M372" s="107"/>
      <c r="N372" s="107"/>
      <c r="O372" s="107"/>
      <c r="P372" s="107"/>
      <c r="Q372" s="107"/>
      <c r="R372" s="107"/>
      <c r="S372" s="107"/>
      <c r="T372" s="107"/>
      <c r="U372" s="107"/>
      <c r="V372" s="107"/>
      <c r="W372" s="107"/>
      <c r="X372" s="107"/>
    </row>
    <row r="373" spans="1:24" ht="24.75" customHeight="1">
      <c r="A373" s="107"/>
      <c r="B373" s="107"/>
      <c r="C373" s="108"/>
      <c r="D373" s="112"/>
      <c r="E373" s="108"/>
      <c r="F373" s="108"/>
      <c r="G373" s="107"/>
      <c r="H373" s="107"/>
      <c r="I373" s="107"/>
      <c r="J373" s="107"/>
      <c r="K373" s="107"/>
      <c r="L373" s="107"/>
      <c r="M373" s="107"/>
      <c r="N373" s="107"/>
      <c r="O373" s="107"/>
      <c r="P373" s="107"/>
      <c r="Q373" s="107"/>
      <c r="R373" s="107"/>
      <c r="S373" s="107"/>
      <c r="T373" s="107"/>
      <c r="U373" s="107"/>
      <c r="V373" s="107"/>
      <c r="W373" s="107"/>
      <c r="X373" s="107"/>
    </row>
    <row r="374" spans="1:24" ht="24.75" customHeight="1">
      <c r="A374" s="107"/>
      <c r="B374" s="107"/>
      <c r="C374" s="108"/>
      <c r="D374" s="112"/>
      <c r="E374" s="108"/>
      <c r="F374" s="108"/>
      <c r="G374" s="107"/>
      <c r="H374" s="107"/>
      <c r="I374" s="107"/>
      <c r="J374" s="107"/>
      <c r="K374" s="107"/>
      <c r="L374" s="107"/>
      <c r="M374" s="107"/>
      <c r="N374" s="107"/>
      <c r="O374" s="107"/>
      <c r="P374" s="107"/>
      <c r="Q374" s="107"/>
      <c r="R374" s="107"/>
      <c r="S374" s="107"/>
      <c r="T374" s="107"/>
      <c r="U374" s="107"/>
      <c r="V374" s="107"/>
      <c r="W374" s="107"/>
      <c r="X374" s="107"/>
    </row>
    <row r="375" spans="1:24" ht="24.75" customHeight="1">
      <c r="A375" s="107"/>
      <c r="B375" s="107"/>
      <c r="C375" s="108"/>
      <c r="D375" s="112"/>
      <c r="E375" s="108"/>
      <c r="F375" s="108"/>
      <c r="G375" s="107"/>
      <c r="H375" s="107"/>
      <c r="I375" s="107"/>
      <c r="J375" s="107"/>
      <c r="K375" s="107"/>
      <c r="L375" s="107"/>
      <c r="M375" s="107"/>
      <c r="N375" s="107"/>
      <c r="O375" s="107"/>
      <c r="P375" s="107"/>
      <c r="Q375" s="107"/>
      <c r="R375" s="107"/>
      <c r="S375" s="107"/>
      <c r="T375" s="107"/>
      <c r="U375" s="107"/>
      <c r="V375" s="107"/>
      <c r="W375" s="107"/>
      <c r="X375" s="107"/>
    </row>
    <row r="376" spans="1:24" ht="24.75" customHeight="1">
      <c r="A376" s="107"/>
      <c r="B376" s="107"/>
      <c r="C376" s="108"/>
      <c r="D376" s="112"/>
      <c r="E376" s="108"/>
      <c r="F376" s="108"/>
      <c r="G376" s="107"/>
      <c r="H376" s="107"/>
      <c r="I376" s="107"/>
      <c r="J376" s="107"/>
      <c r="K376" s="107"/>
      <c r="L376" s="107"/>
      <c r="M376" s="107"/>
      <c r="N376" s="107"/>
      <c r="O376" s="107"/>
      <c r="P376" s="107"/>
      <c r="Q376" s="107"/>
      <c r="R376" s="107"/>
      <c r="S376" s="107"/>
      <c r="T376" s="107"/>
      <c r="U376" s="107"/>
      <c r="V376" s="107"/>
      <c r="W376" s="107"/>
      <c r="X376" s="107"/>
    </row>
    <row r="377" spans="1:24" ht="24.75" customHeight="1">
      <c r="A377" s="107"/>
      <c r="B377" s="107"/>
      <c r="C377" s="108"/>
      <c r="D377" s="112"/>
      <c r="E377" s="108"/>
      <c r="F377" s="108"/>
      <c r="G377" s="107"/>
      <c r="H377" s="107"/>
      <c r="I377" s="107"/>
      <c r="J377" s="107"/>
      <c r="K377" s="107"/>
      <c r="L377" s="107"/>
      <c r="M377" s="107"/>
      <c r="N377" s="107"/>
      <c r="O377" s="107"/>
      <c r="P377" s="107"/>
      <c r="Q377" s="107"/>
      <c r="R377" s="107"/>
      <c r="S377" s="107"/>
      <c r="T377" s="107"/>
      <c r="U377" s="107"/>
      <c r="V377" s="107"/>
      <c r="W377" s="107"/>
      <c r="X377" s="107"/>
    </row>
    <row r="378" spans="1:24" ht="24.75" customHeight="1">
      <c r="A378" s="107"/>
      <c r="B378" s="107"/>
      <c r="C378" s="108"/>
      <c r="D378" s="112"/>
      <c r="E378" s="108"/>
      <c r="F378" s="108"/>
      <c r="G378" s="107"/>
      <c r="H378" s="107"/>
      <c r="I378" s="107"/>
      <c r="J378" s="107"/>
      <c r="K378" s="107"/>
      <c r="L378" s="107"/>
      <c r="M378" s="107"/>
      <c r="N378" s="107"/>
      <c r="O378" s="107"/>
      <c r="P378" s="107"/>
      <c r="Q378" s="107"/>
      <c r="R378" s="107"/>
      <c r="S378" s="107"/>
      <c r="T378" s="107"/>
      <c r="U378" s="107"/>
      <c r="V378" s="107"/>
      <c r="W378" s="107"/>
      <c r="X378" s="107"/>
    </row>
    <row r="379" spans="1:24" ht="24.75" customHeight="1">
      <c r="A379" s="107"/>
      <c r="B379" s="107"/>
      <c r="C379" s="108"/>
      <c r="D379" s="112"/>
      <c r="E379" s="108"/>
      <c r="F379" s="108"/>
      <c r="G379" s="107"/>
      <c r="H379" s="107"/>
      <c r="I379" s="107"/>
      <c r="J379" s="107"/>
      <c r="K379" s="107"/>
      <c r="L379" s="107"/>
      <c r="M379" s="107"/>
      <c r="N379" s="107"/>
      <c r="O379" s="107"/>
      <c r="P379" s="107"/>
      <c r="Q379" s="107"/>
      <c r="R379" s="107"/>
      <c r="S379" s="107"/>
      <c r="T379" s="107"/>
      <c r="U379" s="107"/>
      <c r="V379" s="107"/>
      <c r="W379" s="107"/>
      <c r="X379" s="107"/>
    </row>
    <row r="380" spans="1:24" ht="24.75" customHeight="1">
      <c r="A380" s="107"/>
      <c r="B380" s="107"/>
      <c r="C380" s="108"/>
      <c r="D380" s="112"/>
      <c r="E380" s="108"/>
      <c r="F380" s="108"/>
      <c r="G380" s="107"/>
      <c r="H380" s="107"/>
      <c r="I380" s="107"/>
      <c r="J380" s="107"/>
      <c r="K380" s="107"/>
      <c r="L380" s="107"/>
      <c r="M380" s="107"/>
      <c r="N380" s="107"/>
      <c r="O380" s="107"/>
      <c r="P380" s="107"/>
      <c r="Q380" s="107"/>
      <c r="R380" s="107"/>
      <c r="S380" s="107"/>
      <c r="T380" s="107"/>
      <c r="U380" s="107"/>
      <c r="V380" s="107"/>
      <c r="W380" s="107"/>
      <c r="X380" s="107"/>
    </row>
    <row r="381" spans="1:24" ht="24.75" customHeight="1">
      <c r="A381" s="107"/>
      <c r="B381" s="107"/>
      <c r="C381" s="108"/>
      <c r="D381" s="112"/>
      <c r="E381" s="108"/>
      <c r="F381" s="108"/>
      <c r="G381" s="107"/>
      <c r="H381" s="107"/>
      <c r="I381" s="107"/>
      <c r="J381" s="107"/>
      <c r="K381" s="107"/>
      <c r="L381" s="107"/>
      <c r="M381" s="107"/>
      <c r="N381" s="107"/>
      <c r="O381" s="107"/>
      <c r="P381" s="107"/>
      <c r="Q381" s="107"/>
      <c r="R381" s="107"/>
      <c r="S381" s="107"/>
      <c r="T381" s="107"/>
      <c r="U381" s="107"/>
      <c r="V381" s="107"/>
      <c r="W381" s="107"/>
      <c r="X381" s="107"/>
    </row>
    <row r="382" spans="1:24" ht="24.75" customHeight="1">
      <c r="A382" s="107"/>
      <c r="B382" s="107"/>
      <c r="C382" s="108"/>
      <c r="D382" s="112"/>
      <c r="E382" s="108"/>
      <c r="F382" s="108"/>
      <c r="G382" s="107"/>
      <c r="H382" s="107"/>
      <c r="I382" s="107"/>
      <c r="J382" s="107"/>
      <c r="K382" s="107"/>
      <c r="L382" s="107"/>
      <c r="M382" s="107"/>
      <c r="N382" s="107"/>
      <c r="O382" s="107"/>
      <c r="P382" s="107"/>
      <c r="Q382" s="107"/>
      <c r="R382" s="107"/>
      <c r="S382" s="107"/>
      <c r="T382" s="107"/>
      <c r="U382" s="107"/>
      <c r="V382" s="107"/>
      <c r="W382" s="107"/>
      <c r="X382" s="107"/>
    </row>
    <row r="383" spans="1:24" ht="24.75" customHeight="1">
      <c r="A383" s="107"/>
      <c r="B383" s="107"/>
      <c r="C383" s="108"/>
      <c r="D383" s="112"/>
      <c r="E383" s="108"/>
      <c r="F383" s="108"/>
      <c r="G383" s="107"/>
      <c r="H383" s="107"/>
      <c r="I383" s="107"/>
      <c r="J383" s="107"/>
      <c r="K383" s="107"/>
      <c r="L383" s="107"/>
      <c r="M383" s="107"/>
      <c r="N383" s="107"/>
      <c r="O383" s="107"/>
      <c r="P383" s="107"/>
      <c r="Q383" s="107"/>
      <c r="R383" s="107"/>
      <c r="S383" s="107"/>
      <c r="T383" s="107"/>
      <c r="U383" s="107"/>
      <c r="V383" s="107"/>
      <c r="W383" s="107"/>
      <c r="X383" s="107"/>
    </row>
    <row r="384" spans="1:24" ht="24.75" customHeight="1">
      <c r="A384" s="107"/>
      <c r="B384" s="107"/>
      <c r="C384" s="108"/>
      <c r="D384" s="112"/>
      <c r="E384" s="108"/>
      <c r="F384" s="108"/>
      <c r="G384" s="107"/>
      <c r="H384" s="107"/>
      <c r="I384" s="107"/>
      <c r="J384" s="107"/>
      <c r="K384" s="107"/>
      <c r="L384" s="107"/>
      <c r="M384" s="107"/>
      <c r="N384" s="107"/>
      <c r="O384" s="107"/>
      <c r="P384" s="107"/>
      <c r="Q384" s="107"/>
      <c r="R384" s="107"/>
      <c r="S384" s="107"/>
      <c r="T384" s="107"/>
      <c r="U384" s="107"/>
      <c r="V384" s="107"/>
      <c r="W384" s="107"/>
      <c r="X384" s="107"/>
    </row>
    <row r="385" spans="1:24" ht="24.75" customHeight="1">
      <c r="A385" s="107"/>
      <c r="B385" s="107"/>
      <c r="C385" s="108"/>
      <c r="D385" s="112"/>
      <c r="E385" s="108"/>
      <c r="F385" s="108"/>
      <c r="G385" s="107"/>
      <c r="H385" s="107"/>
      <c r="I385" s="107"/>
      <c r="J385" s="107"/>
      <c r="K385" s="107"/>
      <c r="L385" s="107"/>
      <c r="M385" s="107"/>
      <c r="N385" s="107"/>
      <c r="O385" s="107"/>
      <c r="P385" s="107"/>
      <c r="Q385" s="107"/>
      <c r="R385" s="107"/>
      <c r="S385" s="107"/>
      <c r="T385" s="107"/>
      <c r="U385" s="107"/>
      <c r="V385" s="107"/>
      <c r="W385" s="107"/>
      <c r="X385" s="107"/>
    </row>
    <row r="386" spans="1:24" ht="24.75" customHeight="1">
      <c r="A386" s="107"/>
      <c r="B386" s="107"/>
      <c r="C386" s="108"/>
      <c r="D386" s="112"/>
      <c r="E386" s="108"/>
      <c r="F386" s="108"/>
      <c r="G386" s="107"/>
      <c r="H386" s="107"/>
      <c r="I386" s="107"/>
      <c r="J386" s="107"/>
      <c r="K386" s="107"/>
      <c r="L386" s="107"/>
      <c r="M386" s="107"/>
      <c r="N386" s="107"/>
      <c r="O386" s="107"/>
      <c r="P386" s="107"/>
      <c r="Q386" s="107"/>
      <c r="R386" s="107"/>
      <c r="S386" s="107"/>
      <c r="T386" s="107"/>
      <c r="U386" s="107"/>
      <c r="V386" s="107"/>
      <c r="W386" s="107"/>
      <c r="X386" s="107"/>
    </row>
    <row r="387" spans="1:24" ht="24.75" customHeight="1">
      <c r="A387" s="107"/>
      <c r="B387" s="107"/>
      <c r="C387" s="108"/>
      <c r="D387" s="112"/>
      <c r="E387" s="108"/>
      <c r="F387" s="108"/>
      <c r="G387" s="107"/>
      <c r="H387" s="107"/>
      <c r="I387" s="107"/>
      <c r="J387" s="107"/>
      <c r="K387" s="107"/>
      <c r="L387" s="107"/>
      <c r="M387" s="107"/>
      <c r="N387" s="107"/>
      <c r="O387" s="107"/>
      <c r="P387" s="107"/>
      <c r="Q387" s="107"/>
      <c r="R387" s="107"/>
      <c r="S387" s="107"/>
      <c r="T387" s="107"/>
      <c r="U387" s="107"/>
      <c r="V387" s="107"/>
      <c r="W387" s="107"/>
      <c r="X387" s="107"/>
    </row>
    <row r="388" spans="1:24" ht="24.75" customHeight="1">
      <c r="A388" s="107"/>
      <c r="B388" s="107"/>
      <c r="C388" s="108"/>
      <c r="D388" s="112"/>
      <c r="E388" s="108"/>
      <c r="F388" s="108"/>
      <c r="G388" s="107"/>
      <c r="H388" s="107"/>
      <c r="I388" s="107"/>
      <c r="J388" s="107"/>
      <c r="K388" s="107"/>
      <c r="L388" s="107"/>
      <c r="M388" s="107"/>
      <c r="N388" s="107"/>
      <c r="O388" s="107"/>
      <c r="P388" s="107"/>
      <c r="Q388" s="107"/>
      <c r="R388" s="107"/>
      <c r="S388" s="107"/>
      <c r="T388" s="107"/>
      <c r="U388" s="107"/>
      <c r="V388" s="107"/>
      <c r="W388" s="107"/>
      <c r="X388" s="107"/>
    </row>
    <row r="389" spans="1:24" ht="24.75" customHeight="1">
      <c r="A389" s="107"/>
      <c r="B389" s="107"/>
      <c r="C389" s="108"/>
      <c r="D389" s="112"/>
      <c r="E389" s="108"/>
      <c r="F389" s="108"/>
      <c r="G389" s="107"/>
      <c r="H389" s="107"/>
      <c r="I389" s="107"/>
      <c r="J389" s="107"/>
      <c r="K389" s="107"/>
      <c r="L389" s="107"/>
      <c r="M389" s="107"/>
      <c r="N389" s="107"/>
      <c r="O389" s="107"/>
      <c r="P389" s="107"/>
      <c r="Q389" s="107"/>
      <c r="R389" s="107"/>
      <c r="S389" s="107"/>
      <c r="T389" s="107"/>
      <c r="U389" s="107"/>
      <c r="V389" s="107"/>
      <c r="W389" s="107"/>
      <c r="X389" s="107"/>
    </row>
    <row r="390" spans="1:24" ht="24.75" customHeight="1">
      <c r="A390" s="107"/>
      <c r="B390" s="107"/>
      <c r="C390" s="108"/>
      <c r="D390" s="112"/>
      <c r="E390" s="108"/>
      <c r="F390" s="108"/>
      <c r="G390" s="107"/>
      <c r="H390" s="107"/>
      <c r="I390" s="107"/>
      <c r="J390" s="107"/>
      <c r="K390" s="107"/>
      <c r="L390" s="107"/>
      <c r="M390" s="107"/>
      <c r="N390" s="107"/>
      <c r="O390" s="107"/>
      <c r="P390" s="107"/>
      <c r="Q390" s="107"/>
      <c r="R390" s="107"/>
      <c r="S390" s="107"/>
      <c r="T390" s="107"/>
      <c r="U390" s="107"/>
      <c r="V390" s="107"/>
      <c r="W390" s="107"/>
      <c r="X390" s="107"/>
    </row>
    <row r="391" spans="1:24" ht="24.75" customHeight="1">
      <c r="A391" s="107"/>
      <c r="B391" s="107"/>
      <c r="C391" s="108"/>
      <c r="D391" s="112"/>
      <c r="E391" s="108"/>
      <c r="F391" s="108"/>
      <c r="G391" s="107"/>
      <c r="H391" s="107"/>
      <c r="I391" s="107"/>
      <c r="J391" s="107"/>
      <c r="K391" s="107"/>
      <c r="L391" s="107"/>
      <c r="M391" s="107"/>
      <c r="N391" s="107"/>
      <c r="O391" s="107"/>
      <c r="P391" s="107"/>
      <c r="Q391" s="107"/>
      <c r="R391" s="107"/>
      <c r="S391" s="107"/>
      <c r="T391" s="107"/>
      <c r="U391" s="107"/>
      <c r="V391" s="107"/>
      <c r="W391" s="107"/>
      <c r="X391" s="107"/>
    </row>
    <row r="392" spans="1:24" ht="24.75" customHeight="1">
      <c r="A392" s="107"/>
      <c r="B392" s="107"/>
      <c r="C392" s="108"/>
      <c r="D392" s="112"/>
      <c r="E392" s="108"/>
      <c r="F392" s="108"/>
      <c r="G392" s="107"/>
      <c r="H392" s="107"/>
      <c r="I392" s="107"/>
      <c r="J392" s="107"/>
      <c r="K392" s="107"/>
      <c r="L392" s="107"/>
      <c r="M392" s="107"/>
      <c r="N392" s="107"/>
      <c r="O392" s="107"/>
      <c r="P392" s="107"/>
      <c r="Q392" s="107"/>
      <c r="R392" s="107"/>
      <c r="S392" s="107"/>
      <c r="T392" s="107"/>
      <c r="U392" s="107"/>
      <c r="V392" s="107"/>
      <c r="W392" s="107"/>
      <c r="X392" s="107"/>
    </row>
    <row r="393" spans="1:24" ht="24.75" customHeight="1">
      <c r="A393" s="107"/>
      <c r="B393" s="107"/>
      <c r="C393" s="108"/>
      <c r="D393" s="112"/>
      <c r="E393" s="108"/>
      <c r="F393" s="108"/>
      <c r="G393" s="107"/>
      <c r="H393" s="107"/>
      <c r="I393" s="107"/>
      <c r="J393" s="107"/>
      <c r="K393" s="107"/>
      <c r="L393" s="107"/>
      <c r="M393" s="107"/>
      <c r="N393" s="107"/>
      <c r="O393" s="107"/>
      <c r="P393" s="107"/>
      <c r="Q393" s="107"/>
      <c r="R393" s="107"/>
      <c r="S393" s="107"/>
      <c r="T393" s="107"/>
      <c r="U393" s="107"/>
      <c r="V393" s="107"/>
      <c r="W393" s="107"/>
      <c r="X393" s="107"/>
    </row>
    <row r="394" spans="1:24" ht="24.75" customHeight="1">
      <c r="A394" s="107"/>
      <c r="B394" s="107"/>
      <c r="C394" s="108"/>
      <c r="D394" s="112"/>
      <c r="E394" s="108"/>
      <c r="F394" s="108"/>
      <c r="G394" s="107"/>
      <c r="H394" s="107"/>
      <c r="I394" s="107"/>
      <c r="J394" s="107"/>
      <c r="K394" s="107"/>
      <c r="L394" s="107"/>
      <c r="M394" s="107"/>
      <c r="N394" s="107"/>
      <c r="O394" s="107"/>
      <c r="P394" s="107"/>
      <c r="Q394" s="107"/>
      <c r="R394" s="107"/>
      <c r="S394" s="107"/>
      <c r="T394" s="107"/>
      <c r="U394" s="107"/>
      <c r="V394" s="107"/>
      <c r="W394" s="107"/>
      <c r="X394" s="107"/>
    </row>
    <row r="395" spans="1:24" ht="24.75" customHeight="1">
      <c r="A395" s="107"/>
      <c r="B395" s="107"/>
      <c r="C395" s="108"/>
      <c r="D395" s="112"/>
      <c r="E395" s="108"/>
      <c r="F395" s="108"/>
      <c r="G395" s="107"/>
      <c r="H395" s="107"/>
      <c r="I395" s="107"/>
      <c r="J395" s="107"/>
      <c r="K395" s="107"/>
      <c r="L395" s="107"/>
      <c r="M395" s="107"/>
      <c r="N395" s="107"/>
      <c r="O395" s="107"/>
      <c r="P395" s="107"/>
      <c r="Q395" s="107"/>
      <c r="R395" s="107"/>
      <c r="S395" s="107"/>
      <c r="T395" s="107"/>
      <c r="U395" s="107"/>
      <c r="V395" s="107"/>
      <c r="W395" s="107"/>
      <c r="X395" s="107"/>
    </row>
    <row r="396" spans="1:24" ht="24.75" customHeight="1">
      <c r="A396" s="107"/>
      <c r="B396" s="107"/>
      <c r="C396" s="108"/>
      <c r="D396" s="112"/>
      <c r="E396" s="108"/>
      <c r="F396" s="108"/>
      <c r="G396" s="107"/>
      <c r="H396" s="107"/>
      <c r="I396" s="107"/>
      <c r="J396" s="107"/>
      <c r="K396" s="107"/>
      <c r="L396" s="107"/>
      <c r="M396" s="107"/>
      <c r="N396" s="107"/>
      <c r="O396" s="107"/>
      <c r="P396" s="107"/>
      <c r="Q396" s="107"/>
      <c r="R396" s="107"/>
      <c r="S396" s="107"/>
      <c r="T396" s="107"/>
      <c r="U396" s="107"/>
      <c r="V396" s="107"/>
      <c r="W396" s="107"/>
      <c r="X396" s="107"/>
    </row>
    <row r="397" spans="1:24" ht="24.75" customHeight="1">
      <c r="A397" s="107"/>
      <c r="B397" s="107"/>
      <c r="C397" s="108"/>
      <c r="D397" s="112"/>
      <c r="E397" s="108"/>
      <c r="F397" s="108"/>
      <c r="G397" s="107"/>
      <c r="H397" s="107"/>
      <c r="I397" s="107"/>
      <c r="J397" s="107"/>
      <c r="K397" s="107"/>
      <c r="L397" s="107"/>
      <c r="M397" s="107"/>
      <c r="N397" s="107"/>
      <c r="O397" s="107"/>
      <c r="P397" s="107"/>
      <c r="Q397" s="107"/>
      <c r="R397" s="107"/>
      <c r="S397" s="107"/>
      <c r="T397" s="107"/>
      <c r="U397" s="107"/>
      <c r="V397" s="107"/>
      <c r="W397" s="107"/>
      <c r="X397" s="107"/>
    </row>
    <row r="398" spans="1:24" ht="24.75" customHeight="1">
      <c r="A398" s="107"/>
      <c r="B398" s="107"/>
      <c r="C398" s="108"/>
      <c r="D398" s="112"/>
      <c r="E398" s="108"/>
      <c r="F398" s="108"/>
      <c r="G398" s="107"/>
      <c r="H398" s="107"/>
      <c r="I398" s="107"/>
      <c r="J398" s="107"/>
      <c r="K398" s="107"/>
      <c r="L398" s="107"/>
      <c r="M398" s="107"/>
      <c r="N398" s="107"/>
      <c r="O398" s="107"/>
      <c r="P398" s="107"/>
      <c r="Q398" s="107"/>
      <c r="R398" s="107"/>
      <c r="S398" s="107"/>
      <c r="T398" s="107"/>
      <c r="U398" s="107"/>
      <c r="V398" s="107"/>
      <c r="W398" s="107"/>
      <c r="X398" s="107"/>
    </row>
    <row r="399" spans="1:24" ht="24.75" customHeight="1">
      <c r="A399" s="107"/>
      <c r="B399" s="107"/>
      <c r="C399" s="108"/>
      <c r="D399" s="112"/>
      <c r="E399" s="108"/>
      <c r="F399" s="108"/>
      <c r="G399" s="107"/>
      <c r="H399" s="107"/>
      <c r="I399" s="107"/>
      <c r="J399" s="107"/>
      <c r="K399" s="107"/>
      <c r="L399" s="107"/>
      <c r="M399" s="107"/>
      <c r="N399" s="107"/>
      <c r="O399" s="107"/>
      <c r="P399" s="107"/>
      <c r="Q399" s="107"/>
      <c r="R399" s="107"/>
      <c r="S399" s="107"/>
      <c r="T399" s="107"/>
      <c r="U399" s="107"/>
      <c r="V399" s="107"/>
      <c r="W399" s="107"/>
      <c r="X399" s="107"/>
    </row>
    <row r="400" spans="1:24" ht="24.75" customHeight="1">
      <c r="A400" s="107"/>
      <c r="B400" s="107"/>
      <c r="C400" s="108"/>
      <c r="D400" s="112"/>
      <c r="E400" s="108"/>
      <c r="F400" s="108"/>
      <c r="G400" s="107"/>
      <c r="H400" s="107"/>
      <c r="I400" s="107"/>
      <c r="J400" s="107"/>
      <c r="K400" s="107"/>
      <c r="L400" s="107"/>
      <c r="M400" s="107"/>
      <c r="N400" s="107"/>
      <c r="O400" s="107"/>
      <c r="P400" s="107"/>
      <c r="Q400" s="107"/>
      <c r="R400" s="107"/>
      <c r="S400" s="107"/>
      <c r="T400" s="107"/>
      <c r="U400" s="107"/>
      <c r="V400" s="107"/>
      <c r="W400" s="107"/>
      <c r="X400" s="107"/>
    </row>
    <row r="401" spans="1:24" ht="24.75" customHeight="1">
      <c r="A401" s="107"/>
      <c r="B401" s="107"/>
      <c r="C401" s="108"/>
      <c r="D401" s="112"/>
      <c r="E401" s="108"/>
      <c r="F401" s="108"/>
      <c r="G401" s="107"/>
      <c r="H401" s="107"/>
      <c r="I401" s="107"/>
      <c r="J401" s="107"/>
      <c r="K401" s="107"/>
      <c r="L401" s="107"/>
      <c r="M401" s="107"/>
      <c r="N401" s="107"/>
      <c r="O401" s="107"/>
      <c r="P401" s="107"/>
      <c r="Q401" s="107"/>
      <c r="R401" s="107"/>
      <c r="S401" s="107"/>
      <c r="T401" s="107"/>
      <c r="U401" s="107"/>
      <c r="V401" s="107"/>
      <c r="W401" s="107"/>
      <c r="X401" s="107"/>
    </row>
    <row r="402" spans="1:24" ht="24.75" customHeight="1">
      <c r="A402" s="107"/>
      <c r="B402" s="107"/>
      <c r="C402" s="108"/>
      <c r="D402" s="112"/>
      <c r="E402" s="108"/>
      <c r="F402" s="108"/>
      <c r="G402" s="107"/>
      <c r="H402" s="107"/>
      <c r="I402" s="107"/>
      <c r="J402" s="107"/>
      <c r="K402" s="107"/>
      <c r="L402" s="107"/>
      <c r="M402" s="107"/>
      <c r="N402" s="107"/>
      <c r="O402" s="107"/>
      <c r="P402" s="107"/>
      <c r="Q402" s="107"/>
      <c r="R402" s="107"/>
      <c r="S402" s="107"/>
      <c r="T402" s="107"/>
      <c r="U402" s="107"/>
      <c r="V402" s="107"/>
      <c r="W402" s="107"/>
      <c r="X402" s="107"/>
    </row>
    <row r="403" spans="1:24" ht="24.75" customHeight="1">
      <c r="A403" s="107"/>
      <c r="B403" s="107"/>
      <c r="C403" s="108"/>
      <c r="D403" s="112"/>
      <c r="E403" s="108"/>
      <c r="F403" s="108"/>
      <c r="G403" s="107"/>
      <c r="H403" s="107"/>
      <c r="I403" s="107"/>
      <c r="J403" s="107"/>
      <c r="K403" s="107"/>
      <c r="L403" s="107"/>
      <c r="M403" s="107"/>
      <c r="N403" s="107"/>
      <c r="O403" s="107"/>
      <c r="P403" s="107"/>
      <c r="Q403" s="107"/>
      <c r="R403" s="107"/>
      <c r="S403" s="107"/>
      <c r="T403" s="107"/>
      <c r="U403" s="107"/>
      <c r="V403" s="107"/>
      <c r="W403" s="107"/>
      <c r="X403" s="107"/>
    </row>
    <row r="404" spans="1:24" ht="24.75" customHeight="1">
      <c r="A404" s="107"/>
      <c r="B404" s="107"/>
      <c r="C404" s="108"/>
      <c r="D404" s="112"/>
      <c r="E404" s="108"/>
      <c r="F404" s="108"/>
      <c r="G404" s="107"/>
      <c r="H404" s="107"/>
      <c r="I404" s="107"/>
      <c r="J404" s="107"/>
      <c r="K404" s="107"/>
      <c r="L404" s="107"/>
      <c r="M404" s="107"/>
      <c r="N404" s="107"/>
      <c r="O404" s="107"/>
      <c r="P404" s="107"/>
      <c r="Q404" s="107"/>
      <c r="R404" s="107"/>
      <c r="S404" s="107"/>
      <c r="T404" s="107"/>
      <c r="U404" s="107"/>
      <c r="V404" s="107"/>
      <c r="W404" s="107"/>
      <c r="X404" s="107"/>
    </row>
    <row r="405" spans="1:24" ht="24.75" customHeight="1">
      <c r="A405" s="107"/>
      <c r="B405" s="107"/>
      <c r="C405" s="108"/>
      <c r="D405" s="112"/>
      <c r="E405" s="108"/>
      <c r="F405" s="108"/>
      <c r="G405" s="107"/>
      <c r="H405" s="107"/>
      <c r="I405" s="107"/>
      <c r="J405" s="107"/>
      <c r="K405" s="107"/>
      <c r="L405" s="107"/>
      <c r="M405" s="107"/>
      <c r="N405" s="107"/>
      <c r="O405" s="107"/>
      <c r="P405" s="107"/>
      <c r="Q405" s="107"/>
      <c r="R405" s="107"/>
      <c r="S405" s="107"/>
      <c r="T405" s="107"/>
      <c r="U405" s="107"/>
      <c r="V405" s="107"/>
      <c r="W405" s="107"/>
      <c r="X405" s="107"/>
    </row>
    <row r="406" spans="1:24" ht="24.75" customHeight="1">
      <c r="A406" s="107"/>
      <c r="B406" s="107"/>
      <c r="C406" s="108"/>
      <c r="D406" s="112"/>
      <c r="E406" s="108"/>
      <c r="F406" s="108"/>
      <c r="G406" s="107"/>
      <c r="H406" s="107"/>
      <c r="I406" s="107"/>
      <c r="J406" s="107"/>
      <c r="K406" s="107"/>
      <c r="L406" s="107"/>
      <c r="M406" s="107"/>
      <c r="N406" s="107"/>
      <c r="O406" s="107"/>
      <c r="P406" s="107"/>
      <c r="Q406" s="107"/>
      <c r="R406" s="107"/>
      <c r="S406" s="107"/>
      <c r="T406" s="107"/>
      <c r="U406" s="107"/>
      <c r="V406" s="107"/>
      <c r="W406" s="107"/>
      <c r="X406" s="107"/>
    </row>
    <row r="407" spans="1:24" ht="24.75" customHeight="1">
      <c r="A407" s="107"/>
      <c r="B407" s="107"/>
      <c r="C407" s="108"/>
      <c r="D407" s="112"/>
      <c r="E407" s="108"/>
      <c r="F407" s="108"/>
      <c r="G407" s="107"/>
      <c r="H407" s="107"/>
      <c r="I407" s="107"/>
      <c r="J407" s="107"/>
      <c r="K407" s="107"/>
      <c r="L407" s="107"/>
      <c r="M407" s="107"/>
      <c r="N407" s="107"/>
      <c r="O407" s="107"/>
      <c r="P407" s="107"/>
      <c r="Q407" s="107"/>
      <c r="R407" s="107"/>
      <c r="S407" s="107"/>
      <c r="T407" s="107"/>
      <c r="U407" s="107"/>
      <c r="V407" s="107"/>
      <c r="W407" s="107"/>
      <c r="X407" s="107"/>
    </row>
    <row r="408" spans="1:24" ht="24.75" customHeight="1">
      <c r="A408" s="107"/>
      <c r="B408" s="107"/>
      <c r="C408" s="108"/>
      <c r="D408" s="112"/>
      <c r="E408" s="108"/>
      <c r="F408" s="108"/>
      <c r="G408" s="107"/>
      <c r="H408" s="107"/>
      <c r="I408" s="107"/>
      <c r="J408" s="107"/>
      <c r="K408" s="107"/>
      <c r="L408" s="107"/>
      <c r="M408" s="107"/>
      <c r="N408" s="107"/>
      <c r="O408" s="107"/>
      <c r="P408" s="107"/>
      <c r="Q408" s="107"/>
      <c r="R408" s="107"/>
      <c r="S408" s="107"/>
      <c r="T408" s="107"/>
      <c r="U408" s="107"/>
      <c r="V408" s="107"/>
      <c r="W408" s="107"/>
      <c r="X408" s="107"/>
    </row>
    <row r="409" spans="1:24" ht="24.75" customHeight="1">
      <c r="A409" s="107"/>
      <c r="B409" s="107"/>
      <c r="C409" s="108"/>
      <c r="D409" s="112"/>
      <c r="E409" s="108"/>
      <c r="F409" s="108"/>
      <c r="G409" s="107"/>
      <c r="H409" s="107"/>
      <c r="I409" s="107"/>
      <c r="J409" s="107"/>
      <c r="K409" s="107"/>
      <c r="L409" s="107"/>
      <c r="M409" s="107"/>
      <c r="N409" s="107"/>
      <c r="O409" s="107"/>
      <c r="P409" s="107"/>
      <c r="Q409" s="107"/>
      <c r="R409" s="107"/>
      <c r="S409" s="107"/>
      <c r="T409" s="107"/>
      <c r="U409" s="107"/>
      <c r="V409" s="107"/>
      <c r="W409" s="107"/>
      <c r="X409" s="107"/>
    </row>
    <row r="410" spans="1:24" ht="24.75" customHeight="1">
      <c r="A410" s="107"/>
      <c r="B410" s="107"/>
      <c r="C410" s="108"/>
      <c r="D410" s="112"/>
      <c r="E410" s="108"/>
      <c r="F410" s="108"/>
      <c r="G410" s="107"/>
      <c r="H410" s="107"/>
      <c r="I410" s="107"/>
      <c r="J410" s="107"/>
      <c r="K410" s="107"/>
      <c r="L410" s="107"/>
      <c r="M410" s="107"/>
      <c r="N410" s="107"/>
      <c r="O410" s="107"/>
      <c r="P410" s="107"/>
      <c r="Q410" s="107"/>
      <c r="R410" s="107"/>
      <c r="S410" s="107"/>
      <c r="T410" s="107"/>
      <c r="U410" s="107"/>
      <c r="V410" s="107"/>
      <c r="W410" s="107"/>
      <c r="X410" s="107"/>
    </row>
    <row r="411" spans="1:24" ht="24.75" customHeight="1">
      <c r="A411" s="107"/>
      <c r="B411" s="107"/>
      <c r="C411" s="108"/>
      <c r="D411" s="112"/>
      <c r="E411" s="108"/>
      <c r="F411" s="108"/>
      <c r="G411" s="107"/>
      <c r="H411" s="107"/>
      <c r="I411" s="107"/>
      <c r="J411" s="107"/>
      <c r="K411" s="107"/>
      <c r="L411" s="107"/>
      <c r="M411" s="107"/>
      <c r="N411" s="107"/>
      <c r="O411" s="107"/>
      <c r="P411" s="107"/>
      <c r="Q411" s="107"/>
      <c r="R411" s="107"/>
      <c r="S411" s="107"/>
      <c r="T411" s="107"/>
      <c r="U411" s="107"/>
      <c r="V411" s="107"/>
      <c r="W411" s="107"/>
      <c r="X411" s="107"/>
    </row>
    <row r="412" spans="1:24" ht="24.75" customHeight="1">
      <c r="A412" s="107"/>
      <c r="B412" s="107"/>
      <c r="C412" s="108"/>
      <c r="D412" s="112"/>
      <c r="E412" s="108"/>
      <c r="F412" s="108"/>
      <c r="G412" s="107"/>
      <c r="H412" s="107"/>
      <c r="I412" s="107"/>
      <c r="J412" s="107"/>
      <c r="K412" s="107"/>
      <c r="L412" s="107"/>
      <c r="M412" s="107"/>
      <c r="N412" s="107"/>
      <c r="O412" s="107"/>
      <c r="P412" s="107"/>
      <c r="Q412" s="107"/>
      <c r="R412" s="107"/>
      <c r="S412" s="107"/>
      <c r="T412" s="107"/>
      <c r="U412" s="107"/>
      <c r="V412" s="107"/>
      <c r="W412" s="107"/>
      <c r="X412" s="107"/>
    </row>
    <row r="413" spans="1:24" ht="24.75" customHeight="1">
      <c r="A413" s="107"/>
      <c r="B413" s="107"/>
      <c r="C413" s="108"/>
      <c r="D413" s="112"/>
      <c r="E413" s="108"/>
      <c r="F413" s="108"/>
      <c r="G413" s="107"/>
      <c r="H413" s="107"/>
      <c r="I413" s="107"/>
      <c r="J413" s="107"/>
      <c r="K413" s="107"/>
      <c r="L413" s="107"/>
      <c r="M413" s="107"/>
      <c r="N413" s="107"/>
      <c r="O413" s="107"/>
      <c r="P413" s="107"/>
      <c r="Q413" s="107"/>
      <c r="R413" s="107"/>
      <c r="S413" s="107"/>
      <c r="T413" s="107"/>
      <c r="U413" s="107"/>
      <c r="V413" s="107"/>
      <c r="W413" s="107"/>
      <c r="X413" s="107"/>
    </row>
    <row r="414" spans="1:24" ht="24.75" customHeight="1">
      <c r="A414" s="107"/>
      <c r="B414" s="107"/>
      <c r="C414" s="108"/>
      <c r="D414" s="112"/>
      <c r="E414" s="108"/>
      <c r="F414" s="108"/>
      <c r="G414" s="107"/>
      <c r="H414" s="107"/>
      <c r="I414" s="107"/>
      <c r="J414" s="107"/>
      <c r="K414" s="107"/>
      <c r="L414" s="107"/>
      <c r="M414" s="107"/>
      <c r="N414" s="107"/>
      <c r="O414" s="107"/>
      <c r="P414" s="107"/>
      <c r="Q414" s="107"/>
      <c r="R414" s="107"/>
      <c r="S414" s="107"/>
      <c r="T414" s="107"/>
      <c r="U414" s="107"/>
      <c r="V414" s="107"/>
      <c r="W414" s="107"/>
      <c r="X414" s="107"/>
    </row>
    <row r="415" spans="1:24" ht="24.75" customHeight="1">
      <c r="A415" s="107"/>
      <c r="B415" s="107"/>
      <c r="C415" s="108"/>
      <c r="D415" s="112"/>
      <c r="E415" s="108"/>
      <c r="F415" s="108"/>
      <c r="G415" s="107"/>
      <c r="H415" s="107"/>
      <c r="I415" s="107"/>
      <c r="J415" s="107"/>
      <c r="K415" s="107"/>
      <c r="L415" s="107"/>
      <c r="M415" s="107"/>
      <c r="N415" s="107"/>
      <c r="O415" s="107"/>
      <c r="P415" s="107"/>
      <c r="Q415" s="107"/>
      <c r="R415" s="107"/>
      <c r="S415" s="107"/>
      <c r="T415" s="107"/>
      <c r="U415" s="107"/>
      <c r="V415" s="107"/>
      <c r="W415" s="107"/>
      <c r="X415" s="107"/>
    </row>
    <row r="416" spans="1:24" ht="24.75" customHeight="1">
      <c r="A416" s="107"/>
      <c r="B416" s="107"/>
      <c r="C416" s="108"/>
      <c r="D416" s="112"/>
      <c r="E416" s="108"/>
      <c r="F416" s="108"/>
      <c r="G416" s="107"/>
      <c r="H416" s="107"/>
      <c r="I416" s="107"/>
      <c r="J416" s="107"/>
      <c r="K416" s="107"/>
      <c r="L416" s="107"/>
      <c r="M416" s="107"/>
      <c r="N416" s="107"/>
      <c r="O416" s="107"/>
      <c r="P416" s="107"/>
      <c r="Q416" s="107"/>
      <c r="R416" s="107"/>
      <c r="S416" s="107"/>
      <c r="T416" s="107"/>
      <c r="U416" s="107"/>
      <c r="V416" s="107"/>
      <c r="W416" s="107"/>
      <c r="X416" s="107"/>
    </row>
    <row r="417" spans="1:24" ht="24.75" customHeight="1">
      <c r="A417" s="107"/>
      <c r="B417" s="107"/>
      <c r="C417" s="108"/>
      <c r="D417" s="112"/>
      <c r="E417" s="108"/>
      <c r="F417" s="108"/>
      <c r="G417" s="107"/>
      <c r="H417" s="107"/>
      <c r="I417" s="107"/>
      <c r="J417" s="107"/>
      <c r="K417" s="107"/>
      <c r="L417" s="107"/>
      <c r="M417" s="107"/>
      <c r="N417" s="107"/>
      <c r="O417" s="107"/>
      <c r="P417" s="107"/>
      <c r="Q417" s="107"/>
      <c r="R417" s="107"/>
      <c r="S417" s="107"/>
      <c r="T417" s="107"/>
      <c r="U417" s="107"/>
      <c r="V417" s="107"/>
      <c r="W417" s="107"/>
      <c r="X417" s="107"/>
    </row>
    <row r="418" spans="1:24" ht="24.75" customHeight="1">
      <c r="A418" s="107"/>
      <c r="B418" s="107"/>
      <c r="C418" s="108"/>
      <c r="D418" s="112"/>
      <c r="E418" s="108"/>
      <c r="F418" s="108"/>
      <c r="G418" s="107"/>
      <c r="H418" s="107"/>
      <c r="I418" s="107"/>
      <c r="J418" s="107"/>
      <c r="K418" s="107"/>
      <c r="L418" s="107"/>
      <c r="M418" s="107"/>
      <c r="N418" s="107"/>
      <c r="O418" s="107"/>
      <c r="P418" s="107"/>
      <c r="Q418" s="107"/>
      <c r="R418" s="107"/>
      <c r="S418" s="107"/>
      <c r="T418" s="107"/>
      <c r="U418" s="107"/>
      <c r="V418" s="107"/>
      <c r="W418" s="107"/>
      <c r="X418" s="107"/>
    </row>
    <row r="419" spans="1:24" ht="24.75" customHeight="1">
      <c r="A419" s="107"/>
      <c r="B419" s="107"/>
      <c r="C419" s="108"/>
      <c r="D419" s="112"/>
      <c r="E419" s="108"/>
      <c r="F419" s="108"/>
      <c r="G419" s="107"/>
      <c r="H419" s="107"/>
      <c r="I419" s="107"/>
      <c r="J419" s="107"/>
      <c r="K419" s="107"/>
      <c r="L419" s="107"/>
      <c r="M419" s="107"/>
      <c r="N419" s="107"/>
      <c r="O419" s="107"/>
      <c r="P419" s="107"/>
      <c r="Q419" s="107"/>
      <c r="R419" s="107"/>
      <c r="S419" s="107"/>
      <c r="T419" s="107"/>
      <c r="U419" s="107"/>
      <c r="V419" s="107"/>
      <c r="W419" s="107"/>
      <c r="X419" s="107"/>
    </row>
    <row r="420" spans="1:24" ht="24.75" customHeight="1">
      <c r="A420" s="107"/>
      <c r="B420" s="107"/>
      <c r="C420" s="108"/>
      <c r="D420" s="112"/>
      <c r="E420" s="108"/>
      <c r="F420" s="108"/>
      <c r="G420" s="107"/>
      <c r="H420" s="107"/>
      <c r="I420" s="107"/>
      <c r="J420" s="107"/>
      <c r="K420" s="107"/>
      <c r="L420" s="107"/>
      <c r="M420" s="107"/>
      <c r="N420" s="107"/>
      <c r="O420" s="107"/>
      <c r="P420" s="107"/>
      <c r="Q420" s="107"/>
      <c r="R420" s="107"/>
      <c r="S420" s="107"/>
      <c r="T420" s="107"/>
      <c r="U420" s="107"/>
      <c r="V420" s="107"/>
      <c r="W420" s="107"/>
      <c r="X420" s="107"/>
    </row>
    <row r="421" spans="1:24" ht="24.75" customHeight="1">
      <c r="A421" s="107"/>
      <c r="B421" s="107"/>
      <c r="C421" s="108"/>
      <c r="D421" s="112"/>
      <c r="E421" s="108"/>
      <c r="F421" s="108"/>
      <c r="G421" s="107"/>
      <c r="H421" s="107"/>
      <c r="I421" s="107"/>
      <c r="J421" s="107"/>
      <c r="K421" s="107"/>
      <c r="L421" s="107"/>
      <c r="M421" s="107"/>
      <c r="N421" s="107"/>
      <c r="O421" s="107"/>
      <c r="P421" s="107"/>
      <c r="Q421" s="107"/>
      <c r="R421" s="107"/>
      <c r="S421" s="107"/>
      <c r="T421" s="107"/>
      <c r="U421" s="107"/>
      <c r="V421" s="107"/>
      <c r="W421" s="107"/>
      <c r="X421" s="107"/>
    </row>
    <row r="422" spans="1:24" ht="24.75" customHeight="1">
      <c r="A422" s="107"/>
      <c r="B422" s="107"/>
      <c r="C422" s="108"/>
      <c r="D422" s="112"/>
      <c r="E422" s="108"/>
      <c r="F422" s="108"/>
      <c r="G422" s="107"/>
      <c r="H422" s="107"/>
      <c r="I422" s="107"/>
      <c r="J422" s="107"/>
      <c r="K422" s="107"/>
      <c r="L422" s="107"/>
      <c r="M422" s="107"/>
      <c r="N422" s="107"/>
      <c r="O422" s="107"/>
      <c r="P422" s="107"/>
      <c r="Q422" s="107"/>
      <c r="R422" s="107"/>
      <c r="S422" s="107"/>
      <c r="T422" s="107"/>
      <c r="U422" s="107"/>
      <c r="V422" s="107"/>
      <c r="W422" s="107"/>
      <c r="X422" s="107"/>
    </row>
    <row r="423" spans="1:24" ht="24.75" customHeight="1">
      <c r="A423" s="107"/>
      <c r="B423" s="107"/>
      <c r="C423" s="108"/>
      <c r="D423" s="112"/>
      <c r="E423" s="108"/>
      <c r="F423" s="108"/>
      <c r="G423" s="107"/>
      <c r="H423" s="107"/>
      <c r="I423" s="107"/>
      <c r="J423" s="107"/>
      <c r="K423" s="107"/>
      <c r="L423" s="107"/>
      <c r="M423" s="107"/>
      <c r="N423" s="107"/>
      <c r="O423" s="107"/>
      <c r="P423" s="107"/>
      <c r="Q423" s="107"/>
      <c r="R423" s="107"/>
      <c r="S423" s="107"/>
      <c r="T423" s="107"/>
      <c r="U423" s="107"/>
      <c r="V423" s="107"/>
      <c r="W423" s="107"/>
      <c r="X423" s="107"/>
    </row>
    <row r="424" spans="1:24" ht="24.75" customHeight="1">
      <c r="A424" s="107"/>
      <c r="B424" s="107"/>
      <c r="C424" s="108"/>
      <c r="D424" s="112"/>
      <c r="E424" s="108"/>
      <c r="F424" s="108"/>
      <c r="G424" s="107"/>
      <c r="H424" s="107"/>
      <c r="I424" s="107"/>
      <c r="J424" s="107"/>
      <c r="K424" s="107"/>
      <c r="L424" s="107"/>
      <c r="M424" s="107"/>
      <c r="N424" s="107"/>
      <c r="O424" s="107"/>
      <c r="P424" s="107"/>
      <c r="Q424" s="107"/>
      <c r="R424" s="107"/>
      <c r="S424" s="107"/>
      <c r="T424" s="107"/>
      <c r="U424" s="107"/>
      <c r="V424" s="107"/>
      <c r="W424" s="107"/>
      <c r="X424" s="107"/>
    </row>
    <row r="425" spans="1:24" ht="24.75" customHeight="1">
      <c r="A425" s="107"/>
      <c r="B425" s="107"/>
      <c r="C425" s="108"/>
      <c r="D425" s="112"/>
      <c r="E425" s="108"/>
      <c r="F425" s="108"/>
      <c r="G425" s="107"/>
      <c r="H425" s="107"/>
      <c r="I425" s="107"/>
      <c r="J425" s="107"/>
      <c r="K425" s="107"/>
      <c r="L425" s="107"/>
      <c r="M425" s="107"/>
      <c r="N425" s="107"/>
      <c r="O425" s="107"/>
      <c r="P425" s="107"/>
      <c r="Q425" s="107"/>
      <c r="R425" s="107"/>
      <c r="S425" s="107"/>
      <c r="T425" s="107"/>
      <c r="U425" s="107"/>
      <c r="V425" s="107"/>
      <c r="W425" s="107"/>
      <c r="X425" s="107"/>
    </row>
    <row r="426" spans="1:24" ht="24.75" customHeight="1">
      <c r="A426" s="107"/>
      <c r="B426" s="107"/>
      <c r="C426" s="108"/>
      <c r="D426" s="112"/>
      <c r="E426" s="108"/>
      <c r="F426" s="108"/>
      <c r="G426" s="107"/>
      <c r="H426" s="107"/>
      <c r="I426" s="107"/>
      <c r="J426" s="107"/>
      <c r="K426" s="107"/>
      <c r="L426" s="107"/>
      <c r="M426" s="107"/>
      <c r="N426" s="107"/>
      <c r="O426" s="107"/>
      <c r="P426" s="107"/>
      <c r="Q426" s="107"/>
      <c r="R426" s="107"/>
      <c r="S426" s="107"/>
      <c r="T426" s="107"/>
      <c r="U426" s="107"/>
      <c r="V426" s="107"/>
      <c r="W426" s="107"/>
      <c r="X426" s="107"/>
    </row>
    <row r="427" spans="1:24" ht="24.75" customHeight="1">
      <c r="A427" s="107"/>
      <c r="B427" s="107"/>
      <c r="C427" s="108"/>
      <c r="D427" s="112"/>
      <c r="E427" s="108"/>
      <c r="F427" s="108"/>
      <c r="G427" s="107"/>
      <c r="H427" s="107"/>
      <c r="I427" s="107"/>
      <c r="J427" s="107"/>
      <c r="K427" s="107"/>
      <c r="L427" s="107"/>
      <c r="M427" s="107"/>
      <c r="N427" s="107"/>
      <c r="O427" s="107"/>
      <c r="P427" s="107"/>
      <c r="Q427" s="107"/>
      <c r="R427" s="107"/>
      <c r="S427" s="107"/>
      <c r="T427" s="107"/>
      <c r="U427" s="107"/>
      <c r="V427" s="107"/>
      <c r="W427" s="107"/>
      <c r="X427" s="107"/>
    </row>
    <row r="428" spans="1:24" ht="24.75" customHeight="1">
      <c r="A428" s="107"/>
      <c r="B428" s="107"/>
      <c r="C428" s="108"/>
      <c r="D428" s="112"/>
      <c r="E428" s="108"/>
      <c r="F428" s="108"/>
      <c r="G428" s="107"/>
      <c r="H428" s="107"/>
      <c r="I428" s="107"/>
      <c r="J428" s="107"/>
      <c r="K428" s="107"/>
      <c r="L428" s="107"/>
      <c r="M428" s="107"/>
      <c r="N428" s="107"/>
      <c r="O428" s="107"/>
      <c r="P428" s="107"/>
      <c r="Q428" s="107"/>
      <c r="R428" s="107"/>
      <c r="S428" s="107"/>
      <c r="T428" s="107"/>
      <c r="U428" s="107"/>
      <c r="V428" s="107"/>
      <c r="W428" s="107"/>
      <c r="X428" s="107"/>
    </row>
    <row r="429" spans="1:24" ht="24.75" customHeight="1">
      <c r="A429" s="107"/>
      <c r="B429" s="107"/>
      <c r="C429" s="108"/>
      <c r="D429" s="112"/>
      <c r="E429" s="108"/>
      <c r="F429" s="108"/>
      <c r="G429" s="107"/>
      <c r="H429" s="107"/>
      <c r="I429" s="107"/>
      <c r="J429" s="107"/>
      <c r="K429" s="107"/>
      <c r="L429" s="107"/>
      <c r="M429" s="107"/>
      <c r="N429" s="107"/>
      <c r="O429" s="107"/>
      <c r="P429" s="107"/>
      <c r="Q429" s="107"/>
      <c r="R429" s="107"/>
      <c r="S429" s="107"/>
      <c r="T429" s="107"/>
      <c r="U429" s="107"/>
      <c r="V429" s="107"/>
      <c r="W429" s="107"/>
      <c r="X429" s="107"/>
    </row>
    <row r="430" spans="1:24" ht="24.75" customHeight="1">
      <c r="A430" s="107"/>
      <c r="B430" s="107"/>
      <c r="C430" s="108"/>
      <c r="D430" s="112"/>
      <c r="E430" s="108"/>
      <c r="F430" s="108"/>
      <c r="G430" s="107"/>
      <c r="H430" s="107"/>
      <c r="I430" s="107"/>
      <c r="J430" s="107"/>
      <c r="K430" s="107"/>
      <c r="L430" s="107"/>
      <c r="M430" s="107"/>
      <c r="N430" s="107"/>
      <c r="O430" s="107"/>
      <c r="P430" s="107"/>
      <c r="Q430" s="107"/>
      <c r="R430" s="107"/>
      <c r="S430" s="107"/>
      <c r="T430" s="107"/>
      <c r="U430" s="107"/>
      <c r="V430" s="107"/>
      <c r="W430" s="107"/>
      <c r="X430" s="107"/>
    </row>
    <row r="431" spans="1:24" ht="24.75" customHeight="1">
      <c r="A431" s="107"/>
      <c r="B431" s="107"/>
      <c r="C431" s="108"/>
      <c r="D431" s="112"/>
      <c r="E431" s="108"/>
      <c r="F431" s="108"/>
      <c r="G431" s="107"/>
      <c r="H431" s="107"/>
      <c r="I431" s="107"/>
      <c r="J431" s="107"/>
      <c r="K431" s="107"/>
      <c r="L431" s="107"/>
      <c r="M431" s="107"/>
      <c r="N431" s="107"/>
      <c r="O431" s="107"/>
      <c r="P431" s="107"/>
      <c r="Q431" s="107"/>
      <c r="R431" s="107"/>
      <c r="S431" s="107"/>
      <c r="T431" s="107"/>
      <c r="U431" s="107"/>
      <c r="V431" s="107"/>
      <c r="W431" s="107"/>
      <c r="X431" s="107"/>
    </row>
    <row r="432" spans="1:24" ht="24.75" customHeight="1">
      <c r="A432" s="107"/>
      <c r="B432" s="107"/>
      <c r="C432" s="108"/>
      <c r="D432" s="112"/>
      <c r="E432" s="108"/>
      <c r="F432" s="108"/>
      <c r="G432" s="107"/>
      <c r="H432" s="107"/>
      <c r="I432" s="107"/>
      <c r="J432" s="107"/>
      <c r="K432" s="107"/>
      <c r="L432" s="107"/>
      <c r="M432" s="107"/>
      <c r="N432" s="107"/>
      <c r="O432" s="107"/>
      <c r="P432" s="107"/>
      <c r="Q432" s="107"/>
      <c r="R432" s="107"/>
      <c r="S432" s="107"/>
      <c r="T432" s="107"/>
      <c r="U432" s="107"/>
      <c r="V432" s="107"/>
      <c r="W432" s="107"/>
      <c r="X432" s="107"/>
    </row>
    <row r="433" spans="1:24" ht="24.75" customHeight="1">
      <c r="A433" s="107"/>
      <c r="B433" s="107"/>
      <c r="C433" s="108"/>
      <c r="D433" s="112"/>
      <c r="E433" s="108"/>
      <c r="F433" s="108"/>
      <c r="G433" s="107"/>
      <c r="H433" s="107"/>
      <c r="I433" s="107"/>
      <c r="J433" s="107"/>
      <c r="K433" s="107"/>
      <c r="L433" s="107"/>
      <c r="M433" s="107"/>
      <c r="N433" s="107"/>
      <c r="O433" s="107"/>
      <c r="P433" s="107"/>
      <c r="Q433" s="107"/>
      <c r="R433" s="107"/>
      <c r="S433" s="107"/>
      <c r="T433" s="107"/>
      <c r="U433" s="107"/>
      <c r="V433" s="107"/>
      <c r="W433" s="107"/>
      <c r="X433" s="107"/>
    </row>
    <row r="434" spans="1:24" ht="24.75" customHeight="1">
      <c r="A434" s="107"/>
      <c r="B434" s="107"/>
      <c r="C434" s="108"/>
      <c r="D434" s="112"/>
      <c r="E434" s="108"/>
      <c r="F434" s="108"/>
      <c r="G434" s="107"/>
      <c r="H434" s="107"/>
      <c r="I434" s="107"/>
      <c r="J434" s="107"/>
      <c r="K434" s="107"/>
      <c r="L434" s="107"/>
      <c r="M434" s="107"/>
      <c r="N434" s="107"/>
      <c r="O434" s="107"/>
      <c r="P434" s="107"/>
      <c r="Q434" s="107"/>
      <c r="R434" s="107"/>
      <c r="S434" s="107"/>
      <c r="T434" s="107"/>
      <c r="U434" s="107"/>
      <c r="V434" s="107"/>
      <c r="W434" s="107"/>
      <c r="X434" s="107"/>
    </row>
    <row r="435" spans="1:24" ht="24.75" customHeight="1">
      <c r="A435" s="107"/>
      <c r="B435" s="107"/>
      <c r="C435" s="108"/>
      <c r="D435" s="112"/>
      <c r="E435" s="108"/>
      <c r="F435" s="108"/>
      <c r="G435" s="107"/>
      <c r="H435" s="107"/>
      <c r="I435" s="107"/>
      <c r="J435" s="107"/>
      <c r="K435" s="107"/>
      <c r="L435" s="107"/>
      <c r="M435" s="107"/>
      <c r="N435" s="107"/>
      <c r="O435" s="107"/>
      <c r="P435" s="107"/>
      <c r="Q435" s="107"/>
      <c r="R435" s="107"/>
      <c r="S435" s="107"/>
      <c r="T435" s="107"/>
      <c r="U435" s="107"/>
      <c r="V435" s="107"/>
      <c r="W435" s="107"/>
      <c r="X435" s="107"/>
    </row>
    <row r="436" spans="1:24" ht="24.75" customHeight="1">
      <c r="A436" s="107"/>
      <c r="B436" s="107"/>
      <c r="C436" s="108"/>
      <c r="D436" s="112"/>
      <c r="E436" s="108"/>
      <c r="F436" s="108"/>
      <c r="G436" s="107"/>
      <c r="H436" s="107"/>
      <c r="I436" s="107"/>
      <c r="J436" s="107"/>
      <c r="K436" s="107"/>
      <c r="L436" s="107"/>
      <c r="M436" s="107"/>
      <c r="N436" s="107"/>
      <c r="O436" s="107"/>
      <c r="P436" s="107"/>
      <c r="Q436" s="107"/>
      <c r="R436" s="107"/>
      <c r="S436" s="107"/>
      <c r="T436" s="107"/>
      <c r="U436" s="107"/>
      <c r="V436" s="107"/>
      <c r="W436" s="107"/>
      <c r="X436" s="107"/>
    </row>
    <row r="437" spans="1:24" ht="24.75" customHeight="1">
      <c r="A437" s="107"/>
      <c r="B437" s="107"/>
      <c r="C437" s="108"/>
      <c r="D437" s="112"/>
      <c r="E437" s="108"/>
      <c r="F437" s="108"/>
      <c r="G437" s="107"/>
      <c r="H437" s="107"/>
      <c r="I437" s="107"/>
      <c r="J437" s="107"/>
      <c r="K437" s="107"/>
      <c r="L437" s="107"/>
      <c r="M437" s="107"/>
      <c r="N437" s="107"/>
      <c r="O437" s="107"/>
      <c r="P437" s="107"/>
      <c r="Q437" s="107"/>
      <c r="R437" s="107"/>
      <c r="S437" s="107"/>
      <c r="T437" s="107"/>
      <c r="U437" s="107"/>
      <c r="V437" s="107"/>
      <c r="W437" s="107"/>
      <c r="X437" s="107"/>
    </row>
    <row r="438" spans="1:24" ht="24.75" customHeight="1">
      <c r="A438" s="107"/>
      <c r="B438" s="107"/>
      <c r="C438" s="108"/>
      <c r="D438" s="112"/>
      <c r="E438" s="108"/>
      <c r="F438" s="108"/>
      <c r="G438" s="107"/>
      <c r="H438" s="107"/>
      <c r="I438" s="107"/>
      <c r="J438" s="107"/>
      <c r="K438" s="107"/>
      <c r="L438" s="107"/>
      <c r="M438" s="107"/>
      <c r="N438" s="107"/>
      <c r="O438" s="107"/>
      <c r="P438" s="107"/>
      <c r="Q438" s="107"/>
      <c r="R438" s="107"/>
      <c r="S438" s="107"/>
      <c r="T438" s="107"/>
      <c r="U438" s="107"/>
      <c r="V438" s="107"/>
      <c r="W438" s="107"/>
      <c r="X438" s="107"/>
    </row>
    <row r="439" spans="1:24" ht="24.75" customHeight="1">
      <c r="A439" s="107"/>
      <c r="B439" s="107"/>
      <c r="C439" s="108"/>
      <c r="D439" s="112"/>
      <c r="E439" s="108"/>
      <c r="F439" s="108"/>
      <c r="G439" s="107"/>
      <c r="H439" s="107"/>
      <c r="I439" s="107"/>
      <c r="J439" s="107"/>
      <c r="K439" s="107"/>
      <c r="L439" s="107"/>
      <c r="M439" s="107"/>
      <c r="N439" s="107"/>
      <c r="O439" s="107"/>
      <c r="P439" s="107"/>
      <c r="Q439" s="107"/>
      <c r="R439" s="107"/>
      <c r="S439" s="107"/>
      <c r="T439" s="107"/>
      <c r="U439" s="107"/>
      <c r="V439" s="107"/>
      <c r="W439" s="107"/>
      <c r="X439" s="107"/>
    </row>
    <row r="440" spans="1:24" ht="24.75" customHeight="1">
      <c r="A440" s="107"/>
      <c r="B440" s="107"/>
      <c r="C440" s="108"/>
      <c r="D440" s="112"/>
      <c r="E440" s="108"/>
      <c r="F440" s="108"/>
      <c r="G440" s="107"/>
      <c r="H440" s="107"/>
      <c r="I440" s="107"/>
      <c r="J440" s="107"/>
      <c r="K440" s="107"/>
      <c r="L440" s="107"/>
      <c r="M440" s="107"/>
      <c r="N440" s="107"/>
      <c r="O440" s="107"/>
      <c r="P440" s="107"/>
      <c r="Q440" s="107"/>
      <c r="R440" s="107"/>
      <c r="S440" s="107"/>
      <c r="T440" s="107"/>
      <c r="U440" s="107"/>
      <c r="V440" s="107"/>
      <c r="W440" s="107"/>
      <c r="X440" s="107"/>
    </row>
    <row r="441" spans="1:24" ht="24.75" customHeight="1">
      <c r="A441" s="107"/>
      <c r="B441" s="107"/>
      <c r="C441" s="108"/>
      <c r="D441" s="112"/>
      <c r="E441" s="108"/>
      <c r="F441" s="108"/>
      <c r="G441" s="107"/>
      <c r="H441" s="107"/>
      <c r="I441" s="107"/>
      <c r="J441" s="107"/>
      <c r="K441" s="107"/>
      <c r="L441" s="107"/>
      <c r="M441" s="107"/>
      <c r="N441" s="107"/>
      <c r="O441" s="107"/>
      <c r="P441" s="107"/>
      <c r="Q441" s="107"/>
      <c r="R441" s="107"/>
      <c r="S441" s="107"/>
      <c r="T441" s="107"/>
      <c r="U441" s="107"/>
      <c r="V441" s="107"/>
      <c r="W441" s="107"/>
      <c r="X441" s="107"/>
    </row>
    <row r="442" spans="1:24" ht="24.75" customHeight="1">
      <c r="A442" s="107"/>
      <c r="B442" s="107"/>
      <c r="C442" s="108"/>
      <c r="D442" s="112"/>
      <c r="E442" s="108"/>
      <c r="F442" s="108"/>
      <c r="G442" s="107"/>
      <c r="H442" s="107"/>
      <c r="I442" s="107"/>
      <c r="J442" s="107"/>
      <c r="K442" s="107"/>
      <c r="L442" s="107"/>
      <c r="M442" s="107"/>
      <c r="N442" s="107"/>
      <c r="O442" s="107"/>
      <c r="P442" s="107"/>
      <c r="Q442" s="107"/>
      <c r="R442" s="107"/>
      <c r="S442" s="107"/>
      <c r="T442" s="107"/>
      <c r="U442" s="107"/>
      <c r="V442" s="107"/>
      <c r="W442" s="107"/>
      <c r="X442" s="107"/>
    </row>
    <row r="443" spans="1:24" ht="24.75" customHeight="1">
      <c r="A443" s="107"/>
      <c r="B443" s="107"/>
      <c r="C443" s="108"/>
      <c r="D443" s="112"/>
      <c r="E443" s="108"/>
      <c r="F443" s="108"/>
      <c r="G443" s="107"/>
      <c r="H443" s="107"/>
      <c r="I443" s="107"/>
      <c r="J443" s="107"/>
      <c r="K443" s="107"/>
      <c r="L443" s="107"/>
      <c r="M443" s="107"/>
      <c r="N443" s="107"/>
      <c r="O443" s="107"/>
      <c r="P443" s="107"/>
      <c r="Q443" s="107"/>
      <c r="R443" s="107"/>
      <c r="S443" s="107"/>
      <c r="T443" s="107"/>
      <c r="U443" s="107"/>
      <c r="V443" s="107"/>
      <c r="W443" s="107"/>
      <c r="X443" s="107"/>
    </row>
    <row r="444" spans="1:24" ht="24.75" customHeight="1">
      <c r="A444" s="107"/>
      <c r="B444" s="107"/>
      <c r="C444" s="108"/>
      <c r="D444" s="112"/>
      <c r="E444" s="108"/>
      <c r="F444" s="108"/>
      <c r="G444" s="107"/>
      <c r="H444" s="107"/>
      <c r="I444" s="107"/>
      <c r="J444" s="107"/>
      <c r="K444" s="107"/>
      <c r="L444" s="107"/>
      <c r="M444" s="107"/>
      <c r="N444" s="107"/>
      <c r="O444" s="107"/>
      <c r="P444" s="107"/>
      <c r="Q444" s="107"/>
      <c r="R444" s="107"/>
      <c r="S444" s="107"/>
      <c r="T444" s="107"/>
      <c r="U444" s="107"/>
      <c r="V444" s="107"/>
      <c r="W444" s="107"/>
      <c r="X444" s="107"/>
    </row>
    <row r="445" spans="1:24" ht="24.75" customHeight="1">
      <c r="A445" s="107"/>
      <c r="B445" s="107"/>
      <c r="C445" s="108"/>
      <c r="D445" s="112"/>
      <c r="E445" s="108"/>
      <c r="F445" s="108"/>
      <c r="G445" s="107"/>
      <c r="H445" s="107"/>
      <c r="I445" s="107"/>
      <c r="J445" s="107"/>
      <c r="K445" s="107"/>
      <c r="L445" s="107"/>
      <c r="M445" s="107"/>
      <c r="N445" s="107"/>
      <c r="O445" s="107"/>
      <c r="P445" s="107"/>
      <c r="Q445" s="107"/>
      <c r="R445" s="107"/>
      <c r="S445" s="107"/>
      <c r="T445" s="107"/>
      <c r="U445" s="107"/>
      <c r="V445" s="107"/>
      <c r="W445" s="107"/>
      <c r="X445" s="107"/>
    </row>
    <row r="446" spans="1:24" ht="24.75" customHeight="1">
      <c r="A446" s="107"/>
      <c r="B446" s="107"/>
      <c r="C446" s="108"/>
      <c r="D446" s="112"/>
      <c r="E446" s="108"/>
      <c r="F446" s="108"/>
      <c r="G446" s="107"/>
      <c r="H446" s="107"/>
      <c r="I446" s="107"/>
      <c r="J446" s="107"/>
      <c r="K446" s="107"/>
      <c r="L446" s="107"/>
      <c r="M446" s="107"/>
      <c r="N446" s="107"/>
      <c r="O446" s="107"/>
      <c r="P446" s="107"/>
      <c r="Q446" s="107"/>
      <c r="R446" s="107"/>
      <c r="S446" s="107"/>
      <c r="T446" s="107"/>
      <c r="U446" s="107"/>
      <c r="V446" s="107"/>
      <c r="W446" s="107"/>
      <c r="X446" s="107"/>
    </row>
    <row r="447" spans="1:24" ht="24.75" customHeight="1">
      <c r="A447" s="107"/>
      <c r="B447" s="107"/>
      <c r="C447" s="108"/>
      <c r="D447" s="112"/>
      <c r="E447" s="108"/>
      <c r="F447" s="108"/>
      <c r="G447" s="107"/>
      <c r="H447" s="107"/>
      <c r="I447" s="107"/>
      <c r="J447" s="107"/>
      <c r="K447" s="107"/>
      <c r="L447" s="107"/>
      <c r="M447" s="107"/>
      <c r="N447" s="107"/>
      <c r="O447" s="107"/>
      <c r="P447" s="107"/>
      <c r="Q447" s="107"/>
      <c r="R447" s="107"/>
      <c r="S447" s="107"/>
      <c r="T447" s="107"/>
      <c r="U447" s="107"/>
      <c r="V447" s="107"/>
      <c r="W447" s="107"/>
      <c r="X447" s="107"/>
    </row>
    <row r="448" spans="1:24" ht="24.75" customHeight="1">
      <c r="A448" s="107"/>
      <c r="B448" s="107"/>
      <c r="C448" s="108"/>
      <c r="D448" s="112"/>
      <c r="E448" s="108"/>
      <c r="F448" s="108"/>
      <c r="G448" s="107"/>
      <c r="H448" s="107"/>
      <c r="I448" s="107"/>
      <c r="J448" s="107"/>
      <c r="K448" s="107"/>
      <c r="L448" s="107"/>
      <c r="M448" s="107"/>
      <c r="N448" s="107"/>
      <c r="O448" s="107"/>
      <c r="P448" s="107"/>
      <c r="Q448" s="107"/>
      <c r="R448" s="107"/>
      <c r="S448" s="107"/>
      <c r="T448" s="107"/>
      <c r="U448" s="107"/>
      <c r="V448" s="107"/>
      <c r="W448" s="107"/>
      <c r="X448" s="107"/>
    </row>
    <row r="449" spans="1:24" ht="24.75" customHeight="1">
      <c r="A449" s="107"/>
      <c r="B449" s="107"/>
      <c r="C449" s="108"/>
      <c r="D449" s="112"/>
      <c r="E449" s="108"/>
      <c r="F449" s="108"/>
      <c r="G449" s="107"/>
      <c r="H449" s="107"/>
      <c r="I449" s="107"/>
      <c r="J449" s="107"/>
      <c r="K449" s="107"/>
      <c r="L449" s="107"/>
      <c r="M449" s="107"/>
      <c r="N449" s="107"/>
      <c r="O449" s="107"/>
      <c r="P449" s="107"/>
      <c r="Q449" s="107"/>
      <c r="R449" s="107"/>
      <c r="S449" s="107"/>
      <c r="T449" s="107"/>
      <c r="U449" s="107"/>
      <c r="V449" s="107"/>
      <c r="W449" s="107"/>
      <c r="X449" s="107"/>
    </row>
    <row r="450" spans="1:24" ht="24.75" customHeight="1">
      <c r="A450" s="107"/>
      <c r="B450" s="107"/>
      <c r="C450" s="108"/>
      <c r="D450" s="112"/>
      <c r="E450" s="108"/>
      <c r="F450" s="108"/>
      <c r="G450" s="107"/>
      <c r="H450" s="107"/>
      <c r="I450" s="107"/>
      <c r="J450" s="107"/>
      <c r="K450" s="107"/>
      <c r="L450" s="107"/>
      <c r="M450" s="107"/>
      <c r="N450" s="107"/>
      <c r="O450" s="107"/>
      <c r="P450" s="107"/>
      <c r="Q450" s="107"/>
      <c r="R450" s="107"/>
      <c r="S450" s="107"/>
      <c r="T450" s="107"/>
      <c r="U450" s="107"/>
      <c r="V450" s="107"/>
      <c r="W450" s="107"/>
      <c r="X450" s="107"/>
    </row>
    <row r="451" spans="1:24" ht="24.75" customHeight="1">
      <c r="A451" s="107"/>
      <c r="B451" s="107"/>
      <c r="C451" s="108"/>
      <c r="D451" s="112"/>
      <c r="E451" s="108"/>
      <c r="F451" s="108"/>
      <c r="G451" s="107"/>
      <c r="H451" s="107"/>
      <c r="I451" s="107"/>
      <c r="J451" s="107"/>
      <c r="K451" s="107"/>
      <c r="L451" s="107"/>
      <c r="M451" s="107"/>
      <c r="N451" s="107"/>
      <c r="O451" s="107"/>
      <c r="P451" s="107"/>
      <c r="Q451" s="107"/>
      <c r="R451" s="107"/>
      <c r="S451" s="107"/>
      <c r="T451" s="107"/>
      <c r="U451" s="107"/>
      <c r="V451" s="107"/>
      <c r="W451" s="107"/>
      <c r="X451" s="107"/>
    </row>
    <row r="452" spans="1:24" ht="24.75" customHeight="1">
      <c r="A452" s="107"/>
      <c r="B452" s="107"/>
      <c r="C452" s="108"/>
      <c r="D452" s="112"/>
      <c r="E452" s="108"/>
      <c r="F452" s="108"/>
      <c r="G452" s="107"/>
      <c r="H452" s="107"/>
      <c r="I452" s="107"/>
      <c r="J452" s="107"/>
      <c r="K452" s="107"/>
      <c r="L452" s="107"/>
      <c r="M452" s="107"/>
      <c r="N452" s="107"/>
      <c r="O452" s="107"/>
      <c r="P452" s="107"/>
      <c r="Q452" s="107"/>
      <c r="R452" s="107"/>
      <c r="S452" s="107"/>
      <c r="T452" s="107"/>
      <c r="U452" s="107"/>
      <c r="V452" s="107"/>
      <c r="W452" s="107"/>
      <c r="X452" s="107"/>
    </row>
    <row r="453" spans="1:24" ht="24.75" customHeight="1">
      <c r="A453" s="107"/>
      <c r="B453" s="107"/>
      <c r="C453" s="108"/>
      <c r="D453" s="112"/>
      <c r="E453" s="108"/>
      <c r="F453" s="108"/>
      <c r="G453" s="107"/>
      <c r="H453" s="107"/>
      <c r="I453" s="107"/>
      <c r="J453" s="107"/>
      <c r="K453" s="107"/>
      <c r="L453" s="107"/>
      <c r="M453" s="107"/>
      <c r="N453" s="107"/>
      <c r="O453" s="107"/>
      <c r="P453" s="107"/>
      <c r="Q453" s="107"/>
      <c r="R453" s="107"/>
      <c r="S453" s="107"/>
      <c r="T453" s="107"/>
      <c r="U453" s="107"/>
      <c r="V453" s="107"/>
      <c r="W453" s="107"/>
      <c r="X453" s="107"/>
    </row>
    <row r="454" spans="1:24" ht="24.75" customHeight="1">
      <c r="A454" s="107"/>
      <c r="B454" s="107"/>
      <c r="C454" s="108"/>
      <c r="D454" s="112"/>
      <c r="E454" s="108"/>
      <c r="F454" s="108"/>
      <c r="G454" s="107"/>
      <c r="H454" s="107"/>
      <c r="I454" s="107"/>
      <c r="J454" s="107"/>
      <c r="K454" s="107"/>
      <c r="L454" s="107"/>
      <c r="M454" s="107"/>
      <c r="N454" s="107"/>
      <c r="O454" s="107"/>
      <c r="P454" s="107"/>
      <c r="Q454" s="107"/>
      <c r="R454" s="107"/>
      <c r="S454" s="107"/>
      <c r="T454" s="107"/>
      <c r="U454" s="107"/>
      <c r="V454" s="107"/>
      <c r="W454" s="107"/>
      <c r="X454" s="107"/>
    </row>
    <row r="455" spans="1:24" ht="24.75" customHeight="1">
      <c r="A455" s="107"/>
      <c r="B455" s="107"/>
      <c r="C455" s="108"/>
      <c r="D455" s="112"/>
      <c r="E455" s="108"/>
      <c r="F455" s="108"/>
      <c r="G455" s="107"/>
      <c r="H455" s="107"/>
      <c r="I455" s="107"/>
      <c r="J455" s="107"/>
      <c r="K455" s="107"/>
      <c r="L455" s="107"/>
      <c r="M455" s="107"/>
      <c r="N455" s="107"/>
      <c r="O455" s="107"/>
      <c r="P455" s="107"/>
      <c r="Q455" s="107"/>
      <c r="R455" s="107"/>
      <c r="S455" s="107"/>
      <c r="T455" s="107"/>
      <c r="U455" s="107"/>
      <c r="V455" s="107"/>
      <c r="W455" s="107"/>
      <c r="X455" s="107"/>
    </row>
    <row r="456" spans="1:24" ht="24.75" customHeight="1">
      <c r="A456" s="107"/>
      <c r="B456" s="107"/>
      <c r="C456" s="108"/>
      <c r="D456" s="112"/>
      <c r="E456" s="108"/>
      <c r="F456" s="108"/>
      <c r="G456" s="107"/>
      <c r="H456" s="107"/>
      <c r="I456" s="107"/>
      <c r="J456" s="107"/>
      <c r="K456" s="107"/>
      <c r="L456" s="107"/>
      <c r="M456" s="107"/>
      <c r="N456" s="107"/>
      <c r="O456" s="107"/>
      <c r="P456" s="107"/>
      <c r="Q456" s="107"/>
      <c r="R456" s="107"/>
      <c r="S456" s="107"/>
      <c r="T456" s="107"/>
      <c r="U456" s="107"/>
      <c r="V456" s="107"/>
      <c r="W456" s="107"/>
      <c r="X456" s="107"/>
    </row>
    <row r="457" spans="1:24" ht="24.75" customHeight="1">
      <c r="A457" s="107"/>
      <c r="B457" s="107"/>
      <c r="C457" s="108"/>
      <c r="D457" s="112"/>
      <c r="E457" s="108"/>
      <c r="F457" s="108"/>
      <c r="G457" s="107"/>
      <c r="H457" s="107"/>
      <c r="I457" s="107"/>
      <c r="J457" s="107"/>
      <c r="K457" s="107"/>
      <c r="L457" s="107"/>
      <c r="M457" s="107"/>
      <c r="N457" s="107"/>
      <c r="O457" s="107"/>
      <c r="P457" s="107"/>
      <c r="Q457" s="107"/>
      <c r="R457" s="107"/>
      <c r="S457" s="107"/>
      <c r="T457" s="107"/>
      <c r="U457" s="107"/>
      <c r="V457" s="107"/>
      <c r="W457" s="107"/>
      <c r="X457" s="107"/>
    </row>
    <row r="458" spans="1:24" ht="24.75" customHeight="1">
      <c r="A458" s="107"/>
      <c r="B458" s="107"/>
      <c r="C458" s="108"/>
      <c r="D458" s="112"/>
      <c r="E458" s="108"/>
      <c r="F458" s="108"/>
      <c r="G458" s="107"/>
      <c r="H458" s="107"/>
      <c r="I458" s="107"/>
      <c r="J458" s="107"/>
      <c r="K458" s="107"/>
      <c r="L458" s="107"/>
      <c r="M458" s="107"/>
      <c r="N458" s="107"/>
      <c r="O458" s="107"/>
      <c r="P458" s="107"/>
      <c r="Q458" s="107"/>
      <c r="R458" s="107"/>
      <c r="S458" s="107"/>
      <c r="T458" s="107"/>
      <c r="U458" s="107"/>
      <c r="V458" s="107"/>
      <c r="W458" s="107"/>
      <c r="X458" s="107"/>
    </row>
    <row r="459" spans="1:24" ht="24.75" customHeight="1">
      <c r="A459" s="107"/>
      <c r="B459" s="107"/>
      <c r="C459" s="108"/>
      <c r="D459" s="112"/>
      <c r="E459" s="108"/>
      <c r="F459" s="108"/>
      <c r="G459" s="107"/>
      <c r="H459" s="107"/>
      <c r="I459" s="107"/>
      <c r="J459" s="107"/>
      <c r="K459" s="107"/>
      <c r="L459" s="107"/>
      <c r="M459" s="107"/>
      <c r="N459" s="107"/>
      <c r="O459" s="107"/>
      <c r="P459" s="107"/>
      <c r="Q459" s="107"/>
      <c r="R459" s="107"/>
      <c r="S459" s="107"/>
      <c r="T459" s="107"/>
      <c r="U459" s="107"/>
      <c r="V459" s="107"/>
      <c r="W459" s="107"/>
      <c r="X459" s="107"/>
    </row>
    <row r="460" spans="1:24" ht="24.75" customHeight="1">
      <c r="A460" s="107"/>
      <c r="B460" s="107"/>
      <c r="C460" s="108"/>
      <c r="D460" s="112"/>
      <c r="E460" s="108"/>
      <c r="F460" s="108"/>
      <c r="G460" s="107"/>
      <c r="H460" s="107"/>
      <c r="I460" s="107"/>
      <c r="J460" s="107"/>
      <c r="K460" s="107"/>
      <c r="L460" s="107"/>
      <c r="M460" s="107"/>
      <c r="N460" s="107"/>
      <c r="O460" s="107"/>
      <c r="P460" s="107"/>
      <c r="Q460" s="107"/>
      <c r="R460" s="107"/>
      <c r="S460" s="107"/>
      <c r="T460" s="107"/>
      <c r="U460" s="107"/>
      <c r="V460" s="107"/>
      <c r="W460" s="107"/>
      <c r="X460" s="107"/>
    </row>
    <row r="461" spans="1:24" ht="24.75" customHeight="1">
      <c r="A461" s="107"/>
      <c r="B461" s="107"/>
      <c r="C461" s="108"/>
      <c r="D461" s="112"/>
      <c r="E461" s="108"/>
      <c r="F461" s="108"/>
      <c r="G461" s="107"/>
      <c r="H461" s="107"/>
      <c r="I461" s="107"/>
      <c r="J461" s="107"/>
      <c r="K461" s="107"/>
      <c r="L461" s="107"/>
      <c r="M461" s="107"/>
      <c r="N461" s="107"/>
      <c r="O461" s="107"/>
      <c r="P461" s="107"/>
      <c r="Q461" s="107"/>
      <c r="R461" s="107"/>
      <c r="S461" s="107"/>
      <c r="T461" s="107"/>
      <c r="U461" s="107"/>
      <c r="V461" s="107"/>
      <c r="W461" s="107"/>
      <c r="X461" s="107"/>
    </row>
    <row r="462" spans="1:24" ht="24.75" customHeight="1">
      <c r="A462" s="107"/>
      <c r="B462" s="107"/>
      <c r="C462" s="108"/>
      <c r="D462" s="112"/>
      <c r="E462" s="108"/>
      <c r="F462" s="108"/>
      <c r="G462" s="107"/>
      <c r="H462" s="107"/>
      <c r="I462" s="107"/>
      <c r="J462" s="107"/>
      <c r="K462" s="107"/>
      <c r="L462" s="107"/>
      <c r="M462" s="107"/>
      <c r="N462" s="107"/>
      <c r="O462" s="107"/>
      <c r="P462" s="107"/>
      <c r="Q462" s="107"/>
      <c r="R462" s="107"/>
      <c r="S462" s="107"/>
      <c r="T462" s="107"/>
      <c r="U462" s="107"/>
      <c r="V462" s="107"/>
      <c r="W462" s="107"/>
      <c r="X462" s="107"/>
    </row>
    <row r="463" spans="1:24" ht="24.75" customHeight="1">
      <c r="A463" s="107"/>
      <c r="B463" s="107"/>
      <c r="C463" s="108"/>
      <c r="D463" s="112"/>
      <c r="E463" s="108"/>
      <c r="F463" s="108"/>
      <c r="G463" s="107"/>
      <c r="H463" s="107"/>
      <c r="I463" s="107"/>
      <c r="J463" s="107"/>
      <c r="K463" s="107"/>
      <c r="L463" s="107"/>
      <c r="M463" s="107"/>
      <c r="N463" s="107"/>
      <c r="O463" s="107"/>
      <c r="P463" s="107"/>
      <c r="Q463" s="107"/>
      <c r="R463" s="107"/>
      <c r="S463" s="107"/>
      <c r="T463" s="107"/>
      <c r="U463" s="107"/>
      <c r="V463" s="107"/>
      <c r="W463" s="107"/>
      <c r="X463" s="107"/>
    </row>
    <row r="464" spans="1:24" ht="24.75" customHeight="1">
      <c r="A464" s="107"/>
      <c r="B464" s="107"/>
      <c r="C464" s="108"/>
      <c r="D464" s="112"/>
      <c r="E464" s="108"/>
      <c r="F464" s="108"/>
      <c r="G464" s="107"/>
      <c r="H464" s="107"/>
      <c r="I464" s="107"/>
      <c r="J464" s="107"/>
      <c r="K464" s="107"/>
      <c r="L464" s="107"/>
      <c r="M464" s="107"/>
      <c r="N464" s="107"/>
      <c r="O464" s="107"/>
      <c r="P464" s="107"/>
      <c r="Q464" s="107"/>
      <c r="R464" s="107"/>
      <c r="S464" s="107"/>
      <c r="T464" s="107"/>
      <c r="U464" s="107"/>
      <c r="V464" s="107"/>
      <c r="W464" s="107"/>
      <c r="X464" s="107"/>
    </row>
    <row r="465" spans="1:24" ht="24.75" customHeight="1">
      <c r="A465" s="107"/>
      <c r="B465" s="107"/>
      <c r="C465" s="108"/>
      <c r="D465" s="112"/>
      <c r="E465" s="108"/>
      <c r="F465" s="108"/>
      <c r="G465" s="107"/>
      <c r="H465" s="107"/>
      <c r="I465" s="107"/>
      <c r="J465" s="107"/>
      <c r="K465" s="107"/>
      <c r="L465" s="107"/>
      <c r="M465" s="107"/>
      <c r="N465" s="107"/>
      <c r="O465" s="107"/>
      <c r="P465" s="107"/>
      <c r="Q465" s="107"/>
      <c r="R465" s="107"/>
      <c r="S465" s="107"/>
      <c r="T465" s="107"/>
      <c r="U465" s="107"/>
      <c r="V465" s="107"/>
      <c r="W465" s="107"/>
      <c r="X465" s="107"/>
    </row>
    <row r="466" spans="1:24" ht="24.75" customHeight="1">
      <c r="A466" s="107"/>
      <c r="B466" s="107"/>
      <c r="C466" s="108"/>
      <c r="D466" s="112"/>
      <c r="E466" s="108"/>
      <c r="F466" s="108"/>
      <c r="G466" s="107"/>
      <c r="H466" s="107"/>
      <c r="I466" s="107"/>
      <c r="J466" s="107"/>
      <c r="K466" s="107"/>
      <c r="L466" s="107"/>
      <c r="M466" s="107"/>
      <c r="N466" s="107"/>
      <c r="O466" s="107"/>
      <c r="P466" s="107"/>
      <c r="Q466" s="107"/>
      <c r="R466" s="107"/>
      <c r="S466" s="107"/>
      <c r="T466" s="107"/>
      <c r="U466" s="107"/>
      <c r="V466" s="107"/>
      <c r="W466" s="107"/>
      <c r="X466" s="107"/>
    </row>
    <row r="467" spans="1:24" ht="24.75" customHeight="1">
      <c r="A467" s="107"/>
      <c r="B467" s="107"/>
      <c r="C467" s="108"/>
      <c r="D467" s="112"/>
      <c r="E467" s="108"/>
      <c r="F467" s="108"/>
      <c r="G467" s="107"/>
      <c r="H467" s="107"/>
      <c r="I467" s="107"/>
      <c r="J467" s="107"/>
      <c r="K467" s="107"/>
      <c r="L467" s="107"/>
      <c r="M467" s="107"/>
      <c r="N467" s="107"/>
      <c r="O467" s="107"/>
      <c r="P467" s="107"/>
      <c r="Q467" s="107"/>
      <c r="R467" s="107"/>
      <c r="S467" s="107"/>
      <c r="T467" s="107"/>
      <c r="U467" s="107"/>
      <c r="V467" s="107"/>
      <c r="W467" s="107"/>
      <c r="X467" s="107"/>
    </row>
    <row r="468" spans="1:24" ht="24.75" customHeight="1">
      <c r="A468" s="107"/>
      <c r="B468" s="107"/>
      <c r="C468" s="108"/>
      <c r="D468" s="112"/>
      <c r="E468" s="108"/>
      <c r="F468" s="108"/>
      <c r="G468" s="107"/>
      <c r="H468" s="107"/>
      <c r="I468" s="107"/>
      <c r="J468" s="107"/>
      <c r="K468" s="107"/>
      <c r="L468" s="107"/>
      <c r="M468" s="107"/>
      <c r="N468" s="107"/>
      <c r="O468" s="107"/>
      <c r="P468" s="107"/>
      <c r="Q468" s="107"/>
      <c r="R468" s="107"/>
      <c r="S468" s="107"/>
      <c r="T468" s="107"/>
      <c r="U468" s="107"/>
      <c r="V468" s="107"/>
      <c r="W468" s="107"/>
      <c r="X468" s="107"/>
    </row>
    <row r="469" spans="1:24" ht="24.75" customHeight="1">
      <c r="A469" s="107"/>
      <c r="B469" s="107"/>
      <c r="C469" s="108"/>
      <c r="D469" s="112"/>
      <c r="E469" s="108"/>
      <c r="F469" s="108"/>
      <c r="G469" s="107"/>
      <c r="H469" s="107"/>
      <c r="I469" s="107"/>
      <c r="J469" s="107"/>
      <c r="K469" s="107"/>
      <c r="L469" s="107"/>
      <c r="M469" s="107"/>
      <c r="N469" s="107"/>
      <c r="O469" s="107"/>
      <c r="P469" s="107"/>
      <c r="Q469" s="107"/>
      <c r="R469" s="107"/>
      <c r="S469" s="107"/>
      <c r="T469" s="107"/>
      <c r="U469" s="107"/>
      <c r="V469" s="107"/>
      <c r="W469" s="107"/>
      <c r="X469" s="107"/>
    </row>
    <row r="470" spans="1:24" ht="24.75" customHeight="1">
      <c r="A470" s="107"/>
      <c r="B470" s="107"/>
      <c r="C470" s="108"/>
      <c r="D470" s="112"/>
      <c r="E470" s="108"/>
      <c r="F470" s="108"/>
      <c r="G470" s="107"/>
      <c r="H470" s="107"/>
      <c r="I470" s="107"/>
      <c r="J470" s="107"/>
      <c r="K470" s="107"/>
      <c r="L470" s="107"/>
      <c r="M470" s="107"/>
      <c r="N470" s="107"/>
      <c r="O470" s="107"/>
      <c r="P470" s="107"/>
      <c r="Q470" s="107"/>
      <c r="R470" s="107"/>
      <c r="S470" s="107"/>
      <c r="T470" s="107"/>
      <c r="U470" s="107"/>
      <c r="V470" s="107"/>
      <c r="W470" s="107"/>
      <c r="X470" s="107"/>
    </row>
    <row r="471" spans="1:24" ht="24.75" customHeight="1">
      <c r="A471" s="107"/>
      <c r="B471" s="107"/>
      <c r="C471" s="108"/>
      <c r="D471" s="112"/>
      <c r="E471" s="108"/>
      <c r="F471" s="108"/>
      <c r="G471" s="107"/>
      <c r="H471" s="107"/>
      <c r="I471" s="107"/>
      <c r="J471" s="107"/>
      <c r="K471" s="107"/>
      <c r="L471" s="107"/>
      <c r="M471" s="107"/>
      <c r="N471" s="107"/>
      <c r="O471" s="107"/>
      <c r="P471" s="107"/>
      <c r="Q471" s="107"/>
      <c r="R471" s="107"/>
      <c r="S471" s="107"/>
      <c r="T471" s="107"/>
      <c r="U471" s="107"/>
      <c r="V471" s="107"/>
      <c r="W471" s="107"/>
      <c r="X471" s="107"/>
    </row>
    <row r="472" spans="1:24" ht="24.75" customHeight="1">
      <c r="A472" s="107"/>
      <c r="B472" s="107"/>
      <c r="C472" s="108"/>
      <c r="D472" s="112"/>
      <c r="E472" s="108"/>
      <c r="F472" s="108"/>
      <c r="G472" s="107"/>
      <c r="H472" s="107"/>
      <c r="I472" s="107"/>
      <c r="J472" s="107"/>
      <c r="K472" s="107"/>
      <c r="L472" s="107"/>
      <c r="M472" s="107"/>
      <c r="N472" s="107"/>
      <c r="O472" s="107"/>
      <c r="P472" s="107"/>
      <c r="Q472" s="107"/>
      <c r="R472" s="107"/>
      <c r="S472" s="107"/>
      <c r="T472" s="107"/>
      <c r="U472" s="107"/>
      <c r="V472" s="107"/>
      <c r="W472" s="107"/>
      <c r="X472" s="107"/>
    </row>
    <row r="473" spans="1:24" ht="24.75" customHeight="1">
      <c r="A473" s="107"/>
      <c r="B473" s="107"/>
      <c r="C473" s="108"/>
      <c r="D473" s="112"/>
      <c r="E473" s="108"/>
      <c r="F473" s="108"/>
      <c r="G473" s="107"/>
      <c r="H473" s="107"/>
      <c r="I473" s="107"/>
      <c r="J473" s="107"/>
      <c r="K473" s="107"/>
      <c r="L473" s="107"/>
      <c r="M473" s="107"/>
      <c r="N473" s="107"/>
      <c r="O473" s="107"/>
      <c r="P473" s="107"/>
      <c r="Q473" s="107"/>
      <c r="R473" s="107"/>
      <c r="S473" s="107"/>
      <c r="T473" s="107"/>
      <c r="U473" s="107"/>
      <c r="V473" s="107"/>
      <c r="W473" s="107"/>
      <c r="X473" s="107"/>
    </row>
    <row r="474" spans="1:24" ht="24.75" customHeight="1">
      <c r="A474" s="107"/>
      <c r="B474" s="107"/>
      <c r="C474" s="108"/>
      <c r="D474" s="112"/>
      <c r="E474" s="108"/>
      <c r="F474" s="108"/>
      <c r="G474" s="107"/>
      <c r="H474" s="107"/>
      <c r="I474" s="107"/>
      <c r="J474" s="107"/>
      <c r="K474" s="107"/>
      <c r="L474" s="107"/>
      <c r="M474" s="107"/>
      <c r="N474" s="107"/>
      <c r="O474" s="107"/>
      <c r="P474" s="107"/>
      <c r="Q474" s="107"/>
      <c r="R474" s="107"/>
      <c r="S474" s="107"/>
      <c r="T474" s="107"/>
      <c r="U474" s="107"/>
      <c r="V474" s="107"/>
      <c r="W474" s="107"/>
      <c r="X474" s="107"/>
    </row>
    <row r="475" spans="1:24" ht="24.75" customHeight="1">
      <c r="A475" s="107"/>
      <c r="B475" s="107"/>
      <c r="C475" s="108"/>
      <c r="D475" s="112"/>
      <c r="E475" s="108"/>
      <c r="F475" s="108"/>
      <c r="G475" s="107"/>
      <c r="H475" s="107"/>
      <c r="I475" s="107"/>
      <c r="J475" s="107"/>
      <c r="K475" s="107"/>
      <c r="L475" s="107"/>
      <c r="M475" s="107"/>
      <c r="N475" s="107"/>
      <c r="O475" s="107"/>
      <c r="P475" s="107"/>
      <c r="Q475" s="107"/>
      <c r="R475" s="107"/>
      <c r="S475" s="107"/>
      <c r="T475" s="107"/>
      <c r="U475" s="107"/>
      <c r="V475" s="107"/>
      <c r="W475" s="107"/>
      <c r="X475" s="107"/>
    </row>
    <row r="476" spans="1:24" ht="24.75" customHeight="1">
      <c r="A476" s="107"/>
      <c r="B476" s="107"/>
      <c r="C476" s="108"/>
      <c r="D476" s="112"/>
      <c r="E476" s="108"/>
      <c r="F476" s="108"/>
      <c r="G476" s="107"/>
      <c r="H476" s="107"/>
      <c r="I476" s="107"/>
      <c r="J476" s="107"/>
      <c r="K476" s="107"/>
      <c r="L476" s="107"/>
      <c r="M476" s="107"/>
      <c r="N476" s="107"/>
      <c r="O476" s="107"/>
      <c r="P476" s="107"/>
      <c r="Q476" s="107"/>
      <c r="R476" s="107"/>
      <c r="S476" s="107"/>
      <c r="T476" s="107"/>
      <c r="U476" s="107"/>
      <c r="V476" s="107"/>
      <c r="W476" s="107"/>
      <c r="X476" s="107"/>
    </row>
    <row r="477" spans="1:24" ht="24.75" customHeight="1">
      <c r="A477" s="107"/>
      <c r="B477" s="107"/>
      <c r="C477" s="108"/>
      <c r="D477" s="112"/>
      <c r="E477" s="108"/>
      <c r="F477" s="108"/>
      <c r="G477" s="107"/>
      <c r="H477" s="107"/>
      <c r="I477" s="107"/>
      <c r="J477" s="107"/>
      <c r="K477" s="107"/>
      <c r="L477" s="107"/>
      <c r="M477" s="107"/>
      <c r="N477" s="107"/>
      <c r="O477" s="107"/>
      <c r="P477" s="107"/>
      <c r="Q477" s="107"/>
      <c r="R477" s="107"/>
      <c r="S477" s="107"/>
      <c r="T477" s="107"/>
      <c r="U477" s="107"/>
      <c r="V477" s="107"/>
      <c r="W477" s="107"/>
      <c r="X477" s="107"/>
    </row>
    <row r="478" spans="1:24" ht="24.75" customHeight="1">
      <c r="A478" s="107"/>
      <c r="B478" s="107"/>
      <c r="C478" s="108"/>
      <c r="D478" s="112"/>
      <c r="E478" s="108"/>
      <c r="F478" s="108"/>
      <c r="G478" s="107"/>
      <c r="H478" s="107"/>
      <c r="I478" s="107"/>
      <c r="J478" s="107"/>
      <c r="K478" s="107"/>
      <c r="L478" s="107"/>
      <c r="M478" s="107"/>
      <c r="N478" s="107"/>
      <c r="O478" s="107"/>
      <c r="P478" s="107"/>
      <c r="Q478" s="107"/>
      <c r="R478" s="107"/>
      <c r="S478" s="107"/>
      <c r="T478" s="107"/>
      <c r="U478" s="107"/>
      <c r="V478" s="107"/>
      <c r="W478" s="107"/>
      <c r="X478" s="107"/>
    </row>
    <row r="479" spans="1:24" ht="24.75" customHeight="1">
      <c r="A479" s="107"/>
      <c r="B479" s="107"/>
      <c r="C479" s="108"/>
      <c r="D479" s="112"/>
      <c r="E479" s="108"/>
      <c r="F479" s="108"/>
      <c r="G479" s="107"/>
      <c r="H479" s="107"/>
      <c r="I479" s="107"/>
      <c r="J479" s="107"/>
      <c r="K479" s="107"/>
      <c r="L479" s="107"/>
      <c r="M479" s="107"/>
      <c r="N479" s="107"/>
      <c r="O479" s="107"/>
      <c r="P479" s="107"/>
      <c r="Q479" s="107"/>
      <c r="R479" s="107"/>
      <c r="S479" s="107"/>
      <c r="T479" s="107"/>
      <c r="U479" s="107"/>
      <c r="V479" s="107"/>
      <c r="W479" s="107"/>
      <c r="X479" s="107"/>
    </row>
    <row r="480" spans="1:24" ht="24.75" customHeight="1">
      <c r="A480" s="107"/>
      <c r="B480" s="107"/>
      <c r="C480" s="108"/>
      <c r="D480" s="112"/>
      <c r="E480" s="108"/>
      <c r="F480" s="108"/>
      <c r="G480" s="107"/>
      <c r="H480" s="107"/>
      <c r="I480" s="107"/>
      <c r="J480" s="107"/>
      <c r="K480" s="107"/>
      <c r="L480" s="107"/>
      <c r="M480" s="107"/>
      <c r="N480" s="107"/>
      <c r="O480" s="107"/>
      <c r="P480" s="107"/>
      <c r="Q480" s="107"/>
      <c r="R480" s="107"/>
      <c r="S480" s="107"/>
      <c r="T480" s="107"/>
      <c r="U480" s="107"/>
      <c r="V480" s="107"/>
      <c r="W480" s="107"/>
      <c r="X480" s="107"/>
    </row>
    <row r="481" spans="1:24" ht="24.75" customHeight="1">
      <c r="A481" s="107"/>
      <c r="B481" s="107"/>
      <c r="C481" s="108"/>
      <c r="D481" s="112"/>
      <c r="E481" s="108"/>
      <c r="F481" s="108"/>
      <c r="G481" s="107"/>
      <c r="H481" s="107"/>
      <c r="I481" s="107"/>
      <c r="J481" s="107"/>
      <c r="K481" s="107"/>
      <c r="L481" s="107"/>
      <c r="M481" s="107"/>
      <c r="N481" s="107"/>
      <c r="O481" s="107"/>
      <c r="P481" s="107"/>
      <c r="Q481" s="107"/>
      <c r="R481" s="107"/>
      <c r="S481" s="107"/>
      <c r="T481" s="107"/>
      <c r="U481" s="107"/>
      <c r="V481" s="107"/>
      <c r="W481" s="107"/>
      <c r="X481" s="107"/>
    </row>
    <row r="482" spans="1:24" ht="24.75" customHeight="1">
      <c r="A482" s="107"/>
      <c r="B482" s="107"/>
      <c r="C482" s="108"/>
      <c r="D482" s="112"/>
      <c r="E482" s="108"/>
      <c r="F482" s="108"/>
      <c r="G482" s="107"/>
      <c r="H482" s="107"/>
      <c r="I482" s="107"/>
      <c r="J482" s="107"/>
      <c r="K482" s="107"/>
      <c r="L482" s="107"/>
      <c r="M482" s="107"/>
      <c r="N482" s="107"/>
      <c r="O482" s="107"/>
      <c r="P482" s="107"/>
      <c r="Q482" s="107"/>
      <c r="R482" s="107"/>
      <c r="S482" s="107"/>
      <c r="T482" s="107"/>
      <c r="U482" s="107"/>
      <c r="V482" s="107"/>
      <c r="W482" s="107"/>
      <c r="X482" s="107"/>
    </row>
    <row r="483" spans="1:24" ht="24.75" customHeight="1">
      <c r="A483" s="107"/>
      <c r="B483" s="107"/>
      <c r="C483" s="108"/>
      <c r="D483" s="112"/>
      <c r="E483" s="108"/>
      <c r="F483" s="108"/>
      <c r="G483" s="107"/>
      <c r="H483" s="107"/>
      <c r="I483" s="107"/>
      <c r="J483" s="107"/>
      <c r="K483" s="107"/>
      <c r="L483" s="107"/>
      <c r="M483" s="107"/>
      <c r="N483" s="107"/>
      <c r="O483" s="107"/>
      <c r="P483" s="107"/>
      <c r="Q483" s="107"/>
      <c r="R483" s="107"/>
      <c r="S483" s="107"/>
      <c r="T483" s="107"/>
      <c r="U483" s="107"/>
      <c r="V483" s="107"/>
      <c r="W483" s="107"/>
      <c r="X483" s="107"/>
    </row>
    <row r="484" spans="1:24" ht="24.75" customHeight="1">
      <c r="A484" s="107"/>
      <c r="B484" s="107"/>
      <c r="C484" s="108"/>
      <c r="D484" s="112"/>
      <c r="E484" s="108"/>
      <c r="F484" s="108"/>
      <c r="G484" s="107"/>
      <c r="H484" s="107"/>
      <c r="I484" s="107"/>
      <c r="J484" s="107"/>
      <c r="K484" s="107"/>
      <c r="L484" s="107"/>
      <c r="M484" s="107"/>
      <c r="N484" s="107"/>
      <c r="O484" s="107"/>
      <c r="P484" s="107"/>
      <c r="Q484" s="107"/>
      <c r="R484" s="107"/>
      <c r="S484" s="107"/>
      <c r="T484" s="107"/>
      <c r="U484" s="107"/>
      <c r="V484" s="107"/>
      <c r="W484" s="107"/>
      <c r="X484" s="107"/>
    </row>
    <row r="485" spans="1:24" ht="24.75" customHeight="1">
      <c r="A485" s="107"/>
      <c r="B485" s="107"/>
      <c r="C485" s="108"/>
      <c r="D485" s="112"/>
      <c r="E485" s="108"/>
      <c r="F485" s="108"/>
      <c r="G485" s="107"/>
      <c r="H485" s="107"/>
      <c r="I485" s="107"/>
      <c r="J485" s="107"/>
      <c r="K485" s="107"/>
      <c r="L485" s="107"/>
      <c r="M485" s="107"/>
      <c r="N485" s="107"/>
      <c r="O485" s="107"/>
      <c r="P485" s="107"/>
      <c r="Q485" s="107"/>
      <c r="R485" s="107"/>
      <c r="S485" s="107"/>
      <c r="T485" s="107"/>
      <c r="U485" s="107"/>
      <c r="V485" s="107"/>
      <c r="W485" s="107"/>
      <c r="X485" s="107"/>
    </row>
    <row r="486" spans="1:24" ht="24.75" customHeight="1">
      <c r="A486" s="107"/>
      <c r="B486" s="107"/>
      <c r="C486" s="108"/>
      <c r="D486" s="112"/>
      <c r="E486" s="108"/>
      <c r="F486" s="108"/>
      <c r="G486" s="107"/>
      <c r="H486" s="107"/>
      <c r="I486" s="107"/>
      <c r="J486" s="107"/>
      <c r="K486" s="107"/>
      <c r="L486" s="107"/>
      <c r="M486" s="107"/>
      <c r="N486" s="107"/>
      <c r="O486" s="107"/>
      <c r="P486" s="107"/>
      <c r="Q486" s="107"/>
      <c r="R486" s="107"/>
      <c r="S486" s="107"/>
      <c r="T486" s="107"/>
      <c r="U486" s="107"/>
      <c r="V486" s="107"/>
      <c r="W486" s="107"/>
      <c r="X486" s="107"/>
    </row>
    <row r="487" spans="1:24" ht="24.75" customHeight="1">
      <c r="A487" s="107"/>
      <c r="B487" s="107"/>
      <c r="C487" s="108"/>
      <c r="D487" s="112"/>
      <c r="E487" s="108"/>
      <c r="F487" s="108"/>
      <c r="G487" s="107"/>
      <c r="H487" s="107"/>
      <c r="I487" s="107"/>
      <c r="J487" s="107"/>
      <c r="K487" s="107"/>
      <c r="L487" s="107"/>
      <c r="M487" s="107"/>
      <c r="N487" s="107"/>
      <c r="O487" s="107"/>
      <c r="P487" s="107"/>
      <c r="Q487" s="107"/>
      <c r="R487" s="107"/>
      <c r="S487" s="107"/>
      <c r="T487" s="107"/>
      <c r="U487" s="107"/>
      <c r="V487" s="107"/>
      <c r="W487" s="107"/>
      <c r="X487" s="107"/>
    </row>
    <row r="488" spans="1:24" ht="24.75" customHeight="1">
      <c r="A488" s="107"/>
      <c r="B488" s="107"/>
      <c r="C488" s="108"/>
      <c r="D488" s="112"/>
      <c r="E488" s="108"/>
      <c r="F488" s="108"/>
      <c r="G488" s="107"/>
      <c r="H488" s="107"/>
      <c r="I488" s="107"/>
      <c r="J488" s="107"/>
      <c r="K488" s="107"/>
      <c r="L488" s="107"/>
      <c r="M488" s="107"/>
      <c r="N488" s="107"/>
      <c r="O488" s="107"/>
      <c r="P488" s="107"/>
      <c r="Q488" s="107"/>
      <c r="R488" s="107"/>
      <c r="S488" s="107"/>
      <c r="T488" s="107"/>
      <c r="U488" s="107"/>
      <c r="V488" s="107"/>
      <c r="W488" s="107"/>
      <c r="X488" s="107"/>
    </row>
    <row r="489" spans="1:24" ht="24.75" customHeight="1">
      <c r="A489" s="107"/>
      <c r="B489" s="107"/>
      <c r="C489" s="108"/>
      <c r="D489" s="112"/>
      <c r="E489" s="108"/>
      <c r="F489" s="108"/>
      <c r="G489" s="107"/>
      <c r="H489" s="107"/>
      <c r="I489" s="107"/>
      <c r="J489" s="107"/>
      <c r="K489" s="107"/>
      <c r="L489" s="107"/>
      <c r="M489" s="107"/>
      <c r="N489" s="107"/>
      <c r="O489" s="107"/>
      <c r="P489" s="107"/>
      <c r="Q489" s="107"/>
      <c r="R489" s="107"/>
      <c r="S489" s="107"/>
      <c r="T489" s="107"/>
      <c r="U489" s="107"/>
      <c r="V489" s="107"/>
      <c r="W489" s="107"/>
      <c r="X489" s="107"/>
    </row>
    <row r="490" spans="1:24" ht="24.75" customHeight="1">
      <c r="A490" s="107"/>
      <c r="B490" s="107"/>
      <c r="C490" s="108"/>
      <c r="D490" s="112"/>
      <c r="E490" s="108"/>
      <c r="F490" s="108"/>
      <c r="G490" s="107"/>
      <c r="H490" s="107"/>
      <c r="I490" s="107"/>
      <c r="J490" s="107"/>
      <c r="K490" s="107"/>
      <c r="L490" s="107"/>
      <c r="M490" s="107"/>
      <c r="N490" s="107"/>
      <c r="O490" s="107"/>
      <c r="P490" s="107"/>
      <c r="Q490" s="107"/>
      <c r="R490" s="107"/>
      <c r="S490" s="107"/>
      <c r="T490" s="107"/>
      <c r="U490" s="107"/>
      <c r="V490" s="107"/>
      <c r="W490" s="107"/>
      <c r="X490" s="107"/>
    </row>
    <row r="491" spans="1:24" ht="24.75" customHeight="1">
      <c r="A491" s="107"/>
      <c r="B491" s="107"/>
      <c r="C491" s="108"/>
      <c r="D491" s="112"/>
      <c r="E491" s="108"/>
      <c r="F491" s="108"/>
      <c r="G491" s="107"/>
      <c r="H491" s="107"/>
      <c r="I491" s="107"/>
      <c r="J491" s="107"/>
      <c r="K491" s="107"/>
      <c r="L491" s="107"/>
      <c r="M491" s="107"/>
      <c r="N491" s="107"/>
      <c r="O491" s="107"/>
      <c r="P491" s="107"/>
      <c r="Q491" s="107"/>
      <c r="R491" s="107"/>
      <c r="S491" s="107"/>
      <c r="T491" s="107"/>
      <c r="U491" s="107"/>
      <c r="V491" s="107"/>
      <c r="W491" s="107"/>
      <c r="X491" s="107"/>
    </row>
    <row r="492" spans="1:24" ht="24.75" customHeight="1">
      <c r="A492" s="107"/>
      <c r="B492" s="107"/>
      <c r="C492" s="108"/>
      <c r="D492" s="112"/>
      <c r="E492" s="108"/>
      <c r="F492" s="108"/>
      <c r="G492" s="107"/>
      <c r="H492" s="107"/>
      <c r="I492" s="107"/>
      <c r="J492" s="107"/>
      <c r="K492" s="107"/>
      <c r="L492" s="107"/>
      <c r="M492" s="107"/>
      <c r="N492" s="107"/>
      <c r="O492" s="107"/>
      <c r="P492" s="107"/>
      <c r="Q492" s="107"/>
      <c r="R492" s="107"/>
      <c r="S492" s="107"/>
      <c r="T492" s="107"/>
      <c r="U492" s="107"/>
      <c r="V492" s="107"/>
      <c r="W492" s="107"/>
      <c r="X492" s="107"/>
    </row>
    <row r="493" spans="1:24" ht="24.75" customHeight="1">
      <c r="A493" s="107"/>
      <c r="B493" s="107"/>
      <c r="C493" s="108"/>
      <c r="D493" s="112"/>
      <c r="E493" s="108"/>
      <c r="F493" s="108"/>
      <c r="G493" s="107"/>
      <c r="H493" s="107"/>
      <c r="I493" s="107"/>
      <c r="J493" s="107"/>
      <c r="K493" s="107"/>
      <c r="L493" s="107"/>
      <c r="M493" s="107"/>
      <c r="N493" s="107"/>
      <c r="O493" s="107"/>
      <c r="P493" s="107"/>
      <c r="Q493" s="107"/>
      <c r="R493" s="107"/>
      <c r="S493" s="107"/>
      <c r="T493" s="107"/>
      <c r="U493" s="107"/>
      <c r="V493" s="107"/>
      <c r="W493" s="107"/>
      <c r="X493" s="107"/>
    </row>
    <row r="494" spans="1:24" ht="24.75" customHeight="1">
      <c r="A494" s="107"/>
      <c r="B494" s="107"/>
      <c r="C494" s="108"/>
      <c r="D494" s="112"/>
      <c r="E494" s="108"/>
      <c r="F494" s="108"/>
      <c r="G494" s="107"/>
      <c r="H494" s="107"/>
      <c r="I494" s="107"/>
      <c r="J494" s="107"/>
      <c r="K494" s="107"/>
      <c r="L494" s="107"/>
      <c r="M494" s="107"/>
      <c r="N494" s="107"/>
      <c r="O494" s="107"/>
      <c r="P494" s="107"/>
      <c r="Q494" s="107"/>
      <c r="R494" s="107"/>
      <c r="S494" s="107"/>
      <c r="T494" s="107"/>
      <c r="U494" s="107"/>
      <c r="V494" s="107"/>
      <c r="W494" s="107"/>
      <c r="X494" s="107"/>
    </row>
    <row r="495" spans="1:24" ht="24.75" customHeight="1">
      <c r="A495" s="107"/>
      <c r="B495" s="107"/>
      <c r="C495" s="108"/>
      <c r="D495" s="112"/>
      <c r="E495" s="108"/>
      <c r="F495" s="108"/>
      <c r="G495" s="107"/>
      <c r="H495" s="107"/>
      <c r="I495" s="107"/>
      <c r="J495" s="107"/>
      <c r="K495" s="107"/>
      <c r="L495" s="107"/>
      <c r="M495" s="107"/>
      <c r="N495" s="107"/>
      <c r="O495" s="107"/>
      <c r="P495" s="107"/>
      <c r="Q495" s="107"/>
      <c r="R495" s="107"/>
      <c r="S495" s="107"/>
      <c r="T495" s="107"/>
      <c r="U495" s="107"/>
      <c r="V495" s="107"/>
      <c r="W495" s="107"/>
      <c r="X495" s="107"/>
    </row>
    <row r="496" spans="1:24" ht="24.75" customHeight="1">
      <c r="A496" s="107"/>
      <c r="B496" s="107"/>
      <c r="C496" s="108"/>
      <c r="D496" s="112"/>
      <c r="E496" s="108"/>
      <c r="F496" s="108"/>
      <c r="G496" s="107"/>
      <c r="H496" s="107"/>
      <c r="I496" s="107"/>
      <c r="J496" s="107"/>
      <c r="K496" s="107"/>
      <c r="L496" s="107"/>
      <c r="M496" s="107"/>
      <c r="N496" s="107"/>
      <c r="O496" s="107"/>
      <c r="P496" s="107"/>
      <c r="Q496" s="107"/>
      <c r="R496" s="107"/>
      <c r="S496" s="107"/>
      <c r="T496" s="107"/>
      <c r="U496" s="107"/>
      <c r="V496" s="107"/>
      <c r="W496" s="107"/>
      <c r="X496" s="107"/>
    </row>
    <row r="497" spans="1:24" ht="24.75" customHeight="1">
      <c r="A497" s="107"/>
      <c r="B497" s="107"/>
      <c r="C497" s="108"/>
      <c r="D497" s="112"/>
      <c r="E497" s="108"/>
      <c r="F497" s="108"/>
      <c r="G497" s="107"/>
      <c r="H497" s="107"/>
      <c r="I497" s="107"/>
      <c r="J497" s="107"/>
      <c r="K497" s="107"/>
      <c r="L497" s="107"/>
      <c r="M497" s="107"/>
      <c r="N497" s="107"/>
      <c r="O497" s="107"/>
      <c r="P497" s="107"/>
      <c r="Q497" s="107"/>
      <c r="R497" s="107"/>
      <c r="S497" s="107"/>
      <c r="T497" s="107"/>
      <c r="U497" s="107"/>
      <c r="V497" s="107"/>
      <c r="W497" s="107"/>
      <c r="X497" s="107"/>
    </row>
    <row r="498" spans="1:24" ht="24.75" customHeight="1">
      <c r="A498" s="107"/>
      <c r="B498" s="107"/>
      <c r="C498" s="108"/>
      <c r="D498" s="112"/>
      <c r="E498" s="108"/>
      <c r="F498" s="108"/>
      <c r="G498" s="107"/>
      <c r="H498" s="107"/>
      <c r="I498" s="107"/>
      <c r="J498" s="107"/>
      <c r="K498" s="107"/>
      <c r="L498" s="107"/>
      <c r="M498" s="107"/>
      <c r="N498" s="107"/>
      <c r="O498" s="107"/>
      <c r="P498" s="107"/>
      <c r="Q498" s="107"/>
      <c r="R498" s="107"/>
      <c r="S498" s="107"/>
      <c r="T498" s="107"/>
      <c r="U498" s="107"/>
      <c r="V498" s="107"/>
      <c r="W498" s="107"/>
      <c r="X498" s="107"/>
    </row>
    <row r="499" spans="1:24" ht="24.75" customHeight="1">
      <c r="A499" s="107"/>
      <c r="B499" s="107"/>
      <c r="C499" s="108"/>
      <c r="D499" s="112"/>
      <c r="E499" s="108"/>
      <c r="F499" s="108"/>
      <c r="G499" s="107"/>
      <c r="H499" s="107"/>
      <c r="I499" s="107"/>
      <c r="J499" s="107"/>
      <c r="K499" s="107"/>
      <c r="L499" s="107"/>
      <c r="M499" s="107"/>
      <c r="N499" s="107"/>
      <c r="O499" s="107"/>
      <c r="P499" s="107"/>
      <c r="Q499" s="107"/>
      <c r="R499" s="107"/>
      <c r="S499" s="107"/>
      <c r="T499" s="107"/>
      <c r="U499" s="107"/>
      <c r="V499" s="107"/>
      <c r="W499" s="107"/>
      <c r="X499" s="107"/>
    </row>
    <row r="500" spans="1:24" ht="24.75" customHeight="1">
      <c r="A500" s="107"/>
      <c r="B500" s="107"/>
      <c r="C500" s="108"/>
      <c r="D500" s="112"/>
      <c r="E500" s="108"/>
      <c r="F500" s="108"/>
      <c r="G500" s="107"/>
      <c r="H500" s="107"/>
      <c r="I500" s="107"/>
      <c r="J500" s="107"/>
      <c r="K500" s="107"/>
      <c r="L500" s="107"/>
      <c r="M500" s="107"/>
      <c r="N500" s="107"/>
      <c r="O500" s="107"/>
      <c r="P500" s="107"/>
      <c r="Q500" s="107"/>
      <c r="R500" s="107"/>
      <c r="S500" s="107"/>
      <c r="T500" s="107"/>
      <c r="U500" s="107"/>
      <c r="V500" s="107"/>
      <c r="W500" s="107"/>
      <c r="X500" s="107"/>
    </row>
    <row r="501" spans="1:24" ht="24.75" customHeight="1">
      <c r="A501" s="107"/>
      <c r="B501" s="107"/>
      <c r="C501" s="108"/>
      <c r="D501" s="112"/>
      <c r="E501" s="108"/>
      <c r="F501" s="108"/>
      <c r="G501" s="107"/>
      <c r="H501" s="107"/>
      <c r="I501" s="107"/>
      <c r="J501" s="107"/>
      <c r="K501" s="107"/>
      <c r="L501" s="107"/>
      <c r="M501" s="107"/>
      <c r="N501" s="107"/>
      <c r="O501" s="107"/>
      <c r="P501" s="107"/>
      <c r="Q501" s="107"/>
      <c r="R501" s="107"/>
      <c r="S501" s="107"/>
      <c r="T501" s="107"/>
      <c r="U501" s="107"/>
      <c r="V501" s="107"/>
      <c r="W501" s="107"/>
      <c r="X501" s="107"/>
    </row>
    <row r="502" spans="1:24" ht="24.75" customHeight="1">
      <c r="A502" s="107"/>
      <c r="B502" s="107"/>
      <c r="C502" s="108"/>
      <c r="D502" s="112"/>
      <c r="E502" s="108"/>
      <c r="F502" s="108"/>
      <c r="G502" s="107"/>
      <c r="H502" s="107"/>
      <c r="I502" s="107"/>
      <c r="J502" s="107"/>
      <c r="K502" s="107"/>
      <c r="L502" s="107"/>
      <c r="M502" s="107"/>
      <c r="N502" s="107"/>
      <c r="O502" s="107"/>
      <c r="P502" s="107"/>
      <c r="Q502" s="107"/>
      <c r="R502" s="107"/>
      <c r="S502" s="107"/>
      <c r="T502" s="107"/>
      <c r="U502" s="107"/>
      <c r="V502" s="107"/>
      <c r="W502" s="107"/>
      <c r="X502" s="107"/>
    </row>
    <row r="503" spans="1:24" ht="24.75" customHeight="1">
      <c r="A503" s="107"/>
      <c r="B503" s="107"/>
      <c r="C503" s="108"/>
      <c r="D503" s="112"/>
      <c r="E503" s="108"/>
      <c r="F503" s="108"/>
      <c r="G503" s="107"/>
      <c r="H503" s="107"/>
      <c r="I503" s="107"/>
      <c r="J503" s="107"/>
      <c r="K503" s="107"/>
      <c r="L503" s="107"/>
      <c r="M503" s="107"/>
      <c r="N503" s="107"/>
      <c r="O503" s="107"/>
      <c r="P503" s="107"/>
      <c r="Q503" s="107"/>
      <c r="R503" s="107"/>
      <c r="S503" s="107"/>
      <c r="T503" s="107"/>
      <c r="U503" s="107"/>
      <c r="V503" s="107"/>
      <c r="W503" s="107"/>
      <c r="X503" s="107"/>
    </row>
    <row r="504" spans="1:24" ht="24.75" customHeight="1">
      <c r="A504" s="107"/>
      <c r="B504" s="107"/>
      <c r="C504" s="108"/>
      <c r="D504" s="112"/>
      <c r="E504" s="108"/>
      <c r="F504" s="108"/>
      <c r="G504" s="107"/>
      <c r="H504" s="107"/>
      <c r="I504" s="107"/>
      <c r="J504" s="107"/>
      <c r="K504" s="107"/>
      <c r="L504" s="107"/>
      <c r="M504" s="107"/>
      <c r="N504" s="107"/>
      <c r="O504" s="107"/>
      <c r="P504" s="107"/>
      <c r="Q504" s="107"/>
      <c r="R504" s="107"/>
      <c r="S504" s="107"/>
      <c r="T504" s="107"/>
      <c r="U504" s="107"/>
      <c r="V504" s="107"/>
      <c r="W504" s="107"/>
      <c r="X504" s="107"/>
    </row>
    <row r="505" spans="1:24" ht="24.75" customHeight="1">
      <c r="A505" s="107"/>
      <c r="B505" s="107"/>
      <c r="C505" s="108"/>
      <c r="D505" s="112"/>
      <c r="E505" s="108"/>
      <c r="F505" s="108"/>
      <c r="G505" s="107"/>
      <c r="H505" s="107"/>
      <c r="I505" s="107"/>
      <c r="J505" s="107"/>
      <c r="K505" s="107"/>
      <c r="L505" s="107"/>
      <c r="M505" s="107"/>
      <c r="N505" s="107"/>
      <c r="O505" s="107"/>
      <c r="P505" s="107"/>
      <c r="Q505" s="107"/>
      <c r="R505" s="107"/>
      <c r="S505" s="107"/>
      <c r="T505" s="107"/>
      <c r="U505" s="107"/>
      <c r="V505" s="107"/>
      <c r="W505" s="107"/>
      <c r="X505" s="107"/>
    </row>
    <row r="506" spans="1:24" ht="24.75" customHeight="1">
      <c r="A506" s="107"/>
      <c r="B506" s="107"/>
      <c r="C506" s="108"/>
      <c r="D506" s="112"/>
      <c r="E506" s="108"/>
      <c r="F506" s="108"/>
      <c r="G506" s="107"/>
      <c r="H506" s="107"/>
      <c r="I506" s="107"/>
      <c r="J506" s="107"/>
      <c r="K506" s="107"/>
      <c r="L506" s="107"/>
      <c r="M506" s="107"/>
      <c r="N506" s="107"/>
      <c r="O506" s="107"/>
      <c r="P506" s="107"/>
      <c r="Q506" s="107"/>
      <c r="R506" s="107"/>
      <c r="S506" s="107"/>
      <c r="T506" s="107"/>
      <c r="U506" s="107"/>
      <c r="V506" s="107"/>
      <c r="W506" s="107"/>
      <c r="X506" s="107"/>
    </row>
    <row r="507" spans="1:24" ht="24.75" customHeight="1">
      <c r="A507" s="107"/>
      <c r="B507" s="107"/>
      <c r="C507" s="108"/>
      <c r="D507" s="112"/>
      <c r="E507" s="108"/>
      <c r="F507" s="108"/>
      <c r="G507" s="107"/>
      <c r="H507" s="107"/>
      <c r="I507" s="107"/>
      <c r="J507" s="107"/>
      <c r="K507" s="107"/>
      <c r="L507" s="107"/>
      <c r="M507" s="107"/>
      <c r="N507" s="107"/>
      <c r="O507" s="107"/>
      <c r="P507" s="107"/>
      <c r="Q507" s="107"/>
      <c r="R507" s="107"/>
      <c r="S507" s="107"/>
      <c r="T507" s="107"/>
      <c r="U507" s="107"/>
      <c r="V507" s="107"/>
      <c r="W507" s="107"/>
      <c r="X507" s="107"/>
    </row>
    <row r="508" spans="1:24" ht="24.75" customHeight="1">
      <c r="A508" s="107"/>
      <c r="B508" s="107"/>
      <c r="C508" s="108"/>
      <c r="D508" s="112"/>
      <c r="E508" s="108"/>
      <c r="F508" s="108"/>
      <c r="G508" s="107"/>
      <c r="H508" s="107"/>
      <c r="I508" s="107"/>
      <c r="J508" s="107"/>
      <c r="K508" s="107"/>
      <c r="L508" s="107"/>
      <c r="M508" s="107"/>
      <c r="N508" s="107"/>
      <c r="O508" s="107"/>
      <c r="P508" s="107"/>
      <c r="Q508" s="107"/>
      <c r="R508" s="107"/>
      <c r="S508" s="107"/>
      <c r="T508" s="107"/>
      <c r="U508" s="107"/>
      <c r="V508" s="107"/>
      <c r="W508" s="107"/>
      <c r="X508" s="107"/>
    </row>
    <row r="509" spans="1:24" ht="24.75" customHeight="1">
      <c r="A509" s="107"/>
      <c r="B509" s="107"/>
      <c r="C509" s="108"/>
      <c r="D509" s="112"/>
      <c r="E509" s="108"/>
      <c r="F509" s="108"/>
      <c r="G509" s="107"/>
      <c r="H509" s="107"/>
      <c r="I509" s="107"/>
      <c r="J509" s="107"/>
      <c r="K509" s="107"/>
      <c r="L509" s="107"/>
      <c r="M509" s="107"/>
      <c r="N509" s="107"/>
      <c r="O509" s="107"/>
      <c r="P509" s="107"/>
      <c r="Q509" s="107"/>
      <c r="R509" s="107"/>
      <c r="S509" s="107"/>
      <c r="T509" s="107"/>
      <c r="U509" s="107"/>
      <c r="V509" s="107"/>
      <c r="W509" s="107"/>
      <c r="X509" s="107"/>
    </row>
    <row r="510" spans="1:24" ht="24.75" customHeight="1">
      <c r="A510" s="107"/>
      <c r="B510" s="107"/>
      <c r="C510" s="108"/>
      <c r="D510" s="112"/>
      <c r="E510" s="108"/>
      <c r="F510" s="108"/>
      <c r="G510" s="107"/>
      <c r="H510" s="107"/>
      <c r="I510" s="107"/>
      <c r="J510" s="107"/>
      <c r="K510" s="107"/>
      <c r="L510" s="107"/>
      <c r="M510" s="107"/>
      <c r="N510" s="107"/>
      <c r="O510" s="107"/>
      <c r="P510" s="107"/>
      <c r="Q510" s="107"/>
      <c r="R510" s="107"/>
      <c r="S510" s="107"/>
      <c r="T510" s="107"/>
      <c r="U510" s="107"/>
      <c r="V510" s="107"/>
      <c r="W510" s="107"/>
      <c r="X510" s="107"/>
    </row>
    <row r="511" spans="1:24" ht="24.75" customHeight="1">
      <c r="A511" s="107"/>
      <c r="B511" s="107"/>
      <c r="C511" s="108"/>
      <c r="D511" s="112"/>
      <c r="E511" s="108"/>
      <c r="F511" s="108"/>
      <c r="G511" s="107"/>
      <c r="H511" s="107"/>
      <c r="I511" s="107"/>
      <c r="J511" s="107"/>
      <c r="K511" s="107"/>
      <c r="L511" s="107"/>
      <c r="M511" s="107"/>
      <c r="N511" s="107"/>
      <c r="O511" s="107"/>
      <c r="P511" s="107"/>
      <c r="Q511" s="107"/>
      <c r="R511" s="107"/>
      <c r="S511" s="107"/>
      <c r="T511" s="107"/>
      <c r="U511" s="107"/>
      <c r="V511" s="107"/>
      <c r="W511" s="107"/>
      <c r="X511" s="107"/>
    </row>
    <row r="512" spans="1:24" ht="24.75" customHeight="1">
      <c r="A512" s="107"/>
      <c r="B512" s="107"/>
      <c r="C512" s="108"/>
      <c r="D512" s="112"/>
      <c r="E512" s="108"/>
      <c r="F512" s="108"/>
      <c r="G512" s="107"/>
      <c r="H512" s="107"/>
      <c r="I512" s="107"/>
      <c r="J512" s="107"/>
      <c r="K512" s="107"/>
      <c r="L512" s="107"/>
      <c r="M512" s="107"/>
      <c r="N512" s="107"/>
      <c r="O512" s="107"/>
      <c r="P512" s="107"/>
      <c r="Q512" s="107"/>
      <c r="R512" s="107"/>
      <c r="S512" s="107"/>
      <c r="T512" s="107"/>
      <c r="U512" s="107"/>
      <c r="V512" s="107"/>
      <c r="W512" s="107"/>
      <c r="X512" s="107"/>
    </row>
    <row r="513" spans="1:24" ht="24.75" customHeight="1">
      <c r="A513" s="107"/>
      <c r="B513" s="107"/>
      <c r="C513" s="108"/>
      <c r="D513" s="112"/>
      <c r="E513" s="108"/>
      <c r="F513" s="108"/>
      <c r="G513" s="107"/>
      <c r="H513" s="107"/>
      <c r="I513" s="107"/>
      <c r="J513" s="107"/>
      <c r="K513" s="107"/>
      <c r="L513" s="107"/>
      <c r="M513" s="107"/>
      <c r="N513" s="107"/>
      <c r="O513" s="107"/>
      <c r="P513" s="107"/>
      <c r="Q513" s="107"/>
      <c r="R513" s="107"/>
      <c r="S513" s="107"/>
      <c r="T513" s="107"/>
      <c r="U513" s="107"/>
      <c r="V513" s="107"/>
      <c r="W513" s="107"/>
      <c r="X513" s="107"/>
    </row>
    <row r="514" spans="1:24" ht="24.75" customHeight="1">
      <c r="A514" s="107"/>
      <c r="B514" s="107"/>
      <c r="C514" s="108"/>
      <c r="D514" s="112"/>
      <c r="E514" s="108"/>
      <c r="F514" s="108"/>
      <c r="G514" s="107"/>
      <c r="H514" s="107"/>
      <c r="I514" s="107"/>
      <c r="J514" s="107"/>
      <c r="K514" s="107"/>
      <c r="L514" s="107"/>
      <c r="M514" s="107"/>
      <c r="N514" s="107"/>
      <c r="O514" s="107"/>
      <c r="P514" s="107"/>
      <c r="Q514" s="107"/>
      <c r="R514" s="107"/>
      <c r="S514" s="107"/>
      <c r="T514" s="107"/>
      <c r="U514" s="107"/>
      <c r="V514" s="107"/>
      <c r="W514" s="107"/>
      <c r="X514" s="107"/>
    </row>
    <row r="515" spans="1:24" ht="24.75" customHeight="1">
      <c r="A515" s="107"/>
      <c r="B515" s="107"/>
      <c r="C515" s="108"/>
      <c r="D515" s="112"/>
      <c r="E515" s="108"/>
      <c r="F515" s="108"/>
      <c r="G515" s="107"/>
      <c r="H515" s="107"/>
      <c r="I515" s="107"/>
      <c r="J515" s="107"/>
      <c r="K515" s="107"/>
      <c r="L515" s="107"/>
      <c r="M515" s="107"/>
      <c r="N515" s="107"/>
      <c r="O515" s="107"/>
      <c r="P515" s="107"/>
      <c r="Q515" s="107"/>
      <c r="R515" s="107"/>
      <c r="S515" s="107"/>
      <c r="T515" s="107"/>
      <c r="U515" s="107"/>
      <c r="V515" s="107"/>
      <c r="W515" s="107"/>
      <c r="X515" s="107"/>
    </row>
    <row r="516" spans="1:24" ht="24.75" customHeight="1">
      <c r="A516" s="107"/>
      <c r="B516" s="107"/>
      <c r="C516" s="108"/>
      <c r="D516" s="112"/>
      <c r="E516" s="108"/>
      <c r="F516" s="108"/>
      <c r="G516" s="107"/>
      <c r="H516" s="107"/>
      <c r="I516" s="107"/>
      <c r="J516" s="107"/>
      <c r="K516" s="107"/>
      <c r="L516" s="107"/>
      <c r="M516" s="107"/>
      <c r="N516" s="107"/>
      <c r="O516" s="107"/>
      <c r="P516" s="107"/>
      <c r="Q516" s="107"/>
      <c r="R516" s="107"/>
      <c r="S516" s="107"/>
      <c r="T516" s="107"/>
      <c r="U516" s="107"/>
      <c r="V516" s="107"/>
      <c r="W516" s="107"/>
      <c r="X516" s="107"/>
    </row>
    <row r="517" spans="1:24" ht="24.75" customHeight="1">
      <c r="A517" s="107"/>
      <c r="B517" s="107"/>
      <c r="C517" s="108"/>
      <c r="D517" s="112"/>
      <c r="E517" s="108"/>
      <c r="F517" s="108"/>
      <c r="G517" s="107"/>
      <c r="H517" s="107"/>
      <c r="I517" s="107"/>
      <c r="J517" s="107"/>
      <c r="K517" s="107"/>
      <c r="L517" s="107"/>
      <c r="M517" s="107"/>
      <c r="N517" s="107"/>
      <c r="O517" s="107"/>
      <c r="P517" s="107"/>
      <c r="Q517" s="107"/>
      <c r="R517" s="107"/>
      <c r="S517" s="107"/>
      <c r="T517" s="107"/>
      <c r="U517" s="107"/>
      <c r="V517" s="107"/>
      <c r="W517" s="107"/>
      <c r="X517" s="107"/>
    </row>
    <row r="518" spans="1:24" ht="24.75" customHeight="1">
      <c r="A518" s="107"/>
      <c r="B518" s="107"/>
      <c r="C518" s="108"/>
      <c r="D518" s="112"/>
      <c r="E518" s="108"/>
      <c r="F518" s="108"/>
      <c r="G518" s="107"/>
      <c r="H518" s="107"/>
      <c r="I518" s="107"/>
      <c r="J518" s="107"/>
      <c r="K518" s="107"/>
      <c r="L518" s="107"/>
      <c r="M518" s="107"/>
      <c r="N518" s="107"/>
      <c r="O518" s="107"/>
      <c r="P518" s="107"/>
      <c r="Q518" s="107"/>
      <c r="R518" s="107"/>
      <c r="S518" s="107"/>
      <c r="T518" s="107"/>
      <c r="U518" s="107"/>
      <c r="V518" s="107"/>
      <c r="W518" s="107"/>
      <c r="X518" s="107"/>
    </row>
    <row r="519" spans="1:24" ht="24.75" customHeight="1">
      <c r="A519" s="107"/>
      <c r="B519" s="107"/>
      <c r="C519" s="108"/>
      <c r="D519" s="112"/>
      <c r="E519" s="108"/>
      <c r="F519" s="108"/>
      <c r="G519" s="107"/>
      <c r="H519" s="107"/>
      <c r="I519" s="107"/>
      <c r="J519" s="107"/>
      <c r="K519" s="107"/>
      <c r="L519" s="107"/>
      <c r="M519" s="107"/>
      <c r="N519" s="107"/>
      <c r="O519" s="107"/>
      <c r="P519" s="107"/>
      <c r="Q519" s="107"/>
      <c r="R519" s="107"/>
      <c r="S519" s="107"/>
      <c r="T519" s="107"/>
      <c r="U519" s="107"/>
      <c r="V519" s="107"/>
      <c r="W519" s="107"/>
      <c r="X519" s="107"/>
    </row>
    <row r="520" spans="1:24" ht="24.75" customHeight="1">
      <c r="A520" s="107"/>
      <c r="B520" s="107"/>
      <c r="C520" s="108"/>
      <c r="D520" s="112"/>
      <c r="E520" s="108"/>
      <c r="F520" s="108"/>
      <c r="G520" s="107"/>
      <c r="H520" s="107"/>
      <c r="I520" s="107"/>
      <c r="J520" s="107"/>
      <c r="K520" s="107"/>
      <c r="L520" s="107"/>
      <c r="M520" s="107"/>
      <c r="N520" s="107"/>
      <c r="O520" s="107"/>
      <c r="P520" s="107"/>
      <c r="Q520" s="107"/>
      <c r="R520" s="107"/>
      <c r="S520" s="107"/>
      <c r="T520" s="107"/>
      <c r="U520" s="107"/>
      <c r="V520" s="107"/>
      <c r="W520" s="107"/>
      <c r="X520" s="107"/>
    </row>
    <row r="521" spans="1:24" ht="24.75" customHeight="1">
      <c r="A521" s="107"/>
      <c r="B521" s="107"/>
      <c r="C521" s="108"/>
      <c r="D521" s="112"/>
      <c r="E521" s="108"/>
      <c r="F521" s="108"/>
      <c r="G521" s="107"/>
      <c r="H521" s="107"/>
      <c r="I521" s="107"/>
      <c r="J521" s="107"/>
      <c r="K521" s="107"/>
      <c r="L521" s="107"/>
      <c r="M521" s="107"/>
      <c r="N521" s="107"/>
      <c r="O521" s="107"/>
      <c r="P521" s="107"/>
      <c r="Q521" s="107"/>
      <c r="R521" s="107"/>
      <c r="S521" s="107"/>
      <c r="T521" s="107"/>
      <c r="U521" s="107"/>
      <c r="V521" s="107"/>
      <c r="W521" s="107"/>
      <c r="X521" s="107"/>
    </row>
    <row r="522" spans="1:24" ht="24.75" customHeight="1">
      <c r="A522" s="107"/>
      <c r="B522" s="107"/>
      <c r="C522" s="108"/>
      <c r="D522" s="112"/>
      <c r="E522" s="108"/>
      <c r="F522" s="108"/>
      <c r="G522" s="107"/>
      <c r="H522" s="107"/>
      <c r="I522" s="107"/>
      <c r="J522" s="107"/>
      <c r="K522" s="107"/>
      <c r="L522" s="107"/>
      <c r="M522" s="107"/>
      <c r="N522" s="107"/>
      <c r="O522" s="107"/>
      <c r="P522" s="107"/>
      <c r="Q522" s="107"/>
      <c r="R522" s="107"/>
      <c r="S522" s="107"/>
      <c r="T522" s="107"/>
      <c r="U522" s="107"/>
      <c r="V522" s="107"/>
      <c r="W522" s="107"/>
      <c r="X522" s="107"/>
    </row>
    <row r="523" spans="1:24" ht="24.75" customHeight="1">
      <c r="A523" s="107"/>
      <c r="B523" s="107"/>
      <c r="C523" s="108"/>
      <c r="D523" s="112"/>
      <c r="E523" s="108"/>
      <c r="F523" s="108"/>
      <c r="G523" s="107"/>
      <c r="H523" s="107"/>
      <c r="I523" s="107"/>
      <c r="J523" s="107"/>
      <c r="K523" s="107"/>
      <c r="L523" s="107"/>
      <c r="M523" s="107"/>
      <c r="N523" s="107"/>
      <c r="O523" s="107"/>
      <c r="P523" s="107"/>
      <c r="Q523" s="107"/>
      <c r="R523" s="107"/>
      <c r="S523" s="107"/>
      <c r="T523" s="107"/>
      <c r="U523" s="107"/>
      <c r="V523" s="107"/>
      <c r="W523" s="107"/>
      <c r="X523" s="107"/>
    </row>
    <row r="524" spans="1:24" ht="24.75" customHeight="1">
      <c r="A524" s="107"/>
      <c r="B524" s="107"/>
      <c r="C524" s="108"/>
      <c r="D524" s="112"/>
      <c r="E524" s="108"/>
      <c r="F524" s="108"/>
      <c r="G524" s="107"/>
      <c r="H524" s="107"/>
      <c r="I524" s="107"/>
      <c r="J524" s="107"/>
      <c r="K524" s="107"/>
      <c r="L524" s="107"/>
      <c r="M524" s="107"/>
      <c r="N524" s="107"/>
      <c r="O524" s="107"/>
      <c r="P524" s="107"/>
      <c r="Q524" s="107"/>
      <c r="R524" s="107"/>
      <c r="S524" s="107"/>
      <c r="T524" s="107"/>
      <c r="U524" s="107"/>
      <c r="V524" s="107"/>
      <c r="W524" s="107"/>
      <c r="X524" s="107"/>
    </row>
    <row r="525" spans="1:24" ht="24.75" customHeight="1">
      <c r="A525" s="107"/>
      <c r="B525" s="107"/>
      <c r="C525" s="108"/>
      <c r="D525" s="112"/>
      <c r="E525" s="108"/>
      <c r="F525" s="108"/>
      <c r="G525" s="107"/>
      <c r="H525" s="107"/>
      <c r="I525" s="107"/>
      <c r="J525" s="107"/>
      <c r="K525" s="107"/>
      <c r="L525" s="107"/>
      <c r="M525" s="107"/>
      <c r="N525" s="107"/>
      <c r="O525" s="107"/>
      <c r="P525" s="107"/>
      <c r="Q525" s="107"/>
      <c r="R525" s="107"/>
      <c r="S525" s="107"/>
      <c r="T525" s="107"/>
      <c r="U525" s="107"/>
      <c r="V525" s="107"/>
      <c r="W525" s="107"/>
      <c r="X525" s="107"/>
    </row>
    <row r="526" spans="1:24" ht="24.75" customHeight="1">
      <c r="A526" s="107"/>
      <c r="B526" s="107"/>
      <c r="C526" s="108"/>
      <c r="D526" s="112"/>
      <c r="E526" s="108"/>
      <c r="F526" s="108"/>
      <c r="G526" s="107"/>
      <c r="H526" s="107"/>
      <c r="I526" s="107"/>
      <c r="J526" s="107"/>
      <c r="K526" s="107"/>
      <c r="L526" s="107"/>
      <c r="M526" s="107"/>
      <c r="N526" s="107"/>
      <c r="O526" s="107"/>
      <c r="P526" s="107"/>
      <c r="Q526" s="107"/>
      <c r="R526" s="107"/>
      <c r="S526" s="107"/>
      <c r="T526" s="107"/>
      <c r="U526" s="107"/>
      <c r="V526" s="107"/>
      <c r="W526" s="107"/>
      <c r="X526" s="107"/>
    </row>
    <row r="527" spans="1:24" ht="24.75" customHeight="1">
      <c r="A527" s="107"/>
      <c r="B527" s="107"/>
      <c r="C527" s="108"/>
      <c r="D527" s="112"/>
      <c r="E527" s="108"/>
      <c r="F527" s="108"/>
      <c r="G527" s="107"/>
      <c r="H527" s="107"/>
      <c r="I527" s="107"/>
      <c r="J527" s="107"/>
      <c r="K527" s="107"/>
      <c r="L527" s="107"/>
      <c r="M527" s="107"/>
      <c r="N527" s="107"/>
      <c r="O527" s="107"/>
      <c r="P527" s="107"/>
      <c r="Q527" s="107"/>
      <c r="R527" s="107"/>
      <c r="S527" s="107"/>
      <c r="T527" s="107"/>
      <c r="U527" s="107"/>
      <c r="V527" s="107"/>
      <c r="W527" s="107"/>
      <c r="X527" s="107"/>
    </row>
    <row r="528" spans="1:24" ht="24.75" customHeight="1">
      <c r="A528" s="107"/>
      <c r="B528" s="107"/>
      <c r="C528" s="108"/>
      <c r="D528" s="112"/>
      <c r="E528" s="108"/>
      <c r="F528" s="108"/>
      <c r="G528" s="107"/>
      <c r="H528" s="107"/>
      <c r="I528" s="107"/>
      <c r="J528" s="107"/>
      <c r="K528" s="107"/>
      <c r="L528" s="107"/>
      <c r="M528" s="107"/>
      <c r="N528" s="107"/>
      <c r="O528" s="107"/>
      <c r="P528" s="107"/>
      <c r="Q528" s="107"/>
      <c r="R528" s="107"/>
      <c r="S528" s="107"/>
      <c r="T528" s="107"/>
      <c r="U528" s="107"/>
      <c r="V528" s="107"/>
      <c r="W528" s="107"/>
      <c r="X528" s="107"/>
    </row>
    <row r="529" spans="1:24" ht="24.75" customHeight="1">
      <c r="A529" s="107"/>
      <c r="B529" s="107"/>
      <c r="C529" s="108"/>
      <c r="D529" s="112"/>
      <c r="E529" s="108"/>
      <c r="F529" s="108"/>
      <c r="G529" s="107"/>
      <c r="H529" s="107"/>
      <c r="I529" s="107"/>
      <c r="J529" s="107"/>
      <c r="K529" s="107"/>
      <c r="L529" s="107"/>
      <c r="M529" s="107"/>
      <c r="N529" s="107"/>
      <c r="O529" s="107"/>
      <c r="P529" s="107"/>
      <c r="Q529" s="107"/>
      <c r="R529" s="107"/>
      <c r="S529" s="107"/>
      <c r="T529" s="107"/>
      <c r="U529" s="107"/>
      <c r="V529" s="107"/>
      <c r="W529" s="107"/>
      <c r="X529" s="107"/>
    </row>
    <row r="530" spans="1:24" ht="24.75" customHeight="1">
      <c r="A530" s="107"/>
      <c r="B530" s="107"/>
      <c r="C530" s="108"/>
      <c r="D530" s="112"/>
      <c r="E530" s="108"/>
      <c r="F530" s="108"/>
      <c r="G530" s="107"/>
      <c r="H530" s="107"/>
      <c r="I530" s="107"/>
      <c r="J530" s="107"/>
      <c r="K530" s="107"/>
      <c r="L530" s="107"/>
      <c r="M530" s="107"/>
      <c r="N530" s="107"/>
      <c r="O530" s="107"/>
      <c r="P530" s="107"/>
      <c r="Q530" s="107"/>
      <c r="R530" s="107"/>
      <c r="S530" s="107"/>
      <c r="T530" s="107"/>
      <c r="U530" s="107"/>
      <c r="V530" s="107"/>
      <c r="W530" s="107"/>
      <c r="X530" s="107"/>
    </row>
    <row r="531" spans="1:24" ht="24.75" customHeight="1">
      <c r="A531" s="107"/>
      <c r="B531" s="107"/>
      <c r="C531" s="108"/>
      <c r="D531" s="112"/>
      <c r="E531" s="108"/>
      <c r="F531" s="108"/>
      <c r="G531" s="107"/>
      <c r="H531" s="107"/>
      <c r="I531" s="107"/>
      <c r="J531" s="107"/>
      <c r="K531" s="107"/>
      <c r="L531" s="107"/>
      <c r="M531" s="107"/>
      <c r="N531" s="107"/>
      <c r="O531" s="107"/>
      <c r="P531" s="107"/>
      <c r="Q531" s="107"/>
      <c r="R531" s="107"/>
      <c r="S531" s="107"/>
      <c r="T531" s="107"/>
      <c r="U531" s="107"/>
      <c r="V531" s="107"/>
      <c r="W531" s="107"/>
      <c r="X531" s="107"/>
    </row>
    <row r="532" spans="1:24" ht="24.75" customHeight="1">
      <c r="A532" s="107"/>
      <c r="B532" s="107"/>
      <c r="C532" s="108"/>
      <c r="D532" s="112"/>
      <c r="E532" s="108"/>
      <c r="F532" s="108"/>
      <c r="G532" s="107"/>
      <c r="H532" s="107"/>
      <c r="I532" s="107"/>
      <c r="J532" s="107"/>
      <c r="K532" s="107"/>
      <c r="L532" s="107"/>
      <c r="M532" s="107"/>
      <c r="N532" s="107"/>
      <c r="O532" s="107"/>
      <c r="P532" s="107"/>
      <c r="Q532" s="107"/>
      <c r="R532" s="107"/>
      <c r="S532" s="107"/>
      <c r="T532" s="107"/>
      <c r="U532" s="107"/>
      <c r="V532" s="107"/>
      <c r="W532" s="107"/>
      <c r="X532" s="107"/>
    </row>
    <row r="533" spans="1:24" ht="24.75" customHeight="1">
      <c r="A533" s="107"/>
      <c r="B533" s="107"/>
      <c r="C533" s="108"/>
      <c r="D533" s="112"/>
      <c r="E533" s="108"/>
      <c r="F533" s="108"/>
      <c r="G533" s="107"/>
      <c r="H533" s="107"/>
      <c r="I533" s="107"/>
      <c r="J533" s="107"/>
      <c r="K533" s="107"/>
      <c r="L533" s="107"/>
      <c r="M533" s="107"/>
      <c r="N533" s="107"/>
      <c r="O533" s="107"/>
      <c r="P533" s="107"/>
      <c r="Q533" s="107"/>
      <c r="R533" s="107"/>
      <c r="S533" s="107"/>
      <c r="T533" s="107"/>
      <c r="U533" s="107"/>
      <c r="V533" s="107"/>
      <c r="W533" s="107"/>
      <c r="X533" s="107"/>
    </row>
    <row r="534" spans="1:24" ht="24.75" customHeight="1">
      <c r="A534" s="107"/>
      <c r="B534" s="107"/>
      <c r="C534" s="108"/>
      <c r="D534" s="112"/>
      <c r="E534" s="108"/>
      <c r="F534" s="108"/>
      <c r="G534" s="107"/>
      <c r="H534" s="107"/>
      <c r="I534" s="107"/>
      <c r="J534" s="107"/>
      <c r="K534" s="107"/>
      <c r="L534" s="107"/>
      <c r="M534" s="107"/>
      <c r="N534" s="107"/>
      <c r="O534" s="107"/>
      <c r="P534" s="107"/>
      <c r="Q534" s="107"/>
      <c r="R534" s="107"/>
      <c r="S534" s="107"/>
      <c r="T534" s="107"/>
      <c r="U534" s="107"/>
      <c r="V534" s="107"/>
      <c r="W534" s="107"/>
      <c r="X534" s="107"/>
    </row>
    <row r="535" spans="1:24" ht="24.75" customHeight="1">
      <c r="A535" s="107"/>
      <c r="B535" s="107"/>
      <c r="C535" s="108"/>
      <c r="D535" s="112"/>
      <c r="E535" s="108"/>
      <c r="F535" s="108"/>
      <c r="G535" s="107"/>
      <c r="H535" s="107"/>
      <c r="I535" s="107"/>
      <c r="J535" s="107"/>
      <c r="K535" s="107"/>
      <c r="L535" s="107"/>
      <c r="M535" s="107"/>
      <c r="N535" s="107"/>
      <c r="O535" s="107"/>
      <c r="P535" s="107"/>
      <c r="Q535" s="107"/>
      <c r="R535" s="107"/>
      <c r="S535" s="107"/>
      <c r="T535" s="107"/>
      <c r="U535" s="107"/>
      <c r="V535" s="107"/>
      <c r="W535" s="107"/>
      <c r="X535" s="107"/>
    </row>
    <row r="536" spans="1:24" ht="24.75" customHeight="1">
      <c r="A536" s="107"/>
      <c r="B536" s="107"/>
      <c r="C536" s="108"/>
      <c r="D536" s="112"/>
      <c r="E536" s="108"/>
      <c r="F536" s="108"/>
      <c r="G536" s="107"/>
      <c r="H536" s="107"/>
      <c r="I536" s="107"/>
      <c r="J536" s="107"/>
      <c r="K536" s="107"/>
      <c r="L536" s="107"/>
      <c r="M536" s="107"/>
      <c r="N536" s="107"/>
      <c r="O536" s="107"/>
      <c r="P536" s="107"/>
      <c r="Q536" s="107"/>
      <c r="R536" s="107"/>
      <c r="S536" s="107"/>
      <c r="T536" s="107"/>
      <c r="U536" s="107"/>
      <c r="V536" s="107"/>
      <c r="W536" s="107"/>
      <c r="X536" s="107"/>
    </row>
    <row r="537" spans="1:24" ht="24.75" customHeight="1">
      <c r="A537" s="107"/>
      <c r="B537" s="107"/>
      <c r="C537" s="108"/>
      <c r="D537" s="112"/>
      <c r="E537" s="108"/>
      <c r="F537" s="108"/>
      <c r="G537" s="107"/>
      <c r="H537" s="107"/>
      <c r="I537" s="107"/>
      <c r="J537" s="107"/>
      <c r="K537" s="107"/>
      <c r="L537" s="107"/>
      <c r="M537" s="107"/>
      <c r="N537" s="107"/>
      <c r="O537" s="107"/>
      <c r="P537" s="107"/>
      <c r="Q537" s="107"/>
      <c r="R537" s="107"/>
      <c r="S537" s="107"/>
      <c r="T537" s="107"/>
      <c r="U537" s="107"/>
      <c r="V537" s="107"/>
      <c r="W537" s="107"/>
      <c r="X537" s="107"/>
    </row>
    <row r="538" spans="1:24" ht="24.75" customHeight="1">
      <c r="A538" s="107"/>
      <c r="B538" s="107"/>
      <c r="C538" s="108"/>
      <c r="D538" s="112"/>
      <c r="E538" s="108"/>
      <c r="F538" s="108"/>
      <c r="G538" s="107"/>
      <c r="H538" s="107"/>
      <c r="I538" s="107"/>
      <c r="J538" s="107"/>
      <c r="K538" s="107"/>
      <c r="L538" s="107"/>
      <c r="M538" s="107"/>
      <c r="N538" s="107"/>
      <c r="O538" s="107"/>
      <c r="P538" s="107"/>
      <c r="Q538" s="107"/>
      <c r="R538" s="107"/>
      <c r="S538" s="107"/>
      <c r="T538" s="107"/>
      <c r="U538" s="107"/>
      <c r="V538" s="107"/>
      <c r="W538" s="107"/>
      <c r="X538" s="107"/>
    </row>
    <row r="539" spans="1:24" ht="24.75" customHeight="1">
      <c r="A539" s="107"/>
      <c r="B539" s="107"/>
      <c r="C539" s="108"/>
      <c r="D539" s="112"/>
      <c r="E539" s="108"/>
      <c r="F539" s="108"/>
      <c r="G539" s="107"/>
      <c r="H539" s="107"/>
      <c r="I539" s="107"/>
      <c r="J539" s="107"/>
      <c r="K539" s="107"/>
      <c r="L539" s="107"/>
      <c r="M539" s="107"/>
      <c r="N539" s="107"/>
      <c r="O539" s="107"/>
      <c r="P539" s="107"/>
      <c r="Q539" s="107"/>
      <c r="R539" s="107"/>
      <c r="S539" s="107"/>
      <c r="T539" s="107"/>
      <c r="U539" s="107"/>
      <c r="V539" s="107"/>
      <c r="W539" s="107"/>
      <c r="X539" s="107"/>
    </row>
    <row r="540" spans="1:24" ht="24.75" customHeight="1">
      <c r="A540" s="107"/>
      <c r="B540" s="107"/>
      <c r="C540" s="108"/>
      <c r="D540" s="112"/>
      <c r="E540" s="108"/>
      <c r="F540" s="108"/>
      <c r="G540" s="107"/>
      <c r="H540" s="107"/>
      <c r="I540" s="107"/>
      <c r="J540" s="107"/>
      <c r="K540" s="107"/>
      <c r="L540" s="107"/>
      <c r="M540" s="107"/>
      <c r="N540" s="107"/>
      <c r="O540" s="107"/>
      <c r="P540" s="107"/>
      <c r="Q540" s="107"/>
      <c r="R540" s="107"/>
      <c r="S540" s="107"/>
      <c r="T540" s="107"/>
      <c r="U540" s="107"/>
      <c r="V540" s="107"/>
      <c r="W540" s="107"/>
      <c r="X540" s="107"/>
    </row>
    <row r="541" spans="1:24" ht="24.75" customHeight="1">
      <c r="A541" s="107"/>
      <c r="B541" s="107"/>
      <c r="C541" s="108"/>
      <c r="D541" s="112"/>
      <c r="E541" s="108"/>
      <c r="F541" s="108"/>
      <c r="G541" s="107"/>
      <c r="H541" s="107"/>
      <c r="I541" s="107"/>
      <c r="J541" s="107"/>
      <c r="K541" s="107"/>
      <c r="L541" s="107"/>
      <c r="M541" s="107"/>
      <c r="N541" s="107"/>
      <c r="O541" s="107"/>
      <c r="P541" s="107"/>
      <c r="Q541" s="107"/>
      <c r="R541" s="107"/>
      <c r="S541" s="107"/>
      <c r="T541" s="107"/>
      <c r="U541" s="107"/>
      <c r="V541" s="107"/>
      <c r="W541" s="107"/>
      <c r="X541" s="107"/>
    </row>
    <row r="542" spans="1:24" ht="24.75" customHeight="1">
      <c r="A542" s="107"/>
      <c r="B542" s="107"/>
      <c r="C542" s="108"/>
      <c r="D542" s="112"/>
      <c r="E542" s="108"/>
      <c r="F542" s="108"/>
      <c r="G542" s="107"/>
      <c r="H542" s="107"/>
      <c r="I542" s="107"/>
      <c r="J542" s="107"/>
      <c r="K542" s="107"/>
      <c r="L542" s="107"/>
      <c r="M542" s="107"/>
      <c r="N542" s="107"/>
      <c r="O542" s="107"/>
      <c r="P542" s="107"/>
      <c r="Q542" s="107"/>
      <c r="R542" s="107"/>
      <c r="S542" s="107"/>
      <c r="T542" s="107"/>
      <c r="U542" s="107"/>
      <c r="V542" s="107"/>
      <c r="W542" s="107"/>
      <c r="X542" s="107"/>
    </row>
    <row r="543" spans="1:24" ht="24.75" customHeight="1">
      <c r="A543" s="107"/>
      <c r="B543" s="107"/>
      <c r="C543" s="108"/>
      <c r="D543" s="112"/>
      <c r="E543" s="108"/>
      <c r="F543" s="108"/>
      <c r="G543" s="107"/>
      <c r="H543" s="107"/>
      <c r="I543" s="107"/>
      <c r="J543" s="107"/>
      <c r="K543" s="107"/>
      <c r="L543" s="107"/>
      <c r="M543" s="107"/>
      <c r="N543" s="107"/>
      <c r="O543" s="107"/>
      <c r="P543" s="107"/>
      <c r="Q543" s="107"/>
      <c r="R543" s="107"/>
      <c r="S543" s="107"/>
      <c r="T543" s="107"/>
      <c r="U543" s="107"/>
      <c r="V543" s="107"/>
      <c r="W543" s="107"/>
      <c r="X543" s="107"/>
    </row>
    <row r="544" spans="1:24" ht="24.75" customHeight="1">
      <c r="A544" s="107"/>
      <c r="B544" s="107"/>
      <c r="C544" s="108"/>
      <c r="D544" s="112"/>
      <c r="E544" s="108"/>
      <c r="F544" s="108"/>
      <c r="G544" s="107"/>
      <c r="H544" s="107"/>
      <c r="I544" s="107"/>
      <c r="J544" s="107"/>
      <c r="K544" s="107"/>
      <c r="L544" s="107"/>
      <c r="M544" s="107"/>
      <c r="N544" s="107"/>
      <c r="O544" s="107"/>
      <c r="P544" s="107"/>
      <c r="Q544" s="107"/>
      <c r="R544" s="107"/>
      <c r="S544" s="107"/>
      <c r="T544" s="107"/>
      <c r="U544" s="107"/>
      <c r="V544" s="107"/>
      <c r="W544" s="107"/>
      <c r="X544" s="107"/>
    </row>
    <row r="545" spans="1:24" ht="24.75" customHeight="1">
      <c r="A545" s="107"/>
      <c r="B545" s="107"/>
      <c r="C545" s="108"/>
      <c r="D545" s="112"/>
      <c r="E545" s="108"/>
      <c r="F545" s="108"/>
      <c r="G545" s="107"/>
      <c r="H545" s="107"/>
      <c r="I545" s="107"/>
      <c r="J545" s="107"/>
      <c r="K545" s="107"/>
      <c r="L545" s="107"/>
      <c r="M545" s="107"/>
      <c r="N545" s="107"/>
      <c r="O545" s="107"/>
      <c r="P545" s="107"/>
      <c r="Q545" s="107"/>
      <c r="R545" s="107"/>
      <c r="S545" s="107"/>
      <c r="T545" s="107"/>
      <c r="U545" s="107"/>
      <c r="V545" s="107"/>
      <c r="W545" s="107"/>
      <c r="X545" s="107"/>
    </row>
    <row r="546" spans="1:24" ht="24.75" customHeight="1">
      <c r="A546" s="107"/>
      <c r="B546" s="107"/>
      <c r="C546" s="108"/>
      <c r="D546" s="112"/>
      <c r="E546" s="108"/>
      <c r="F546" s="108"/>
      <c r="G546" s="107"/>
      <c r="H546" s="107"/>
      <c r="I546" s="107"/>
      <c r="J546" s="107"/>
      <c r="K546" s="107"/>
      <c r="L546" s="107"/>
      <c r="M546" s="107"/>
      <c r="N546" s="107"/>
      <c r="O546" s="107"/>
      <c r="P546" s="107"/>
      <c r="Q546" s="107"/>
      <c r="R546" s="107"/>
      <c r="S546" s="107"/>
      <c r="T546" s="107"/>
      <c r="U546" s="107"/>
      <c r="V546" s="107"/>
      <c r="W546" s="107"/>
      <c r="X546" s="107"/>
    </row>
    <row r="547" spans="1:24" ht="24.75" customHeight="1">
      <c r="A547" s="107"/>
      <c r="B547" s="107"/>
      <c r="C547" s="108"/>
      <c r="D547" s="112"/>
      <c r="E547" s="108"/>
      <c r="F547" s="108"/>
      <c r="G547" s="107"/>
      <c r="H547" s="107"/>
      <c r="I547" s="107"/>
      <c r="J547" s="107"/>
      <c r="K547" s="107"/>
      <c r="L547" s="107"/>
      <c r="M547" s="107"/>
      <c r="N547" s="107"/>
      <c r="O547" s="107"/>
      <c r="P547" s="107"/>
      <c r="Q547" s="107"/>
      <c r="R547" s="107"/>
      <c r="S547" s="107"/>
      <c r="T547" s="107"/>
      <c r="U547" s="107"/>
      <c r="V547" s="107"/>
      <c r="W547" s="107"/>
      <c r="X547" s="107"/>
    </row>
    <row r="548" spans="1:24" ht="24.75" customHeight="1">
      <c r="A548" s="107"/>
      <c r="B548" s="107"/>
      <c r="C548" s="108"/>
      <c r="D548" s="112"/>
      <c r="E548" s="108"/>
      <c r="F548" s="108"/>
      <c r="G548" s="107"/>
      <c r="H548" s="107"/>
      <c r="I548" s="107"/>
      <c r="J548" s="107"/>
      <c r="K548" s="107"/>
      <c r="L548" s="107"/>
      <c r="M548" s="107"/>
      <c r="N548" s="107"/>
      <c r="O548" s="107"/>
      <c r="P548" s="107"/>
      <c r="Q548" s="107"/>
      <c r="R548" s="107"/>
      <c r="S548" s="107"/>
      <c r="T548" s="107"/>
      <c r="U548" s="107"/>
      <c r="V548" s="107"/>
      <c r="W548" s="107"/>
      <c r="X548" s="107"/>
    </row>
    <row r="549" spans="1:24" ht="24.75" customHeight="1">
      <c r="A549" s="107"/>
      <c r="B549" s="107"/>
      <c r="C549" s="108"/>
      <c r="D549" s="112"/>
      <c r="E549" s="108"/>
      <c r="F549" s="108"/>
      <c r="G549" s="107"/>
      <c r="H549" s="107"/>
      <c r="I549" s="107"/>
      <c r="J549" s="107"/>
      <c r="K549" s="107"/>
      <c r="L549" s="107"/>
      <c r="M549" s="107"/>
      <c r="N549" s="107"/>
      <c r="O549" s="107"/>
      <c r="P549" s="107"/>
      <c r="Q549" s="107"/>
      <c r="R549" s="107"/>
      <c r="S549" s="107"/>
      <c r="T549" s="107"/>
      <c r="U549" s="107"/>
      <c r="V549" s="107"/>
      <c r="W549" s="107"/>
      <c r="X549" s="107"/>
    </row>
    <row r="550" spans="1:24" ht="24.75" customHeight="1">
      <c r="A550" s="107"/>
      <c r="B550" s="107"/>
      <c r="C550" s="108"/>
      <c r="D550" s="112"/>
      <c r="E550" s="108"/>
      <c r="F550" s="108"/>
      <c r="G550" s="107"/>
      <c r="H550" s="107"/>
      <c r="I550" s="107"/>
      <c r="J550" s="107"/>
      <c r="K550" s="107"/>
      <c r="L550" s="107"/>
      <c r="M550" s="107"/>
      <c r="N550" s="107"/>
      <c r="O550" s="107"/>
      <c r="P550" s="107"/>
      <c r="Q550" s="107"/>
      <c r="R550" s="107"/>
      <c r="S550" s="107"/>
      <c r="T550" s="107"/>
      <c r="U550" s="107"/>
      <c r="V550" s="107"/>
      <c r="W550" s="107"/>
      <c r="X550" s="107"/>
    </row>
    <row r="551" spans="1:24" ht="24.75" customHeight="1">
      <c r="A551" s="107"/>
      <c r="B551" s="107"/>
      <c r="C551" s="108"/>
      <c r="D551" s="112"/>
      <c r="E551" s="108"/>
      <c r="F551" s="108"/>
      <c r="G551" s="107"/>
      <c r="H551" s="107"/>
      <c r="I551" s="107"/>
      <c r="J551" s="107"/>
      <c r="K551" s="107"/>
      <c r="L551" s="107"/>
      <c r="M551" s="107"/>
      <c r="N551" s="107"/>
      <c r="O551" s="107"/>
      <c r="P551" s="107"/>
      <c r="Q551" s="107"/>
      <c r="R551" s="107"/>
      <c r="S551" s="107"/>
      <c r="T551" s="107"/>
      <c r="U551" s="107"/>
      <c r="V551" s="107"/>
      <c r="W551" s="107"/>
      <c r="X551" s="107"/>
    </row>
    <row r="552" spans="1:24" ht="24.75" customHeight="1">
      <c r="A552" s="107"/>
      <c r="B552" s="107"/>
      <c r="C552" s="108"/>
      <c r="D552" s="112"/>
      <c r="E552" s="108"/>
      <c r="F552" s="108"/>
      <c r="G552" s="107"/>
      <c r="H552" s="107"/>
      <c r="I552" s="107"/>
      <c r="J552" s="107"/>
      <c r="K552" s="107"/>
      <c r="L552" s="107"/>
      <c r="M552" s="107"/>
      <c r="N552" s="107"/>
      <c r="O552" s="107"/>
      <c r="P552" s="107"/>
      <c r="Q552" s="107"/>
      <c r="R552" s="107"/>
      <c r="S552" s="107"/>
      <c r="T552" s="107"/>
      <c r="U552" s="107"/>
      <c r="V552" s="107"/>
      <c r="W552" s="107"/>
      <c r="X552" s="107"/>
    </row>
    <row r="553" spans="1:24" ht="24.75" customHeight="1">
      <c r="A553" s="107"/>
      <c r="B553" s="107"/>
      <c r="C553" s="108"/>
      <c r="D553" s="112"/>
      <c r="E553" s="108"/>
      <c r="F553" s="108"/>
      <c r="G553" s="107"/>
      <c r="H553" s="107"/>
      <c r="I553" s="107"/>
      <c r="J553" s="107"/>
      <c r="K553" s="107"/>
      <c r="L553" s="107"/>
      <c r="M553" s="107"/>
      <c r="N553" s="107"/>
      <c r="O553" s="107"/>
      <c r="P553" s="107"/>
      <c r="Q553" s="107"/>
      <c r="R553" s="107"/>
      <c r="S553" s="107"/>
      <c r="T553" s="107"/>
      <c r="U553" s="107"/>
      <c r="V553" s="107"/>
      <c r="W553" s="107"/>
      <c r="X553" s="107"/>
    </row>
    <row r="554" spans="1:24" ht="24.75" customHeight="1">
      <c r="A554" s="107"/>
      <c r="B554" s="107"/>
      <c r="C554" s="108"/>
      <c r="D554" s="112"/>
      <c r="E554" s="108"/>
      <c r="F554" s="108"/>
      <c r="G554" s="107"/>
      <c r="H554" s="107"/>
      <c r="I554" s="107"/>
      <c r="J554" s="107"/>
      <c r="K554" s="107"/>
      <c r="L554" s="107"/>
      <c r="M554" s="107"/>
      <c r="N554" s="107"/>
      <c r="O554" s="107"/>
      <c r="P554" s="107"/>
      <c r="Q554" s="107"/>
      <c r="R554" s="107"/>
      <c r="S554" s="107"/>
      <c r="T554" s="107"/>
      <c r="U554" s="107"/>
      <c r="V554" s="107"/>
      <c r="W554" s="107"/>
      <c r="X554" s="107"/>
    </row>
    <row r="555" spans="1:24" ht="24.75" customHeight="1">
      <c r="A555" s="107"/>
      <c r="B555" s="107"/>
      <c r="C555" s="108"/>
      <c r="D555" s="112"/>
      <c r="E555" s="108"/>
      <c r="F555" s="108"/>
      <c r="G555" s="107"/>
      <c r="H555" s="107"/>
      <c r="I555" s="107"/>
      <c r="J555" s="107"/>
      <c r="K555" s="107"/>
      <c r="L555" s="107"/>
      <c r="M555" s="107"/>
      <c r="N555" s="107"/>
      <c r="O555" s="107"/>
      <c r="P555" s="107"/>
      <c r="Q555" s="107"/>
      <c r="R555" s="107"/>
      <c r="S555" s="107"/>
      <c r="T555" s="107"/>
      <c r="U555" s="107"/>
      <c r="V555" s="107"/>
      <c r="W555" s="107"/>
      <c r="X555" s="107"/>
    </row>
    <row r="556" spans="1:24" ht="24.75" customHeight="1">
      <c r="A556" s="107"/>
      <c r="B556" s="107"/>
      <c r="C556" s="108"/>
      <c r="D556" s="112"/>
      <c r="E556" s="108"/>
      <c r="F556" s="108"/>
      <c r="G556" s="107"/>
      <c r="H556" s="107"/>
      <c r="I556" s="107"/>
      <c r="J556" s="107"/>
      <c r="K556" s="107"/>
      <c r="L556" s="107"/>
      <c r="M556" s="107"/>
      <c r="N556" s="107"/>
      <c r="O556" s="107"/>
      <c r="P556" s="107"/>
      <c r="Q556" s="107"/>
      <c r="R556" s="107"/>
      <c r="S556" s="107"/>
      <c r="T556" s="107"/>
      <c r="U556" s="107"/>
      <c r="V556" s="107"/>
      <c r="W556" s="107"/>
      <c r="X556" s="107"/>
    </row>
    <row r="557" spans="1:24" ht="24.75" customHeight="1">
      <c r="A557" s="107"/>
      <c r="B557" s="107"/>
      <c r="C557" s="108"/>
      <c r="D557" s="112"/>
      <c r="E557" s="108"/>
      <c r="F557" s="108"/>
      <c r="G557" s="107"/>
      <c r="H557" s="107"/>
      <c r="I557" s="107"/>
      <c r="J557" s="107"/>
      <c r="K557" s="107"/>
      <c r="L557" s="107"/>
      <c r="M557" s="107"/>
      <c r="N557" s="107"/>
      <c r="O557" s="107"/>
      <c r="P557" s="107"/>
      <c r="Q557" s="107"/>
      <c r="R557" s="107"/>
      <c r="S557" s="107"/>
      <c r="T557" s="107"/>
      <c r="U557" s="107"/>
      <c r="V557" s="107"/>
      <c r="W557" s="107"/>
      <c r="X557" s="107"/>
    </row>
    <row r="558" spans="1:24" ht="24.75" customHeight="1">
      <c r="A558" s="107"/>
      <c r="B558" s="107"/>
      <c r="C558" s="108"/>
      <c r="D558" s="112"/>
      <c r="E558" s="108"/>
      <c r="F558" s="108"/>
      <c r="G558" s="107"/>
      <c r="H558" s="107"/>
      <c r="I558" s="107"/>
      <c r="J558" s="107"/>
      <c r="K558" s="107"/>
      <c r="L558" s="107"/>
      <c r="M558" s="107"/>
      <c r="N558" s="107"/>
      <c r="O558" s="107"/>
      <c r="P558" s="107"/>
      <c r="Q558" s="107"/>
      <c r="R558" s="107"/>
      <c r="S558" s="107"/>
      <c r="T558" s="107"/>
      <c r="U558" s="107"/>
      <c r="V558" s="107"/>
      <c r="W558" s="107"/>
      <c r="X558" s="107"/>
    </row>
    <row r="559" spans="1:24" ht="24.75" customHeight="1">
      <c r="A559" s="107"/>
      <c r="B559" s="107"/>
      <c r="C559" s="108"/>
      <c r="D559" s="112"/>
      <c r="E559" s="108"/>
      <c r="F559" s="108"/>
      <c r="G559" s="107"/>
      <c r="H559" s="107"/>
      <c r="I559" s="107"/>
      <c r="J559" s="107"/>
      <c r="K559" s="107"/>
      <c r="L559" s="107"/>
      <c r="M559" s="107"/>
      <c r="N559" s="107"/>
      <c r="O559" s="107"/>
      <c r="P559" s="107"/>
      <c r="Q559" s="107"/>
      <c r="R559" s="107"/>
      <c r="S559" s="107"/>
      <c r="T559" s="107"/>
      <c r="U559" s="107"/>
      <c r="V559" s="107"/>
      <c r="W559" s="107"/>
      <c r="X559" s="107"/>
    </row>
    <row r="560" spans="1:24" ht="24.75" customHeight="1">
      <c r="A560" s="107"/>
      <c r="B560" s="107"/>
      <c r="C560" s="108"/>
      <c r="D560" s="112"/>
      <c r="E560" s="108"/>
      <c r="F560" s="108"/>
      <c r="G560" s="107"/>
      <c r="H560" s="107"/>
      <c r="I560" s="107"/>
      <c r="J560" s="107"/>
      <c r="K560" s="107"/>
      <c r="L560" s="107"/>
      <c r="M560" s="107"/>
      <c r="N560" s="107"/>
      <c r="O560" s="107"/>
      <c r="P560" s="107"/>
      <c r="Q560" s="107"/>
      <c r="R560" s="107"/>
      <c r="S560" s="107"/>
      <c r="T560" s="107"/>
      <c r="U560" s="107"/>
      <c r="V560" s="107"/>
      <c r="W560" s="107"/>
      <c r="X560" s="107"/>
    </row>
    <row r="561" spans="1:24" ht="24.75" customHeight="1">
      <c r="A561" s="107"/>
      <c r="B561" s="107"/>
      <c r="C561" s="108"/>
      <c r="D561" s="112"/>
      <c r="E561" s="108"/>
      <c r="F561" s="108"/>
      <c r="G561" s="107"/>
      <c r="H561" s="107"/>
      <c r="I561" s="107"/>
      <c r="J561" s="107"/>
      <c r="K561" s="107"/>
      <c r="L561" s="107"/>
      <c r="M561" s="107"/>
      <c r="N561" s="107"/>
      <c r="O561" s="107"/>
      <c r="P561" s="107"/>
      <c r="Q561" s="107"/>
      <c r="R561" s="107"/>
      <c r="S561" s="107"/>
      <c r="T561" s="107"/>
      <c r="U561" s="107"/>
      <c r="V561" s="107"/>
      <c r="W561" s="107"/>
      <c r="X561" s="107"/>
    </row>
    <row r="562" spans="1:24" ht="24.75" customHeight="1">
      <c r="A562" s="107"/>
      <c r="B562" s="107"/>
      <c r="C562" s="108"/>
      <c r="D562" s="112"/>
      <c r="E562" s="108"/>
      <c r="F562" s="108"/>
      <c r="G562" s="107"/>
      <c r="H562" s="107"/>
      <c r="I562" s="107"/>
      <c r="J562" s="107"/>
      <c r="K562" s="107"/>
      <c r="L562" s="107"/>
      <c r="M562" s="107"/>
      <c r="N562" s="107"/>
      <c r="O562" s="107"/>
      <c r="P562" s="107"/>
      <c r="Q562" s="107"/>
      <c r="R562" s="107"/>
      <c r="S562" s="107"/>
      <c r="T562" s="107"/>
      <c r="U562" s="107"/>
      <c r="V562" s="107"/>
      <c r="W562" s="107"/>
      <c r="X562" s="107"/>
    </row>
    <row r="563" spans="1:24" ht="24.75" customHeight="1">
      <c r="A563" s="107"/>
      <c r="B563" s="107"/>
      <c r="C563" s="108"/>
      <c r="D563" s="112"/>
      <c r="E563" s="108"/>
      <c r="F563" s="108"/>
      <c r="G563" s="107"/>
      <c r="H563" s="107"/>
      <c r="I563" s="107"/>
      <c r="J563" s="107"/>
      <c r="K563" s="107"/>
      <c r="L563" s="107"/>
      <c r="M563" s="107"/>
      <c r="N563" s="107"/>
      <c r="O563" s="107"/>
      <c r="P563" s="107"/>
      <c r="Q563" s="107"/>
      <c r="R563" s="107"/>
      <c r="S563" s="107"/>
      <c r="T563" s="107"/>
      <c r="U563" s="107"/>
      <c r="V563" s="107"/>
      <c r="W563" s="107"/>
      <c r="X563" s="107"/>
    </row>
    <row r="564" spans="1:24" ht="24.75" customHeight="1">
      <c r="A564" s="107"/>
      <c r="B564" s="107"/>
      <c r="C564" s="108"/>
      <c r="D564" s="112"/>
      <c r="E564" s="108"/>
      <c r="F564" s="108"/>
      <c r="G564" s="107"/>
      <c r="H564" s="107"/>
      <c r="I564" s="107"/>
      <c r="J564" s="107"/>
      <c r="K564" s="107"/>
      <c r="L564" s="107"/>
      <c r="M564" s="107"/>
      <c r="N564" s="107"/>
      <c r="O564" s="107"/>
      <c r="P564" s="107"/>
      <c r="Q564" s="107"/>
      <c r="R564" s="107"/>
      <c r="S564" s="107"/>
      <c r="T564" s="107"/>
      <c r="U564" s="107"/>
      <c r="V564" s="107"/>
      <c r="W564" s="107"/>
      <c r="X564" s="107"/>
    </row>
    <row r="565" spans="1:24" ht="24.75" customHeight="1">
      <c r="A565" s="107"/>
      <c r="B565" s="107"/>
      <c r="C565" s="108"/>
      <c r="D565" s="112"/>
      <c r="E565" s="108"/>
      <c r="F565" s="108"/>
      <c r="G565" s="107"/>
      <c r="H565" s="107"/>
      <c r="I565" s="107"/>
      <c r="J565" s="107"/>
      <c r="K565" s="107"/>
      <c r="L565" s="107"/>
      <c r="M565" s="107"/>
      <c r="N565" s="107"/>
      <c r="O565" s="107"/>
      <c r="P565" s="107"/>
      <c r="Q565" s="107"/>
      <c r="R565" s="107"/>
      <c r="S565" s="107"/>
      <c r="T565" s="107"/>
      <c r="U565" s="107"/>
      <c r="V565" s="107"/>
      <c r="W565" s="107"/>
      <c r="X565" s="107"/>
    </row>
    <row r="566" spans="1:24" ht="24.75" customHeight="1">
      <c r="A566" s="107"/>
      <c r="B566" s="107"/>
      <c r="C566" s="108"/>
      <c r="D566" s="112"/>
      <c r="E566" s="108"/>
      <c r="F566" s="108"/>
      <c r="G566" s="107"/>
      <c r="H566" s="107"/>
      <c r="I566" s="107"/>
      <c r="J566" s="107"/>
      <c r="K566" s="107"/>
      <c r="L566" s="107"/>
      <c r="M566" s="107"/>
      <c r="N566" s="107"/>
      <c r="O566" s="107"/>
      <c r="P566" s="107"/>
      <c r="Q566" s="107"/>
      <c r="R566" s="107"/>
      <c r="S566" s="107"/>
      <c r="T566" s="107"/>
      <c r="U566" s="107"/>
      <c r="V566" s="107"/>
      <c r="W566" s="107"/>
      <c r="X566" s="107"/>
    </row>
    <row r="567" spans="1:24" ht="24.75" customHeight="1">
      <c r="A567" s="107"/>
      <c r="B567" s="107"/>
      <c r="C567" s="108"/>
      <c r="D567" s="112"/>
      <c r="E567" s="108"/>
      <c r="F567" s="108"/>
      <c r="G567" s="107"/>
      <c r="H567" s="107"/>
      <c r="I567" s="107"/>
      <c r="J567" s="107"/>
      <c r="K567" s="107"/>
      <c r="L567" s="107"/>
      <c r="M567" s="107"/>
      <c r="N567" s="107"/>
      <c r="O567" s="107"/>
      <c r="P567" s="107"/>
      <c r="Q567" s="107"/>
      <c r="R567" s="107"/>
      <c r="S567" s="107"/>
      <c r="T567" s="107"/>
      <c r="U567" s="107"/>
      <c r="V567" s="107"/>
      <c r="W567" s="107"/>
      <c r="X567" s="107"/>
    </row>
    <row r="568" spans="1:24" ht="24.75" customHeight="1">
      <c r="A568" s="107"/>
      <c r="B568" s="107"/>
      <c r="C568" s="108"/>
      <c r="D568" s="112"/>
      <c r="E568" s="108"/>
      <c r="F568" s="108"/>
      <c r="G568" s="107"/>
      <c r="H568" s="107"/>
      <c r="I568" s="107"/>
      <c r="J568" s="107"/>
      <c r="K568" s="107"/>
      <c r="L568" s="107"/>
      <c r="M568" s="107"/>
      <c r="N568" s="107"/>
      <c r="O568" s="107"/>
      <c r="P568" s="107"/>
      <c r="Q568" s="107"/>
      <c r="R568" s="107"/>
      <c r="S568" s="107"/>
      <c r="T568" s="107"/>
      <c r="U568" s="107"/>
      <c r="V568" s="107"/>
      <c r="W568" s="107"/>
      <c r="X568" s="107"/>
    </row>
    <row r="569" spans="1:24" ht="24.75" customHeight="1">
      <c r="A569" s="107"/>
      <c r="B569" s="107"/>
      <c r="C569" s="108"/>
      <c r="D569" s="112"/>
      <c r="E569" s="108"/>
      <c r="F569" s="108"/>
      <c r="G569" s="107"/>
      <c r="H569" s="107"/>
      <c r="I569" s="107"/>
      <c r="J569" s="107"/>
      <c r="K569" s="107"/>
      <c r="L569" s="107"/>
      <c r="M569" s="107"/>
      <c r="N569" s="107"/>
      <c r="O569" s="107"/>
      <c r="P569" s="107"/>
      <c r="Q569" s="107"/>
      <c r="R569" s="107"/>
      <c r="S569" s="107"/>
      <c r="T569" s="107"/>
      <c r="U569" s="107"/>
      <c r="V569" s="107"/>
      <c r="W569" s="107"/>
      <c r="X569" s="107"/>
    </row>
    <row r="570" spans="1:24" ht="24.75" customHeight="1">
      <c r="A570" s="107"/>
      <c r="B570" s="107"/>
      <c r="C570" s="108"/>
      <c r="D570" s="112"/>
      <c r="E570" s="108"/>
      <c r="F570" s="108"/>
      <c r="G570" s="107"/>
      <c r="H570" s="107"/>
      <c r="I570" s="107"/>
      <c r="J570" s="107"/>
      <c r="K570" s="107"/>
      <c r="L570" s="107"/>
      <c r="M570" s="107"/>
      <c r="N570" s="107"/>
      <c r="O570" s="107"/>
      <c r="P570" s="107"/>
      <c r="Q570" s="107"/>
      <c r="R570" s="107"/>
      <c r="S570" s="107"/>
      <c r="T570" s="107"/>
      <c r="U570" s="107"/>
      <c r="V570" s="107"/>
      <c r="W570" s="107"/>
      <c r="X570" s="107"/>
    </row>
    <row r="571" spans="1:24" ht="24.75" customHeight="1">
      <c r="A571" s="107"/>
      <c r="B571" s="107"/>
      <c r="C571" s="108"/>
      <c r="D571" s="112"/>
      <c r="E571" s="108"/>
      <c r="F571" s="108"/>
      <c r="G571" s="107"/>
      <c r="H571" s="107"/>
      <c r="I571" s="107"/>
      <c r="J571" s="107"/>
      <c r="K571" s="107"/>
      <c r="L571" s="107"/>
      <c r="M571" s="107"/>
      <c r="N571" s="107"/>
      <c r="O571" s="107"/>
      <c r="P571" s="107"/>
      <c r="Q571" s="107"/>
      <c r="R571" s="107"/>
      <c r="S571" s="107"/>
      <c r="T571" s="107"/>
      <c r="U571" s="107"/>
      <c r="V571" s="107"/>
      <c r="W571" s="107"/>
      <c r="X571" s="107"/>
    </row>
    <row r="572" spans="1:24" ht="24.75" customHeight="1">
      <c r="A572" s="107"/>
      <c r="B572" s="107"/>
      <c r="C572" s="108"/>
      <c r="D572" s="112"/>
      <c r="E572" s="108"/>
      <c r="F572" s="108"/>
      <c r="G572" s="107"/>
      <c r="H572" s="107"/>
      <c r="I572" s="107"/>
      <c r="J572" s="107"/>
      <c r="K572" s="107"/>
      <c r="L572" s="107"/>
      <c r="M572" s="107"/>
      <c r="N572" s="107"/>
      <c r="O572" s="107"/>
      <c r="P572" s="107"/>
      <c r="Q572" s="107"/>
      <c r="R572" s="107"/>
      <c r="S572" s="107"/>
      <c r="T572" s="107"/>
      <c r="U572" s="107"/>
      <c r="V572" s="107"/>
      <c r="W572" s="107"/>
      <c r="X572" s="107"/>
    </row>
    <row r="573" spans="1:24" ht="24.75" customHeight="1">
      <c r="A573" s="107"/>
      <c r="B573" s="107"/>
      <c r="C573" s="108"/>
      <c r="D573" s="112"/>
      <c r="E573" s="108"/>
      <c r="F573" s="108"/>
      <c r="G573" s="107"/>
      <c r="H573" s="107"/>
      <c r="I573" s="107"/>
      <c r="J573" s="107"/>
      <c r="K573" s="107"/>
      <c r="L573" s="107"/>
      <c r="M573" s="107"/>
      <c r="N573" s="107"/>
      <c r="O573" s="107"/>
      <c r="P573" s="107"/>
      <c r="Q573" s="107"/>
      <c r="R573" s="107"/>
      <c r="S573" s="107"/>
      <c r="T573" s="107"/>
      <c r="U573" s="107"/>
      <c r="V573" s="107"/>
      <c r="W573" s="107"/>
      <c r="X573" s="107"/>
    </row>
    <row r="574" spans="1:24" ht="24.75" customHeight="1">
      <c r="A574" s="107"/>
      <c r="B574" s="107"/>
      <c r="C574" s="108"/>
      <c r="D574" s="112"/>
      <c r="E574" s="108"/>
      <c r="F574" s="108"/>
      <c r="G574" s="107"/>
      <c r="H574" s="107"/>
      <c r="I574" s="107"/>
      <c r="J574" s="107"/>
      <c r="K574" s="107"/>
      <c r="L574" s="107"/>
      <c r="M574" s="107"/>
      <c r="N574" s="107"/>
      <c r="O574" s="107"/>
      <c r="P574" s="107"/>
      <c r="Q574" s="107"/>
      <c r="R574" s="107"/>
      <c r="S574" s="107"/>
      <c r="T574" s="107"/>
      <c r="U574" s="107"/>
      <c r="V574" s="107"/>
      <c r="W574" s="107"/>
      <c r="X574" s="107"/>
    </row>
    <row r="575" spans="1:24" ht="24.75" customHeight="1">
      <c r="A575" s="107"/>
      <c r="B575" s="107"/>
      <c r="C575" s="108"/>
      <c r="D575" s="112"/>
      <c r="E575" s="108"/>
      <c r="F575" s="108"/>
      <c r="G575" s="107"/>
      <c r="H575" s="107"/>
      <c r="I575" s="107"/>
      <c r="J575" s="107"/>
      <c r="K575" s="107"/>
      <c r="L575" s="107"/>
      <c r="M575" s="107"/>
      <c r="N575" s="107"/>
      <c r="O575" s="107"/>
      <c r="P575" s="107"/>
      <c r="Q575" s="107"/>
      <c r="R575" s="107"/>
      <c r="S575" s="107"/>
      <c r="T575" s="107"/>
      <c r="U575" s="107"/>
      <c r="V575" s="107"/>
      <c r="W575" s="107"/>
      <c r="X575" s="107"/>
    </row>
    <row r="576" spans="1:24" ht="24.75" customHeight="1">
      <c r="A576" s="107"/>
      <c r="B576" s="107"/>
      <c r="C576" s="108"/>
      <c r="D576" s="112"/>
      <c r="E576" s="108"/>
      <c r="F576" s="108"/>
      <c r="G576" s="107"/>
      <c r="H576" s="107"/>
      <c r="I576" s="107"/>
      <c r="J576" s="107"/>
      <c r="K576" s="107"/>
      <c r="L576" s="107"/>
      <c r="M576" s="107"/>
      <c r="N576" s="107"/>
      <c r="O576" s="107"/>
      <c r="P576" s="107"/>
      <c r="Q576" s="107"/>
      <c r="R576" s="107"/>
      <c r="S576" s="107"/>
      <c r="T576" s="107"/>
      <c r="U576" s="107"/>
      <c r="V576" s="107"/>
      <c r="W576" s="107"/>
      <c r="X576" s="107"/>
    </row>
    <row r="577" spans="1:24" ht="24.75" customHeight="1">
      <c r="A577" s="107"/>
      <c r="B577" s="107"/>
      <c r="C577" s="108"/>
      <c r="D577" s="112"/>
      <c r="E577" s="108"/>
      <c r="F577" s="108"/>
      <c r="G577" s="107"/>
      <c r="H577" s="107"/>
      <c r="I577" s="107"/>
      <c r="J577" s="107"/>
      <c r="K577" s="107"/>
      <c r="L577" s="107"/>
      <c r="M577" s="107"/>
      <c r="N577" s="107"/>
      <c r="O577" s="107"/>
      <c r="P577" s="107"/>
      <c r="Q577" s="107"/>
      <c r="R577" s="107"/>
      <c r="S577" s="107"/>
      <c r="T577" s="107"/>
      <c r="U577" s="107"/>
      <c r="V577" s="107"/>
      <c r="W577" s="107"/>
      <c r="X577" s="107"/>
    </row>
    <row r="578" spans="1:24" ht="24.75" customHeight="1">
      <c r="A578" s="107"/>
      <c r="B578" s="107"/>
      <c r="C578" s="108"/>
      <c r="D578" s="112"/>
      <c r="E578" s="108"/>
      <c r="F578" s="108"/>
      <c r="G578" s="107"/>
      <c r="H578" s="107"/>
      <c r="I578" s="107"/>
      <c r="J578" s="107"/>
      <c r="K578" s="107"/>
      <c r="L578" s="107"/>
      <c r="M578" s="107"/>
      <c r="N578" s="107"/>
      <c r="O578" s="107"/>
      <c r="P578" s="107"/>
      <c r="Q578" s="107"/>
      <c r="R578" s="107"/>
      <c r="S578" s="107"/>
      <c r="T578" s="107"/>
      <c r="U578" s="107"/>
      <c r="V578" s="107"/>
      <c r="W578" s="107"/>
      <c r="X578" s="107"/>
    </row>
    <row r="579" spans="1:24" ht="24.75" customHeight="1">
      <c r="A579" s="107"/>
      <c r="B579" s="107"/>
      <c r="C579" s="108"/>
      <c r="D579" s="112"/>
      <c r="E579" s="108"/>
      <c r="F579" s="108"/>
      <c r="G579" s="107"/>
      <c r="H579" s="107"/>
      <c r="I579" s="107"/>
      <c r="J579" s="107"/>
      <c r="K579" s="107"/>
      <c r="L579" s="107"/>
      <c r="M579" s="107"/>
      <c r="N579" s="107"/>
      <c r="O579" s="107"/>
      <c r="P579" s="107"/>
      <c r="Q579" s="107"/>
      <c r="R579" s="107"/>
      <c r="S579" s="107"/>
      <c r="T579" s="107"/>
      <c r="U579" s="107"/>
      <c r="V579" s="107"/>
      <c r="W579" s="107"/>
      <c r="X579" s="107"/>
    </row>
    <row r="580" spans="1:24" ht="24.75" customHeight="1">
      <c r="A580" s="107"/>
      <c r="B580" s="107"/>
      <c r="C580" s="108"/>
      <c r="D580" s="112"/>
      <c r="E580" s="108"/>
      <c r="F580" s="108"/>
      <c r="G580" s="107"/>
      <c r="H580" s="107"/>
      <c r="I580" s="107"/>
      <c r="J580" s="107"/>
      <c r="K580" s="107"/>
      <c r="L580" s="107"/>
      <c r="M580" s="107"/>
      <c r="N580" s="107"/>
      <c r="O580" s="107"/>
      <c r="P580" s="107"/>
      <c r="Q580" s="107"/>
      <c r="R580" s="107"/>
      <c r="S580" s="107"/>
      <c r="T580" s="107"/>
      <c r="U580" s="107"/>
      <c r="V580" s="107"/>
      <c r="W580" s="107"/>
      <c r="X580" s="107"/>
    </row>
    <row r="581" spans="1:24" ht="24.75" customHeight="1">
      <c r="A581" s="107"/>
      <c r="B581" s="107"/>
      <c r="C581" s="108"/>
      <c r="D581" s="112"/>
      <c r="E581" s="108"/>
      <c r="F581" s="108"/>
      <c r="G581" s="107"/>
      <c r="H581" s="107"/>
      <c r="I581" s="107"/>
      <c r="J581" s="107"/>
      <c r="K581" s="107"/>
      <c r="L581" s="107"/>
      <c r="M581" s="107"/>
      <c r="N581" s="107"/>
      <c r="O581" s="107"/>
      <c r="P581" s="107"/>
      <c r="Q581" s="107"/>
      <c r="R581" s="107"/>
      <c r="S581" s="107"/>
      <c r="T581" s="107"/>
      <c r="U581" s="107"/>
      <c r="V581" s="107"/>
      <c r="W581" s="107"/>
      <c r="X581" s="107"/>
    </row>
    <row r="582" spans="1:24" ht="24.75" customHeight="1">
      <c r="A582" s="107"/>
      <c r="B582" s="107"/>
      <c r="C582" s="108"/>
      <c r="D582" s="112"/>
      <c r="E582" s="108"/>
      <c r="F582" s="108"/>
      <c r="G582" s="107"/>
      <c r="H582" s="107"/>
      <c r="I582" s="107"/>
      <c r="J582" s="107"/>
      <c r="K582" s="107"/>
      <c r="L582" s="107"/>
      <c r="M582" s="107"/>
      <c r="N582" s="107"/>
      <c r="O582" s="107"/>
      <c r="P582" s="107"/>
      <c r="Q582" s="107"/>
      <c r="R582" s="107"/>
      <c r="S582" s="107"/>
      <c r="T582" s="107"/>
      <c r="U582" s="107"/>
      <c r="V582" s="107"/>
      <c r="W582" s="107"/>
      <c r="X582" s="107"/>
    </row>
    <row r="583" spans="1:24" ht="24.75" customHeight="1">
      <c r="A583" s="107"/>
      <c r="B583" s="107"/>
      <c r="C583" s="108"/>
      <c r="D583" s="112"/>
      <c r="E583" s="108"/>
      <c r="F583" s="108"/>
      <c r="G583" s="107"/>
      <c r="H583" s="107"/>
      <c r="I583" s="107"/>
      <c r="J583" s="107"/>
      <c r="K583" s="107"/>
      <c r="L583" s="107"/>
      <c r="M583" s="107"/>
      <c r="N583" s="107"/>
      <c r="O583" s="107"/>
      <c r="P583" s="107"/>
      <c r="Q583" s="107"/>
      <c r="R583" s="107"/>
      <c r="S583" s="107"/>
      <c r="T583" s="107"/>
      <c r="U583" s="107"/>
      <c r="V583" s="107"/>
      <c r="W583" s="107"/>
      <c r="X583" s="107"/>
    </row>
    <row r="584" spans="1:24" ht="24.75" customHeight="1">
      <c r="A584" s="107"/>
      <c r="B584" s="107"/>
      <c r="C584" s="108"/>
      <c r="D584" s="112"/>
      <c r="E584" s="108"/>
      <c r="F584" s="108"/>
      <c r="G584" s="107"/>
      <c r="H584" s="107"/>
      <c r="I584" s="107"/>
      <c r="J584" s="107"/>
      <c r="K584" s="107"/>
      <c r="L584" s="107"/>
      <c r="M584" s="107"/>
      <c r="N584" s="107"/>
      <c r="O584" s="107"/>
      <c r="P584" s="107"/>
      <c r="Q584" s="107"/>
      <c r="R584" s="107"/>
      <c r="S584" s="107"/>
      <c r="T584" s="107"/>
      <c r="U584" s="107"/>
      <c r="V584" s="107"/>
      <c r="W584" s="107"/>
      <c r="X584" s="107"/>
    </row>
    <row r="585" spans="1:24" ht="24.75" customHeight="1">
      <c r="A585" s="107"/>
      <c r="B585" s="107"/>
      <c r="C585" s="108"/>
      <c r="D585" s="112"/>
      <c r="E585" s="108"/>
      <c r="F585" s="108"/>
      <c r="G585" s="107"/>
      <c r="H585" s="107"/>
      <c r="I585" s="107"/>
      <c r="J585" s="107"/>
      <c r="K585" s="107"/>
      <c r="L585" s="107"/>
      <c r="M585" s="107"/>
      <c r="N585" s="107"/>
      <c r="O585" s="107"/>
      <c r="P585" s="107"/>
      <c r="Q585" s="107"/>
      <c r="R585" s="107"/>
      <c r="S585" s="107"/>
      <c r="T585" s="107"/>
      <c r="U585" s="107"/>
      <c r="V585" s="107"/>
      <c r="W585" s="107"/>
      <c r="X585" s="107"/>
    </row>
    <row r="586" spans="1:24" ht="24.75" customHeight="1">
      <c r="A586" s="107"/>
      <c r="B586" s="107"/>
      <c r="C586" s="108"/>
      <c r="D586" s="112"/>
      <c r="E586" s="108"/>
      <c r="F586" s="108"/>
      <c r="G586" s="107"/>
      <c r="H586" s="107"/>
      <c r="I586" s="107"/>
      <c r="J586" s="107"/>
      <c r="K586" s="107"/>
      <c r="L586" s="107"/>
      <c r="M586" s="107"/>
      <c r="N586" s="107"/>
      <c r="O586" s="107"/>
      <c r="P586" s="107"/>
      <c r="Q586" s="107"/>
      <c r="R586" s="107"/>
      <c r="S586" s="107"/>
      <c r="T586" s="107"/>
      <c r="U586" s="107"/>
      <c r="V586" s="107"/>
      <c r="W586" s="107"/>
      <c r="X586" s="107"/>
    </row>
    <row r="587" spans="1:24" ht="24.75" customHeight="1">
      <c r="A587" s="107"/>
      <c r="B587" s="107"/>
      <c r="C587" s="108"/>
      <c r="D587" s="112"/>
      <c r="E587" s="108"/>
      <c r="F587" s="108"/>
      <c r="G587" s="107"/>
      <c r="H587" s="107"/>
      <c r="I587" s="107"/>
      <c r="J587" s="107"/>
      <c r="K587" s="107"/>
      <c r="L587" s="107"/>
      <c r="M587" s="107"/>
      <c r="N587" s="107"/>
      <c r="O587" s="107"/>
      <c r="P587" s="107"/>
      <c r="Q587" s="107"/>
      <c r="R587" s="107"/>
      <c r="S587" s="107"/>
      <c r="T587" s="107"/>
      <c r="U587" s="107"/>
      <c r="V587" s="107"/>
      <c r="W587" s="107"/>
      <c r="X587" s="107"/>
    </row>
    <row r="588" spans="1:24" ht="24.75" customHeight="1">
      <c r="A588" s="107"/>
      <c r="B588" s="107"/>
      <c r="C588" s="108"/>
      <c r="D588" s="112"/>
      <c r="E588" s="108"/>
      <c r="F588" s="108"/>
      <c r="G588" s="107"/>
      <c r="H588" s="107"/>
      <c r="I588" s="107"/>
      <c r="J588" s="107"/>
      <c r="K588" s="107"/>
      <c r="L588" s="107"/>
      <c r="M588" s="107"/>
      <c r="N588" s="107"/>
      <c r="O588" s="107"/>
      <c r="P588" s="107"/>
      <c r="Q588" s="107"/>
      <c r="R588" s="107"/>
      <c r="S588" s="107"/>
      <c r="T588" s="107"/>
      <c r="U588" s="107"/>
      <c r="V588" s="107"/>
      <c r="W588" s="107"/>
      <c r="X588" s="107"/>
    </row>
    <row r="589" spans="1:24" ht="24.75" customHeight="1">
      <c r="A589" s="107"/>
      <c r="B589" s="107"/>
      <c r="C589" s="108"/>
      <c r="D589" s="112"/>
      <c r="E589" s="108"/>
      <c r="F589" s="108"/>
      <c r="G589" s="107"/>
      <c r="H589" s="107"/>
      <c r="I589" s="107"/>
      <c r="J589" s="107"/>
      <c r="K589" s="107"/>
      <c r="L589" s="107"/>
      <c r="M589" s="107"/>
      <c r="N589" s="107"/>
      <c r="O589" s="107"/>
      <c r="P589" s="107"/>
      <c r="Q589" s="107"/>
      <c r="R589" s="107"/>
      <c r="S589" s="107"/>
      <c r="T589" s="107"/>
      <c r="U589" s="107"/>
      <c r="V589" s="107"/>
      <c r="W589" s="107"/>
      <c r="X589" s="107"/>
    </row>
    <row r="590" spans="1:24" ht="24.75" customHeight="1">
      <c r="A590" s="107"/>
      <c r="B590" s="107"/>
      <c r="C590" s="108"/>
      <c r="D590" s="112"/>
      <c r="E590" s="108"/>
      <c r="F590" s="108"/>
      <c r="G590" s="107"/>
      <c r="H590" s="107"/>
      <c r="I590" s="107"/>
      <c r="J590" s="107"/>
      <c r="K590" s="107"/>
      <c r="L590" s="107"/>
      <c r="M590" s="107"/>
      <c r="N590" s="107"/>
      <c r="O590" s="107"/>
      <c r="P590" s="107"/>
      <c r="Q590" s="107"/>
      <c r="R590" s="107"/>
      <c r="S590" s="107"/>
      <c r="T590" s="107"/>
      <c r="U590" s="107"/>
      <c r="V590" s="107"/>
      <c r="W590" s="107"/>
      <c r="X590" s="107"/>
    </row>
    <row r="591" spans="1:24" ht="24.75" customHeight="1">
      <c r="A591" s="107"/>
      <c r="B591" s="107"/>
      <c r="C591" s="108"/>
      <c r="D591" s="112"/>
      <c r="E591" s="108"/>
      <c r="F591" s="108"/>
      <c r="G591" s="107"/>
      <c r="H591" s="107"/>
      <c r="I591" s="107"/>
      <c r="J591" s="107"/>
      <c r="K591" s="107"/>
      <c r="L591" s="107"/>
      <c r="M591" s="107"/>
      <c r="N591" s="107"/>
      <c r="O591" s="107"/>
      <c r="P591" s="107"/>
      <c r="Q591" s="107"/>
      <c r="R591" s="107"/>
      <c r="S591" s="107"/>
      <c r="T591" s="107"/>
      <c r="U591" s="107"/>
      <c r="V591" s="107"/>
      <c r="W591" s="107"/>
      <c r="X591" s="107"/>
    </row>
    <row r="592" spans="1:24" ht="24.75" customHeight="1">
      <c r="A592" s="107"/>
      <c r="B592" s="107"/>
      <c r="C592" s="108"/>
      <c r="D592" s="112"/>
      <c r="E592" s="108"/>
      <c r="F592" s="108"/>
      <c r="G592" s="107"/>
      <c r="H592" s="107"/>
      <c r="I592" s="107"/>
      <c r="J592" s="107"/>
      <c r="K592" s="107"/>
      <c r="L592" s="107"/>
      <c r="M592" s="107"/>
      <c r="N592" s="107"/>
      <c r="O592" s="107"/>
      <c r="P592" s="107"/>
      <c r="Q592" s="107"/>
      <c r="R592" s="107"/>
      <c r="S592" s="107"/>
      <c r="T592" s="107"/>
      <c r="U592" s="107"/>
      <c r="V592" s="107"/>
      <c r="W592" s="107"/>
      <c r="X592" s="107"/>
    </row>
    <row r="593" spans="1:24" ht="24.75" customHeight="1">
      <c r="A593" s="107"/>
      <c r="B593" s="107"/>
      <c r="C593" s="108"/>
      <c r="D593" s="112"/>
      <c r="E593" s="108"/>
      <c r="F593" s="108"/>
      <c r="G593" s="107"/>
      <c r="H593" s="107"/>
      <c r="I593" s="107"/>
      <c r="J593" s="107"/>
      <c r="K593" s="107"/>
      <c r="L593" s="107"/>
      <c r="M593" s="107"/>
      <c r="N593" s="107"/>
      <c r="O593" s="107"/>
      <c r="P593" s="107"/>
      <c r="Q593" s="107"/>
      <c r="R593" s="107"/>
      <c r="S593" s="107"/>
      <c r="T593" s="107"/>
      <c r="U593" s="107"/>
      <c r="V593" s="107"/>
      <c r="W593" s="107"/>
      <c r="X593" s="107"/>
    </row>
    <row r="594" spans="1:24" ht="24.75" customHeight="1">
      <c r="A594" s="107"/>
      <c r="B594" s="107"/>
      <c r="C594" s="108"/>
      <c r="D594" s="112"/>
      <c r="E594" s="108"/>
      <c r="F594" s="108"/>
      <c r="G594" s="107"/>
      <c r="H594" s="107"/>
      <c r="I594" s="107"/>
      <c r="J594" s="107"/>
      <c r="K594" s="107"/>
      <c r="L594" s="107"/>
      <c r="M594" s="107"/>
      <c r="N594" s="107"/>
      <c r="O594" s="107"/>
      <c r="P594" s="107"/>
      <c r="Q594" s="107"/>
      <c r="R594" s="107"/>
      <c r="S594" s="107"/>
      <c r="T594" s="107"/>
      <c r="U594" s="107"/>
      <c r="V594" s="107"/>
      <c r="W594" s="107"/>
      <c r="X594" s="107"/>
    </row>
    <row r="595" spans="1:24" ht="24.75" customHeight="1">
      <c r="A595" s="107"/>
      <c r="B595" s="107"/>
      <c r="C595" s="108"/>
      <c r="D595" s="112"/>
      <c r="E595" s="108"/>
      <c r="F595" s="108"/>
      <c r="G595" s="107"/>
      <c r="H595" s="107"/>
      <c r="I595" s="107"/>
      <c r="J595" s="107"/>
      <c r="K595" s="107"/>
      <c r="L595" s="107"/>
      <c r="M595" s="107"/>
      <c r="N595" s="107"/>
      <c r="O595" s="107"/>
      <c r="P595" s="107"/>
      <c r="Q595" s="107"/>
      <c r="R595" s="107"/>
      <c r="S595" s="107"/>
      <c r="T595" s="107"/>
      <c r="U595" s="107"/>
      <c r="V595" s="107"/>
      <c r="W595" s="107"/>
      <c r="X595" s="107"/>
    </row>
    <row r="596" spans="1:24" ht="24.75" customHeight="1">
      <c r="A596" s="107"/>
      <c r="B596" s="107"/>
      <c r="C596" s="108"/>
      <c r="D596" s="112"/>
      <c r="E596" s="108"/>
      <c r="F596" s="108"/>
      <c r="G596" s="107"/>
      <c r="H596" s="107"/>
      <c r="I596" s="107"/>
      <c r="J596" s="107"/>
      <c r="K596" s="107"/>
      <c r="L596" s="107"/>
      <c r="M596" s="107"/>
      <c r="N596" s="107"/>
      <c r="O596" s="107"/>
      <c r="P596" s="107"/>
      <c r="Q596" s="107"/>
      <c r="R596" s="107"/>
      <c r="S596" s="107"/>
      <c r="T596" s="107"/>
      <c r="U596" s="107"/>
      <c r="V596" s="107"/>
      <c r="W596" s="107"/>
      <c r="X596" s="107"/>
    </row>
    <row r="597" spans="1:24" ht="24.75" customHeight="1">
      <c r="A597" s="107"/>
      <c r="B597" s="107"/>
      <c r="C597" s="108"/>
      <c r="D597" s="112"/>
      <c r="E597" s="108"/>
      <c r="F597" s="108"/>
      <c r="G597" s="107"/>
      <c r="H597" s="107"/>
      <c r="I597" s="107"/>
      <c r="J597" s="107"/>
      <c r="K597" s="107"/>
      <c r="L597" s="107"/>
      <c r="M597" s="107"/>
      <c r="N597" s="107"/>
      <c r="O597" s="107"/>
      <c r="P597" s="107"/>
      <c r="Q597" s="107"/>
      <c r="R597" s="107"/>
      <c r="S597" s="107"/>
      <c r="T597" s="107"/>
      <c r="U597" s="107"/>
      <c r="V597" s="107"/>
      <c r="W597" s="107"/>
      <c r="X597" s="107"/>
    </row>
    <row r="598" spans="1:24" ht="24.75" customHeight="1">
      <c r="A598" s="107"/>
      <c r="B598" s="107"/>
      <c r="C598" s="108"/>
      <c r="D598" s="112"/>
      <c r="E598" s="108"/>
      <c r="F598" s="108"/>
      <c r="G598" s="107"/>
      <c r="H598" s="107"/>
      <c r="I598" s="107"/>
      <c r="J598" s="107"/>
      <c r="K598" s="107"/>
      <c r="L598" s="107"/>
      <c r="M598" s="107"/>
      <c r="N598" s="107"/>
      <c r="O598" s="107"/>
      <c r="P598" s="107"/>
      <c r="Q598" s="107"/>
      <c r="R598" s="107"/>
      <c r="S598" s="107"/>
      <c r="T598" s="107"/>
      <c r="U598" s="107"/>
      <c r="V598" s="107"/>
      <c r="W598" s="107"/>
      <c r="X598" s="107"/>
    </row>
    <row r="599" spans="1:24" ht="24.75" customHeight="1">
      <c r="A599" s="107"/>
      <c r="B599" s="107"/>
      <c r="C599" s="108"/>
      <c r="D599" s="112"/>
      <c r="E599" s="108"/>
      <c r="F599" s="108"/>
      <c r="G599" s="107"/>
      <c r="H599" s="107"/>
      <c r="I599" s="107"/>
      <c r="J599" s="107"/>
      <c r="K599" s="107"/>
      <c r="L599" s="107"/>
      <c r="M599" s="107"/>
      <c r="N599" s="107"/>
      <c r="O599" s="107"/>
      <c r="P599" s="107"/>
      <c r="Q599" s="107"/>
      <c r="R599" s="107"/>
      <c r="S599" s="107"/>
      <c r="T599" s="107"/>
      <c r="U599" s="107"/>
      <c r="V599" s="107"/>
      <c r="W599" s="107"/>
      <c r="X599" s="107"/>
    </row>
    <row r="600" spans="1:24" ht="24.75" customHeight="1">
      <c r="A600" s="107"/>
      <c r="B600" s="107"/>
      <c r="C600" s="108"/>
      <c r="D600" s="112"/>
      <c r="E600" s="108"/>
      <c r="F600" s="108"/>
      <c r="G600" s="107"/>
      <c r="H600" s="107"/>
      <c r="I600" s="107"/>
      <c r="J600" s="107"/>
      <c r="K600" s="107"/>
      <c r="L600" s="107"/>
      <c r="M600" s="107"/>
      <c r="N600" s="107"/>
      <c r="O600" s="107"/>
      <c r="P600" s="107"/>
      <c r="Q600" s="107"/>
      <c r="R600" s="107"/>
      <c r="S600" s="107"/>
      <c r="T600" s="107"/>
      <c r="U600" s="107"/>
      <c r="V600" s="107"/>
      <c r="W600" s="107"/>
      <c r="X600" s="107"/>
    </row>
    <row r="601" spans="1:24" ht="24.75" customHeight="1">
      <c r="A601" s="107"/>
      <c r="B601" s="107"/>
      <c r="C601" s="108"/>
      <c r="D601" s="112"/>
      <c r="E601" s="108"/>
      <c r="F601" s="108"/>
      <c r="G601" s="107"/>
      <c r="H601" s="107"/>
      <c r="I601" s="107"/>
      <c r="J601" s="107"/>
      <c r="K601" s="107"/>
      <c r="L601" s="107"/>
      <c r="M601" s="107"/>
      <c r="N601" s="107"/>
      <c r="O601" s="107"/>
      <c r="P601" s="107"/>
      <c r="Q601" s="107"/>
      <c r="R601" s="107"/>
      <c r="S601" s="107"/>
      <c r="T601" s="107"/>
      <c r="U601" s="107"/>
      <c r="V601" s="107"/>
      <c r="W601" s="107"/>
      <c r="X601" s="107"/>
    </row>
    <row r="602" spans="1:24" ht="24.75" customHeight="1">
      <c r="A602" s="107"/>
      <c r="B602" s="107"/>
      <c r="C602" s="108"/>
      <c r="D602" s="112"/>
      <c r="E602" s="108"/>
      <c r="F602" s="108"/>
      <c r="G602" s="107"/>
      <c r="H602" s="107"/>
      <c r="I602" s="107"/>
      <c r="J602" s="107"/>
      <c r="K602" s="107"/>
      <c r="L602" s="107"/>
      <c r="M602" s="107"/>
      <c r="N602" s="107"/>
      <c r="O602" s="107"/>
      <c r="P602" s="107"/>
      <c r="Q602" s="107"/>
      <c r="R602" s="107"/>
      <c r="S602" s="107"/>
      <c r="T602" s="107"/>
      <c r="U602" s="107"/>
      <c r="V602" s="107"/>
      <c r="W602" s="107"/>
      <c r="X602" s="107"/>
    </row>
    <row r="603" spans="1:24" ht="24.75" customHeight="1">
      <c r="A603" s="107"/>
      <c r="B603" s="107"/>
      <c r="C603" s="108"/>
      <c r="D603" s="112"/>
      <c r="E603" s="108"/>
      <c r="F603" s="108"/>
      <c r="G603" s="107"/>
      <c r="H603" s="107"/>
      <c r="I603" s="107"/>
      <c r="J603" s="107"/>
      <c r="K603" s="107"/>
      <c r="L603" s="107"/>
      <c r="M603" s="107"/>
      <c r="N603" s="107"/>
      <c r="O603" s="107"/>
      <c r="P603" s="107"/>
      <c r="Q603" s="107"/>
      <c r="R603" s="107"/>
      <c r="S603" s="107"/>
      <c r="T603" s="107"/>
      <c r="U603" s="107"/>
      <c r="V603" s="107"/>
      <c r="W603" s="107"/>
      <c r="X603" s="107"/>
    </row>
    <row r="604" spans="1:24" ht="24.75" customHeight="1">
      <c r="A604" s="107"/>
      <c r="B604" s="107"/>
      <c r="C604" s="108"/>
      <c r="D604" s="112"/>
      <c r="E604" s="108"/>
      <c r="F604" s="108"/>
      <c r="G604" s="107"/>
      <c r="H604" s="107"/>
      <c r="I604" s="107"/>
      <c r="J604" s="107"/>
      <c r="K604" s="107"/>
      <c r="L604" s="107"/>
      <c r="M604" s="107"/>
      <c r="N604" s="107"/>
      <c r="O604" s="107"/>
      <c r="P604" s="107"/>
      <c r="Q604" s="107"/>
      <c r="R604" s="107"/>
      <c r="S604" s="107"/>
      <c r="T604" s="107"/>
      <c r="U604" s="107"/>
      <c r="V604" s="107"/>
      <c r="W604" s="107"/>
      <c r="X604" s="107"/>
    </row>
    <row r="605" spans="1:24" ht="24.75" customHeight="1">
      <c r="A605" s="107"/>
      <c r="B605" s="107"/>
      <c r="C605" s="108"/>
      <c r="D605" s="112"/>
      <c r="E605" s="108"/>
      <c r="F605" s="108"/>
      <c r="G605" s="107"/>
      <c r="H605" s="107"/>
      <c r="I605" s="107"/>
      <c r="J605" s="107"/>
      <c r="K605" s="107"/>
      <c r="L605" s="107"/>
      <c r="M605" s="107"/>
      <c r="N605" s="107"/>
      <c r="O605" s="107"/>
      <c r="P605" s="107"/>
      <c r="Q605" s="107"/>
      <c r="R605" s="107"/>
      <c r="S605" s="107"/>
      <c r="T605" s="107"/>
      <c r="U605" s="107"/>
      <c r="V605" s="107"/>
      <c r="W605" s="107"/>
      <c r="X605" s="107"/>
    </row>
    <row r="606" spans="1:24" ht="24.75" customHeight="1">
      <c r="A606" s="107"/>
      <c r="B606" s="107"/>
      <c r="C606" s="108"/>
      <c r="D606" s="112"/>
      <c r="E606" s="108"/>
      <c r="F606" s="108"/>
      <c r="G606" s="107"/>
      <c r="H606" s="107"/>
      <c r="I606" s="107"/>
      <c r="J606" s="107"/>
      <c r="K606" s="107"/>
      <c r="L606" s="107"/>
      <c r="M606" s="107"/>
      <c r="N606" s="107"/>
      <c r="O606" s="107"/>
      <c r="P606" s="107"/>
      <c r="Q606" s="107"/>
      <c r="R606" s="107"/>
      <c r="S606" s="107"/>
      <c r="T606" s="107"/>
      <c r="U606" s="107"/>
      <c r="V606" s="107"/>
      <c r="W606" s="107"/>
      <c r="X606" s="107"/>
    </row>
    <row r="607" spans="1:24" ht="24.75" customHeight="1">
      <c r="A607" s="107"/>
      <c r="B607" s="107"/>
      <c r="C607" s="108"/>
      <c r="D607" s="112"/>
      <c r="E607" s="108"/>
      <c r="F607" s="108"/>
      <c r="G607" s="107"/>
      <c r="H607" s="107"/>
      <c r="I607" s="107"/>
      <c r="J607" s="107"/>
      <c r="K607" s="107"/>
      <c r="L607" s="107"/>
      <c r="M607" s="107"/>
      <c r="N607" s="107"/>
      <c r="O607" s="107"/>
      <c r="P607" s="107"/>
      <c r="Q607" s="107"/>
      <c r="R607" s="107"/>
      <c r="S607" s="107"/>
      <c r="T607" s="107"/>
      <c r="U607" s="107"/>
      <c r="V607" s="107"/>
      <c r="W607" s="107"/>
      <c r="X607" s="107"/>
    </row>
    <row r="608" spans="1:24" ht="24.75" customHeight="1">
      <c r="A608" s="107"/>
      <c r="B608" s="107"/>
      <c r="C608" s="108"/>
      <c r="D608" s="112"/>
      <c r="E608" s="108"/>
      <c r="F608" s="108"/>
      <c r="G608" s="107"/>
      <c r="H608" s="107"/>
      <c r="I608" s="107"/>
      <c r="J608" s="107"/>
      <c r="K608" s="107"/>
      <c r="L608" s="107"/>
      <c r="M608" s="107"/>
      <c r="N608" s="107"/>
      <c r="O608" s="107"/>
      <c r="P608" s="107"/>
      <c r="Q608" s="107"/>
      <c r="R608" s="107"/>
      <c r="S608" s="107"/>
      <c r="T608" s="107"/>
      <c r="U608" s="107"/>
      <c r="V608" s="107"/>
      <c r="W608" s="107"/>
      <c r="X608" s="107"/>
    </row>
    <row r="609" spans="1:24" ht="24.75" customHeight="1">
      <c r="A609" s="107"/>
      <c r="B609" s="107"/>
      <c r="C609" s="108"/>
      <c r="D609" s="112"/>
      <c r="E609" s="108"/>
      <c r="F609" s="108"/>
      <c r="G609" s="107"/>
      <c r="H609" s="107"/>
      <c r="I609" s="107"/>
      <c r="J609" s="107"/>
      <c r="K609" s="107"/>
      <c r="L609" s="107"/>
      <c r="M609" s="107"/>
      <c r="N609" s="107"/>
      <c r="O609" s="107"/>
      <c r="P609" s="107"/>
      <c r="Q609" s="107"/>
      <c r="R609" s="107"/>
      <c r="S609" s="107"/>
      <c r="T609" s="107"/>
      <c r="U609" s="107"/>
      <c r="V609" s="107"/>
      <c r="W609" s="107"/>
      <c r="X609" s="107"/>
    </row>
    <row r="610" spans="1:24" ht="24.75" customHeight="1">
      <c r="A610" s="107"/>
      <c r="B610" s="107"/>
      <c r="C610" s="108"/>
      <c r="D610" s="112"/>
      <c r="E610" s="108"/>
      <c r="F610" s="108"/>
      <c r="G610" s="107"/>
      <c r="H610" s="107"/>
      <c r="I610" s="107"/>
      <c r="J610" s="107"/>
      <c r="K610" s="107"/>
      <c r="L610" s="107"/>
      <c r="M610" s="107"/>
      <c r="N610" s="107"/>
      <c r="O610" s="107"/>
      <c r="P610" s="107"/>
      <c r="Q610" s="107"/>
      <c r="R610" s="107"/>
      <c r="S610" s="107"/>
      <c r="T610" s="107"/>
      <c r="U610" s="107"/>
      <c r="V610" s="107"/>
      <c r="W610" s="107"/>
      <c r="X610" s="107"/>
    </row>
    <row r="611" spans="1:24" ht="24.75" customHeight="1">
      <c r="A611" s="107"/>
      <c r="B611" s="107"/>
      <c r="C611" s="108"/>
      <c r="D611" s="112"/>
      <c r="E611" s="108"/>
      <c r="F611" s="108"/>
      <c r="G611" s="107"/>
      <c r="H611" s="107"/>
      <c r="I611" s="107"/>
      <c r="J611" s="107"/>
      <c r="K611" s="107"/>
      <c r="L611" s="107"/>
      <c r="M611" s="107"/>
      <c r="N611" s="107"/>
      <c r="O611" s="107"/>
      <c r="P611" s="107"/>
      <c r="Q611" s="107"/>
      <c r="R611" s="107"/>
      <c r="S611" s="107"/>
      <c r="T611" s="107"/>
      <c r="U611" s="107"/>
      <c r="V611" s="107"/>
      <c r="W611" s="107"/>
      <c r="X611" s="107"/>
    </row>
    <row r="612" spans="1:24" ht="24.75" customHeight="1">
      <c r="A612" s="107"/>
      <c r="B612" s="107"/>
      <c r="C612" s="108"/>
      <c r="D612" s="112"/>
      <c r="E612" s="108"/>
      <c r="F612" s="108"/>
      <c r="G612" s="107"/>
      <c r="H612" s="107"/>
      <c r="I612" s="107"/>
      <c r="J612" s="107"/>
      <c r="K612" s="107"/>
      <c r="L612" s="107"/>
      <c r="M612" s="107"/>
      <c r="N612" s="107"/>
      <c r="O612" s="107"/>
      <c r="P612" s="107"/>
      <c r="Q612" s="107"/>
      <c r="R612" s="107"/>
      <c r="S612" s="107"/>
      <c r="T612" s="107"/>
      <c r="U612" s="107"/>
      <c r="V612" s="107"/>
      <c r="W612" s="107"/>
      <c r="X612" s="107"/>
    </row>
    <row r="613" spans="1:24" ht="24.75" customHeight="1">
      <c r="A613" s="107"/>
      <c r="B613" s="107"/>
      <c r="C613" s="108"/>
      <c r="D613" s="112"/>
      <c r="E613" s="108"/>
      <c r="F613" s="108"/>
      <c r="G613" s="107"/>
      <c r="H613" s="107"/>
      <c r="I613" s="107"/>
      <c r="J613" s="107"/>
      <c r="K613" s="107"/>
      <c r="L613" s="107"/>
      <c r="M613" s="107"/>
      <c r="N613" s="107"/>
      <c r="O613" s="107"/>
      <c r="P613" s="107"/>
      <c r="Q613" s="107"/>
      <c r="R613" s="107"/>
      <c r="S613" s="107"/>
      <c r="T613" s="107"/>
      <c r="U613" s="107"/>
      <c r="V613" s="107"/>
      <c r="W613" s="107"/>
      <c r="X613" s="107"/>
    </row>
    <row r="614" spans="1:24" ht="24.75" customHeight="1">
      <c r="A614" s="107"/>
      <c r="B614" s="107"/>
      <c r="C614" s="108"/>
      <c r="D614" s="112"/>
      <c r="E614" s="108"/>
      <c r="F614" s="108"/>
      <c r="G614" s="107"/>
      <c r="H614" s="107"/>
      <c r="I614" s="107"/>
      <c r="J614" s="107"/>
      <c r="K614" s="107"/>
      <c r="L614" s="107"/>
      <c r="M614" s="107"/>
      <c r="N614" s="107"/>
      <c r="O614" s="107"/>
      <c r="P614" s="107"/>
      <c r="Q614" s="107"/>
      <c r="R614" s="107"/>
      <c r="S614" s="107"/>
      <c r="T614" s="107"/>
      <c r="U614" s="107"/>
      <c r="V614" s="107"/>
      <c r="W614" s="107"/>
      <c r="X614" s="107"/>
    </row>
    <row r="615" spans="1:24" ht="24.75" customHeight="1">
      <c r="A615" s="107"/>
      <c r="B615" s="107"/>
      <c r="C615" s="108"/>
      <c r="D615" s="112"/>
      <c r="E615" s="108"/>
      <c r="F615" s="108"/>
      <c r="G615" s="107"/>
      <c r="H615" s="107"/>
      <c r="I615" s="107"/>
      <c r="J615" s="107"/>
      <c r="K615" s="107"/>
      <c r="L615" s="107"/>
      <c r="M615" s="107"/>
      <c r="N615" s="107"/>
      <c r="O615" s="107"/>
      <c r="P615" s="107"/>
      <c r="Q615" s="107"/>
      <c r="R615" s="107"/>
      <c r="S615" s="107"/>
      <c r="T615" s="107"/>
      <c r="U615" s="107"/>
      <c r="V615" s="107"/>
      <c r="W615" s="107"/>
      <c r="X615" s="107"/>
    </row>
    <row r="616" spans="1:24" ht="24.75" customHeight="1">
      <c r="A616" s="107"/>
      <c r="B616" s="107"/>
      <c r="C616" s="108"/>
      <c r="D616" s="112"/>
      <c r="E616" s="108"/>
      <c r="F616" s="108"/>
      <c r="G616" s="107"/>
      <c r="H616" s="107"/>
      <c r="I616" s="107"/>
      <c r="J616" s="107"/>
      <c r="K616" s="107"/>
      <c r="L616" s="107"/>
      <c r="M616" s="107"/>
      <c r="N616" s="107"/>
      <c r="O616" s="107"/>
      <c r="P616" s="107"/>
      <c r="Q616" s="107"/>
      <c r="R616" s="107"/>
      <c r="S616" s="107"/>
      <c r="T616" s="107"/>
      <c r="U616" s="107"/>
      <c r="V616" s="107"/>
      <c r="W616" s="107"/>
      <c r="X616" s="107"/>
    </row>
    <row r="617" spans="1:24" ht="24.75" customHeight="1">
      <c r="A617" s="107"/>
      <c r="B617" s="107"/>
      <c r="C617" s="108"/>
      <c r="D617" s="112"/>
      <c r="E617" s="108"/>
      <c r="F617" s="108"/>
      <c r="G617" s="107"/>
      <c r="H617" s="107"/>
      <c r="I617" s="107"/>
      <c r="J617" s="107"/>
      <c r="K617" s="107"/>
      <c r="L617" s="107"/>
      <c r="M617" s="107"/>
      <c r="N617" s="107"/>
      <c r="O617" s="107"/>
      <c r="P617" s="107"/>
      <c r="Q617" s="107"/>
      <c r="R617" s="107"/>
      <c r="S617" s="107"/>
      <c r="T617" s="107"/>
      <c r="U617" s="107"/>
      <c r="V617" s="107"/>
      <c r="W617" s="107"/>
      <c r="X617" s="107"/>
    </row>
    <row r="618" spans="1:24" ht="24.75" customHeight="1">
      <c r="A618" s="107"/>
      <c r="B618" s="107"/>
      <c r="C618" s="108"/>
      <c r="D618" s="112"/>
      <c r="E618" s="108"/>
      <c r="F618" s="108"/>
      <c r="G618" s="107"/>
      <c r="H618" s="107"/>
      <c r="I618" s="107"/>
      <c r="J618" s="107"/>
      <c r="K618" s="107"/>
      <c r="L618" s="107"/>
      <c r="M618" s="107"/>
      <c r="N618" s="107"/>
      <c r="O618" s="107"/>
      <c r="P618" s="107"/>
      <c r="Q618" s="107"/>
      <c r="R618" s="107"/>
      <c r="S618" s="107"/>
      <c r="T618" s="107"/>
      <c r="U618" s="107"/>
      <c r="V618" s="107"/>
      <c r="W618" s="107"/>
      <c r="X618" s="107"/>
    </row>
    <row r="619" spans="1:24" ht="24.75" customHeight="1">
      <c r="A619" s="107"/>
      <c r="B619" s="107"/>
      <c r="C619" s="108"/>
      <c r="D619" s="112"/>
      <c r="E619" s="108"/>
      <c r="F619" s="108"/>
      <c r="G619" s="107"/>
      <c r="H619" s="107"/>
      <c r="I619" s="107"/>
      <c r="J619" s="107"/>
      <c r="K619" s="107"/>
      <c r="L619" s="107"/>
      <c r="M619" s="107"/>
      <c r="N619" s="107"/>
      <c r="O619" s="107"/>
      <c r="P619" s="107"/>
      <c r="Q619" s="107"/>
      <c r="R619" s="107"/>
      <c r="S619" s="107"/>
      <c r="T619" s="107"/>
      <c r="U619" s="107"/>
      <c r="V619" s="107"/>
      <c r="W619" s="107"/>
      <c r="X619" s="107"/>
    </row>
    <row r="620" spans="1:24" ht="24.75" customHeight="1">
      <c r="A620" s="107"/>
      <c r="B620" s="107"/>
      <c r="C620" s="108"/>
      <c r="D620" s="112"/>
      <c r="E620" s="108"/>
      <c r="F620" s="108"/>
      <c r="G620" s="107"/>
      <c r="H620" s="107"/>
      <c r="I620" s="107"/>
      <c r="J620" s="107"/>
      <c r="K620" s="107"/>
      <c r="L620" s="107"/>
      <c r="M620" s="107"/>
      <c r="N620" s="107"/>
      <c r="O620" s="107"/>
      <c r="P620" s="107"/>
      <c r="Q620" s="107"/>
      <c r="R620" s="107"/>
      <c r="S620" s="107"/>
      <c r="T620" s="107"/>
      <c r="U620" s="107"/>
      <c r="V620" s="107"/>
      <c r="W620" s="107"/>
      <c r="X620" s="107"/>
    </row>
    <row r="621" spans="1:24" ht="24.75" customHeight="1">
      <c r="A621" s="107"/>
      <c r="B621" s="107"/>
      <c r="C621" s="108"/>
      <c r="D621" s="112"/>
      <c r="E621" s="108"/>
      <c r="F621" s="108"/>
      <c r="G621" s="107"/>
      <c r="H621" s="107"/>
      <c r="I621" s="107"/>
      <c r="J621" s="107"/>
      <c r="K621" s="107"/>
      <c r="L621" s="107"/>
      <c r="M621" s="107"/>
      <c r="N621" s="107"/>
      <c r="O621" s="107"/>
      <c r="P621" s="107"/>
      <c r="Q621" s="107"/>
      <c r="R621" s="107"/>
      <c r="S621" s="107"/>
      <c r="T621" s="107"/>
      <c r="U621" s="107"/>
      <c r="V621" s="107"/>
      <c r="W621" s="107"/>
      <c r="X621" s="107"/>
    </row>
    <row r="622" spans="1:24" ht="24.75" customHeight="1">
      <c r="A622" s="107"/>
      <c r="B622" s="107"/>
      <c r="C622" s="108"/>
      <c r="D622" s="112"/>
      <c r="E622" s="108"/>
      <c r="F622" s="108"/>
      <c r="G622" s="107"/>
      <c r="H622" s="107"/>
      <c r="I622" s="107"/>
      <c r="J622" s="107"/>
      <c r="K622" s="107"/>
      <c r="L622" s="107"/>
      <c r="M622" s="107"/>
      <c r="N622" s="107"/>
      <c r="O622" s="107"/>
      <c r="P622" s="107"/>
      <c r="Q622" s="107"/>
      <c r="R622" s="107"/>
      <c r="S622" s="107"/>
      <c r="T622" s="107"/>
      <c r="U622" s="107"/>
      <c r="V622" s="107"/>
      <c r="W622" s="107"/>
      <c r="X622" s="107"/>
    </row>
    <row r="623" spans="1:24" ht="24.75" customHeight="1">
      <c r="A623" s="107"/>
      <c r="B623" s="107"/>
      <c r="C623" s="108"/>
      <c r="D623" s="112"/>
      <c r="E623" s="108"/>
      <c r="F623" s="108"/>
      <c r="G623" s="107"/>
      <c r="H623" s="107"/>
      <c r="I623" s="107"/>
      <c r="J623" s="107"/>
      <c r="K623" s="107"/>
      <c r="L623" s="107"/>
      <c r="M623" s="107"/>
      <c r="N623" s="107"/>
      <c r="O623" s="107"/>
      <c r="P623" s="107"/>
      <c r="Q623" s="107"/>
      <c r="R623" s="107"/>
      <c r="S623" s="107"/>
      <c r="T623" s="107"/>
      <c r="U623" s="107"/>
      <c r="V623" s="107"/>
      <c r="W623" s="107"/>
      <c r="X623" s="107"/>
    </row>
    <row r="624" spans="1:24" ht="24.75" customHeight="1">
      <c r="A624" s="107"/>
      <c r="B624" s="107"/>
      <c r="C624" s="108"/>
      <c r="D624" s="112"/>
      <c r="E624" s="108"/>
      <c r="F624" s="108"/>
      <c r="G624" s="107"/>
      <c r="H624" s="107"/>
      <c r="I624" s="107"/>
      <c r="J624" s="107"/>
      <c r="K624" s="107"/>
      <c r="L624" s="107"/>
      <c r="M624" s="107"/>
      <c r="N624" s="107"/>
      <c r="O624" s="107"/>
      <c r="P624" s="107"/>
      <c r="Q624" s="107"/>
      <c r="R624" s="107"/>
      <c r="S624" s="107"/>
      <c r="T624" s="107"/>
      <c r="U624" s="107"/>
      <c r="V624" s="107"/>
      <c r="W624" s="107"/>
      <c r="X624" s="107"/>
    </row>
    <row r="625" spans="1:24" ht="24.75" customHeight="1">
      <c r="A625" s="107"/>
      <c r="B625" s="107"/>
      <c r="C625" s="108"/>
      <c r="D625" s="112"/>
      <c r="E625" s="108"/>
      <c r="F625" s="108"/>
      <c r="G625" s="107"/>
      <c r="H625" s="107"/>
      <c r="I625" s="107"/>
      <c r="J625" s="107"/>
      <c r="K625" s="107"/>
      <c r="L625" s="107"/>
      <c r="M625" s="107"/>
      <c r="N625" s="107"/>
      <c r="O625" s="107"/>
      <c r="P625" s="107"/>
      <c r="Q625" s="107"/>
      <c r="R625" s="107"/>
      <c r="S625" s="107"/>
      <c r="T625" s="107"/>
      <c r="U625" s="107"/>
      <c r="V625" s="107"/>
      <c r="W625" s="107"/>
      <c r="X625" s="107"/>
    </row>
    <row r="626" spans="1:24" ht="24.75" customHeight="1">
      <c r="A626" s="107"/>
      <c r="B626" s="107"/>
      <c r="C626" s="108"/>
      <c r="D626" s="112"/>
      <c r="E626" s="108"/>
      <c r="F626" s="108"/>
      <c r="G626" s="107"/>
      <c r="H626" s="107"/>
      <c r="I626" s="107"/>
      <c r="J626" s="107"/>
      <c r="K626" s="107"/>
      <c r="L626" s="107"/>
      <c r="M626" s="107"/>
      <c r="N626" s="107"/>
      <c r="O626" s="107"/>
      <c r="P626" s="107"/>
      <c r="Q626" s="107"/>
      <c r="R626" s="107"/>
      <c r="S626" s="107"/>
      <c r="T626" s="107"/>
      <c r="U626" s="107"/>
      <c r="V626" s="107"/>
      <c r="W626" s="107"/>
      <c r="X626" s="107"/>
    </row>
    <row r="627" spans="1:24" ht="24.75" customHeight="1">
      <c r="A627" s="107"/>
      <c r="B627" s="107"/>
      <c r="C627" s="108"/>
      <c r="D627" s="112"/>
      <c r="E627" s="108"/>
      <c r="F627" s="108"/>
      <c r="G627" s="107"/>
      <c r="H627" s="107"/>
      <c r="I627" s="107"/>
      <c r="J627" s="107"/>
      <c r="K627" s="107"/>
      <c r="L627" s="107"/>
      <c r="M627" s="107"/>
      <c r="N627" s="107"/>
      <c r="O627" s="107"/>
      <c r="P627" s="107"/>
      <c r="Q627" s="107"/>
      <c r="R627" s="107"/>
      <c r="S627" s="107"/>
      <c r="T627" s="107"/>
      <c r="U627" s="107"/>
      <c r="V627" s="107"/>
      <c r="W627" s="107"/>
      <c r="X627" s="107"/>
    </row>
    <row r="628" spans="1:24" ht="24.75" customHeight="1">
      <c r="A628" s="107"/>
      <c r="B628" s="107"/>
      <c r="C628" s="108"/>
      <c r="D628" s="112"/>
      <c r="E628" s="108"/>
      <c r="F628" s="108"/>
      <c r="G628" s="107"/>
      <c r="H628" s="107"/>
      <c r="I628" s="107"/>
      <c r="J628" s="107"/>
      <c r="K628" s="107"/>
      <c r="L628" s="107"/>
      <c r="M628" s="107"/>
      <c r="N628" s="107"/>
      <c r="O628" s="107"/>
      <c r="P628" s="107"/>
      <c r="Q628" s="107"/>
      <c r="R628" s="107"/>
      <c r="S628" s="107"/>
      <c r="T628" s="107"/>
      <c r="U628" s="107"/>
      <c r="V628" s="107"/>
      <c r="W628" s="107"/>
      <c r="X628" s="107"/>
    </row>
    <row r="629" spans="1:24" ht="24.75" customHeight="1">
      <c r="A629" s="107"/>
      <c r="B629" s="107"/>
      <c r="C629" s="108"/>
      <c r="D629" s="112"/>
      <c r="E629" s="108"/>
      <c r="F629" s="108"/>
      <c r="G629" s="107"/>
      <c r="H629" s="107"/>
      <c r="I629" s="107"/>
      <c r="J629" s="107"/>
      <c r="K629" s="107"/>
      <c r="L629" s="107"/>
      <c r="M629" s="107"/>
      <c r="N629" s="107"/>
      <c r="O629" s="107"/>
      <c r="P629" s="107"/>
      <c r="Q629" s="107"/>
      <c r="R629" s="107"/>
      <c r="S629" s="107"/>
      <c r="T629" s="107"/>
      <c r="U629" s="107"/>
      <c r="V629" s="107"/>
      <c r="W629" s="107"/>
      <c r="X629" s="107"/>
    </row>
    <row r="630" spans="1:24" ht="24.75" customHeight="1">
      <c r="A630" s="107"/>
      <c r="B630" s="107"/>
      <c r="C630" s="108"/>
      <c r="D630" s="112"/>
      <c r="E630" s="108"/>
      <c r="F630" s="108"/>
      <c r="G630" s="107"/>
      <c r="H630" s="107"/>
      <c r="I630" s="107"/>
      <c r="J630" s="107"/>
      <c r="K630" s="107"/>
      <c r="L630" s="107"/>
      <c r="M630" s="107"/>
      <c r="N630" s="107"/>
      <c r="O630" s="107"/>
      <c r="P630" s="107"/>
      <c r="Q630" s="107"/>
      <c r="R630" s="107"/>
      <c r="S630" s="107"/>
      <c r="T630" s="107"/>
      <c r="U630" s="107"/>
      <c r="V630" s="107"/>
      <c r="W630" s="107"/>
      <c r="X630" s="107"/>
    </row>
    <row r="631" spans="1:24" ht="24.75" customHeight="1">
      <c r="A631" s="107"/>
      <c r="B631" s="107"/>
      <c r="C631" s="108"/>
      <c r="D631" s="112"/>
      <c r="E631" s="108"/>
      <c r="F631" s="108"/>
      <c r="G631" s="107"/>
      <c r="H631" s="107"/>
      <c r="I631" s="107"/>
      <c r="J631" s="107"/>
      <c r="K631" s="107"/>
      <c r="L631" s="107"/>
      <c r="M631" s="107"/>
      <c r="N631" s="107"/>
      <c r="O631" s="107"/>
      <c r="P631" s="107"/>
      <c r="Q631" s="107"/>
      <c r="R631" s="107"/>
      <c r="S631" s="107"/>
      <c r="T631" s="107"/>
      <c r="U631" s="107"/>
      <c r="V631" s="107"/>
      <c r="W631" s="107"/>
      <c r="X631" s="107"/>
    </row>
    <row r="632" spans="1:24" ht="24.75" customHeight="1">
      <c r="A632" s="107"/>
      <c r="B632" s="107"/>
      <c r="C632" s="108"/>
      <c r="D632" s="112"/>
      <c r="E632" s="108"/>
      <c r="F632" s="108"/>
      <c r="G632" s="107"/>
      <c r="H632" s="107"/>
      <c r="I632" s="107"/>
      <c r="J632" s="107"/>
      <c r="K632" s="107"/>
      <c r="L632" s="107"/>
      <c r="M632" s="107"/>
      <c r="N632" s="107"/>
      <c r="O632" s="107"/>
      <c r="P632" s="107"/>
      <c r="Q632" s="107"/>
      <c r="R632" s="107"/>
      <c r="S632" s="107"/>
      <c r="T632" s="107"/>
      <c r="U632" s="107"/>
      <c r="V632" s="107"/>
      <c r="W632" s="107"/>
      <c r="X632" s="107"/>
    </row>
    <row r="633" spans="1:24" ht="24.75" customHeight="1">
      <c r="A633" s="107"/>
      <c r="B633" s="107"/>
      <c r="C633" s="108"/>
      <c r="D633" s="112"/>
      <c r="E633" s="108"/>
      <c r="F633" s="108"/>
      <c r="G633" s="107"/>
      <c r="H633" s="107"/>
      <c r="I633" s="107"/>
      <c r="J633" s="107"/>
      <c r="K633" s="107"/>
      <c r="L633" s="107"/>
      <c r="M633" s="107"/>
      <c r="N633" s="107"/>
      <c r="O633" s="107"/>
      <c r="P633" s="107"/>
      <c r="Q633" s="107"/>
      <c r="R633" s="107"/>
      <c r="S633" s="107"/>
      <c r="T633" s="107"/>
      <c r="U633" s="107"/>
      <c r="V633" s="107"/>
      <c r="W633" s="107"/>
      <c r="X633" s="107"/>
    </row>
    <row r="634" spans="1:24" ht="24.75" customHeight="1">
      <c r="A634" s="107"/>
      <c r="B634" s="107"/>
      <c r="C634" s="108"/>
      <c r="D634" s="112"/>
      <c r="E634" s="108"/>
      <c r="F634" s="108"/>
      <c r="G634" s="107"/>
      <c r="H634" s="107"/>
      <c r="I634" s="107"/>
      <c r="J634" s="107"/>
      <c r="K634" s="107"/>
      <c r="L634" s="107"/>
      <c r="M634" s="107"/>
      <c r="N634" s="107"/>
      <c r="O634" s="107"/>
      <c r="P634" s="107"/>
      <c r="Q634" s="107"/>
      <c r="R634" s="107"/>
      <c r="S634" s="107"/>
      <c r="T634" s="107"/>
      <c r="U634" s="107"/>
      <c r="V634" s="107"/>
      <c r="W634" s="107"/>
      <c r="X634" s="107"/>
    </row>
    <row r="635" spans="1:24" ht="24.75" customHeight="1">
      <c r="A635" s="107"/>
      <c r="B635" s="107"/>
      <c r="C635" s="108"/>
      <c r="D635" s="112"/>
      <c r="E635" s="108"/>
      <c r="F635" s="108"/>
      <c r="G635" s="107"/>
      <c r="H635" s="107"/>
      <c r="I635" s="107"/>
      <c r="J635" s="107"/>
      <c r="K635" s="107"/>
      <c r="L635" s="107"/>
      <c r="M635" s="107"/>
      <c r="N635" s="107"/>
      <c r="O635" s="107"/>
      <c r="P635" s="107"/>
      <c r="Q635" s="107"/>
      <c r="R635" s="107"/>
      <c r="S635" s="107"/>
      <c r="T635" s="107"/>
      <c r="U635" s="107"/>
      <c r="V635" s="107"/>
      <c r="W635" s="107"/>
      <c r="X635" s="107"/>
    </row>
    <row r="636" spans="1:24" ht="24.75" customHeight="1">
      <c r="A636" s="107"/>
      <c r="B636" s="107"/>
      <c r="C636" s="108"/>
      <c r="D636" s="112"/>
      <c r="E636" s="108"/>
      <c r="F636" s="108"/>
      <c r="G636" s="107"/>
      <c r="H636" s="107"/>
      <c r="I636" s="107"/>
      <c r="J636" s="107"/>
      <c r="K636" s="107"/>
      <c r="L636" s="107"/>
      <c r="M636" s="107"/>
      <c r="N636" s="107"/>
      <c r="O636" s="107"/>
      <c r="P636" s="107"/>
      <c r="Q636" s="107"/>
      <c r="R636" s="107"/>
      <c r="S636" s="107"/>
      <c r="T636" s="107"/>
      <c r="U636" s="107"/>
      <c r="V636" s="107"/>
      <c r="W636" s="107"/>
      <c r="X636" s="107"/>
    </row>
    <row r="637" spans="1:24" ht="24.75" customHeight="1">
      <c r="A637" s="107"/>
      <c r="B637" s="107"/>
      <c r="C637" s="108"/>
      <c r="D637" s="112"/>
      <c r="E637" s="108"/>
      <c r="F637" s="108"/>
      <c r="G637" s="107"/>
      <c r="H637" s="107"/>
      <c r="I637" s="107"/>
      <c r="J637" s="107"/>
      <c r="K637" s="107"/>
      <c r="L637" s="107"/>
      <c r="M637" s="107"/>
      <c r="N637" s="107"/>
      <c r="O637" s="107"/>
      <c r="P637" s="107"/>
      <c r="Q637" s="107"/>
      <c r="R637" s="107"/>
      <c r="S637" s="107"/>
      <c r="T637" s="107"/>
      <c r="U637" s="107"/>
      <c r="V637" s="107"/>
      <c r="W637" s="107"/>
      <c r="X637" s="107"/>
    </row>
    <row r="638" spans="1:24" ht="24.75" customHeight="1">
      <c r="A638" s="107"/>
      <c r="B638" s="107"/>
      <c r="C638" s="108"/>
      <c r="D638" s="112"/>
      <c r="E638" s="108"/>
      <c r="F638" s="108"/>
      <c r="G638" s="107"/>
      <c r="H638" s="107"/>
      <c r="I638" s="107"/>
      <c r="J638" s="107"/>
      <c r="K638" s="107"/>
      <c r="L638" s="107"/>
      <c r="M638" s="107"/>
      <c r="N638" s="107"/>
      <c r="O638" s="107"/>
      <c r="P638" s="107"/>
      <c r="Q638" s="107"/>
      <c r="R638" s="107"/>
      <c r="S638" s="107"/>
      <c r="T638" s="107"/>
      <c r="U638" s="107"/>
      <c r="V638" s="107"/>
      <c r="W638" s="107"/>
      <c r="X638" s="107"/>
    </row>
    <row r="639" spans="1:24" ht="24.75" customHeight="1">
      <c r="A639" s="107"/>
      <c r="B639" s="107"/>
      <c r="C639" s="108"/>
      <c r="D639" s="112"/>
      <c r="E639" s="108"/>
      <c r="F639" s="108"/>
      <c r="G639" s="107"/>
      <c r="H639" s="107"/>
      <c r="I639" s="107"/>
      <c r="J639" s="107"/>
      <c r="K639" s="107"/>
      <c r="L639" s="107"/>
      <c r="M639" s="107"/>
      <c r="N639" s="107"/>
      <c r="O639" s="107"/>
      <c r="P639" s="107"/>
      <c r="Q639" s="107"/>
      <c r="R639" s="107"/>
      <c r="S639" s="107"/>
      <c r="T639" s="107"/>
      <c r="U639" s="107"/>
      <c r="V639" s="107"/>
      <c r="W639" s="107"/>
      <c r="X639" s="107"/>
    </row>
    <row r="640" spans="1:24" ht="24.75" customHeight="1">
      <c r="A640" s="107"/>
      <c r="B640" s="107"/>
      <c r="C640" s="108"/>
      <c r="D640" s="112"/>
      <c r="E640" s="108"/>
      <c r="F640" s="108"/>
      <c r="G640" s="107"/>
      <c r="H640" s="107"/>
      <c r="I640" s="107"/>
      <c r="J640" s="107"/>
      <c r="K640" s="107"/>
      <c r="L640" s="107"/>
      <c r="M640" s="107"/>
      <c r="N640" s="107"/>
      <c r="O640" s="107"/>
      <c r="P640" s="107"/>
      <c r="Q640" s="107"/>
      <c r="R640" s="107"/>
      <c r="S640" s="107"/>
      <c r="T640" s="107"/>
      <c r="U640" s="107"/>
      <c r="V640" s="107"/>
      <c r="W640" s="107"/>
      <c r="X640" s="107"/>
    </row>
    <row r="641" spans="1:24" ht="24.75" customHeight="1">
      <c r="A641" s="107"/>
      <c r="B641" s="107"/>
      <c r="C641" s="108"/>
      <c r="D641" s="112"/>
      <c r="E641" s="108"/>
      <c r="F641" s="108"/>
      <c r="G641" s="107"/>
      <c r="H641" s="107"/>
      <c r="I641" s="107"/>
      <c r="J641" s="107"/>
      <c r="K641" s="107"/>
      <c r="L641" s="107"/>
      <c r="M641" s="107"/>
      <c r="N641" s="107"/>
      <c r="O641" s="107"/>
      <c r="P641" s="107"/>
      <c r="Q641" s="107"/>
      <c r="R641" s="107"/>
      <c r="S641" s="107"/>
      <c r="T641" s="107"/>
      <c r="U641" s="107"/>
      <c r="V641" s="107"/>
      <c r="W641" s="107"/>
      <c r="X641" s="107"/>
    </row>
    <row r="642" spans="1:24" ht="24.75" customHeight="1">
      <c r="A642" s="107"/>
      <c r="B642" s="107"/>
      <c r="C642" s="108"/>
      <c r="D642" s="112"/>
      <c r="E642" s="108"/>
      <c r="F642" s="108"/>
      <c r="G642" s="107"/>
      <c r="H642" s="107"/>
      <c r="I642" s="107"/>
      <c r="J642" s="107"/>
      <c r="K642" s="107"/>
      <c r="L642" s="107"/>
      <c r="M642" s="107"/>
      <c r="N642" s="107"/>
      <c r="O642" s="107"/>
      <c r="P642" s="107"/>
      <c r="Q642" s="107"/>
      <c r="R642" s="107"/>
      <c r="S642" s="107"/>
      <c r="T642" s="107"/>
      <c r="U642" s="107"/>
      <c r="V642" s="107"/>
      <c r="W642" s="107"/>
      <c r="X642" s="107"/>
    </row>
    <row r="643" spans="1:24" ht="24.75" customHeight="1">
      <c r="A643" s="107"/>
      <c r="B643" s="107"/>
      <c r="C643" s="108"/>
      <c r="D643" s="112"/>
      <c r="E643" s="108"/>
      <c r="F643" s="108"/>
      <c r="G643" s="107"/>
      <c r="H643" s="107"/>
      <c r="I643" s="107"/>
      <c r="J643" s="107"/>
      <c r="K643" s="107"/>
      <c r="L643" s="107"/>
      <c r="M643" s="107"/>
      <c r="N643" s="107"/>
      <c r="O643" s="107"/>
      <c r="P643" s="107"/>
      <c r="Q643" s="107"/>
      <c r="R643" s="107"/>
      <c r="S643" s="107"/>
      <c r="T643" s="107"/>
      <c r="U643" s="107"/>
      <c r="V643" s="107"/>
      <c r="W643" s="107"/>
      <c r="X643" s="107"/>
    </row>
    <row r="644" spans="1:24" ht="24.75" customHeight="1">
      <c r="A644" s="107"/>
      <c r="B644" s="107"/>
      <c r="C644" s="108"/>
      <c r="D644" s="112"/>
      <c r="E644" s="108"/>
      <c r="F644" s="108"/>
      <c r="G644" s="107"/>
      <c r="H644" s="107"/>
      <c r="I644" s="107"/>
      <c r="J644" s="107"/>
      <c r="K644" s="107"/>
      <c r="L644" s="107"/>
      <c r="M644" s="107"/>
      <c r="N644" s="107"/>
      <c r="O644" s="107"/>
      <c r="P644" s="107"/>
      <c r="Q644" s="107"/>
      <c r="R644" s="107"/>
      <c r="S644" s="107"/>
      <c r="T644" s="107"/>
      <c r="U644" s="107"/>
      <c r="V644" s="107"/>
      <c r="W644" s="107"/>
      <c r="X644" s="107"/>
    </row>
    <row r="645" spans="1:24" ht="24.75" customHeight="1">
      <c r="A645" s="107"/>
      <c r="B645" s="107"/>
      <c r="C645" s="108"/>
      <c r="D645" s="112"/>
      <c r="E645" s="108"/>
      <c r="F645" s="108"/>
      <c r="G645" s="107"/>
      <c r="H645" s="107"/>
      <c r="I645" s="107"/>
      <c r="J645" s="107"/>
      <c r="K645" s="107"/>
      <c r="L645" s="107"/>
      <c r="M645" s="107"/>
      <c r="N645" s="107"/>
      <c r="O645" s="107"/>
      <c r="P645" s="107"/>
      <c r="Q645" s="107"/>
      <c r="R645" s="107"/>
      <c r="S645" s="107"/>
      <c r="T645" s="107"/>
      <c r="U645" s="107"/>
      <c r="V645" s="107"/>
      <c r="W645" s="107"/>
      <c r="X645" s="107"/>
    </row>
    <row r="646" spans="1:24" ht="24.75" customHeight="1">
      <c r="A646" s="107"/>
      <c r="B646" s="107"/>
      <c r="C646" s="108"/>
      <c r="D646" s="112"/>
      <c r="E646" s="108"/>
      <c r="F646" s="108"/>
      <c r="G646" s="107"/>
      <c r="H646" s="107"/>
      <c r="I646" s="107"/>
      <c r="J646" s="107"/>
      <c r="K646" s="107"/>
      <c r="L646" s="107"/>
      <c r="M646" s="107"/>
      <c r="N646" s="107"/>
      <c r="O646" s="107"/>
      <c r="P646" s="107"/>
      <c r="Q646" s="107"/>
      <c r="R646" s="107"/>
      <c r="S646" s="107"/>
      <c r="T646" s="107"/>
      <c r="U646" s="107"/>
      <c r="V646" s="107"/>
      <c r="W646" s="107"/>
      <c r="X646" s="107"/>
    </row>
    <row r="647" spans="1:24" ht="24.75" customHeight="1">
      <c r="A647" s="107"/>
      <c r="B647" s="107"/>
      <c r="C647" s="108"/>
      <c r="D647" s="112"/>
      <c r="E647" s="108"/>
      <c r="F647" s="108"/>
      <c r="G647" s="107"/>
      <c r="H647" s="107"/>
      <c r="I647" s="107"/>
      <c r="J647" s="107"/>
      <c r="K647" s="107"/>
      <c r="L647" s="107"/>
      <c r="M647" s="107"/>
      <c r="N647" s="107"/>
      <c r="O647" s="107"/>
      <c r="P647" s="107"/>
      <c r="Q647" s="107"/>
      <c r="R647" s="107"/>
      <c r="S647" s="107"/>
      <c r="T647" s="107"/>
      <c r="U647" s="107"/>
      <c r="V647" s="107"/>
      <c r="W647" s="107"/>
      <c r="X647" s="107"/>
    </row>
    <row r="648" spans="1:24" ht="24.75" customHeight="1">
      <c r="A648" s="107"/>
      <c r="B648" s="107"/>
      <c r="C648" s="108"/>
      <c r="D648" s="112"/>
      <c r="E648" s="108"/>
      <c r="F648" s="108"/>
      <c r="G648" s="107"/>
      <c r="H648" s="107"/>
      <c r="I648" s="107"/>
      <c r="J648" s="107"/>
      <c r="K648" s="107"/>
      <c r="L648" s="107"/>
      <c r="M648" s="107"/>
      <c r="N648" s="107"/>
      <c r="O648" s="107"/>
      <c r="P648" s="107"/>
      <c r="Q648" s="107"/>
      <c r="R648" s="107"/>
      <c r="S648" s="107"/>
      <c r="T648" s="107"/>
      <c r="U648" s="107"/>
      <c r="V648" s="107"/>
      <c r="W648" s="107"/>
      <c r="X648" s="107"/>
    </row>
    <row r="649" spans="1:24" ht="24.75" customHeight="1">
      <c r="A649" s="107"/>
      <c r="B649" s="107"/>
      <c r="C649" s="108"/>
      <c r="D649" s="112"/>
      <c r="E649" s="108"/>
      <c r="F649" s="108"/>
      <c r="G649" s="107"/>
      <c r="H649" s="107"/>
      <c r="I649" s="107"/>
      <c r="J649" s="107"/>
      <c r="K649" s="107"/>
      <c r="L649" s="107"/>
      <c r="M649" s="107"/>
      <c r="N649" s="107"/>
      <c r="O649" s="107"/>
      <c r="P649" s="107"/>
      <c r="Q649" s="107"/>
      <c r="R649" s="107"/>
      <c r="S649" s="107"/>
      <c r="T649" s="107"/>
      <c r="U649" s="107"/>
      <c r="V649" s="107"/>
      <c r="W649" s="107"/>
      <c r="X649" s="107"/>
    </row>
    <row r="650" spans="1:24" ht="24.75" customHeight="1">
      <c r="A650" s="107"/>
      <c r="B650" s="107"/>
      <c r="C650" s="108"/>
      <c r="D650" s="112"/>
      <c r="E650" s="108"/>
      <c r="F650" s="108"/>
      <c r="G650" s="107"/>
      <c r="H650" s="107"/>
      <c r="I650" s="107"/>
      <c r="J650" s="107"/>
      <c r="K650" s="107"/>
      <c r="L650" s="107"/>
      <c r="M650" s="107"/>
      <c r="N650" s="107"/>
      <c r="O650" s="107"/>
      <c r="P650" s="107"/>
      <c r="Q650" s="107"/>
      <c r="R650" s="107"/>
      <c r="S650" s="107"/>
      <c r="T650" s="107"/>
      <c r="U650" s="107"/>
      <c r="V650" s="107"/>
      <c r="W650" s="107"/>
      <c r="X650" s="107"/>
    </row>
    <row r="651" spans="1:24" ht="24.75" customHeight="1">
      <c r="A651" s="107"/>
      <c r="B651" s="107"/>
      <c r="C651" s="108"/>
      <c r="D651" s="112"/>
      <c r="E651" s="108"/>
      <c r="F651" s="108"/>
      <c r="G651" s="107"/>
      <c r="H651" s="107"/>
      <c r="I651" s="107"/>
      <c r="J651" s="107"/>
      <c r="K651" s="107"/>
      <c r="L651" s="107"/>
      <c r="M651" s="107"/>
      <c r="N651" s="107"/>
      <c r="O651" s="107"/>
      <c r="P651" s="107"/>
      <c r="Q651" s="107"/>
      <c r="R651" s="107"/>
      <c r="S651" s="107"/>
      <c r="T651" s="107"/>
      <c r="U651" s="107"/>
      <c r="V651" s="107"/>
      <c r="W651" s="107"/>
      <c r="X651" s="107"/>
    </row>
    <row r="652" spans="1:24" ht="24.75" customHeight="1">
      <c r="A652" s="107"/>
      <c r="B652" s="107"/>
      <c r="C652" s="108"/>
      <c r="D652" s="112"/>
      <c r="E652" s="108"/>
      <c r="F652" s="108"/>
      <c r="G652" s="107"/>
      <c r="H652" s="107"/>
      <c r="I652" s="107"/>
      <c r="J652" s="107"/>
      <c r="K652" s="107"/>
      <c r="L652" s="107"/>
      <c r="M652" s="107"/>
      <c r="N652" s="107"/>
      <c r="O652" s="107"/>
      <c r="P652" s="107"/>
      <c r="Q652" s="107"/>
      <c r="R652" s="107"/>
      <c r="S652" s="107"/>
      <c r="T652" s="107"/>
      <c r="U652" s="107"/>
      <c r="V652" s="107"/>
      <c r="W652" s="107"/>
      <c r="X652" s="107"/>
    </row>
    <row r="653" spans="1:24" ht="24.75" customHeight="1">
      <c r="A653" s="107"/>
      <c r="B653" s="107"/>
      <c r="C653" s="108"/>
      <c r="D653" s="112"/>
      <c r="E653" s="108"/>
      <c r="F653" s="108"/>
      <c r="G653" s="107"/>
      <c r="H653" s="107"/>
      <c r="I653" s="107"/>
      <c r="J653" s="107"/>
      <c r="K653" s="107"/>
      <c r="L653" s="107"/>
      <c r="M653" s="107"/>
      <c r="N653" s="107"/>
      <c r="O653" s="107"/>
      <c r="P653" s="107"/>
      <c r="Q653" s="107"/>
      <c r="R653" s="107"/>
      <c r="S653" s="107"/>
      <c r="T653" s="107"/>
      <c r="U653" s="107"/>
      <c r="V653" s="107"/>
      <c r="W653" s="107"/>
      <c r="X653" s="107"/>
    </row>
    <row r="654" spans="1:24" ht="24.75" customHeight="1">
      <c r="A654" s="107"/>
      <c r="B654" s="107"/>
      <c r="C654" s="108"/>
      <c r="D654" s="112"/>
      <c r="E654" s="108"/>
      <c r="F654" s="108"/>
      <c r="G654" s="107"/>
      <c r="H654" s="107"/>
      <c r="I654" s="107"/>
      <c r="J654" s="107"/>
      <c r="K654" s="107"/>
      <c r="L654" s="107"/>
      <c r="M654" s="107"/>
      <c r="N654" s="107"/>
      <c r="O654" s="107"/>
      <c r="P654" s="107"/>
      <c r="Q654" s="107"/>
      <c r="R654" s="107"/>
      <c r="S654" s="107"/>
      <c r="T654" s="107"/>
      <c r="U654" s="107"/>
      <c r="V654" s="107"/>
      <c r="W654" s="107"/>
      <c r="X654" s="107"/>
    </row>
    <row r="655" spans="1:24" ht="24.75" customHeight="1">
      <c r="A655" s="107"/>
      <c r="B655" s="107"/>
      <c r="C655" s="108"/>
      <c r="D655" s="112"/>
      <c r="E655" s="108"/>
      <c r="F655" s="108"/>
      <c r="G655" s="107"/>
      <c r="H655" s="107"/>
      <c r="I655" s="107"/>
      <c r="J655" s="107"/>
      <c r="K655" s="107"/>
      <c r="L655" s="107"/>
      <c r="M655" s="107"/>
      <c r="N655" s="107"/>
      <c r="O655" s="107"/>
      <c r="P655" s="107"/>
      <c r="Q655" s="107"/>
      <c r="R655" s="107"/>
      <c r="S655" s="107"/>
      <c r="T655" s="107"/>
      <c r="U655" s="107"/>
      <c r="V655" s="107"/>
      <c r="W655" s="107"/>
      <c r="X655" s="107"/>
    </row>
    <row r="656" spans="1:24" ht="24.75" customHeight="1">
      <c r="A656" s="107"/>
      <c r="B656" s="107"/>
      <c r="C656" s="108"/>
      <c r="D656" s="112"/>
      <c r="E656" s="108"/>
      <c r="F656" s="108"/>
      <c r="G656" s="107"/>
      <c r="H656" s="107"/>
      <c r="I656" s="107"/>
      <c r="J656" s="107"/>
      <c r="K656" s="107"/>
      <c r="L656" s="107"/>
      <c r="M656" s="107"/>
      <c r="N656" s="107"/>
      <c r="O656" s="107"/>
      <c r="P656" s="107"/>
      <c r="Q656" s="107"/>
      <c r="R656" s="107"/>
      <c r="S656" s="107"/>
      <c r="T656" s="107"/>
      <c r="U656" s="107"/>
      <c r="V656" s="107"/>
      <c r="W656" s="107"/>
      <c r="X656" s="107"/>
    </row>
    <row r="657" spans="1:24" ht="24.75" customHeight="1">
      <c r="A657" s="107"/>
      <c r="B657" s="107"/>
      <c r="C657" s="108"/>
      <c r="D657" s="112"/>
      <c r="E657" s="108"/>
      <c r="F657" s="108"/>
      <c r="G657" s="107"/>
      <c r="H657" s="107"/>
      <c r="I657" s="107"/>
      <c r="J657" s="107"/>
      <c r="K657" s="107"/>
      <c r="L657" s="107"/>
      <c r="M657" s="107"/>
      <c r="N657" s="107"/>
      <c r="O657" s="107"/>
      <c r="P657" s="107"/>
      <c r="Q657" s="107"/>
      <c r="R657" s="107"/>
      <c r="S657" s="107"/>
      <c r="T657" s="107"/>
      <c r="U657" s="107"/>
      <c r="V657" s="107"/>
      <c r="W657" s="107"/>
      <c r="X657" s="107"/>
    </row>
    <row r="658" spans="1:24" ht="24.75" customHeight="1">
      <c r="A658" s="107"/>
      <c r="B658" s="107"/>
      <c r="C658" s="108"/>
      <c r="D658" s="112"/>
      <c r="E658" s="108"/>
      <c r="F658" s="108"/>
      <c r="G658" s="107"/>
      <c r="H658" s="107"/>
      <c r="I658" s="107"/>
      <c r="J658" s="107"/>
      <c r="K658" s="107"/>
      <c r="L658" s="107"/>
      <c r="M658" s="107"/>
      <c r="N658" s="107"/>
      <c r="O658" s="107"/>
      <c r="P658" s="107"/>
      <c r="Q658" s="107"/>
      <c r="R658" s="107"/>
      <c r="S658" s="107"/>
      <c r="T658" s="107"/>
      <c r="U658" s="107"/>
      <c r="V658" s="107"/>
      <c r="W658" s="107"/>
      <c r="X658" s="107"/>
    </row>
    <row r="659" spans="1:24" ht="24.75" customHeight="1">
      <c r="A659" s="107"/>
      <c r="B659" s="107"/>
      <c r="C659" s="108"/>
      <c r="D659" s="112"/>
      <c r="E659" s="108"/>
      <c r="F659" s="108"/>
      <c r="G659" s="107"/>
      <c r="H659" s="107"/>
      <c r="I659" s="107"/>
      <c r="J659" s="107"/>
      <c r="K659" s="107"/>
      <c r="L659" s="107"/>
      <c r="M659" s="107"/>
      <c r="N659" s="107"/>
      <c r="O659" s="107"/>
      <c r="P659" s="107"/>
      <c r="Q659" s="107"/>
      <c r="R659" s="107"/>
      <c r="S659" s="107"/>
      <c r="T659" s="107"/>
      <c r="U659" s="107"/>
      <c r="V659" s="107"/>
      <c r="W659" s="107"/>
      <c r="X659" s="107"/>
    </row>
    <row r="660" spans="1:24" ht="24.75" customHeight="1">
      <c r="A660" s="107"/>
      <c r="B660" s="107"/>
      <c r="C660" s="108"/>
      <c r="D660" s="112"/>
      <c r="E660" s="108"/>
      <c r="F660" s="108"/>
      <c r="G660" s="107"/>
      <c r="H660" s="107"/>
      <c r="I660" s="107"/>
      <c r="J660" s="107"/>
      <c r="K660" s="107"/>
      <c r="L660" s="107"/>
      <c r="M660" s="107"/>
      <c r="N660" s="107"/>
      <c r="O660" s="107"/>
      <c r="P660" s="107"/>
      <c r="Q660" s="107"/>
      <c r="R660" s="107"/>
      <c r="S660" s="107"/>
      <c r="T660" s="107"/>
      <c r="U660" s="107"/>
      <c r="V660" s="107"/>
      <c r="W660" s="107"/>
      <c r="X660" s="107"/>
    </row>
    <row r="661" spans="1:24" ht="24.75" customHeight="1">
      <c r="A661" s="107"/>
      <c r="B661" s="107"/>
      <c r="C661" s="108"/>
      <c r="D661" s="112"/>
      <c r="E661" s="108"/>
      <c r="F661" s="108"/>
      <c r="G661" s="107"/>
      <c r="H661" s="107"/>
      <c r="I661" s="107"/>
      <c r="J661" s="107"/>
      <c r="K661" s="107"/>
      <c r="L661" s="107"/>
      <c r="M661" s="107"/>
      <c r="N661" s="107"/>
      <c r="O661" s="107"/>
      <c r="P661" s="107"/>
      <c r="Q661" s="107"/>
      <c r="R661" s="107"/>
      <c r="S661" s="107"/>
      <c r="T661" s="107"/>
      <c r="U661" s="107"/>
      <c r="V661" s="107"/>
      <c r="W661" s="107"/>
      <c r="X661" s="107"/>
    </row>
    <row r="662" spans="1:24" ht="24.75" customHeight="1">
      <c r="A662" s="107"/>
      <c r="B662" s="107"/>
      <c r="C662" s="108"/>
      <c r="D662" s="112"/>
      <c r="E662" s="108"/>
      <c r="F662" s="108"/>
      <c r="G662" s="107"/>
      <c r="H662" s="107"/>
      <c r="I662" s="107"/>
      <c r="J662" s="107"/>
      <c r="K662" s="107"/>
      <c r="L662" s="107"/>
      <c r="M662" s="107"/>
      <c r="N662" s="107"/>
      <c r="O662" s="107"/>
      <c r="P662" s="107"/>
      <c r="Q662" s="107"/>
      <c r="R662" s="107"/>
      <c r="S662" s="107"/>
      <c r="T662" s="107"/>
      <c r="U662" s="107"/>
      <c r="V662" s="107"/>
      <c r="W662" s="107"/>
      <c r="X662" s="107"/>
    </row>
    <row r="663" spans="1:24" ht="24.75" customHeight="1">
      <c r="A663" s="107"/>
      <c r="B663" s="107"/>
      <c r="C663" s="108"/>
      <c r="D663" s="112"/>
      <c r="E663" s="108"/>
      <c r="F663" s="108"/>
      <c r="G663" s="107"/>
      <c r="H663" s="107"/>
      <c r="I663" s="107"/>
      <c r="J663" s="107"/>
      <c r="K663" s="107"/>
      <c r="L663" s="107"/>
      <c r="M663" s="107"/>
      <c r="N663" s="107"/>
      <c r="O663" s="107"/>
      <c r="P663" s="107"/>
      <c r="Q663" s="107"/>
      <c r="R663" s="107"/>
      <c r="S663" s="107"/>
      <c r="T663" s="107"/>
      <c r="U663" s="107"/>
      <c r="V663" s="107"/>
      <c r="W663" s="107"/>
      <c r="X663" s="107"/>
    </row>
    <row r="664" spans="1:24" ht="24.75" customHeight="1">
      <c r="A664" s="107"/>
      <c r="B664" s="107"/>
      <c r="C664" s="108"/>
      <c r="D664" s="112"/>
      <c r="E664" s="108"/>
      <c r="F664" s="108"/>
      <c r="G664" s="107"/>
      <c r="H664" s="107"/>
      <c r="I664" s="107"/>
      <c r="J664" s="107"/>
      <c r="K664" s="107"/>
      <c r="L664" s="107"/>
      <c r="M664" s="107"/>
      <c r="N664" s="107"/>
      <c r="O664" s="107"/>
      <c r="P664" s="107"/>
      <c r="Q664" s="107"/>
      <c r="R664" s="107"/>
      <c r="S664" s="107"/>
      <c r="T664" s="107"/>
      <c r="U664" s="107"/>
      <c r="V664" s="107"/>
      <c r="W664" s="107"/>
      <c r="X664" s="107"/>
    </row>
    <row r="665" spans="1:24" ht="24.75" customHeight="1">
      <c r="A665" s="107"/>
      <c r="B665" s="107"/>
      <c r="C665" s="108"/>
      <c r="D665" s="112"/>
      <c r="E665" s="108"/>
      <c r="F665" s="108"/>
      <c r="G665" s="107"/>
      <c r="H665" s="107"/>
      <c r="I665" s="107"/>
      <c r="J665" s="107"/>
      <c r="K665" s="107"/>
      <c r="L665" s="107"/>
      <c r="M665" s="107"/>
      <c r="N665" s="107"/>
      <c r="O665" s="107"/>
      <c r="P665" s="107"/>
      <c r="Q665" s="107"/>
      <c r="R665" s="107"/>
      <c r="S665" s="107"/>
      <c r="T665" s="107"/>
      <c r="U665" s="107"/>
      <c r="V665" s="107"/>
      <c r="W665" s="107"/>
      <c r="X665" s="107"/>
    </row>
    <row r="666" spans="1:24" ht="24.75" customHeight="1">
      <c r="A666" s="107"/>
      <c r="B666" s="107"/>
      <c r="C666" s="108"/>
      <c r="D666" s="112"/>
      <c r="E666" s="108"/>
      <c r="F666" s="108"/>
      <c r="G666" s="107"/>
      <c r="H666" s="107"/>
      <c r="I666" s="107"/>
      <c r="J666" s="107"/>
      <c r="K666" s="107"/>
      <c r="L666" s="107"/>
      <c r="M666" s="107"/>
      <c r="N666" s="107"/>
      <c r="O666" s="107"/>
      <c r="P666" s="107"/>
      <c r="Q666" s="107"/>
      <c r="R666" s="107"/>
      <c r="S666" s="107"/>
      <c r="T666" s="107"/>
      <c r="U666" s="107"/>
      <c r="V666" s="107"/>
      <c r="W666" s="107"/>
      <c r="X666" s="107"/>
    </row>
    <row r="667" spans="1:24" ht="24.75" customHeight="1">
      <c r="A667" s="107"/>
      <c r="B667" s="107"/>
      <c r="C667" s="108"/>
      <c r="D667" s="112"/>
      <c r="E667" s="108"/>
      <c r="F667" s="108"/>
      <c r="G667" s="107"/>
      <c r="H667" s="107"/>
      <c r="I667" s="107"/>
      <c r="J667" s="107"/>
      <c r="K667" s="107"/>
      <c r="L667" s="107"/>
      <c r="M667" s="107"/>
      <c r="N667" s="107"/>
      <c r="O667" s="107"/>
      <c r="P667" s="107"/>
      <c r="Q667" s="107"/>
      <c r="R667" s="107"/>
      <c r="S667" s="107"/>
      <c r="T667" s="107"/>
      <c r="U667" s="107"/>
      <c r="V667" s="107"/>
      <c r="W667" s="107"/>
      <c r="X667" s="107"/>
    </row>
    <row r="668" spans="1:24" ht="24.75" customHeight="1">
      <c r="A668" s="107"/>
      <c r="B668" s="107"/>
      <c r="C668" s="108"/>
      <c r="D668" s="112"/>
      <c r="E668" s="108"/>
      <c r="F668" s="108"/>
      <c r="G668" s="107"/>
      <c r="H668" s="107"/>
      <c r="I668" s="107"/>
      <c r="J668" s="107"/>
      <c r="K668" s="107"/>
      <c r="L668" s="107"/>
      <c r="M668" s="107"/>
      <c r="N668" s="107"/>
      <c r="O668" s="107"/>
      <c r="P668" s="107"/>
      <c r="Q668" s="107"/>
      <c r="R668" s="107"/>
      <c r="S668" s="107"/>
      <c r="T668" s="107"/>
      <c r="U668" s="107"/>
      <c r="V668" s="107"/>
      <c r="W668" s="107"/>
      <c r="X668" s="107"/>
    </row>
    <row r="669" spans="1:24" ht="24.75" customHeight="1">
      <c r="A669" s="107"/>
      <c r="B669" s="107"/>
      <c r="C669" s="108"/>
      <c r="D669" s="112"/>
      <c r="E669" s="108"/>
      <c r="F669" s="108"/>
      <c r="G669" s="107"/>
      <c r="H669" s="107"/>
      <c r="I669" s="107"/>
      <c r="J669" s="107"/>
      <c r="K669" s="107"/>
      <c r="L669" s="107"/>
      <c r="M669" s="107"/>
      <c r="N669" s="107"/>
      <c r="O669" s="107"/>
      <c r="P669" s="107"/>
      <c r="Q669" s="107"/>
      <c r="R669" s="107"/>
      <c r="S669" s="107"/>
      <c r="T669" s="107"/>
      <c r="U669" s="107"/>
      <c r="V669" s="107"/>
      <c r="W669" s="107"/>
      <c r="X669" s="107"/>
    </row>
    <row r="670" spans="1:24" ht="24.75" customHeight="1">
      <c r="A670" s="107"/>
      <c r="B670" s="107"/>
      <c r="C670" s="108"/>
      <c r="D670" s="112"/>
      <c r="E670" s="108"/>
      <c r="F670" s="108"/>
      <c r="G670" s="107"/>
      <c r="H670" s="107"/>
      <c r="I670" s="107"/>
      <c r="J670" s="107"/>
      <c r="K670" s="107"/>
      <c r="L670" s="107"/>
      <c r="M670" s="107"/>
      <c r="N670" s="107"/>
      <c r="O670" s="107"/>
      <c r="P670" s="107"/>
      <c r="Q670" s="107"/>
      <c r="R670" s="107"/>
      <c r="S670" s="107"/>
      <c r="T670" s="107"/>
      <c r="U670" s="107"/>
      <c r="V670" s="107"/>
      <c r="W670" s="107"/>
      <c r="X670" s="107"/>
    </row>
    <row r="671" spans="1:24" ht="24.75" customHeight="1">
      <c r="A671" s="107"/>
      <c r="B671" s="107"/>
      <c r="C671" s="108"/>
      <c r="D671" s="112"/>
      <c r="E671" s="108"/>
      <c r="F671" s="108"/>
      <c r="G671" s="107"/>
      <c r="H671" s="107"/>
      <c r="I671" s="107"/>
      <c r="J671" s="107"/>
      <c r="K671" s="107"/>
      <c r="L671" s="107"/>
      <c r="M671" s="107"/>
      <c r="N671" s="107"/>
      <c r="O671" s="107"/>
      <c r="P671" s="107"/>
      <c r="Q671" s="107"/>
      <c r="R671" s="107"/>
      <c r="S671" s="107"/>
      <c r="T671" s="107"/>
      <c r="U671" s="107"/>
      <c r="V671" s="107"/>
      <c r="W671" s="107"/>
      <c r="X671" s="107"/>
    </row>
    <row r="672" spans="1:24" ht="24.75" customHeight="1">
      <c r="A672" s="107"/>
      <c r="B672" s="107"/>
      <c r="C672" s="108"/>
      <c r="D672" s="112"/>
      <c r="E672" s="108"/>
      <c r="F672" s="108"/>
      <c r="G672" s="107"/>
      <c r="H672" s="107"/>
      <c r="I672" s="107"/>
      <c r="J672" s="107"/>
      <c r="K672" s="107"/>
      <c r="L672" s="107"/>
      <c r="M672" s="107"/>
      <c r="N672" s="107"/>
      <c r="O672" s="107"/>
      <c r="P672" s="107"/>
      <c r="Q672" s="107"/>
      <c r="R672" s="107"/>
      <c r="S672" s="107"/>
      <c r="T672" s="107"/>
      <c r="U672" s="107"/>
      <c r="V672" s="107"/>
      <c r="W672" s="107"/>
      <c r="X672" s="107"/>
    </row>
    <row r="673" spans="1:24" ht="24.75" customHeight="1">
      <c r="A673" s="107"/>
      <c r="B673" s="107"/>
      <c r="C673" s="108"/>
      <c r="D673" s="112"/>
      <c r="E673" s="108"/>
      <c r="F673" s="108"/>
      <c r="G673" s="107"/>
      <c r="H673" s="107"/>
      <c r="I673" s="107"/>
      <c r="J673" s="107"/>
      <c r="K673" s="107"/>
      <c r="L673" s="107"/>
      <c r="M673" s="107"/>
      <c r="N673" s="107"/>
      <c r="O673" s="107"/>
      <c r="P673" s="107"/>
      <c r="Q673" s="107"/>
      <c r="R673" s="107"/>
      <c r="S673" s="107"/>
      <c r="T673" s="107"/>
      <c r="U673" s="107"/>
      <c r="V673" s="107"/>
      <c r="W673" s="107"/>
      <c r="X673" s="107"/>
    </row>
    <row r="674" spans="1:24" ht="24.75" customHeight="1">
      <c r="A674" s="107"/>
      <c r="B674" s="107"/>
      <c r="C674" s="108"/>
      <c r="D674" s="112"/>
      <c r="E674" s="108"/>
      <c r="F674" s="108"/>
      <c r="G674" s="107"/>
      <c r="H674" s="107"/>
      <c r="I674" s="107"/>
      <c r="J674" s="107"/>
      <c r="K674" s="107"/>
      <c r="L674" s="107"/>
      <c r="M674" s="107"/>
      <c r="N674" s="107"/>
      <c r="O674" s="107"/>
      <c r="P674" s="107"/>
      <c r="Q674" s="107"/>
      <c r="R674" s="107"/>
      <c r="S674" s="107"/>
      <c r="T674" s="107"/>
      <c r="U674" s="107"/>
      <c r="V674" s="107"/>
      <c r="W674" s="107"/>
      <c r="X674" s="107"/>
    </row>
    <row r="675" spans="1:24" ht="24.75" customHeight="1">
      <c r="A675" s="107"/>
      <c r="B675" s="107"/>
      <c r="C675" s="108"/>
      <c r="D675" s="112"/>
      <c r="E675" s="108"/>
      <c r="F675" s="108"/>
      <c r="G675" s="107"/>
      <c r="H675" s="107"/>
      <c r="I675" s="107"/>
      <c r="J675" s="107"/>
      <c r="K675" s="107"/>
      <c r="L675" s="107"/>
      <c r="M675" s="107"/>
      <c r="N675" s="107"/>
      <c r="O675" s="107"/>
      <c r="P675" s="107"/>
      <c r="Q675" s="107"/>
      <c r="R675" s="107"/>
      <c r="S675" s="107"/>
      <c r="T675" s="107"/>
      <c r="U675" s="107"/>
      <c r="V675" s="107"/>
      <c r="W675" s="107"/>
      <c r="X675" s="107"/>
    </row>
    <row r="676" spans="1:24" ht="24.75" customHeight="1">
      <c r="A676" s="107"/>
      <c r="B676" s="107"/>
      <c r="C676" s="108"/>
      <c r="D676" s="112"/>
      <c r="E676" s="108"/>
      <c r="F676" s="108"/>
      <c r="G676" s="107"/>
      <c r="H676" s="107"/>
      <c r="I676" s="107"/>
      <c r="J676" s="107"/>
      <c r="K676" s="107"/>
      <c r="L676" s="107"/>
      <c r="M676" s="107"/>
      <c r="N676" s="107"/>
      <c r="O676" s="107"/>
      <c r="P676" s="107"/>
      <c r="Q676" s="107"/>
      <c r="R676" s="107"/>
      <c r="S676" s="107"/>
      <c r="T676" s="107"/>
      <c r="U676" s="107"/>
      <c r="V676" s="107"/>
      <c r="W676" s="107"/>
      <c r="X676" s="107"/>
    </row>
    <row r="677" spans="1:24" ht="24.75" customHeight="1">
      <c r="A677" s="107"/>
      <c r="B677" s="107"/>
      <c r="C677" s="108"/>
      <c r="D677" s="112"/>
      <c r="E677" s="108"/>
      <c r="F677" s="108"/>
      <c r="G677" s="107"/>
      <c r="H677" s="107"/>
      <c r="I677" s="107"/>
      <c r="J677" s="107"/>
      <c r="K677" s="107"/>
      <c r="L677" s="107"/>
      <c r="M677" s="107"/>
      <c r="N677" s="107"/>
      <c r="O677" s="107"/>
      <c r="P677" s="107"/>
      <c r="Q677" s="107"/>
      <c r="R677" s="107"/>
      <c r="S677" s="107"/>
      <c r="T677" s="107"/>
      <c r="U677" s="107"/>
      <c r="V677" s="107"/>
      <c r="W677" s="107"/>
      <c r="X677" s="107"/>
    </row>
    <row r="678" spans="1:24" ht="24.75" customHeight="1">
      <c r="A678" s="107"/>
      <c r="B678" s="107"/>
      <c r="C678" s="108"/>
      <c r="D678" s="112"/>
      <c r="E678" s="108"/>
      <c r="F678" s="108"/>
      <c r="G678" s="107"/>
      <c r="H678" s="107"/>
      <c r="I678" s="107"/>
      <c r="J678" s="107"/>
      <c r="K678" s="107"/>
      <c r="L678" s="107"/>
      <c r="M678" s="107"/>
      <c r="N678" s="107"/>
      <c r="O678" s="107"/>
      <c r="P678" s="107"/>
      <c r="Q678" s="107"/>
      <c r="R678" s="107"/>
      <c r="S678" s="107"/>
      <c r="T678" s="107"/>
      <c r="U678" s="107"/>
      <c r="V678" s="107"/>
      <c r="W678" s="107"/>
      <c r="X678" s="107"/>
    </row>
    <row r="679" spans="1:24" ht="24.75" customHeight="1">
      <c r="A679" s="107"/>
      <c r="B679" s="107"/>
      <c r="C679" s="108"/>
      <c r="D679" s="112"/>
      <c r="E679" s="108"/>
      <c r="F679" s="108"/>
      <c r="G679" s="107"/>
      <c r="H679" s="107"/>
      <c r="I679" s="107"/>
      <c r="J679" s="107"/>
      <c r="K679" s="107"/>
      <c r="L679" s="107"/>
      <c r="M679" s="107"/>
      <c r="N679" s="107"/>
      <c r="O679" s="107"/>
      <c r="P679" s="107"/>
      <c r="Q679" s="107"/>
      <c r="R679" s="107"/>
      <c r="S679" s="107"/>
      <c r="T679" s="107"/>
      <c r="U679" s="107"/>
      <c r="V679" s="107"/>
      <c r="W679" s="107"/>
      <c r="X679" s="107"/>
    </row>
    <row r="680" spans="1:24" ht="24.75" customHeight="1">
      <c r="A680" s="107"/>
      <c r="B680" s="107"/>
      <c r="C680" s="108"/>
      <c r="D680" s="112"/>
      <c r="E680" s="108"/>
      <c r="F680" s="108"/>
      <c r="G680" s="107"/>
      <c r="H680" s="107"/>
      <c r="I680" s="107"/>
      <c r="J680" s="107"/>
      <c r="K680" s="107"/>
      <c r="L680" s="107"/>
      <c r="M680" s="107"/>
      <c r="N680" s="107"/>
      <c r="O680" s="107"/>
      <c r="P680" s="107"/>
      <c r="Q680" s="107"/>
      <c r="R680" s="107"/>
      <c r="S680" s="107"/>
      <c r="T680" s="107"/>
      <c r="U680" s="107"/>
      <c r="V680" s="107"/>
      <c r="W680" s="107"/>
      <c r="X680" s="107"/>
    </row>
    <row r="681" spans="1:24" ht="24.75" customHeight="1">
      <c r="A681" s="107"/>
      <c r="B681" s="107"/>
      <c r="C681" s="108"/>
      <c r="D681" s="112"/>
      <c r="E681" s="108"/>
      <c r="F681" s="108"/>
      <c r="G681" s="107"/>
      <c r="H681" s="107"/>
      <c r="I681" s="107"/>
      <c r="J681" s="107"/>
      <c r="K681" s="107"/>
      <c r="L681" s="107"/>
      <c r="M681" s="107"/>
      <c r="N681" s="107"/>
      <c r="O681" s="107"/>
      <c r="P681" s="107"/>
      <c r="Q681" s="107"/>
      <c r="R681" s="107"/>
      <c r="S681" s="107"/>
      <c r="T681" s="107"/>
      <c r="U681" s="107"/>
      <c r="V681" s="107"/>
      <c r="W681" s="107"/>
      <c r="X681" s="107"/>
    </row>
    <row r="682" spans="1:24" ht="24.75" customHeight="1">
      <c r="A682" s="107"/>
      <c r="B682" s="107"/>
      <c r="C682" s="108"/>
      <c r="D682" s="112"/>
      <c r="E682" s="108"/>
      <c r="F682" s="108"/>
      <c r="G682" s="107"/>
      <c r="H682" s="107"/>
      <c r="I682" s="107"/>
      <c r="J682" s="107"/>
      <c r="K682" s="107"/>
      <c r="L682" s="107"/>
      <c r="M682" s="107"/>
      <c r="N682" s="107"/>
      <c r="O682" s="107"/>
      <c r="P682" s="107"/>
      <c r="Q682" s="107"/>
      <c r="R682" s="107"/>
      <c r="S682" s="107"/>
      <c r="T682" s="107"/>
      <c r="U682" s="107"/>
      <c r="V682" s="107"/>
      <c r="W682" s="107"/>
      <c r="X682" s="107"/>
    </row>
    <row r="683" spans="1:24" ht="24.75" customHeight="1">
      <c r="A683" s="107"/>
      <c r="B683" s="107"/>
      <c r="C683" s="108"/>
      <c r="D683" s="112"/>
      <c r="E683" s="108"/>
      <c r="F683" s="108"/>
      <c r="G683" s="107"/>
      <c r="H683" s="107"/>
      <c r="I683" s="107"/>
      <c r="J683" s="107"/>
      <c r="K683" s="107"/>
      <c r="L683" s="107"/>
      <c r="M683" s="107"/>
      <c r="N683" s="107"/>
      <c r="O683" s="107"/>
      <c r="P683" s="107"/>
      <c r="Q683" s="107"/>
      <c r="R683" s="107"/>
      <c r="S683" s="107"/>
      <c r="T683" s="107"/>
      <c r="U683" s="107"/>
      <c r="V683" s="107"/>
      <c r="W683" s="107"/>
      <c r="X683" s="107"/>
    </row>
    <row r="684" spans="1:24" ht="24.75" customHeight="1">
      <c r="A684" s="107"/>
      <c r="B684" s="107"/>
      <c r="C684" s="108"/>
      <c r="D684" s="112"/>
      <c r="E684" s="108"/>
      <c r="F684" s="108"/>
      <c r="G684" s="107"/>
      <c r="H684" s="107"/>
      <c r="I684" s="107"/>
      <c r="J684" s="107"/>
      <c r="K684" s="107"/>
      <c r="L684" s="107"/>
      <c r="M684" s="107"/>
      <c r="N684" s="107"/>
      <c r="O684" s="107"/>
      <c r="P684" s="107"/>
      <c r="Q684" s="107"/>
      <c r="R684" s="107"/>
      <c r="S684" s="107"/>
      <c r="T684" s="107"/>
      <c r="U684" s="107"/>
      <c r="V684" s="107"/>
      <c r="W684" s="107"/>
      <c r="X684" s="107"/>
    </row>
    <row r="685" spans="1:24" ht="24.75" customHeight="1">
      <c r="A685" s="107"/>
      <c r="B685" s="107"/>
      <c r="C685" s="108"/>
      <c r="D685" s="112"/>
      <c r="E685" s="108"/>
      <c r="F685" s="108"/>
      <c r="G685" s="107"/>
      <c r="H685" s="107"/>
      <c r="I685" s="107"/>
      <c r="J685" s="107"/>
      <c r="K685" s="107"/>
      <c r="L685" s="107"/>
      <c r="M685" s="107"/>
      <c r="N685" s="107"/>
      <c r="O685" s="107"/>
      <c r="P685" s="107"/>
      <c r="Q685" s="107"/>
      <c r="R685" s="107"/>
      <c r="S685" s="107"/>
      <c r="T685" s="107"/>
      <c r="U685" s="107"/>
      <c r="V685" s="107"/>
      <c r="W685" s="107"/>
      <c r="X685" s="107"/>
    </row>
    <row r="686" spans="1:24" ht="24.75" customHeight="1">
      <c r="A686" s="107"/>
      <c r="B686" s="107"/>
      <c r="C686" s="108"/>
      <c r="D686" s="112"/>
      <c r="E686" s="108"/>
      <c r="F686" s="108"/>
      <c r="G686" s="107"/>
      <c r="H686" s="107"/>
      <c r="I686" s="107"/>
      <c r="J686" s="107"/>
      <c r="K686" s="107"/>
      <c r="L686" s="107"/>
      <c r="M686" s="107"/>
      <c r="N686" s="107"/>
      <c r="O686" s="107"/>
      <c r="P686" s="107"/>
      <c r="Q686" s="107"/>
      <c r="R686" s="107"/>
      <c r="S686" s="107"/>
      <c r="T686" s="107"/>
      <c r="U686" s="107"/>
      <c r="V686" s="107"/>
      <c r="W686" s="107"/>
      <c r="X686" s="107"/>
    </row>
    <row r="687" spans="1:24" ht="24.75" customHeight="1">
      <c r="A687" s="107"/>
      <c r="B687" s="107"/>
      <c r="C687" s="108"/>
      <c r="D687" s="112"/>
      <c r="E687" s="108"/>
      <c r="F687" s="108"/>
      <c r="G687" s="107"/>
      <c r="H687" s="107"/>
      <c r="I687" s="107"/>
      <c r="J687" s="107"/>
      <c r="K687" s="107"/>
      <c r="L687" s="107"/>
      <c r="M687" s="107"/>
      <c r="N687" s="107"/>
      <c r="O687" s="107"/>
      <c r="P687" s="107"/>
      <c r="Q687" s="107"/>
      <c r="R687" s="107"/>
      <c r="S687" s="107"/>
      <c r="T687" s="107"/>
      <c r="U687" s="107"/>
      <c r="V687" s="107"/>
      <c r="W687" s="107"/>
      <c r="X687" s="107"/>
    </row>
    <row r="688" spans="1:24" ht="24.75" customHeight="1">
      <c r="A688" s="107"/>
      <c r="B688" s="107"/>
      <c r="C688" s="108"/>
      <c r="D688" s="112"/>
      <c r="E688" s="108"/>
      <c r="F688" s="108"/>
      <c r="G688" s="107"/>
      <c r="H688" s="107"/>
      <c r="I688" s="107"/>
      <c r="J688" s="107"/>
      <c r="K688" s="107"/>
      <c r="L688" s="107"/>
      <c r="M688" s="107"/>
      <c r="N688" s="107"/>
      <c r="O688" s="107"/>
      <c r="P688" s="107"/>
      <c r="Q688" s="107"/>
      <c r="R688" s="107"/>
      <c r="S688" s="107"/>
      <c r="T688" s="107"/>
      <c r="U688" s="107"/>
      <c r="V688" s="107"/>
      <c r="W688" s="107"/>
      <c r="X688" s="107"/>
    </row>
    <row r="689" spans="1:24" ht="24.75" customHeight="1">
      <c r="A689" s="107"/>
      <c r="B689" s="107"/>
      <c r="C689" s="108"/>
      <c r="D689" s="112"/>
      <c r="E689" s="108"/>
      <c r="F689" s="108"/>
      <c r="G689" s="107"/>
      <c r="H689" s="107"/>
      <c r="I689" s="107"/>
      <c r="J689" s="107"/>
      <c r="K689" s="107"/>
      <c r="L689" s="107"/>
      <c r="M689" s="107"/>
      <c r="N689" s="107"/>
      <c r="O689" s="107"/>
      <c r="P689" s="107"/>
      <c r="Q689" s="107"/>
      <c r="R689" s="107"/>
      <c r="S689" s="107"/>
      <c r="T689" s="107"/>
      <c r="U689" s="107"/>
      <c r="V689" s="107"/>
      <c r="W689" s="107"/>
      <c r="X689" s="107"/>
    </row>
    <row r="690" spans="1:24" ht="24.75" customHeight="1">
      <c r="A690" s="107"/>
      <c r="B690" s="107"/>
      <c r="C690" s="108"/>
      <c r="D690" s="112"/>
      <c r="E690" s="108"/>
      <c r="F690" s="108"/>
      <c r="G690" s="107"/>
      <c r="H690" s="107"/>
      <c r="I690" s="107"/>
      <c r="J690" s="107"/>
      <c r="K690" s="107"/>
      <c r="L690" s="107"/>
      <c r="M690" s="107"/>
      <c r="N690" s="107"/>
      <c r="O690" s="107"/>
      <c r="P690" s="107"/>
      <c r="Q690" s="107"/>
      <c r="R690" s="107"/>
      <c r="S690" s="107"/>
      <c r="T690" s="107"/>
      <c r="U690" s="107"/>
      <c r="V690" s="107"/>
      <c r="W690" s="107"/>
      <c r="X690" s="107"/>
    </row>
    <row r="691" spans="1:24" ht="24.75" customHeight="1">
      <c r="A691" s="107"/>
      <c r="B691" s="107"/>
      <c r="C691" s="108"/>
      <c r="D691" s="112"/>
      <c r="E691" s="108"/>
      <c r="F691" s="108"/>
      <c r="G691" s="107"/>
      <c r="H691" s="107"/>
      <c r="I691" s="107"/>
      <c r="J691" s="107"/>
      <c r="K691" s="107"/>
      <c r="L691" s="107"/>
      <c r="M691" s="107"/>
      <c r="N691" s="107"/>
      <c r="O691" s="107"/>
      <c r="P691" s="107"/>
      <c r="Q691" s="107"/>
      <c r="R691" s="107"/>
      <c r="S691" s="107"/>
      <c r="T691" s="107"/>
      <c r="U691" s="107"/>
      <c r="V691" s="107"/>
      <c r="W691" s="107"/>
      <c r="X691" s="107"/>
    </row>
    <row r="692" spans="1:24" ht="24.75" customHeight="1">
      <c r="A692" s="107"/>
      <c r="B692" s="107"/>
      <c r="C692" s="108"/>
      <c r="D692" s="112"/>
      <c r="E692" s="108"/>
      <c r="F692" s="108"/>
      <c r="G692" s="107"/>
      <c r="H692" s="107"/>
      <c r="I692" s="107"/>
      <c r="J692" s="107"/>
      <c r="K692" s="107"/>
      <c r="L692" s="107"/>
      <c r="M692" s="107"/>
      <c r="N692" s="107"/>
      <c r="O692" s="107"/>
      <c r="P692" s="107"/>
      <c r="Q692" s="107"/>
      <c r="R692" s="107"/>
      <c r="S692" s="107"/>
      <c r="T692" s="107"/>
      <c r="U692" s="107"/>
      <c r="V692" s="107"/>
      <c r="W692" s="107"/>
      <c r="X692" s="107"/>
    </row>
    <row r="693" spans="1:24" ht="24.75" customHeight="1">
      <c r="A693" s="107"/>
      <c r="B693" s="107"/>
      <c r="C693" s="108"/>
      <c r="D693" s="112"/>
      <c r="E693" s="108"/>
      <c r="F693" s="108"/>
      <c r="G693" s="107"/>
      <c r="H693" s="107"/>
      <c r="I693" s="107"/>
      <c r="J693" s="107"/>
      <c r="K693" s="107"/>
      <c r="L693" s="107"/>
      <c r="M693" s="107"/>
      <c r="N693" s="107"/>
      <c r="O693" s="107"/>
      <c r="P693" s="107"/>
      <c r="Q693" s="107"/>
      <c r="R693" s="107"/>
      <c r="S693" s="107"/>
      <c r="T693" s="107"/>
      <c r="U693" s="107"/>
      <c r="V693" s="107"/>
      <c r="W693" s="107"/>
      <c r="X693" s="107"/>
    </row>
    <row r="694" spans="1:24" ht="24.75" customHeight="1">
      <c r="A694" s="107"/>
      <c r="B694" s="107"/>
      <c r="C694" s="108"/>
      <c r="D694" s="112"/>
      <c r="E694" s="108"/>
      <c r="F694" s="108"/>
      <c r="G694" s="107"/>
      <c r="H694" s="107"/>
      <c r="I694" s="107"/>
      <c r="J694" s="107"/>
      <c r="K694" s="107"/>
      <c r="L694" s="107"/>
      <c r="M694" s="107"/>
      <c r="N694" s="107"/>
      <c r="O694" s="107"/>
      <c r="P694" s="107"/>
      <c r="Q694" s="107"/>
      <c r="R694" s="107"/>
      <c r="S694" s="107"/>
      <c r="T694" s="107"/>
      <c r="U694" s="107"/>
      <c r="V694" s="107"/>
      <c r="W694" s="107"/>
      <c r="X694" s="107"/>
    </row>
    <row r="695" spans="1:24" ht="24.75" customHeight="1">
      <c r="A695" s="107"/>
      <c r="B695" s="107"/>
      <c r="C695" s="108"/>
      <c r="D695" s="112"/>
      <c r="E695" s="108"/>
      <c r="F695" s="108"/>
      <c r="G695" s="107"/>
      <c r="H695" s="107"/>
      <c r="I695" s="107"/>
      <c r="J695" s="107"/>
      <c r="K695" s="107"/>
      <c r="L695" s="107"/>
      <c r="M695" s="107"/>
      <c r="N695" s="107"/>
      <c r="O695" s="107"/>
      <c r="P695" s="107"/>
      <c r="Q695" s="107"/>
      <c r="R695" s="107"/>
      <c r="S695" s="107"/>
      <c r="T695" s="107"/>
      <c r="U695" s="107"/>
      <c r="V695" s="107"/>
      <c r="W695" s="107"/>
      <c r="X695" s="107"/>
    </row>
    <row r="696" spans="1:24" ht="24.75" customHeight="1">
      <c r="A696" s="107"/>
      <c r="B696" s="107"/>
      <c r="C696" s="108"/>
      <c r="D696" s="112"/>
      <c r="E696" s="108"/>
      <c r="F696" s="108"/>
      <c r="G696" s="107"/>
      <c r="H696" s="107"/>
      <c r="I696" s="107"/>
      <c r="J696" s="107"/>
      <c r="K696" s="107"/>
      <c r="L696" s="107"/>
      <c r="M696" s="107"/>
      <c r="N696" s="107"/>
      <c r="O696" s="107"/>
      <c r="P696" s="107"/>
      <c r="Q696" s="107"/>
      <c r="R696" s="107"/>
      <c r="S696" s="107"/>
      <c r="T696" s="107"/>
      <c r="U696" s="107"/>
      <c r="V696" s="107"/>
      <c r="W696" s="107"/>
      <c r="X696" s="107"/>
    </row>
    <row r="697" spans="1:24" ht="24.75" customHeight="1">
      <c r="A697" s="107"/>
      <c r="B697" s="107"/>
      <c r="C697" s="108"/>
      <c r="D697" s="112"/>
      <c r="E697" s="108"/>
      <c r="F697" s="108"/>
      <c r="G697" s="107"/>
      <c r="H697" s="107"/>
      <c r="I697" s="107"/>
      <c r="J697" s="107"/>
      <c r="K697" s="107"/>
      <c r="L697" s="107"/>
      <c r="M697" s="107"/>
      <c r="N697" s="107"/>
      <c r="O697" s="107"/>
      <c r="P697" s="107"/>
      <c r="Q697" s="107"/>
      <c r="R697" s="107"/>
      <c r="S697" s="107"/>
      <c r="T697" s="107"/>
      <c r="U697" s="107"/>
      <c r="V697" s="107"/>
      <c r="W697" s="107"/>
      <c r="X697" s="107"/>
    </row>
    <row r="698" spans="1:24" ht="24.75" customHeight="1">
      <c r="A698" s="107"/>
      <c r="B698" s="107"/>
      <c r="C698" s="108"/>
      <c r="D698" s="112"/>
      <c r="E698" s="108"/>
      <c r="F698" s="108"/>
      <c r="G698" s="107"/>
      <c r="H698" s="107"/>
      <c r="I698" s="107"/>
      <c r="J698" s="107"/>
      <c r="K698" s="107"/>
      <c r="L698" s="107"/>
      <c r="M698" s="107"/>
      <c r="N698" s="107"/>
      <c r="O698" s="107"/>
      <c r="P698" s="107"/>
      <c r="Q698" s="107"/>
      <c r="R698" s="107"/>
      <c r="S698" s="107"/>
      <c r="T698" s="107"/>
      <c r="U698" s="107"/>
      <c r="V698" s="107"/>
      <c r="W698" s="107"/>
      <c r="X698" s="107"/>
    </row>
    <row r="699" spans="1:24" ht="24.75" customHeight="1">
      <c r="A699" s="107"/>
      <c r="B699" s="107"/>
      <c r="C699" s="108"/>
      <c r="D699" s="112"/>
      <c r="E699" s="108"/>
      <c r="F699" s="108"/>
      <c r="G699" s="107"/>
      <c r="H699" s="107"/>
      <c r="I699" s="107"/>
      <c r="J699" s="107"/>
      <c r="K699" s="107"/>
      <c r="L699" s="107"/>
      <c r="M699" s="107"/>
      <c r="N699" s="107"/>
      <c r="O699" s="107"/>
      <c r="P699" s="107"/>
      <c r="Q699" s="107"/>
      <c r="R699" s="107"/>
      <c r="S699" s="107"/>
      <c r="T699" s="107"/>
      <c r="U699" s="107"/>
      <c r="V699" s="107"/>
      <c r="W699" s="107"/>
      <c r="X699" s="107"/>
    </row>
    <row r="700" spans="1:24" ht="24.75" customHeight="1">
      <c r="A700" s="107"/>
      <c r="B700" s="107"/>
      <c r="C700" s="108"/>
      <c r="D700" s="112"/>
      <c r="E700" s="108"/>
      <c r="F700" s="108"/>
      <c r="G700" s="107"/>
      <c r="H700" s="107"/>
      <c r="I700" s="107"/>
      <c r="J700" s="107"/>
      <c r="K700" s="107"/>
      <c r="L700" s="107"/>
      <c r="M700" s="107"/>
      <c r="N700" s="107"/>
      <c r="O700" s="107"/>
      <c r="P700" s="107"/>
      <c r="Q700" s="107"/>
      <c r="R700" s="107"/>
      <c r="S700" s="107"/>
      <c r="T700" s="107"/>
      <c r="U700" s="107"/>
      <c r="V700" s="107"/>
      <c r="W700" s="107"/>
      <c r="X700" s="107"/>
    </row>
    <row r="701" spans="1:24" ht="24.75" customHeight="1">
      <c r="A701" s="107"/>
      <c r="B701" s="107"/>
      <c r="C701" s="108"/>
      <c r="D701" s="112"/>
      <c r="E701" s="108"/>
      <c r="F701" s="108"/>
      <c r="G701" s="107"/>
      <c r="H701" s="107"/>
      <c r="I701" s="107"/>
      <c r="J701" s="107"/>
      <c r="K701" s="107"/>
      <c r="L701" s="107"/>
      <c r="M701" s="107"/>
      <c r="N701" s="107"/>
      <c r="O701" s="107"/>
      <c r="P701" s="107"/>
      <c r="Q701" s="107"/>
      <c r="R701" s="107"/>
      <c r="S701" s="107"/>
      <c r="T701" s="107"/>
      <c r="U701" s="107"/>
      <c r="V701" s="107"/>
      <c r="W701" s="107"/>
      <c r="X701" s="107"/>
    </row>
    <row r="702" spans="1:24" ht="24.75" customHeight="1">
      <c r="A702" s="107"/>
      <c r="B702" s="107"/>
      <c r="C702" s="108"/>
      <c r="D702" s="112"/>
      <c r="E702" s="108"/>
      <c r="F702" s="108"/>
      <c r="G702" s="107"/>
      <c r="H702" s="107"/>
      <c r="I702" s="107"/>
      <c r="J702" s="107"/>
      <c r="K702" s="107"/>
      <c r="L702" s="107"/>
      <c r="M702" s="107"/>
      <c r="N702" s="107"/>
      <c r="O702" s="107"/>
      <c r="P702" s="107"/>
      <c r="Q702" s="107"/>
      <c r="R702" s="107"/>
      <c r="S702" s="107"/>
      <c r="T702" s="107"/>
      <c r="U702" s="107"/>
      <c r="V702" s="107"/>
      <c r="W702" s="107"/>
      <c r="X702" s="107"/>
    </row>
    <row r="703" spans="1:24" ht="24.75" customHeight="1">
      <c r="A703" s="107"/>
      <c r="B703" s="107"/>
      <c r="C703" s="108"/>
      <c r="D703" s="112"/>
      <c r="E703" s="108"/>
      <c r="F703" s="108"/>
      <c r="G703" s="107"/>
      <c r="H703" s="107"/>
      <c r="I703" s="107"/>
      <c r="J703" s="107"/>
      <c r="K703" s="107"/>
      <c r="L703" s="107"/>
      <c r="M703" s="107"/>
      <c r="N703" s="107"/>
      <c r="O703" s="107"/>
      <c r="P703" s="107"/>
      <c r="Q703" s="107"/>
      <c r="R703" s="107"/>
      <c r="S703" s="107"/>
      <c r="T703" s="107"/>
      <c r="U703" s="107"/>
      <c r="V703" s="107"/>
      <c r="W703" s="107"/>
      <c r="X703" s="107"/>
    </row>
    <row r="704" spans="1:24" ht="24.75" customHeight="1">
      <c r="A704" s="107"/>
      <c r="B704" s="107"/>
      <c r="C704" s="108"/>
      <c r="D704" s="112"/>
      <c r="E704" s="108"/>
      <c r="F704" s="108"/>
      <c r="G704" s="107"/>
      <c r="H704" s="107"/>
      <c r="I704" s="107"/>
      <c r="J704" s="107"/>
      <c r="K704" s="107"/>
      <c r="L704" s="107"/>
      <c r="M704" s="107"/>
      <c r="N704" s="107"/>
      <c r="O704" s="107"/>
      <c r="P704" s="107"/>
      <c r="Q704" s="107"/>
      <c r="R704" s="107"/>
      <c r="S704" s="107"/>
      <c r="T704" s="107"/>
      <c r="U704" s="107"/>
      <c r="V704" s="107"/>
      <c r="W704" s="107"/>
      <c r="X704" s="107"/>
    </row>
    <row r="705" spans="1:24" ht="24.75" customHeight="1">
      <c r="A705" s="107"/>
      <c r="B705" s="107"/>
      <c r="C705" s="108"/>
      <c r="D705" s="112"/>
      <c r="E705" s="108"/>
      <c r="F705" s="108"/>
      <c r="G705" s="107"/>
      <c r="H705" s="107"/>
      <c r="I705" s="107"/>
      <c r="J705" s="107"/>
      <c r="K705" s="107"/>
      <c r="L705" s="107"/>
      <c r="M705" s="107"/>
      <c r="N705" s="107"/>
      <c r="O705" s="107"/>
      <c r="P705" s="107"/>
      <c r="Q705" s="107"/>
      <c r="R705" s="107"/>
      <c r="S705" s="107"/>
      <c r="T705" s="107"/>
      <c r="U705" s="107"/>
      <c r="V705" s="107"/>
      <c r="W705" s="107"/>
      <c r="X705" s="107"/>
    </row>
    <row r="706" spans="1:24" ht="24.75" customHeight="1">
      <c r="A706" s="107"/>
      <c r="B706" s="107"/>
      <c r="C706" s="108"/>
      <c r="D706" s="112"/>
      <c r="E706" s="108"/>
      <c r="F706" s="108"/>
      <c r="G706" s="107"/>
      <c r="H706" s="107"/>
      <c r="I706" s="107"/>
      <c r="J706" s="107"/>
      <c r="K706" s="107"/>
      <c r="L706" s="107"/>
      <c r="M706" s="107"/>
      <c r="N706" s="107"/>
      <c r="O706" s="107"/>
      <c r="P706" s="107"/>
      <c r="Q706" s="107"/>
      <c r="R706" s="107"/>
      <c r="S706" s="107"/>
      <c r="T706" s="107"/>
      <c r="U706" s="107"/>
      <c r="V706" s="107"/>
      <c r="W706" s="107"/>
      <c r="X706" s="107"/>
    </row>
    <row r="707" spans="1:24" ht="24.75" customHeight="1">
      <c r="A707" s="107"/>
      <c r="B707" s="107"/>
      <c r="C707" s="108"/>
      <c r="D707" s="112"/>
      <c r="E707" s="108"/>
      <c r="F707" s="108"/>
      <c r="G707" s="107"/>
      <c r="H707" s="107"/>
      <c r="I707" s="107"/>
      <c r="J707" s="107"/>
      <c r="K707" s="107"/>
      <c r="L707" s="107"/>
      <c r="M707" s="107"/>
      <c r="N707" s="107"/>
      <c r="O707" s="107"/>
      <c r="P707" s="107"/>
      <c r="Q707" s="107"/>
      <c r="R707" s="107"/>
      <c r="S707" s="107"/>
      <c r="T707" s="107"/>
      <c r="U707" s="107"/>
      <c r="V707" s="107"/>
      <c r="W707" s="107"/>
      <c r="X707" s="107"/>
    </row>
    <row r="708" spans="1:24" ht="24.75" customHeight="1">
      <c r="A708" s="107"/>
      <c r="B708" s="107"/>
      <c r="C708" s="108"/>
      <c r="D708" s="112"/>
      <c r="E708" s="108"/>
      <c r="F708" s="108"/>
      <c r="G708" s="107"/>
      <c r="H708" s="107"/>
      <c r="I708" s="107"/>
      <c r="J708" s="107"/>
      <c r="K708" s="107"/>
      <c r="L708" s="107"/>
      <c r="M708" s="107"/>
      <c r="N708" s="107"/>
      <c r="O708" s="107"/>
      <c r="P708" s="107"/>
      <c r="Q708" s="107"/>
      <c r="R708" s="107"/>
      <c r="S708" s="107"/>
      <c r="T708" s="107"/>
      <c r="U708" s="107"/>
      <c r="V708" s="107"/>
      <c r="W708" s="107"/>
      <c r="X708" s="107"/>
    </row>
    <row r="709" spans="1:24" ht="24.75" customHeight="1">
      <c r="A709" s="107"/>
      <c r="B709" s="107"/>
      <c r="C709" s="108"/>
      <c r="D709" s="112"/>
      <c r="E709" s="108"/>
      <c r="F709" s="108"/>
      <c r="G709" s="107"/>
      <c r="H709" s="107"/>
      <c r="I709" s="107"/>
      <c r="J709" s="107"/>
      <c r="K709" s="107"/>
      <c r="L709" s="107"/>
      <c r="M709" s="107"/>
      <c r="N709" s="107"/>
      <c r="O709" s="107"/>
      <c r="P709" s="107"/>
      <c r="Q709" s="107"/>
      <c r="R709" s="107"/>
      <c r="S709" s="107"/>
      <c r="T709" s="107"/>
      <c r="U709" s="107"/>
      <c r="V709" s="107"/>
      <c r="W709" s="107"/>
      <c r="X709" s="107"/>
    </row>
    <row r="710" spans="1:24" ht="24.75" customHeight="1">
      <c r="A710" s="107"/>
      <c r="B710" s="107"/>
      <c r="C710" s="108"/>
      <c r="D710" s="112"/>
      <c r="E710" s="108"/>
      <c r="F710" s="108"/>
      <c r="G710" s="107"/>
      <c r="H710" s="107"/>
      <c r="I710" s="107"/>
      <c r="J710" s="107"/>
      <c r="K710" s="107"/>
      <c r="L710" s="107"/>
      <c r="M710" s="107"/>
      <c r="N710" s="107"/>
      <c r="O710" s="107"/>
      <c r="P710" s="107"/>
      <c r="Q710" s="107"/>
      <c r="R710" s="107"/>
      <c r="S710" s="107"/>
      <c r="T710" s="107"/>
      <c r="U710" s="107"/>
      <c r="V710" s="107"/>
      <c r="W710" s="107"/>
      <c r="X710" s="107"/>
    </row>
    <row r="711" spans="1:24" ht="24.75" customHeight="1">
      <c r="A711" s="107"/>
      <c r="B711" s="107"/>
      <c r="C711" s="108"/>
      <c r="D711" s="112"/>
      <c r="E711" s="108"/>
      <c r="F711" s="108"/>
      <c r="G711" s="107"/>
      <c r="H711" s="107"/>
      <c r="I711" s="107"/>
      <c r="J711" s="107"/>
      <c r="K711" s="107"/>
      <c r="L711" s="107"/>
      <c r="M711" s="107"/>
      <c r="N711" s="107"/>
      <c r="O711" s="107"/>
      <c r="P711" s="107"/>
      <c r="Q711" s="107"/>
      <c r="R711" s="107"/>
      <c r="S711" s="107"/>
      <c r="T711" s="107"/>
      <c r="U711" s="107"/>
      <c r="V711" s="107"/>
      <c r="W711" s="107"/>
      <c r="X711" s="107"/>
    </row>
    <row r="712" spans="1:24" ht="24.75" customHeight="1">
      <c r="A712" s="107"/>
      <c r="B712" s="107"/>
      <c r="C712" s="108"/>
      <c r="D712" s="112"/>
      <c r="E712" s="108"/>
      <c r="F712" s="108"/>
      <c r="G712" s="107"/>
      <c r="H712" s="107"/>
      <c r="I712" s="107"/>
      <c r="J712" s="107"/>
      <c r="K712" s="107"/>
      <c r="L712" s="107"/>
      <c r="M712" s="107"/>
      <c r="N712" s="107"/>
      <c r="O712" s="107"/>
      <c r="P712" s="107"/>
      <c r="Q712" s="107"/>
      <c r="R712" s="107"/>
      <c r="S712" s="107"/>
      <c r="T712" s="107"/>
      <c r="U712" s="107"/>
      <c r="V712" s="107"/>
      <c r="W712" s="107"/>
      <c r="X712" s="107"/>
    </row>
    <row r="713" spans="1:24" ht="24.75" customHeight="1">
      <c r="A713" s="107"/>
      <c r="B713" s="107"/>
      <c r="C713" s="108"/>
      <c r="D713" s="112"/>
      <c r="E713" s="108"/>
      <c r="F713" s="108"/>
      <c r="G713" s="107"/>
      <c r="H713" s="107"/>
      <c r="I713" s="107"/>
      <c r="J713" s="107"/>
      <c r="K713" s="107"/>
      <c r="L713" s="107"/>
      <c r="M713" s="107"/>
      <c r="N713" s="107"/>
      <c r="O713" s="107"/>
      <c r="P713" s="107"/>
      <c r="Q713" s="107"/>
      <c r="R713" s="107"/>
      <c r="S713" s="107"/>
      <c r="T713" s="107"/>
      <c r="U713" s="107"/>
      <c r="V713" s="107"/>
      <c r="W713" s="107"/>
      <c r="X713" s="107"/>
    </row>
    <row r="714" spans="1:24" ht="24.75" customHeight="1">
      <c r="A714" s="107"/>
      <c r="B714" s="107"/>
      <c r="C714" s="108"/>
      <c r="D714" s="112"/>
      <c r="E714" s="108"/>
      <c r="F714" s="108"/>
      <c r="G714" s="107"/>
      <c r="H714" s="107"/>
      <c r="I714" s="107"/>
      <c r="J714" s="107"/>
      <c r="K714" s="107"/>
      <c r="L714" s="107"/>
      <c r="M714" s="107"/>
      <c r="N714" s="107"/>
      <c r="O714" s="107"/>
      <c r="P714" s="107"/>
      <c r="Q714" s="107"/>
      <c r="R714" s="107"/>
      <c r="S714" s="107"/>
      <c r="T714" s="107"/>
      <c r="U714" s="107"/>
      <c r="V714" s="107"/>
      <c r="W714" s="107"/>
      <c r="X714" s="107"/>
    </row>
    <row r="715" spans="1:24" ht="24.75" customHeight="1">
      <c r="A715" s="107"/>
      <c r="B715" s="107"/>
      <c r="C715" s="108"/>
      <c r="D715" s="112"/>
      <c r="E715" s="108"/>
      <c r="F715" s="108"/>
      <c r="G715" s="107"/>
      <c r="H715" s="107"/>
      <c r="I715" s="107"/>
      <c r="J715" s="107"/>
      <c r="K715" s="107"/>
      <c r="L715" s="107"/>
      <c r="M715" s="107"/>
      <c r="N715" s="107"/>
      <c r="O715" s="107"/>
      <c r="P715" s="107"/>
      <c r="Q715" s="107"/>
      <c r="R715" s="107"/>
      <c r="S715" s="107"/>
      <c r="T715" s="107"/>
      <c r="U715" s="107"/>
      <c r="V715" s="107"/>
      <c r="W715" s="107"/>
      <c r="X715" s="107"/>
    </row>
    <row r="716" spans="1:24" ht="24.75" customHeight="1">
      <c r="A716" s="107"/>
      <c r="B716" s="107"/>
      <c r="C716" s="108"/>
      <c r="D716" s="112"/>
      <c r="E716" s="108"/>
      <c r="F716" s="108"/>
      <c r="G716" s="107"/>
      <c r="H716" s="107"/>
      <c r="I716" s="107"/>
      <c r="J716" s="107"/>
      <c r="K716" s="107"/>
      <c r="L716" s="107"/>
      <c r="M716" s="107"/>
      <c r="N716" s="107"/>
      <c r="O716" s="107"/>
      <c r="P716" s="107"/>
      <c r="Q716" s="107"/>
      <c r="R716" s="107"/>
      <c r="S716" s="107"/>
      <c r="T716" s="107"/>
      <c r="U716" s="107"/>
      <c r="V716" s="107"/>
      <c r="W716" s="107"/>
      <c r="X716" s="107"/>
    </row>
    <row r="717" spans="1:24" ht="24.75" customHeight="1">
      <c r="A717" s="107"/>
      <c r="B717" s="107"/>
      <c r="C717" s="108"/>
      <c r="D717" s="112"/>
      <c r="E717" s="108"/>
      <c r="F717" s="108"/>
      <c r="G717" s="107"/>
      <c r="H717" s="107"/>
      <c r="I717" s="107"/>
      <c r="J717" s="107"/>
      <c r="K717" s="107"/>
      <c r="L717" s="107"/>
      <c r="M717" s="107"/>
      <c r="N717" s="107"/>
      <c r="O717" s="107"/>
      <c r="P717" s="107"/>
      <c r="Q717" s="107"/>
      <c r="R717" s="107"/>
      <c r="S717" s="107"/>
      <c r="T717" s="107"/>
      <c r="U717" s="107"/>
      <c r="V717" s="107"/>
      <c r="W717" s="107"/>
      <c r="X717" s="107"/>
    </row>
    <row r="718" spans="1:24" ht="24.75" customHeight="1">
      <c r="A718" s="107"/>
      <c r="B718" s="107"/>
      <c r="C718" s="108"/>
      <c r="D718" s="112"/>
      <c r="E718" s="108"/>
      <c r="F718" s="108"/>
      <c r="G718" s="107"/>
      <c r="H718" s="107"/>
      <c r="I718" s="107"/>
      <c r="J718" s="107"/>
      <c r="K718" s="107"/>
      <c r="L718" s="107"/>
      <c r="M718" s="107"/>
      <c r="N718" s="107"/>
      <c r="O718" s="107"/>
      <c r="P718" s="107"/>
      <c r="Q718" s="107"/>
      <c r="R718" s="107"/>
      <c r="S718" s="107"/>
      <c r="T718" s="107"/>
      <c r="U718" s="107"/>
      <c r="V718" s="107"/>
      <c r="W718" s="107"/>
      <c r="X718" s="107"/>
    </row>
    <row r="719" spans="1:24" ht="24.75" customHeight="1">
      <c r="A719" s="107"/>
      <c r="B719" s="107"/>
      <c r="C719" s="108"/>
      <c r="D719" s="112"/>
      <c r="E719" s="108"/>
      <c r="F719" s="108"/>
      <c r="G719" s="107"/>
      <c r="H719" s="107"/>
      <c r="I719" s="107"/>
      <c r="J719" s="107"/>
      <c r="K719" s="107"/>
      <c r="L719" s="107"/>
      <c r="M719" s="107"/>
      <c r="N719" s="107"/>
      <c r="O719" s="107"/>
      <c r="P719" s="107"/>
      <c r="Q719" s="107"/>
      <c r="R719" s="107"/>
      <c r="S719" s="107"/>
      <c r="T719" s="107"/>
      <c r="U719" s="107"/>
      <c r="V719" s="107"/>
      <c r="W719" s="107"/>
      <c r="X719" s="107"/>
    </row>
    <row r="720" spans="1:24" ht="24.75" customHeight="1">
      <c r="A720" s="107"/>
      <c r="B720" s="107"/>
      <c r="C720" s="108"/>
      <c r="D720" s="112"/>
      <c r="E720" s="108"/>
      <c r="F720" s="108"/>
      <c r="G720" s="107"/>
      <c r="H720" s="107"/>
      <c r="I720" s="107"/>
      <c r="J720" s="107"/>
      <c r="K720" s="107"/>
      <c r="L720" s="107"/>
      <c r="M720" s="107"/>
      <c r="N720" s="107"/>
      <c r="O720" s="107"/>
      <c r="P720" s="107"/>
      <c r="Q720" s="107"/>
      <c r="R720" s="107"/>
      <c r="S720" s="107"/>
      <c r="T720" s="107"/>
      <c r="U720" s="107"/>
      <c r="V720" s="107"/>
      <c r="W720" s="107"/>
      <c r="X720" s="107"/>
    </row>
    <row r="721" spans="1:24" ht="24.75" customHeight="1">
      <c r="A721" s="107"/>
      <c r="B721" s="107"/>
      <c r="C721" s="108"/>
      <c r="D721" s="112"/>
      <c r="E721" s="108"/>
      <c r="F721" s="108"/>
      <c r="G721" s="107"/>
      <c r="H721" s="107"/>
      <c r="I721" s="107"/>
      <c r="J721" s="107"/>
      <c r="K721" s="107"/>
      <c r="L721" s="107"/>
      <c r="M721" s="107"/>
      <c r="N721" s="107"/>
      <c r="O721" s="107"/>
      <c r="P721" s="107"/>
      <c r="Q721" s="107"/>
      <c r="R721" s="107"/>
      <c r="S721" s="107"/>
      <c r="T721" s="107"/>
      <c r="U721" s="107"/>
      <c r="V721" s="107"/>
      <c r="W721" s="107"/>
      <c r="X721" s="107"/>
    </row>
    <row r="722" spans="1:24" ht="24.75" customHeight="1">
      <c r="A722" s="107"/>
      <c r="B722" s="107"/>
      <c r="C722" s="108"/>
      <c r="D722" s="112"/>
      <c r="E722" s="108"/>
      <c r="F722" s="108"/>
      <c r="G722" s="107"/>
      <c r="H722" s="107"/>
      <c r="I722" s="107"/>
      <c r="J722" s="107"/>
      <c r="K722" s="107"/>
      <c r="L722" s="107"/>
      <c r="M722" s="107"/>
      <c r="N722" s="107"/>
      <c r="O722" s="107"/>
      <c r="P722" s="107"/>
      <c r="Q722" s="107"/>
      <c r="R722" s="107"/>
      <c r="S722" s="107"/>
      <c r="T722" s="107"/>
      <c r="U722" s="107"/>
      <c r="V722" s="107"/>
      <c r="W722" s="107"/>
      <c r="X722" s="107"/>
    </row>
    <row r="723" spans="1:24" ht="24.75" customHeight="1">
      <c r="A723" s="107"/>
      <c r="B723" s="107"/>
      <c r="C723" s="108"/>
      <c r="D723" s="112"/>
      <c r="E723" s="108"/>
      <c r="F723" s="108"/>
      <c r="G723" s="107"/>
      <c r="H723" s="107"/>
      <c r="I723" s="107"/>
      <c r="J723" s="107"/>
      <c r="K723" s="107"/>
      <c r="L723" s="107"/>
      <c r="M723" s="107"/>
      <c r="N723" s="107"/>
      <c r="O723" s="107"/>
      <c r="P723" s="107"/>
      <c r="Q723" s="107"/>
      <c r="R723" s="107"/>
      <c r="S723" s="107"/>
      <c r="T723" s="107"/>
      <c r="U723" s="107"/>
      <c r="V723" s="107"/>
      <c r="W723" s="107"/>
      <c r="X723" s="107"/>
    </row>
    <row r="724" spans="1:24" ht="24.75" customHeight="1">
      <c r="A724" s="107"/>
      <c r="B724" s="107"/>
      <c r="C724" s="108"/>
      <c r="D724" s="112"/>
      <c r="E724" s="108"/>
      <c r="F724" s="108"/>
      <c r="G724" s="107"/>
      <c r="H724" s="107"/>
      <c r="I724" s="107"/>
      <c r="J724" s="107"/>
      <c r="K724" s="107"/>
      <c r="L724" s="107"/>
      <c r="M724" s="107"/>
      <c r="N724" s="107"/>
      <c r="O724" s="107"/>
      <c r="P724" s="107"/>
      <c r="Q724" s="107"/>
      <c r="R724" s="107"/>
      <c r="S724" s="107"/>
      <c r="T724" s="107"/>
      <c r="U724" s="107"/>
      <c r="V724" s="107"/>
      <c r="W724" s="107"/>
      <c r="X724" s="107"/>
    </row>
    <row r="725" spans="1:24" ht="24.75" customHeight="1">
      <c r="A725" s="107"/>
      <c r="B725" s="107"/>
      <c r="C725" s="108"/>
      <c r="D725" s="112"/>
      <c r="E725" s="108"/>
      <c r="F725" s="108"/>
      <c r="G725" s="107"/>
      <c r="H725" s="107"/>
      <c r="I725" s="107"/>
      <c r="J725" s="107"/>
      <c r="K725" s="107"/>
      <c r="L725" s="107"/>
      <c r="M725" s="107"/>
      <c r="N725" s="107"/>
      <c r="O725" s="107"/>
      <c r="P725" s="107"/>
      <c r="Q725" s="107"/>
      <c r="R725" s="107"/>
      <c r="S725" s="107"/>
      <c r="T725" s="107"/>
      <c r="U725" s="107"/>
      <c r="V725" s="107"/>
      <c r="W725" s="107"/>
      <c r="X725" s="107"/>
    </row>
    <row r="726" spans="1:24" ht="24.75" customHeight="1">
      <c r="A726" s="107"/>
      <c r="B726" s="107"/>
      <c r="C726" s="108"/>
      <c r="D726" s="112"/>
      <c r="E726" s="108"/>
      <c r="F726" s="108"/>
      <c r="G726" s="107"/>
      <c r="H726" s="107"/>
      <c r="I726" s="107"/>
      <c r="J726" s="107"/>
      <c r="K726" s="107"/>
      <c r="L726" s="107"/>
      <c r="M726" s="107"/>
      <c r="N726" s="107"/>
      <c r="O726" s="107"/>
      <c r="P726" s="107"/>
      <c r="Q726" s="107"/>
      <c r="R726" s="107"/>
      <c r="S726" s="107"/>
      <c r="T726" s="107"/>
      <c r="U726" s="107"/>
      <c r="V726" s="107"/>
      <c r="W726" s="107"/>
      <c r="X726" s="107"/>
    </row>
    <row r="727" spans="1:24" ht="24.75" customHeight="1">
      <c r="A727" s="107"/>
      <c r="B727" s="107"/>
      <c r="C727" s="108"/>
      <c r="D727" s="112"/>
      <c r="E727" s="108"/>
      <c r="F727" s="108"/>
      <c r="G727" s="107"/>
      <c r="H727" s="107"/>
      <c r="I727" s="107"/>
      <c r="J727" s="107"/>
      <c r="K727" s="107"/>
      <c r="L727" s="107"/>
      <c r="M727" s="107"/>
      <c r="N727" s="107"/>
      <c r="O727" s="107"/>
      <c r="P727" s="107"/>
      <c r="Q727" s="107"/>
      <c r="R727" s="107"/>
      <c r="S727" s="107"/>
      <c r="T727" s="107"/>
      <c r="U727" s="107"/>
      <c r="V727" s="107"/>
      <c r="W727" s="107"/>
      <c r="X727" s="107"/>
    </row>
    <row r="728" spans="1:24" ht="24.75" customHeight="1">
      <c r="A728" s="107"/>
      <c r="B728" s="107"/>
      <c r="C728" s="108"/>
      <c r="D728" s="112"/>
      <c r="E728" s="108"/>
      <c r="F728" s="108"/>
      <c r="G728" s="107"/>
      <c r="H728" s="107"/>
      <c r="I728" s="107"/>
      <c r="J728" s="107"/>
      <c r="K728" s="107"/>
      <c r="L728" s="107"/>
      <c r="M728" s="107"/>
      <c r="N728" s="107"/>
      <c r="O728" s="107"/>
      <c r="P728" s="107"/>
      <c r="Q728" s="107"/>
      <c r="R728" s="107"/>
      <c r="S728" s="107"/>
      <c r="T728" s="107"/>
      <c r="U728" s="107"/>
      <c r="V728" s="107"/>
      <c r="W728" s="107"/>
      <c r="X728" s="107"/>
    </row>
    <row r="729" spans="1:24" ht="24.75" customHeight="1">
      <c r="A729" s="107"/>
      <c r="B729" s="107"/>
      <c r="C729" s="108"/>
      <c r="D729" s="112"/>
      <c r="E729" s="108"/>
      <c r="F729" s="108"/>
      <c r="G729" s="107"/>
      <c r="H729" s="107"/>
      <c r="I729" s="107"/>
      <c r="J729" s="107"/>
      <c r="K729" s="107"/>
      <c r="L729" s="107"/>
      <c r="M729" s="107"/>
      <c r="N729" s="107"/>
      <c r="O729" s="107"/>
      <c r="P729" s="107"/>
      <c r="Q729" s="107"/>
      <c r="R729" s="107"/>
      <c r="S729" s="107"/>
      <c r="T729" s="107"/>
      <c r="U729" s="107"/>
      <c r="V729" s="107"/>
      <c r="W729" s="107"/>
      <c r="X729" s="107"/>
    </row>
    <row r="730" spans="1:24" ht="24.75" customHeight="1">
      <c r="A730" s="107"/>
      <c r="B730" s="107"/>
      <c r="C730" s="108"/>
      <c r="D730" s="112"/>
      <c r="E730" s="108"/>
      <c r="F730" s="108"/>
      <c r="G730" s="107"/>
      <c r="H730" s="107"/>
      <c r="I730" s="107"/>
      <c r="J730" s="107"/>
      <c r="K730" s="107"/>
      <c r="L730" s="107"/>
      <c r="M730" s="107"/>
      <c r="N730" s="107"/>
      <c r="O730" s="107"/>
      <c r="P730" s="107"/>
      <c r="Q730" s="107"/>
      <c r="R730" s="107"/>
      <c r="S730" s="107"/>
      <c r="T730" s="107"/>
      <c r="U730" s="107"/>
      <c r="V730" s="107"/>
      <c r="W730" s="107"/>
      <c r="X730" s="107"/>
    </row>
    <row r="731" spans="1:24" ht="24.75" customHeight="1">
      <c r="A731" s="107"/>
      <c r="B731" s="107"/>
      <c r="C731" s="108"/>
      <c r="D731" s="112"/>
      <c r="E731" s="108"/>
      <c r="F731" s="108"/>
      <c r="G731" s="107"/>
      <c r="H731" s="107"/>
      <c r="I731" s="107"/>
      <c r="J731" s="107"/>
      <c r="K731" s="107"/>
      <c r="L731" s="107"/>
      <c r="M731" s="107"/>
      <c r="N731" s="107"/>
      <c r="O731" s="107"/>
      <c r="P731" s="107"/>
      <c r="Q731" s="107"/>
      <c r="R731" s="107"/>
      <c r="S731" s="107"/>
      <c r="T731" s="107"/>
      <c r="U731" s="107"/>
      <c r="V731" s="107"/>
      <c r="W731" s="107"/>
      <c r="X731" s="107"/>
    </row>
    <row r="732" spans="1:24" ht="24.75" customHeight="1">
      <c r="A732" s="107"/>
      <c r="B732" s="107"/>
      <c r="C732" s="108"/>
      <c r="D732" s="112"/>
      <c r="E732" s="108"/>
      <c r="F732" s="108"/>
      <c r="G732" s="107"/>
      <c r="H732" s="107"/>
      <c r="I732" s="107"/>
      <c r="J732" s="107"/>
      <c r="K732" s="107"/>
      <c r="L732" s="107"/>
      <c r="M732" s="107"/>
      <c r="N732" s="107"/>
      <c r="O732" s="107"/>
      <c r="P732" s="107"/>
      <c r="Q732" s="107"/>
      <c r="R732" s="107"/>
      <c r="S732" s="107"/>
      <c r="T732" s="107"/>
      <c r="U732" s="107"/>
      <c r="V732" s="107"/>
      <c r="W732" s="107"/>
      <c r="X732" s="107"/>
    </row>
    <row r="733" spans="1:24" ht="24.75" customHeight="1">
      <c r="A733" s="107"/>
      <c r="B733" s="107"/>
      <c r="C733" s="108"/>
      <c r="D733" s="112"/>
      <c r="E733" s="108"/>
      <c r="F733" s="108"/>
      <c r="G733" s="107"/>
      <c r="H733" s="107"/>
      <c r="I733" s="107"/>
      <c r="J733" s="107"/>
      <c r="K733" s="107"/>
      <c r="L733" s="107"/>
      <c r="M733" s="107"/>
      <c r="N733" s="107"/>
      <c r="O733" s="107"/>
      <c r="P733" s="107"/>
      <c r="Q733" s="107"/>
      <c r="R733" s="107"/>
      <c r="S733" s="107"/>
      <c r="T733" s="107"/>
      <c r="U733" s="107"/>
      <c r="V733" s="107"/>
      <c r="W733" s="107"/>
      <c r="X733" s="107"/>
    </row>
    <row r="734" spans="1:24" ht="24.75" customHeight="1">
      <c r="A734" s="107"/>
      <c r="B734" s="107"/>
      <c r="C734" s="108"/>
      <c r="D734" s="112"/>
      <c r="E734" s="108"/>
      <c r="F734" s="108"/>
      <c r="G734" s="107"/>
      <c r="H734" s="107"/>
      <c r="I734" s="107"/>
      <c r="J734" s="107"/>
      <c r="K734" s="107"/>
      <c r="L734" s="107"/>
      <c r="M734" s="107"/>
      <c r="N734" s="107"/>
      <c r="O734" s="107"/>
      <c r="P734" s="107"/>
      <c r="Q734" s="107"/>
      <c r="R734" s="107"/>
      <c r="S734" s="107"/>
      <c r="T734" s="107"/>
      <c r="U734" s="107"/>
      <c r="V734" s="107"/>
      <c r="W734" s="107"/>
      <c r="X734" s="107"/>
    </row>
    <row r="735" spans="1:24" ht="24.75" customHeight="1">
      <c r="A735" s="107"/>
      <c r="B735" s="107"/>
      <c r="C735" s="108"/>
      <c r="D735" s="112"/>
      <c r="E735" s="108"/>
      <c r="F735" s="108"/>
      <c r="G735" s="107"/>
      <c r="H735" s="107"/>
      <c r="I735" s="107"/>
      <c r="J735" s="107"/>
      <c r="K735" s="107"/>
      <c r="L735" s="107"/>
      <c r="M735" s="107"/>
      <c r="N735" s="107"/>
      <c r="O735" s="107"/>
      <c r="P735" s="107"/>
      <c r="Q735" s="107"/>
      <c r="R735" s="107"/>
      <c r="S735" s="107"/>
      <c r="T735" s="107"/>
      <c r="U735" s="107"/>
      <c r="V735" s="107"/>
      <c r="W735" s="107"/>
      <c r="X735" s="107"/>
    </row>
    <row r="736" spans="1:24" ht="24.75" customHeight="1">
      <c r="A736" s="107"/>
      <c r="B736" s="107"/>
      <c r="C736" s="108"/>
      <c r="D736" s="112"/>
      <c r="E736" s="108"/>
      <c r="F736" s="108"/>
      <c r="G736" s="107"/>
      <c r="H736" s="107"/>
      <c r="I736" s="107"/>
      <c r="J736" s="107"/>
      <c r="K736" s="107"/>
      <c r="L736" s="107"/>
      <c r="M736" s="107"/>
      <c r="N736" s="107"/>
      <c r="O736" s="107"/>
      <c r="P736" s="107"/>
      <c r="Q736" s="107"/>
      <c r="R736" s="107"/>
      <c r="S736" s="107"/>
      <c r="T736" s="107"/>
      <c r="U736" s="107"/>
      <c r="V736" s="107"/>
      <c r="W736" s="107"/>
      <c r="X736" s="107"/>
    </row>
    <row r="737" spans="1:24" ht="24.75" customHeight="1">
      <c r="A737" s="107"/>
      <c r="B737" s="107"/>
      <c r="C737" s="108"/>
      <c r="D737" s="112"/>
      <c r="E737" s="108"/>
      <c r="F737" s="108"/>
      <c r="G737" s="107"/>
      <c r="H737" s="107"/>
      <c r="I737" s="107"/>
      <c r="J737" s="107"/>
      <c r="K737" s="107"/>
      <c r="L737" s="107"/>
      <c r="M737" s="107"/>
      <c r="N737" s="107"/>
      <c r="O737" s="107"/>
      <c r="P737" s="107"/>
      <c r="Q737" s="107"/>
      <c r="R737" s="107"/>
      <c r="S737" s="107"/>
      <c r="T737" s="107"/>
      <c r="U737" s="107"/>
      <c r="V737" s="107"/>
      <c r="W737" s="107"/>
      <c r="X737" s="107"/>
    </row>
    <row r="738" spans="1:24" ht="24.75" customHeight="1">
      <c r="A738" s="107"/>
      <c r="B738" s="107"/>
      <c r="C738" s="108"/>
      <c r="D738" s="112"/>
      <c r="E738" s="108"/>
      <c r="F738" s="108"/>
      <c r="G738" s="107"/>
      <c r="H738" s="107"/>
      <c r="I738" s="107"/>
      <c r="J738" s="107"/>
      <c r="K738" s="107"/>
      <c r="L738" s="107"/>
      <c r="M738" s="107"/>
      <c r="N738" s="107"/>
      <c r="O738" s="107"/>
      <c r="P738" s="107"/>
      <c r="Q738" s="107"/>
      <c r="R738" s="107"/>
      <c r="S738" s="107"/>
      <c r="T738" s="107"/>
      <c r="U738" s="107"/>
      <c r="V738" s="107"/>
      <c r="W738" s="107"/>
      <c r="X738" s="107"/>
    </row>
    <row r="739" spans="1:24" ht="24.75" customHeight="1">
      <c r="A739" s="107"/>
      <c r="B739" s="107"/>
      <c r="C739" s="108"/>
      <c r="D739" s="112"/>
      <c r="E739" s="108"/>
      <c r="F739" s="108"/>
      <c r="G739" s="107"/>
      <c r="H739" s="107"/>
      <c r="I739" s="107"/>
      <c r="J739" s="107"/>
      <c r="K739" s="107"/>
      <c r="L739" s="107"/>
      <c r="M739" s="107"/>
      <c r="N739" s="107"/>
      <c r="O739" s="107"/>
      <c r="P739" s="107"/>
      <c r="Q739" s="107"/>
      <c r="R739" s="107"/>
      <c r="S739" s="107"/>
      <c r="T739" s="107"/>
      <c r="U739" s="107"/>
      <c r="V739" s="107"/>
      <c r="W739" s="107"/>
      <c r="X739" s="107"/>
    </row>
    <row r="740" spans="1:24" ht="24.75" customHeight="1">
      <c r="A740" s="107"/>
      <c r="B740" s="107"/>
      <c r="C740" s="108"/>
      <c r="D740" s="112"/>
      <c r="E740" s="108"/>
      <c r="F740" s="108"/>
      <c r="G740" s="107"/>
      <c r="H740" s="107"/>
      <c r="I740" s="107"/>
      <c r="J740" s="107"/>
      <c r="K740" s="107"/>
      <c r="L740" s="107"/>
      <c r="M740" s="107"/>
      <c r="N740" s="107"/>
      <c r="O740" s="107"/>
      <c r="P740" s="107"/>
      <c r="Q740" s="107"/>
      <c r="R740" s="107"/>
      <c r="S740" s="107"/>
      <c r="T740" s="107"/>
      <c r="U740" s="107"/>
      <c r="V740" s="107"/>
      <c r="W740" s="107"/>
      <c r="X740" s="107"/>
    </row>
    <row r="741" spans="1:24" ht="24.75" customHeight="1">
      <c r="A741" s="107"/>
      <c r="B741" s="107"/>
      <c r="C741" s="108"/>
      <c r="D741" s="112"/>
      <c r="E741" s="108"/>
      <c r="F741" s="108"/>
      <c r="G741" s="107"/>
      <c r="H741" s="107"/>
      <c r="I741" s="107"/>
      <c r="J741" s="107"/>
      <c r="K741" s="107"/>
      <c r="L741" s="107"/>
      <c r="M741" s="107"/>
      <c r="N741" s="107"/>
      <c r="O741" s="107"/>
      <c r="P741" s="107"/>
      <c r="Q741" s="107"/>
      <c r="R741" s="107"/>
      <c r="S741" s="107"/>
      <c r="T741" s="107"/>
      <c r="U741" s="107"/>
      <c r="V741" s="107"/>
      <c r="W741" s="107"/>
      <c r="X741" s="107"/>
    </row>
    <row r="742" spans="1:24" ht="24.75" customHeight="1">
      <c r="A742" s="107"/>
      <c r="B742" s="107"/>
      <c r="C742" s="108"/>
      <c r="D742" s="112"/>
      <c r="E742" s="108"/>
      <c r="F742" s="108"/>
      <c r="G742" s="107"/>
      <c r="H742" s="107"/>
      <c r="I742" s="107"/>
      <c r="J742" s="107"/>
      <c r="K742" s="107"/>
      <c r="L742" s="107"/>
      <c r="M742" s="107"/>
      <c r="N742" s="107"/>
      <c r="O742" s="107"/>
      <c r="P742" s="107"/>
      <c r="Q742" s="107"/>
      <c r="R742" s="107"/>
      <c r="S742" s="107"/>
      <c r="T742" s="107"/>
      <c r="U742" s="107"/>
      <c r="V742" s="107"/>
      <c r="W742" s="107"/>
      <c r="X742" s="107"/>
    </row>
    <row r="743" spans="1:24" ht="24.75" customHeight="1">
      <c r="A743" s="107"/>
      <c r="B743" s="107"/>
      <c r="C743" s="108"/>
      <c r="D743" s="112"/>
      <c r="E743" s="108"/>
      <c r="F743" s="108"/>
      <c r="G743" s="107"/>
      <c r="H743" s="107"/>
      <c r="I743" s="107"/>
      <c r="J743" s="107"/>
      <c r="K743" s="107"/>
      <c r="L743" s="107"/>
      <c r="M743" s="107"/>
      <c r="N743" s="107"/>
      <c r="O743" s="107"/>
      <c r="P743" s="107"/>
      <c r="Q743" s="107"/>
      <c r="R743" s="107"/>
      <c r="S743" s="107"/>
      <c r="T743" s="107"/>
      <c r="U743" s="107"/>
      <c r="V743" s="107"/>
      <c r="W743" s="107"/>
      <c r="X743" s="107"/>
    </row>
    <row r="744" spans="1:24" ht="24.75" customHeight="1">
      <c r="A744" s="107"/>
      <c r="B744" s="107"/>
      <c r="C744" s="108"/>
      <c r="D744" s="112"/>
      <c r="E744" s="108"/>
      <c r="F744" s="108"/>
      <c r="G744" s="107"/>
      <c r="H744" s="107"/>
      <c r="I744" s="107"/>
      <c r="J744" s="107"/>
      <c r="K744" s="107"/>
      <c r="L744" s="107"/>
      <c r="M744" s="107"/>
      <c r="N744" s="107"/>
      <c r="O744" s="107"/>
      <c r="P744" s="107"/>
      <c r="Q744" s="107"/>
      <c r="R744" s="107"/>
      <c r="S744" s="107"/>
      <c r="T744" s="107"/>
      <c r="U744" s="107"/>
      <c r="V744" s="107"/>
      <c r="W744" s="107"/>
      <c r="X744" s="107"/>
    </row>
    <row r="745" spans="1:24" ht="24.75" customHeight="1">
      <c r="A745" s="107"/>
      <c r="B745" s="107"/>
      <c r="C745" s="108"/>
      <c r="D745" s="112"/>
      <c r="E745" s="108"/>
      <c r="F745" s="108"/>
      <c r="G745" s="107"/>
      <c r="H745" s="107"/>
      <c r="I745" s="107"/>
      <c r="J745" s="107"/>
      <c r="K745" s="107"/>
      <c r="L745" s="107"/>
      <c r="M745" s="107"/>
      <c r="N745" s="107"/>
      <c r="O745" s="107"/>
      <c r="P745" s="107"/>
      <c r="Q745" s="107"/>
      <c r="R745" s="107"/>
      <c r="S745" s="107"/>
      <c r="T745" s="107"/>
      <c r="U745" s="107"/>
      <c r="V745" s="107"/>
      <c r="W745" s="107"/>
      <c r="X745" s="107"/>
    </row>
    <row r="746" spans="1:24" ht="24.75" customHeight="1">
      <c r="A746" s="107"/>
      <c r="B746" s="107"/>
      <c r="C746" s="108"/>
      <c r="D746" s="112"/>
      <c r="E746" s="108"/>
      <c r="F746" s="108"/>
      <c r="G746" s="107"/>
      <c r="H746" s="107"/>
      <c r="I746" s="107"/>
      <c r="J746" s="107"/>
      <c r="K746" s="107"/>
      <c r="L746" s="107"/>
      <c r="M746" s="107"/>
      <c r="N746" s="107"/>
      <c r="O746" s="107"/>
      <c r="P746" s="107"/>
      <c r="Q746" s="107"/>
      <c r="R746" s="107"/>
      <c r="S746" s="107"/>
      <c r="T746" s="107"/>
      <c r="U746" s="107"/>
      <c r="V746" s="107"/>
      <c r="W746" s="107"/>
      <c r="X746" s="107"/>
    </row>
    <row r="747" spans="1:24" ht="24.75" customHeight="1">
      <c r="A747" s="107"/>
      <c r="B747" s="107"/>
      <c r="C747" s="108"/>
      <c r="D747" s="112"/>
      <c r="E747" s="108"/>
      <c r="F747" s="108"/>
      <c r="G747" s="107"/>
      <c r="H747" s="107"/>
      <c r="I747" s="107"/>
      <c r="J747" s="107"/>
      <c r="K747" s="107"/>
      <c r="L747" s="107"/>
      <c r="M747" s="107"/>
      <c r="N747" s="107"/>
      <c r="O747" s="107"/>
      <c r="P747" s="107"/>
      <c r="Q747" s="107"/>
      <c r="R747" s="107"/>
      <c r="S747" s="107"/>
      <c r="T747" s="107"/>
      <c r="U747" s="107"/>
      <c r="V747" s="107"/>
      <c r="W747" s="107"/>
      <c r="X747" s="107"/>
    </row>
    <row r="748" spans="1:24" ht="24.75" customHeight="1">
      <c r="A748" s="107"/>
      <c r="B748" s="107"/>
      <c r="C748" s="108"/>
      <c r="D748" s="112"/>
      <c r="E748" s="108"/>
      <c r="F748" s="108"/>
      <c r="G748" s="107"/>
      <c r="H748" s="107"/>
      <c r="I748" s="107"/>
      <c r="J748" s="107"/>
      <c r="K748" s="107"/>
      <c r="L748" s="107"/>
      <c r="M748" s="107"/>
      <c r="N748" s="107"/>
      <c r="O748" s="107"/>
      <c r="P748" s="107"/>
      <c r="Q748" s="107"/>
      <c r="R748" s="107"/>
      <c r="S748" s="107"/>
      <c r="T748" s="107"/>
      <c r="U748" s="107"/>
      <c r="V748" s="107"/>
      <c r="W748" s="107"/>
      <c r="X748" s="107"/>
    </row>
    <row r="749" spans="1:24" ht="24.75" customHeight="1">
      <c r="A749" s="107"/>
      <c r="B749" s="107"/>
      <c r="C749" s="108"/>
      <c r="D749" s="112"/>
      <c r="E749" s="108"/>
      <c r="F749" s="108"/>
      <c r="G749" s="107"/>
      <c r="H749" s="107"/>
      <c r="I749" s="107"/>
      <c r="J749" s="107"/>
      <c r="K749" s="107"/>
      <c r="L749" s="107"/>
      <c r="M749" s="107"/>
      <c r="N749" s="107"/>
      <c r="O749" s="107"/>
      <c r="P749" s="107"/>
      <c r="Q749" s="107"/>
      <c r="R749" s="107"/>
      <c r="S749" s="107"/>
      <c r="T749" s="107"/>
      <c r="U749" s="107"/>
      <c r="V749" s="107"/>
      <c r="W749" s="107"/>
      <c r="X749" s="107"/>
    </row>
    <row r="750" spans="1:24" ht="24.75" customHeight="1">
      <c r="A750" s="107"/>
      <c r="B750" s="107"/>
      <c r="C750" s="108"/>
      <c r="D750" s="112"/>
      <c r="E750" s="108"/>
      <c r="F750" s="108"/>
      <c r="G750" s="107"/>
      <c r="H750" s="107"/>
      <c r="I750" s="107"/>
      <c r="J750" s="107"/>
      <c r="K750" s="107"/>
      <c r="L750" s="107"/>
      <c r="M750" s="107"/>
      <c r="N750" s="107"/>
      <c r="O750" s="107"/>
      <c r="P750" s="107"/>
      <c r="Q750" s="107"/>
      <c r="R750" s="107"/>
      <c r="S750" s="107"/>
      <c r="T750" s="107"/>
      <c r="U750" s="107"/>
      <c r="V750" s="107"/>
      <c r="W750" s="107"/>
      <c r="X750" s="107"/>
    </row>
    <row r="751" spans="1:24" ht="24.75" customHeight="1">
      <c r="A751" s="107"/>
      <c r="B751" s="107"/>
      <c r="C751" s="108"/>
      <c r="D751" s="112"/>
      <c r="E751" s="108"/>
      <c r="F751" s="108"/>
      <c r="G751" s="107"/>
      <c r="H751" s="107"/>
      <c r="I751" s="107"/>
      <c r="J751" s="107"/>
      <c r="K751" s="107"/>
      <c r="L751" s="107"/>
      <c r="M751" s="107"/>
      <c r="N751" s="107"/>
      <c r="O751" s="107"/>
      <c r="P751" s="107"/>
      <c r="Q751" s="107"/>
      <c r="R751" s="107"/>
      <c r="S751" s="107"/>
      <c r="T751" s="107"/>
      <c r="U751" s="107"/>
      <c r="V751" s="107"/>
      <c r="W751" s="107"/>
      <c r="X751" s="107"/>
    </row>
    <row r="752" spans="1:24" ht="24.75" customHeight="1">
      <c r="A752" s="107"/>
      <c r="B752" s="107"/>
      <c r="C752" s="108"/>
      <c r="D752" s="112"/>
      <c r="E752" s="108"/>
      <c r="F752" s="108"/>
      <c r="G752" s="107"/>
      <c r="H752" s="107"/>
      <c r="I752" s="107"/>
      <c r="J752" s="107"/>
      <c r="K752" s="107"/>
      <c r="L752" s="107"/>
      <c r="M752" s="107"/>
      <c r="N752" s="107"/>
      <c r="O752" s="107"/>
      <c r="P752" s="107"/>
      <c r="Q752" s="107"/>
      <c r="R752" s="107"/>
      <c r="S752" s="107"/>
      <c r="T752" s="107"/>
      <c r="U752" s="107"/>
      <c r="V752" s="107"/>
      <c r="W752" s="107"/>
      <c r="X752" s="107"/>
    </row>
    <row r="753" spans="1:24" ht="24.75" customHeight="1">
      <c r="A753" s="107"/>
      <c r="B753" s="107"/>
      <c r="C753" s="108"/>
      <c r="D753" s="112"/>
      <c r="E753" s="108"/>
      <c r="F753" s="108"/>
      <c r="G753" s="107"/>
      <c r="H753" s="107"/>
      <c r="I753" s="107"/>
      <c r="J753" s="107"/>
      <c r="K753" s="107"/>
      <c r="L753" s="107"/>
      <c r="M753" s="107"/>
      <c r="N753" s="107"/>
      <c r="O753" s="107"/>
      <c r="P753" s="107"/>
      <c r="Q753" s="107"/>
      <c r="R753" s="107"/>
      <c r="S753" s="107"/>
      <c r="T753" s="107"/>
      <c r="U753" s="107"/>
      <c r="V753" s="107"/>
      <c r="W753" s="107"/>
      <c r="X753" s="107"/>
    </row>
    <row r="754" spans="1:24" ht="24.75" customHeight="1">
      <c r="A754" s="107"/>
      <c r="B754" s="107"/>
      <c r="C754" s="108"/>
      <c r="D754" s="112"/>
      <c r="E754" s="108"/>
      <c r="F754" s="108"/>
      <c r="G754" s="107"/>
      <c r="H754" s="107"/>
      <c r="I754" s="107"/>
      <c r="J754" s="107"/>
      <c r="K754" s="107"/>
      <c r="L754" s="107"/>
      <c r="M754" s="107"/>
      <c r="N754" s="107"/>
      <c r="O754" s="107"/>
      <c r="P754" s="107"/>
      <c r="Q754" s="107"/>
      <c r="R754" s="107"/>
      <c r="S754" s="107"/>
      <c r="T754" s="107"/>
      <c r="U754" s="107"/>
      <c r="V754" s="107"/>
      <c r="W754" s="107"/>
      <c r="X754" s="107"/>
    </row>
    <row r="755" spans="1:24" ht="24.75" customHeight="1">
      <c r="A755" s="107"/>
      <c r="B755" s="107"/>
      <c r="C755" s="108"/>
      <c r="D755" s="112"/>
      <c r="E755" s="108"/>
      <c r="F755" s="108"/>
      <c r="G755" s="107"/>
      <c r="H755" s="107"/>
      <c r="I755" s="107"/>
      <c r="J755" s="107"/>
      <c r="K755" s="107"/>
      <c r="L755" s="107"/>
      <c r="M755" s="107"/>
      <c r="N755" s="107"/>
      <c r="O755" s="107"/>
      <c r="P755" s="107"/>
      <c r="Q755" s="107"/>
      <c r="R755" s="107"/>
      <c r="S755" s="107"/>
      <c r="T755" s="107"/>
      <c r="U755" s="107"/>
      <c r="V755" s="107"/>
      <c r="W755" s="107"/>
      <c r="X755" s="107"/>
    </row>
    <row r="756" spans="1:24" ht="24.75" customHeight="1">
      <c r="A756" s="107"/>
      <c r="B756" s="107"/>
      <c r="C756" s="108"/>
      <c r="D756" s="112"/>
      <c r="E756" s="108"/>
      <c r="F756" s="108"/>
      <c r="G756" s="107"/>
      <c r="H756" s="107"/>
      <c r="I756" s="107"/>
      <c r="J756" s="107"/>
      <c r="K756" s="107"/>
      <c r="L756" s="107"/>
      <c r="M756" s="107"/>
      <c r="N756" s="107"/>
      <c r="O756" s="107"/>
      <c r="P756" s="107"/>
      <c r="Q756" s="107"/>
      <c r="R756" s="107"/>
      <c r="S756" s="107"/>
      <c r="T756" s="107"/>
      <c r="U756" s="107"/>
      <c r="V756" s="107"/>
      <c r="W756" s="107"/>
      <c r="X756" s="107"/>
    </row>
    <row r="757" spans="1:24" ht="24.75" customHeight="1">
      <c r="A757" s="107"/>
      <c r="B757" s="107"/>
      <c r="C757" s="108"/>
      <c r="D757" s="112"/>
      <c r="E757" s="108"/>
      <c r="F757" s="108"/>
      <c r="G757" s="107"/>
      <c r="H757" s="107"/>
      <c r="I757" s="107"/>
      <c r="J757" s="107"/>
      <c r="K757" s="107"/>
      <c r="L757" s="107"/>
      <c r="M757" s="107"/>
      <c r="N757" s="107"/>
      <c r="O757" s="107"/>
      <c r="P757" s="107"/>
      <c r="Q757" s="107"/>
      <c r="R757" s="107"/>
      <c r="S757" s="107"/>
      <c r="T757" s="107"/>
      <c r="U757" s="107"/>
      <c r="V757" s="107"/>
      <c r="W757" s="107"/>
      <c r="X757" s="107"/>
    </row>
    <row r="758" spans="1:24" ht="24.75" customHeight="1">
      <c r="A758" s="107"/>
      <c r="B758" s="107"/>
      <c r="C758" s="108"/>
      <c r="D758" s="112"/>
      <c r="E758" s="108"/>
      <c r="F758" s="108"/>
      <c r="G758" s="107"/>
      <c r="H758" s="107"/>
      <c r="I758" s="107"/>
      <c r="J758" s="107"/>
      <c r="K758" s="107"/>
      <c r="L758" s="107"/>
      <c r="M758" s="107"/>
      <c r="N758" s="107"/>
      <c r="O758" s="107"/>
      <c r="P758" s="107"/>
      <c r="Q758" s="107"/>
      <c r="R758" s="107"/>
      <c r="S758" s="107"/>
      <c r="T758" s="107"/>
      <c r="U758" s="107"/>
      <c r="V758" s="107"/>
      <c r="W758" s="107"/>
      <c r="X758" s="107"/>
    </row>
    <row r="759" spans="1:24" ht="24.75" customHeight="1">
      <c r="A759" s="107"/>
      <c r="B759" s="107"/>
      <c r="C759" s="108"/>
      <c r="D759" s="112"/>
      <c r="E759" s="108"/>
      <c r="F759" s="108"/>
      <c r="G759" s="107"/>
      <c r="H759" s="107"/>
      <c r="I759" s="107"/>
      <c r="J759" s="107"/>
      <c r="K759" s="107"/>
      <c r="L759" s="107"/>
      <c r="M759" s="107"/>
      <c r="N759" s="107"/>
      <c r="O759" s="107"/>
      <c r="P759" s="107"/>
      <c r="Q759" s="107"/>
      <c r="R759" s="107"/>
      <c r="S759" s="107"/>
      <c r="T759" s="107"/>
      <c r="U759" s="107"/>
      <c r="V759" s="107"/>
      <c r="W759" s="107"/>
      <c r="X759" s="107"/>
    </row>
    <row r="760" spans="1:24" ht="24.75" customHeight="1">
      <c r="A760" s="107"/>
      <c r="B760" s="107"/>
      <c r="C760" s="108"/>
      <c r="D760" s="112"/>
      <c r="E760" s="108"/>
      <c r="F760" s="108"/>
      <c r="G760" s="107"/>
      <c r="H760" s="107"/>
      <c r="I760" s="107"/>
      <c r="J760" s="107"/>
      <c r="K760" s="107"/>
      <c r="L760" s="107"/>
      <c r="M760" s="107"/>
      <c r="N760" s="107"/>
      <c r="O760" s="107"/>
      <c r="P760" s="107"/>
      <c r="Q760" s="107"/>
      <c r="R760" s="107"/>
      <c r="S760" s="107"/>
      <c r="T760" s="107"/>
      <c r="U760" s="107"/>
      <c r="V760" s="107"/>
      <c r="W760" s="107"/>
      <c r="X760" s="107"/>
    </row>
    <row r="761" spans="1:24" ht="24.75" customHeight="1">
      <c r="A761" s="107"/>
      <c r="B761" s="107"/>
      <c r="C761" s="108"/>
      <c r="D761" s="112"/>
      <c r="E761" s="108"/>
      <c r="F761" s="108"/>
      <c r="G761" s="107"/>
      <c r="H761" s="107"/>
      <c r="I761" s="107"/>
      <c r="J761" s="107"/>
      <c r="K761" s="107"/>
      <c r="L761" s="107"/>
      <c r="M761" s="107"/>
      <c r="N761" s="107"/>
      <c r="O761" s="107"/>
      <c r="P761" s="107"/>
      <c r="Q761" s="107"/>
      <c r="R761" s="107"/>
      <c r="S761" s="107"/>
      <c r="T761" s="107"/>
      <c r="U761" s="107"/>
      <c r="V761" s="107"/>
      <c r="W761" s="107"/>
      <c r="X761" s="107"/>
    </row>
    <row r="762" spans="1:24" ht="24.75" customHeight="1">
      <c r="A762" s="107"/>
      <c r="B762" s="107"/>
      <c r="C762" s="108"/>
      <c r="D762" s="112"/>
      <c r="E762" s="108"/>
      <c r="F762" s="108"/>
      <c r="G762" s="107"/>
      <c r="H762" s="107"/>
      <c r="I762" s="107"/>
      <c r="J762" s="107"/>
      <c r="K762" s="107"/>
      <c r="L762" s="107"/>
      <c r="M762" s="107"/>
      <c r="N762" s="107"/>
      <c r="O762" s="107"/>
      <c r="P762" s="107"/>
      <c r="Q762" s="107"/>
      <c r="R762" s="107"/>
      <c r="S762" s="107"/>
      <c r="T762" s="107"/>
      <c r="U762" s="107"/>
      <c r="V762" s="107"/>
      <c r="W762" s="107"/>
      <c r="X762" s="107"/>
    </row>
    <row r="763" spans="1:24" ht="24.75" customHeight="1">
      <c r="A763" s="107"/>
      <c r="B763" s="107"/>
      <c r="C763" s="108"/>
      <c r="D763" s="112"/>
      <c r="E763" s="108"/>
      <c r="F763" s="108"/>
      <c r="G763" s="107"/>
      <c r="H763" s="107"/>
      <c r="I763" s="107"/>
      <c r="J763" s="107"/>
      <c r="K763" s="107"/>
      <c r="L763" s="107"/>
      <c r="M763" s="107"/>
      <c r="N763" s="107"/>
      <c r="O763" s="107"/>
      <c r="P763" s="107"/>
      <c r="Q763" s="107"/>
      <c r="R763" s="107"/>
      <c r="S763" s="107"/>
      <c r="T763" s="107"/>
      <c r="U763" s="107"/>
      <c r="V763" s="107"/>
      <c r="W763" s="107"/>
      <c r="X763" s="107"/>
    </row>
    <row r="764" spans="1:24" ht="24.75" customHeight="1">
      <c r="A764" s="107"/>
      <c r="B764" s="107"/>
      <c r="C764" s="108"/>
      <c r="D764" s="112"/>
      <c r="E764" s="108"/>
      <c r="F764" s="108"/>
      <c r="G764" s="107"/>
      <c r="H764" s="107"/>
      <c r="I764" s="107"/>
      <c r="J764" s="107"/>
      <c r="K764" s="107"/>
      <c r="L764" s="107"/>
      <c r="M764" s="107"/>
      <c r="N764" s="107"/>
      <c r="O764" s="107"/>
      <c r="P764" s="107"/>
      <c r="Q764" s="107"/>
      <c r="R764" s="107"/>
      <c r="S764" s="107"/>
      <c r="T764" s="107"/>
      <c r="U764" s="107"/>
      <c r="V764" s="107"/>
      <c r="W764" s="107"/>
      <c r="X764" s="107"/>
    </row>
    <row r="765" spans="1:24" ht="24.75" customHeight="1">
      <c r="A765" s="107"/>
      <c r="B765" s="107"/>
      <c r="C765" s="108"/>
      <c r="D765" s="112"/>
      <c r="E765" s="108"/>
      <c r="F765" s="108"/>
      <c r="G765" s="107"/>
      <c r="H765" s="107"/>
      <c r="I765" s="107"/>
      <c r="J765" s="107"/>
      <c r="K765" s="107"/>
      <c r="L765" s="107"/>
      <c r="M765" s="107"/>
      <c r="N765" s="107"/>
      <c r="O765" s="107"/>
      <c r="P765" s="107"/>
      <c r="Q765" s="107"/>
      <c r="R765" s="107"/>
      <c r="S765" s="107"/>
      <c r="T765" s="107"/>
      <c r="U765" s="107"/>
      <c r="V765" s="107"/>
      <c r="W765" s="107"/>
      <c r="X765" s="107"/>
    </row>
    <row r="766" spans="1:24" ht="24.75" customHeight="1">
      <c r="A766" s="107"/>
      <c r="B766" s="107"/>
      <c r="C766" s="108"/>
      <c r="D766" s="112"/>
      <c r="E766" s="108"/>
      <c r="F766" s="108"/>
      <c r="G766" s="107"/>
      <c r="H766" s="107"/>
      <c r="I766" s="107"/>
      <c r="J766" s="107"/>
      <c r="K766" s="107"/>
      <c r="L766" s="107"/>
      <c r="M766" s="107"/>
      <c r="N766" s="107"/>
      <c r="O766" s="107"/>
      <c r="P766" s="107"/>
      <c r="Q766" s="107"/>
      <c r="R766" s="107"/>
      <c r="S766" s="107"/>
      <c r="T766" s="107"/>
      <c r="U766" s="107"/>
      <c r="V766" s="107"/>
      <c r="W766" s="107"/>
      <c r="X766" s="107"/>
    </row>
    <row r="767" spans="1:24" ht="24.75" customHeight="1">
      <c r="A767" s="107"/>
      <c r="B767" s="107"/>
      <c r="C767" s="108"/>
      <c r="D767" s="112"/>
      <c r="E767" s="108"/>
      <c r="F767" s="108"/>
      <c r="G767" s="107"/>
      <c r="H767" s="107"/>
      <c r="I767" s="107"/>
      <c r="J767" s="107"/>
      <c r="K767" s="107"/>
      <c r="L767" s="107"/>
      <c r="M767" s="107"/>
      <c r="N767" s="107"/>
      <c r="O767" s="107"/>
      <c r="P767" s="107"/>
      <c r="Q767" s="107"/>
      <c r="R767" s="107"/>
      <c r="S767" s="107"/>
      <c r="T767" s="107"/>
      <c r="U767" s="107"/>
      <c r="V767" s="107"/>
      <c r="W767" s="107"/>
      <c r="X767" s="107"/>
    </row>
    <row r="768" spans="1:24" ht="24.75" customHeight="1">
      <c r="A768" s="107"/>
      <c r="B768" s="107"/>
      <c r="C768" s="108"/>
      <c r="D768" s="112"/>
      <c r="E768" s="108"/>
      <c r="F768" s="108"/>
      <c r="G768" s="107"/>
      <c r="H768" s="107"/>
      <c r="I768" s="107"/>
      <c r="J768" s="107"/>
      <c r="K768" s="107"/>
      <c r="L768" s="107"/>
      <c r="M768" s="107"/>
      <c r="N768" s="107"/>
      <c r="O768" s="107"/>
      <c r="P768" s="107"/>
      <c r="Q768" s="107"/>
      <c r="R768" s="107"/>
      <c r="S768" s="107"/>
      <c r="T768" s="107"/>
      <c r="U768" s="107"/>
      <c r="V768" s="107"/>
      <c r="W768" s="107"/>
      <c r="X768" s="107"/>
    </row>
    <row r="769" spans="1:24" ht="24.75" customHeight="1">
      <c r="A769" s="107"/>
      <c r="B769" s="107"/>
      <c r="C769" s="108"/>
      <c r="D769" s="112"/>
      <c r="E769" s="108"/>
      <c r="F769" s="108"/>
      <c r="G769" s="107"/>
      <c r="H769" s="107"/>
      <c r="I769" s="107"/>
      <c r="J769" s="107"/>
      <c r="K769" s="107"/>
      <c r="L769" s="107"/>
      <c r="M769" s="107"/>
      <c r="N769" s="107"/>
      <c r="O769" s="107"/>
      <c r="P769" s="107"/>
      <c r="Q769" s="107"/>
      <c r="R769" s="107"/>
      <c r="S769" s="107"/>
      <c r="T769" s="107"/>
      <c r="U769" s="107"/>
      <c r="V769" s="107"/>
      <c r="W769" s="107"/>
      <c r="X769" s="107"/>
    </row>
    <row r="770" spans="1:24" ht="24.75" customHeight="1">
      <c r="A770" s="107"/>
      <c r="B770" s="107"/>
      <c r="C770" s="108"/>
      <c r="D770" s="112"/>
      <c r="E770" s="108"/>
      <c r="F770" s="108"/>
      <c r="G770" s="107"/>
      <c r="H770" s="107"/>
      <c r="I770" s="107"/>
      <c r="J770" s="107"/>
      <c r="K770" s="107"/>
      <c r="L770" s="107"/>
      <c r="M770" s="107"/>
      <c r="N770" s="107"/>
      <c r="O770" s="107"/>
      <c r="P770" s="107"/>
      <c r="Q770" s="107"/>
      <c r="R770" s="107"/>
      <c r="S770" s="107"/>
      <c r="T770" s="107"/>
      <c r="U770" s="107"/>
      <c r="V770" s="107"/>
      <c r="W770" s="107"/>
      <c r="X770" s="107"/>
    </row>
    <row r="771" spans="1:24" ht="24.75" customHeight="1">
      <c r="A771" s="107"/>
      <c r="B771" s="107"/>
      <c r="C771" s="108"/>
      <c r="D771" s="112"/>
      <c r="E771" s="108"/>
      <c r="F771" s="108"/>
      <c r="G771" s="107"/>
      <c r="H771" s="107"/>
      <c r="I771" s="107"/>
      <c r="J771" s="107"/>
      <c r="K771" s="107"/>
      <c r="L771" s="107"/>
      <c r="M771" s="107"/>
      <c r="N771" s="107"/>
      <c r="O771" s="107"/>
      <c r="P771" s="107"/>
      <c r="Q771" s="107"/>
      <c r="R771" s="107"/>
      <c r="S771" s="107"/>
      <c r="T771" s="107"/>
      <c r="U771" s="107"/>
      <c r="V771" s="107"/>
      <c r="W771" s="107"/>
      <c r="X771" s="107"/>
    </row>
    <row r="772" spans="1:24" ht="24.75" customHeight="1">
      <c r="A772" s="107"/>
      <c r="B772" s="107"/>
      <c r="C772" s="108"/>
      <c r="D772" s="112"/>
      <c r="E772" s="108"/>
      <c r="F772" s="108"/>
      <c r="G772" s="107"/>
      <c r="H772" s="107"/>
      <c r="I772" s="107"/>
      <c r="J772" s="107"/>
      <c r="K772" s="107"/>
      <c r="L772" s="107"/>
      <c r="M772" s="107"/>
      <c r="N772" s="107"/>
      <c r="O772" s="107"/>
      <c r="P772" s="107"/>
      <c r="Q772" s="107"/>
      <c r="R772" s="107"/>
      <c r="S772" s="107"/>
      <c r="T772" s="107"/>
      <c r="U772" s="107"/>
      <c r="V772" s="107"/>
      <c r="W772" s="107"/>
      <c r="X772" s="107"/>
    </row>
    <row r="773" spans="1:24" ht="24.75" customHeight="1">
      <c r="A773" s="107"/>
      <c r="B773" s="107"/>
      <c r="C773" s="108"/>
      <c r="D773" s="112"/>
      <c r="E773" s="108"/>
      <c r="F773" s="108"/>
      <c r="G773" s="107"/>
      <c r="H773" s="107"/>
      <c r="I773" s="107"/>
      <c r="J773" s="107"/>
      <c r="K773" s="107"/>
      <c r="L773" s="107"/>
      <c r="M773" s="107"/>
      <c r="N773" s="107"/>
      <c r="O773" s="107"/>
      <c r="P773" s="107"/>
      <c r="Q773" s="107"/>
      <c r="R773" s="107"/>
      <c r="S773" s="107"/>
      <c r="T773" s="107"/>
      <c r="U773" s="107"/>
      <c r="V773" s="107"/>
      <c r="W773" s="107"/>
      <c r="X773" s="107"/>
    </row>
    <row r="774" spans="1:24" ht="24.75" customHeight="1">
      <c r="A774" s="107"/>
      <c r="B774" s="107"/>
      <c r="C774" s="108"/>
      <c r="D774" s="112"/>
      <c r="E774" s="108"/>
      <c r="F774" s="108"/>
      <c r="G774" s="107"/>
      <c r="H774" s="107"/>
      <c r="I774" s="107"/>
      <c r="J774" s="107"/>
      <c r="K774" s="107"/>
      <c r="L774" s="107"/>
      <c r="M774" s="107"/>
      <c r="N774" s="107"/>
      <c r="O774" s="107"/>
      <c r="P774" s="107"/>
      <c r="Q774" s="107"/>
      <c r="R774" s="107"/>
      <c r="S774" s="107"/>
      <c r="T774" s="107"/>
      <c r="U774" s="107"/>
      <c r="V774" s="107"/>
      <c r="W774" s="107"/>
      <c r="X774" s="107"/>
    </row>
    <row r="775" spans="1:24" ht="24.75" customHeight="1">
      <c r="A775" s="107"/>
      <c r="B775" s="107"/>
      <c r="C775" s="108"/>
      <c r="D775" s="112"/>
      <c r="E775" s="108"/>
      <c r="F775" s="108"/>
      <c r="G775" s="107"/>
      <c r="H775" s="107"/>
      <c r="I775" s="107"/>
      <c r="J775" s="107"/>
      <c r="K775" s="107"/>
      <c r="L775" s="107"/>
      <c r="M775" s="107"/>
      <c r="N775" s="107"/>
      <c r="O775" s="107"/>
      <c r="P775" s="107"/>
      <c r="Q775" s="107"/>
      <c r="R775" s="107"/>
      <c r="S775" s="107"/>
      <c r="T775" s="107"/>
      <c r="U775" s="107"/>
      <c r="V775" s="107"/>
      <c r="W775" s="107"/>
      <c r="X775" s="107"/>
    </row>
    <row r="776" spans="1:24" ht="24.75" customHeight="1">
      <c r="A776" s="107"/>
      <c r="B776" s="107"/>
      <c r="C776" s="108"/>
      <c r="D776" s="112"/>
      <c r="E776" s="108"/>
      <c r="F776" s="108"/>
      <c r="G776" s="107"/>
      <c r="H776" s="107"/>
      <c r="I776" s="107"/>
      <c r="J776" s="107"/>
      <c r="K776" s="107"/>
      <c r="L776" s="107"/>
      <c r="M776" s="107"/>
      <c r="N776" s="107"/>
      <c r="O776" s="107"/>
      <c r="P776" s="107"/>
      <c r="Q776" s="107"/>
      <c r="R776" s="107"/>
      <c r="S776" s="107"/>
      <c r="T776" s="107"/>
      <c r="U776" s="107"/>
      <c r="V776" s="107"/>
      <c r="W776" s="107"/>
      <c r="X776" s="107"/>
    </row>
    <row r="777" spans="1:24" ht="24.75" customHeight="1">
      <c r="A777" s="107"/>
      <c r="B777" s="107"/>
      <c r="C777" s="108"/>
      <c r="D777" s="112"/>
      <c r="E777" s="108"/>
      <c r="F777" s="108"/>
      <c r="G777" s="107"/>
      <c r="H777" s="107"/>
      <c r="I777" s="107"/>
      <c r="J777" s="107"/>
      <c r="K777" s="107"/>
      <c r="L777" s="107"/>
      <c r="M777" s="107"/>
      <c r="N777" s="107"/>
      <c r="O777" s="107"/>
      <c r="P777" s="107"/>
      <c r="Q777" s="107"/>
      <c r="R777" s="107"/>
      <c r="S777" s="107"/>
      <c r="T777" s="107"/>
      <c r="U777" s="107"/>
      <c r="V777" s="107"/>
      <c r="W777" s="107"/>
      <c r="X777" s="107"/>
    </row>
    <row r="778" spans="1:24" ht="24.75" customHeight="1">
      <c r="A778" s="107"/>
      <c r="B778" s="107"/>
      <c r="C778" s="108"/>
      <c r="D778" s="112"/>
      <c r="E778" s="108"/>
      <c r="F778" s="108"/>
      <c r="G778" s="107"/>
      <c r="H778" s="107"/>
      <c r="I778" s="107"/>
      <c r="J778" s="107"/>
      <c r="K778" s="107"/>
      <c r="L778" s="107"/>
      <c r="M778" s="107"/>
      <c r="N778" s="107"/>
      <c r="O778" s="107"/>
      <c r="P778" s="107"/>
      <c r="Q778" s="107"/>
      <c r="R778" s="107"/>
      <c r="S778" s="107"/>
      <c r="T778" s="107"/>
      <c r="U778" s="107"/>
      <c r="V778" s="107"/>
      <c r="W778" s="107"/>
      <c r="X778" s="107"/>
    </row>
    <row r="779" spans="1:24" ht="24.75" customHeight="1">
      <c r="A779" s="107"/>
      <c r="B779" s="107"/>
      <c r="C779" s="108"/>
      <c r="D779" s="112"/>
      <c r="E779" s="108"/>
      <c r="F779" s="108"/>
      <c r="G779" s="107"/>
      <c r="H779" s="107"/>
      <c r="I779" s="107"/>
      <c r="J779" s="107"/>
      <c r="K779" s="107"/>
      <c r="L779" s="107"/>
      <c r="M779" s="107"/>
      <c r="N779" s="107"/>
      <c r="O779" s="107"/>
      <c r="P779" s="107"/>
      <c r="Q779" s="107"/>
      <c r="R779" s="107"/>
      <c r="S779" s="107"/>
      <c r="T779" s="107"/>
      <c r="U779" s="107"/>
      <c r="V779" s="107"/>
      <c r="W779" s="107"/>
      <c r="X779" s="107"/>
    </row>
    <row r="780" spans="1:24" ht="24.75" customHeight="1">
      <c r="A780" s="107"/>
      <c r="B780" s="107"/>
      <c r="C780" s="108"/>
      <c r="D780" s="112"/>
      <c r="E780" s="108"/>
      <c r="F780" s="108"/>
      <c r="G780" s="107"/>
      <c r="H780" s="107"/>
      <c r="I780" s="107"/>
      <c r="J780" s="107"/>
      <c r="K780" s="107"/>
      <c r="L780" s="107"/>
      <c r="M780" s="107"/>
      <c r="N780" s="107"/>
      <c r="O780" s="107"/>
      <c r="P780" s="107"/>
      <c r="Q780" s="107"/>
      <c r="R780" s="107"/>
      <c r="S780" s="107"/>
      <c r="T780" s="107"/>
      <c r="U780" s="107"/>
      <c r="V780" s="107"/>
      <c r="W780" s="107"/>
      <c r="X780" s="107"/>
    </row>
    <row r="781" spans="1:24" ht="24.75" customHeight="1">
      <c r="A781" s="107"/>
      <c r="B781" s="107"/>
      <c r="C781" s="108"/>
      <c r="D781" s="112"/>
      <c r="E781" s="108"/>
      <c r="F781" s="108"/>
      <c r="G781" s="107"/>
      <c r="H781" s="107"/>
      <c r="I781" s="107"/>
      <c r="J781" s="107"/>
      <c r="K781" s="107"/>
      <c r="L781" s="107"/>
      <c r="M781" s="107"/>
      <c r="N781" s="107"/>
      <c r="O781" s="107"/>
      <c r="P781" s="107"/>
      <c r="Q781" s="107"/>
      <c r="R781" s="107"/>
      <c r="S781" s="107"/>
      <c r="T781" s="107"/>
      <c r="U781" s="107"/>
      <c r="V781" s="107"/>
      <c r="W781" s="107"/>
      <c r="X781" s="107"/>
    </row>
    <row r="782" spans="1:24" ht="24.75" customHeight="1">
      <c r="A782" s="107"/>
      <c r="B782" s="107"/>
      <c r="C782" s="108"/>
      <c r="D782" s="112"/>
      <c r="E782" s="108"/>
      <c r="F782" s="108"/>
      <c r="G782" s="107"/>
      <c r="H782" s="107"/>
      <c r="I782" s="107"/>
      <c r="J782" s="107"/>
      <c r="K782" s="107"/>
      <c r="L782" s="107"/>
      <c r="M782" s="107"/>
      <c r="N782" s="107"/>
      <c r="O782" s="107"/>
      <c r="P782" s="107"/>
      <c r="Q782" s="107"/>
      <c r="R782" s="107"/>
      <c r="S782" s="107"/>
      <c r="T782" s="107"/>
      <c r="U782" s="107"/>
      <c r="V782" s="107"/>
      <c r="W782" s="107"/>
      <c r="X782" s="107"/>
    </row>
    <row r="783" spans="1:24" ht="24.75" customHeight="1">
      <c r="A783" s="107"/>
      <c r="B783" s="107"/>
      <c r="C783" s="108"/>
      <c r="D783" s="112"/>
      <c r="E783" s="108"/>
      <c r="F783" s="108"/>
      <c r="G783" s="107"/>
      <c r="H783" s="107"/>
      <c r="I783" s="107"/>
      <c r="J783" s="107"/>
      <c r="K783" s="107"/>
      <c r="L783" s="107"/>
      <c r="M783" s="107"/>
      <c r="N783" s="107"/>
      <c r="O783" s="107"/>
      <c r="P783" s="107"/>
      <c r="Q783" s="107"/>
      <c r="R783" s="107"/>
      <c r="S783" s="107"/>
      <c r="T783" s="107"/>
      <c r="U783" s="107"/>
      <c r="V783" s="107"/>
      <c r="W783" s="107"/>
      <c r="X783" s="107"/>
    </row>
    <row r="784" spans="1:24" ht="24.75" customHeight="1">
      <c r="A784" s="107"/>
      <c r="B784" s="107"/>
      <c r="C784" s="108"/>
      <c r="D784" s="112"/>
      <c r="E784" s="108"/>
      <c r="F784" s="108"/>
      <c r="G784" s="107"/>
      <c r="H784" s="107"/>
      <c r="I784" s="107"/>
      <c r="J784" s="107"/>
      <c r="K784" s="107"/>
      <c r="L784" s="107"/>
      <c r="M784" s="107"/>
      <c r="N784" s="107"/>
      <c r="O784" s="107"/>
      <c r="P784" s="107"/>
      <c r="Q784" s="107"/>
      <c r="R784" s="107"/>
      <c r="S784" s="107"/>
      <c r="T784" s="107"/>
      <c r="U784" s="107"/>
      <c r="V784" s="107"/>
      <c r="W784" s="107"/>
      <c r="X784" s="107"/>
    </row>
    <row r="785" spans="1:24" ht="24.75" customHeight="1">
      <c r="A785" s="107"/>
      <c r="B785" s="107"/>
      <c r="C785" s="108"/>
      <c r="D785" s="112"/>
      <c r="E785" s="108"/>
      <c r="F785" s="108"/>
      <c r="G785" s="107"/>
      <c r="H785" s="107"/>
      <c r="I785" s="107"/>
      <c r="J785" s="107"/>
      <c r="K785" s="107"/>
      <c r="L785" s="107"/>
      <c r="M785" s="107"/>
      <c r="N785" s="107"/>
      <c r="O785" s="107"/>
      <c r="P785" s="107"/>
      <c r="Q785" s="107"/>
      <c r="R785" s="107"/>
      <c r="S785" s="107"/>
      <c r="T785" s="107"/>
      <c r="U785" s="107"/>
      <c r="V785" s="107"/>
      <c r="W785" s="107"/>
      <c r="X785" s="107"/>
    </row>
    <row r="786" spans="1:24" ht="24.75" customHeight="1">
      <c r="A786" s="107"/>
      <c r="B786" s="107"/>
      <c r="C786" s="108"/>
      <c r="D786" s="112"/>
      <c r="E786" s="108"/>
      <c r="F786" s="108"/>
      <c r="G786" s="107"/>
      <c r="H786" s="107"/>
      <c r="I786" s="107"/>
      <c r="J786" s="107"/>
      <c r="K786" s="107"/>
      <c r="L786" s="107"/>
      <c r="M786" s="107"/>
      <c r="N786" s="107"/>
      <c r="O786" s="107"/>
      <c r="P786" s="107"/>
      <c r="Q786" s="107"/>
      <c r="R786" s="107"/>
      <c r="S786" s="107"/>
      <c r="T786" s="107"/>
      <c r="U786" s="107"/>
      <c r="V786" s="107"/>
      <c r="W786" s="107"/>
      <c r="X786" s="107"/>
    </row>
    <row r="787" spans="1:24" ht="24.75" customHeight="1">
      <c r="A787" s="107"/>
      <c r="B787" s="107"/>
      <c r="C787" s="108"/>
      <c r="D787" s="112"/>
      <c r="E787" s="108"/>
      <c r="F787" s="108"/>
      <c r="G787" s="107"/>
      <c r="H787" s="107"/>
      <c r="I787" s="107"/>
      <c r="J787" s="107"/>
      <c r="K787" s="107"/>
      <c r="L787" s="107"/>
      <c r="M787" s="107"/>
      <c r="N787" s="107"/>
      <c r="O787" s="107"/>
      <c r="P787" s="107"/>
      <c r="Q787" s="107"/>
      <c r="R787" s="107"/>
      <c r="S787" s="107"/>
      <c r="T787" s="107"/>
      <c r="U787" s="107"/>
      <c r="V787" s="107"/>
      <c r="W787" s="107"/>
      <c r="X787" s="107"/>
    </row>
    <row r="788" spans="1:24" ht="24.75" customHeight="1">
      <c r="A788" s="107"/>
      <c r="B788" s="107"/>
      <c r="C788" s="108"/>
      <c r="D788" s="112"/>
      <c r="E788" s="108"/>
      <c r="F788" s="108"/>
      <c r="G788" s="107"/>
      <c r="H788" s="107"/>
      <c r="I788" s="107"/>
      <c r="J788" s="107"/>
      <c r="K788" s="107"/>
      <c r="L788" s="107"/>
      <c r="M788" s="107"/>
      <c r="N788" s="107"/>
      <c r="O788" s="107"/>
      <c r="P788" s="107"/>
      <c r="Q788" s="107"/>
      <c r="R788" s="107"/>
      <c r="S788" s="107"/>
      <c r="T788" s="107"/>
      <c r="U788" s="107"/>
      <c r="V788" s="107"/>
      <c r="W788" s="107"/>
      <c r="X788" s="107"/>
    </row>
    <row r="789" spans="1:24" ht="24.75" customHeight="1">
      <c r="A789" s="107"/>
      <c r="B789" s="107"/>
      <c r="C789" s="108"/>
      <c r="D789" s="112"/>
      <c r="E789" s="108"/>
      <c r="F789" s="108"/>
      <c r="G789" s="107"/>
      <c r="H789" s="107"/>
      <c r="I789" s="107"/>
      <c r="J789" s="107"/>
      <c r="K789" s="107"/>
      <c r="L789" s="107"/>
      <c r="M789" s="107"/>
      <c r="N789" s="107"/>
      <c r="O789" s="107"/>
      <c r="P789" s="107"/>
      <c r="Q789" s="107"/>
      <c r="R789" s="107"/>
      <c r="S789" s="107"/>
      <c r="T789" s="107"/>
      <c r="U789" s="107"/>
      <c r="V789" s="107"/>
      <c r="W789" s="107"/>
      <c r="X789" s="107"/>
    </row>
    <row r="790" spans="1:24" ht="24.75" customHeight="1">
      <c r="A790" s="107"/>
      <c r="B790" s="107"/>
      <c r="C790" s="108"/>
      <c r="D790" s="112"/>
      <c r="E790" s="108"/>
      <c r="F790" s="108"/>
      <c r="G790" s="107"/>
      <c r="H790" s="107"/>
      <c r="I790" s="107"/>
      <c r="J790" s="107"/>
      <c r="K790" s="107"/>
      <c r="L790" s="107"/>
      <c r="M790" s="107"/>
      <c r="N790" s="107"/>
      <c r="O790" s="107"/>
      <c r="P790" s="107"/>
      <c r="Q790" s="107"/>
      <c r="R790" s="107"/>
      <c r="S790" s="107"/>
      <c r="T790" s="107"/>
      <c r="U790" s="107"/>
      <c r="V790" s="107"/>
      <c r="W790" s="107"/>
      <c r="X790" s="107"/>
    </row>
    <row r="791" spans="1:24" ht="24.75" customHeight="1">
      <c r="A791" s="107"/>
      <c r="B791" s="107"/>
      <c r="C791" s="108"/>
      <c r="D791" s="112"/>
      <c r="E791" s="108"/>
      <c r="F791" s="108"/>
      <c r="G791" s="107"/>
      <c r="H791" s="107"/>
      <c r="I791" s="107"/>
      <c r="J791" s="107"/>
      <c r="K791" s="107"/>
      <c r="L791" s="107"/>
      <c r="M791" s="107"/>
      <c r="N791" s="107"/>
      <c r="O791" s="107"/>
      <c r="P791" s="107"/>
      <c r="Q791" s="107"/>
      <c r="R791" s="107"/>
      <c r="S791" s="107"/>
      <c r="T791" s="107"/>
      <c r="U791" s="107"/>
      <c r="V791" s="107"/>
      <c r="W791" s="107"/>
      <c r="X791" s="107"/>
    </row>
    <row r="792" spans="1:24" ht="24.75" customHeight="1">
      <c r="A792" s="107"/>
      <c r="B792" s="107"/>
      <c r="C792" s="108"/>
      <c r="D792" s="112"/>
      <c r="E792" s="108"/>
      <c r="F792" s="108"/>
      <c r="G792" s="107"/>
      <c r="H792" s="107"/>
      <c r="I792" s="107"/>
      <c r="J792" s="107"/>
      <c r="K792" s="107"/>
      <c r="L792" s="107"/>
      <c r="M792" s="107"/>
      <c r="N792" s="107"/>
      <c r="O792" s="107"/>
      <c r="P792" s="107"/>
      <c r="Q792" s="107"/>
      <c r="R792" s="107"/>
      <c r="S792" s="107"/>
      <c r="T792" s="107"/>
      <c r="U792" s="107"/>
      <c r="V792" s="107"/>
      <c r="W792" s="107"/>
      <c r="X792" s="107"/>
    </row>
    <row r="793" spans="1:24" ht="24.75" customHeight="1">
      <c r="A793" s="107"/>
      <c r="B793" s="107"/>
      <c r="C793" s="108"/>
      <c r="D793" s="112"/>
      <c r="E793" s="108"/>
      <c r="F793" s="108"/>
      <c r="G793" s="107"/>
      <c r="H793" s="107"/>
      <c r="I793" s="107"/>
      <c r="J793" s="107"/>
      <c r="K793" s="107"/>
      <c r="L793" s="107"/>
      <c r="M793" s="107"/>
      <c r="N793" s="107"/>
      <c r="O793" s="107"/>
      <c r="P793" s="107"/>
      <c r="Q793" s="107"/>
      <c r="R793" s="107"/>
      <c r="S793" s="107"/>
      <c r="T793" s="107"/>
      <c r="U793" s="107"/>
      <c r="V793" s="107"/>
      <c r="W793" s="107"/>
      <c r="X793" s="107"/>
    </row>
    <row r="794" spans="1:24" ht="24.75" customHeight="1">
      <c r="A794" s="107"/>
      <c r="B794" s="107"/>
      <c r="C794" s="108"/>
      <c r="D794" s="112"/>
      <c r="E794" s="108"/>
      <c r="F794" s="108"/>
      <c r="G794" s="107"/>
      <c r="H794" s="107"/>
      <c r="I794" s="107"/>
      <c r="J794" s="107"/>
      <c r="K794" s="107"/>
      <c r="L794" s="107"/>
      <c r="M794" s="107"/>
      <c r="N794" s="107"/>
      <c r="O794" s="107"/>
      <c r="P794" s="107"/>
      <c r="Q794" s="107"/>
      <c r="R794" s="107"/>
      <c r="S794" s="107"/>
      <c r="T794" s="107"/>
      <c r="U794" s="107"/>
      <c r="V794" s="107"/>
      <c r="W794" s="107"/>
      <c r="X794" s="107"/>
    </row>
    <row r="795" spans="1:24" ht="24.75" customHeight="1">
      <c r="A795" s="107"/>
      <c r="B795" s="107"/>
      <c r="C795" s="108"/>
      <c r="D795" s="112"/>
      <c r="E795" s="108"/>
      <c r="F795" s="108"/>
      <c r="G795" s="107"/>
      <c r="H795" s="107"/>
      <c r="I795" s="107"/>
      <c r="J795" s="107"/>
      <c r="K795" s="107"/>
      <c r="L795" s="107"/>
      <c r="M795" s="107"/>
      <c r="N795" s="107"/>
      <c r="O795" s="107"/>
      <c r="P795" s="107"/>
      <c r="Q795" s="107"/>
      <c r="R795" s="107"/>
      <c r="S795" s="107"/>
      <c r="T795" s="107"/>
      <c r="U795" s="107"/>
      <c r="V795" s="107"/>
      <c r="W795" s="107"/>
      <c r="X795" s="107"/>
    </row>
    <row r="796" spans="1:24" ht="24.75" customHeight="1">
      <c r="A796" s="107"/>
      <c r="B796" s="107"/>
      <c r="C796" s="108"/>
      <c r="D796" s="112"/>
      <c r="E796" s="108"/>
      <c r="F796" s="108"/>
      <c r="G796" s="107"/>
      <c r="H796" s="107"/>
      <c r="I796" s="107"/>
      <c r="J796" s="107"/>
      <c r="K796" s="107"/>
      <c r="L796" s="107"/>
      <c r="M796" s="107"/>
      <c r="N796" s="107"/>
      <c r="O796" s="107"/>
      <c r="P796" s="107"/>
      <c r="Q796" s="107"/>
      <c r="R796" s="107"/>
      <c r="S796" s="107"/>
      <c r="T796" s="107"/>
      <c r="U796" s="107"/>
      <c r="V796" s="107"/>
      <c r="W796" s="107"/>
      <c r="X796" s="107"/>
    </row>
    <row r="797" spans="1:24" ht="24.75" customHeight="1">
      <c r="A797" s="107"/>
      <c r="B797" s="107"/>
      <c r="C797" s="108"/>
      <c r="D797" s="112"/>
      <c r="E797" s="108"/>
      <c r="F797" s="108"/>
      <c r="G797" s="107"/>
      <c r="H797" s="107"/>
      <c r="I797" s="107"/>
      <c r="J797" s="107"/>
      <c r="K797" s="107"/>
      <c r="L797" s="107"/>
      <c r="M797" s="107"/>
      <c r="N797" s="107"/>
      <c r="O797" s="107"/>
      <c r="P797" s="107"/>
      <c r="Q797" s="107"/>
      <c r="R797" s="107"/>
      <c r="S797" s="107"/>
      <c r="T797" s="107"/>
      <c r="U797" s="107"/>
      <c r="V797" s="107"/>
      <c r="W797" s="107"/>
      <c r="X797" s="107"/>
    </row>
    <row r="798" spans="1:24" ht="24.75" customHeight="1">
      <c r="A798" s="107"/>
      <c r="B798" s="107"/>
      <c r="C798" s="108"/>
      <c r="D798" s="112"/>
      <c r="E798" s="108"/>
      <c r="F798" s="108"/>
      <c r="G798" s="107"/>
      <c r="H798" s="107"/>
      <c r="I798" s="107"/>
      <c r="J798" s="107"/>
      <c r="K798" s="107"/>
      <c r="L798" s="107"/>
      <c r="M798" s="107"/>
      <c r="N798" s="107"/>
      <c r="O798" s="107"/>
      <c r="P798" s="107"/>
      <c r="Q798" s="107"/>
      <c r="R798" s="107"/>
      <c r="S798" s="107"/>
      <c r="T798" s="107"/>
      <c r="U798" s="107"/>
      <c r="V798" s="107"/>
      <c r="W798" s="107"/>
      <c r="X798" s="107"/>
    </row>
    <row r="799" spans="1:24" ht="24.75" customHeight="1">
      <c r="A799" s="107"/>
      <c r="B799" s="107"/>
      <c r="C799" s="108"/>
      <c r="D799" s="112"/>
      <c r="E799" s="108"/>
      <c r="F799" s="108"/>
      <c r="G799" s="107"/>
      <c r="H799" s="107"/>
      <c r="I799" s="107"/>
      <c r="J799" s="107"/>
      <c r="K799" s="107"/>
      <c r="L799" s="107"/>
      <c r="M799" s="107"/>
      <c r="N799" s="107"/>
      <c r="O799" s="107"/>
      <c r="P799" s="107"/>
      <c r="Q799" s="107"/>
      <c r="R799" s="107"/>
      <c r="S799" s="107"/>
      <c r="T799" s="107"/>
      <c r="U799" s="107"/>
      <c r="V799" s="107"/>
      <c r="W799" s="107"/>
      <c r="X799" s="107"/>
    </row>
    <row r="800" spans="1:24" ht="24.75" customHeight="1">
      <c r="A800" s="107"/>
      <c r="B800" s="107"/>
      <c r="C800" s="108"/>
      <c r="D800" s="112"/>
      <c r="E800" s="108"/>
      <c r="F800" s="108"/>
      <c r="G800" s="107"/>
      <c r="H800" s="107"/>
      <c r="I800" s="107"/>
      <c r="J800" s="107"/>
      <c r="K800" s="107"/>
      <c r="L800" s="107"/>
      <c r="M800" s="107"/>
      <c r="N800" s="107"/>
      <c r="O800" s="107"/>
      <c r="P800" s="107"/>
      <c r="Q800" s="107"/>
      <c r="R800" s="107"/>
      <c r="S800" s="107"/>
      <c r="T800" s="107"/>
      <c r="U800" s="107"/>
      <c r="V800" s="107"/>
      <c r="W800" s="107"/>
      <c r="X800" s="107"/>
    </row>
    <row r="801" spans="1:24" ht="24.75" customHeight="1">
      <c r="A801" s="107"/>
      <c r="B801" s="107"/>
      <c r="C801" s="108"/>
      <c r="D801" s="112"/>
      <c r="E801" s="108"/>
      <c r="F801" s="108"/>
      <c r="G801" s="107"/>
      <c r="H801" s="107"/>
      <c r="I801" s="107"/>
      <c r="J801" s="107"/>
      <c r="K801" s="107"/>
      <c r="L801" s="107"/>
      <c r="M801" s="107"/>
      <c r="N801" s="107"/>
      <c r="O801" s="107"/>
      <c r="P801" s="107"/>
      <c r="Q801" s="107"/>
      <c r="R801" s="107"/>
      <c r="S801" s="107"/>
      <c r="T801" s="107"/>
      <c r="U801" s="107"/>
      <c r="V801" s="107"/>
      <c r="W801" s="107"/>
      <c r="X801" s="107"/>
    </row>
    <row r="802" spans="1:24" ht="24.75" customHeight="1">
      <c r="A802" s="107"/>
      <c r="B802" s="107"/>
      <c r="C802" s="108"/>
      <c r="D802" s="112"/>
      <c r="E802" s="108"/>
      <c r="F802" s="108"/>
      <c r="G802" s="107"/>
      <c r="H802" s="107"/>
      <c r="I802" s="107"/>
      <c r="J802" s="107"/>
      <c r="K802" s="107"/>
      <c r="L802" s="107"/>
      <c r="M802" s="107"/>
      <c r="N802" s="107"/>
      <c r="O802" s="107"/>
      <c r="P802" s="107"/>
      <c r="Q802" s="107"/>
      <c r="R802" s="107"/>
      <c r="S802" s="107"/>
      <c r="T802" s="107"/>
      <c r="U802" s="107"/>
      <c r="V802" s="107"/>
      <c r="W802" s="107"/>
      <c r="X802" s="107"/>
    </row>
    <row r="803" spans="1:24" ht="24.75" customHeight="1">
      <c r="A803" s="107"/>
      <c r="B803" s="107"/>
      <c r="C803" s="108"/>
      <c r="D803" s="112"/>
      <c r="E803" s="108"/>
      <c r="F803" s="108"/>
      <c r="G803" s="107"/>
      <c r="H803" s="107"/>
      <c r="I803" s="107"/>
      <c r="J803" s="107"/>
      <c r="K803" s="107"/>
      <c r="L803" s="107"/>
      <c r="M803" s="107"/>
      <c r="N803" s="107"/>
      <c r="O803" s="107"/>
      <c r="P803" s="107"/>
      <c r="Q803" s="107"/>
      <c r="R803" s="107"/>
      <c r="S803" s="107"/>
      <c r="T803" s="107"/>
      <c r="U803" s="107"/>
      <c r="V803" s="107"/>
      <c r="W803" s="107"/>
      <c r="X803" s="107"/>
    </row>
    <row r="804" spans="1:24" ht="24.75" customHeight="1">
      <c r="A804" s="107"/>
      <c r="B804" s="107"/>
      <c r="C804" s="108"/>
      <c r="D804" s="112"/>
      <c r="E804" s="108"/>
      <c r="F804" s="108"/>
      <c r="G804" s="107"/>
      <c r="H804" s="107"/>
      <c r="I804" s="107"/>
      <c r="J804" s="107"/>
      <c r="K804" s="107"/>
      <c r="L804" s="107"/>
      <c r="M804" s="107"/>
      <c r="N804" s="107"/>
      <c r="O804" s="107"/>
      <c r="P804" s="107"/>
      <c r="Q804" s="107"/>
      <c r="R804" s="107"/>
      <c r="S804" s="107"/>
      <c r="T804" s="107"/>
      <c r="U804" s="107"/>
      <c r="V804" s="107"/>
      <c r="W804" s="107"/>
      <c r="X804" s="107"/>
    </row>
    <row r="805" spans="1:24" ht="24.75" customHeight="1">
      <c r="A805" s="107"/>
      <c r="B805" s="107"/>
      <c r="C805" s="108"/>
      <c r="D805" s="112"/>
      <c r="E805" s="108"/>
      <c r="F805" s="108"/>
      <c r="G805" s="107"/>
      <c r="H805" s="107"/>
      <c r="I805" s="107"/>
      <c r="J805" s="107"/>
      <c r="K805" s="107"/>
      <c r="L805" s="107"/>
      <c r="M805" s="107"/>
      <c r="N805" s="107"/>
      <c r="O805" s="107"/>
      <c r="P805" s="107"/>
      <c r="Q805" s="107"/>
      <c r="R805" s="107"/>
      <c r="S805" s="107"/>
      <c r="T805" s="107"/>
      <c r="U805" s="107"/>
      <c r="V805" s="107"/>
      <c r="W805" s="107"/>
      <c r="X805" s="107"/>
    </row>
    <row r="806" spans="1:24" ht="24.75" customHeight="1">
      <c r="A806" s="107"/>
      <c r="B806" s="107"/>
      <c r="C806" s="108"/>
      <c r="D806" s="112"/>
      <c r="E806" s="108"/>
      <c r="F806" s="108"/>
      <c r="G806" s="107"/>
      <c r="H806" s="107"/>
      <c r="I806" s="107"/>
      <c r="J806" s="107"/>
      <c r="K806" s="107"/>
      <c r="L806" s="107"/>
      <c r="M806" s="107"/>
      <c r="N806" s="107"/>
      <c r="O806" s="107"/>
      <c r="P806" s="107"/>
      <c r="Q806" s="107"/>
      <c r="R806" s="107"/>
      <c r="S806" s="107"/>
      <c r="T806" s="107"/>
      <c r="U806" s="107"/>
      <c r="V806" s="107"/>
      <c r="W806" s="107"/>
      <c r="X806" s="107"/>
    </row>
    <row r="807" spans="1:24" ht="24.75" customHeight="1">
      <c r="A807" s="107"/>
      <c r="B807" s="107"/>
      <c r="C807" s="108"/>
      <c r="D807" s="112"/>
      <c r="E807" s="108"/>
      <c r="F807" s="108"/>
      <c r="G807" s="107"/>
      <c r="H807" s="107"/>
      <c r="I807" s="107"/>
      <c r="J807" s="107"/>
      <c r="K807" s="107"/>
      <c r="L807" s="107"/>
      <c r="M807" s="107"/>
      <c r="N807" s="107"/>
      <c r="O807" s="107"/>
      <c r="P807" s="107"/>
      <c r="Q807" s="107"/>
      <c r="R807" s="107"/>
      <c r="S807" s="107"/>
      <c r="T807" s="107"/>
      <c r="U807" s="107"/>
      <c r="V807" s="107"/>
      <c r="W807" s="107"/>
      <c r="X807" s="107"/>
    </row>
    <row r="808" spans="1:24" ht="24.75" customHeight="1">
      <c r="A808" s="107"/>
      <c r="B808" s="107"/>
      <c r="C808" s="108"/>
      <c r="D808" s="112"/>
      <c r="E808" s="108"/>
      <c r="F808" s="108"/>
      <c r="G808" s="107"/>
      <c r="H808" s="107"/>
      <c r="I808" s="107"/>
      <c r="J808" s="107"/>
      <c r="K808" s="107"/>
      <c r="L808" s="107"/>
      <c r="M808" s="107"/>
      <c r="N808" s="107"/>
      <c r="O808" s="107"/>
      <c r="P808" s="107"/>
      <c r="Q808" s="107"/>
      <c r="R808" s="107"/>
      <c r="S808" s="107"/>
      <c r="T808" s="107"/>
      <c r="U808" s="107"/>
      <c r="V808" s="107"/>
      <c r="W808" s="107"/>
      <c r="X808" s="107"/>
    </row>
    <row r="809" spans="1:24" ht="24.75" customHeight="1">
      <c r="A809" s="107"/>
      <c r="B809" s="107"/>
      <c r="C809" s="108"/>
      <c r="D809" s="112"/>
      <c r="E809" s="108"/>
      <c r="F809" s="108"/>
      <c r="G809" s="107"/>
      <c r="H809" s="107"/>
      <c r="I809" s="107"/>
      <c r="J809" s="107"/>
      <c r="K809" s="107"/>
      <c r="L809" s="107"/>
      <c r="M809" s="107"/>
      <c r="N809" s="107"/>
      <c r="O809" s="107"/>
      <c r="P809" s="107"/>
      <c r="Q809" s="107"/>
      <c r="R809" s="107"/>
      <c r="S809" s="107"/>
      <c r="T809" s="107"/>
      <c r="U809" s="107"/>
      <c r="V809" s="107"/>
      <c r="W809" s="107"/>
      <c r="X809" s="107"/>
    </row>
    <row r="810" spans="1:24" ht="24.75" customHeight="1">
      <c r="A810" s="107"/>
      <c r="B810" s="107"/>
      <c r="C810" s="108"/>
      <c r="D810" s="112"/>
      <c r="E810" s="108"/>
      <c r="F810" s="108"/>
      <c r="G810" s="107"/>
      <c r="H810" s="107"/>
      <c r="I810" s="107"/>
      <c r="J810" s="107"/>
      <c r="K810" s="107"/>
      <c r="L810" s="107"/>
      <c r="M810" s="107"/>
      <c r="N810" s="107"/>
      <c r="O810" s="107"/>
      <c r="P810" s="107"/>
      <c r="Q810" s="107"/>
      <c r="R810" s="107"/>
      <c r="S810" s="107"/>
      <c r="T810" s="107"/>
      <c r="U810" s="107"/>
      <c r="V810" s="107"/>
      <c r="W810" s="107"/>
      <c r="X810" s="107"/>
    </row>
    <row r="811" spans="1:24" ht="24.75" customHeight="1">
      <c r="A811" s="107"/>
      <c r="B811" s="107"/>
      <c r="C811" s="108"/>
      <c r="D811" s="112"/>
      <c r="E811" s="108"/>
      <c r="F811" s="108"/>
      <c r="G811" s="107"/>
      <c r="H811" s="107"/>
      <c r="I811" s="107"/>
      <c r="J811" s="107"/>
      <c r="K811" s="107"/>
      <c r="L811" s="107"/>
      <c r="M811" s="107"/>
      <c r="N811" s="107"/>
      <c r="O811" s="107"/>
      <c r="P811" s="107"/>
      <c r="Q811" s="107"/>
      <c r="R811" s="107"/>
      <c r="S811" s="107"/>
      <c r="T811" s="107"/>
      <c r="U811" s="107"/>
      <c r="V811" s="107"/>
      <c r="W811" s="107"/>
      <c r="X811" s="107"/>
    </row>
    <row r="812" spans="1:24" ht="24.75" customHeight="1">
      <c r="A812" s="107"/>
      <c r="B812" s="107"/>
      <c r="C812" s="108"/>
      <c r="D812" s="112"/>
      <c r="E812" s="108"/>
      <c r="F812" s="108"/>
      <c r="G812" s="107"/>
      <c r="H812" s="107"/>
      <c r="I812" s="107"/>
      <c r="J812" s="107"/>
      <c r="K812" s="107"/>
      <c r="L812" s="107"/>
      <c r="M812" s="107"/>
      <c r="N812" s="107"/>
      <c r="O812" s="107"/>
      <c r="P812" s="107"/>
      <c r="Q812" s="107"/>
      <c r="R812" s="107"/>
      <c r="S812" s="107"/>
      <c r="T812" s="107"/>
      <c r="U812" s="107"/>
      <c r="V812" s="107"/>
      <c r="W812" s="107"/>
      <c r="X812" s="107"/>
    </row>
    <row r="813" spans="1:24" ht="24.75" customHeight="1">
      <c r="A813" s="107"/>
      <c r="B813" s="107"/>
      <c r="C813" s="108"/>
      <c r="D813" s="112"/>
      <c r="E813" s="108"/>
      <c r="F813" s="108"/>
      <c r="G813" s="107"/>
      <c r="H813" s="107"/>
      <c r="I813" s="107"/>
      <c r="J813" s="107"/>
      <c r="K813" s="107"/>
      <c r="L813" s="107"/>
      <c r="M813" s="107"/>
      <c r="N813" s="107"/>
      <c r="O813" s="107"/>
      <c r="P813" s="107"/>
      <c r="Q813" s="107"/>
      <c r="R813" s="107"/>
      <c r="S813" s="107"/>
      <c r="T813" s="107"/>
      <c r="U813" s="107"/>
      <c r="V813" s="107"/>
      <c r="W813" s="107"/>
      <c r="X813" s="107"/>
    </row>
    <row r="814" spans="1:24" ht="24.75" customHeight="1">
      <c r="A814" s="107"/>
      <c r="B814" s="107"/>
      <c r="C814" s="108"/>
      <c r="D814" s="112"/>
      <c r="E814" s="108"/>
      <c r="F814" s="108"/>
      <c r="G814" s="107"/>
      <c r="H814" s="107"/>
      <c r="I814" s="107"/>
      <c r="J814" s="107"/>
      <c r="K814" s="107"/>
      <c r="L814" s="107"/>
      <c r="M814" s="107"/>
      <c r="N814" s="107"/>
      <c r="O814" s="107"/>
      <c r="P814" s="107"/>
      <c r="Q814" s="107"/>
      <c r="R814" s="107"/>
      <c r="S814" s="107"/>
      <c r="T814" s="107"/>
      <c r="U814" s="107"/>
      <c r="V814" s="107"/>
      <c r="W814" s="107"/>
      <c r="X814" s="107"/>
    </row>
    <row r="815" spans="1:24" ht="24.75" customHeight="1">
      <c r="A815" s="107"/>
      <c r="B815" s="107"/>
      <c r="C815" s="108"/>
      <c r="D815" s="112"/>
      <c r="E815" s="108"/>
      <c r="F815" s="108"/>
      <c r="G815" s="107"/>
      <c r="H815" s="107"/>
      <c r="I815" s="107"/>
      <c r="J815" s="107"/>
      <c r="K815" s="107"/>
      <c r="L815" s="107"/>
      <c r="M815" s="107"/>
      <c r="N815" s="107"/>
      <c r="O815" s="107"/>
      <c r="P815" s="107"/>
      <c r="Q815" s="107"/>
      <c r="R815" s="107"/>
      <c r="S815" s="107"/>
      <c r="T815" s="107"/>
      <c r="U815" s="107"/>
      <c r="V815" s="107"/>
      <c r="W815" s="107"/>
      <c r="X815" s="107"/>
    </row>
    <row r="816" spans="1:24" ht="24.75" customHeight="1">
      <c r="A816" s="107"/>
      <c r="B816" s="107"/>
      <c r="C816" s="108"/>
      <c r="D816" s="112"/>
      <c r="E816" s="108"/>
      <c r="F816" s="108"/>
      <c r="G816" s="107"/>
      <c r="H816" s="107"/>
      <c r="I816" s="107"/>
      <c r="J816" s="107"/>
      <c r="K816" s="107"/>
      <c r="L816" s="107"/>
      <c r="M816" s="107"/>
      <c r="N816" s="107"/>
      <c r="O816" s="107"/>
      <c r="P816" s="107"/>
      <c r="Q816" s="107"/>
      <c r="R816" s="107"/>
      <c r="S816" s="107"/>
      <c r="T816" s="107"/>
      <c r="U816" s="107"/>
      <c r="V816" s="107"/>
      <c r="W816" s="107"/>
      <c r="X816" s="107"/>
    </row>
    <row r="817" spans="1:24" ht="24.75" customHeight="1">
      <c r="A817" s="107"/>
      <c r="B817" s="107"/>
      <c r="C817" s="108"/>
      <c r="D817" s="112"/>
      <c r="E817" s="108"/>
      <c r="F817" s="108"/>
      <c r="G817" s="107"/>
      <c r="H817" s="107"/>
      <c r="I817" s="107"/>
      <c r="J817" s="107"/>
      <c r="K817" s="107"/>
      <c r="L817" s="107"/>
      <c r="M817" s="107"/>
      <c r="N817" s="107"/>
      <c r="O817" s="107"/>
      <c r="P817" s="107"/>
      <c r="Q817" s="107"/>
      <c r="R817" s="107"/>
      <c r="S817" s="107"/>
      <c r="T817" s="107"/>
      <c r="U817" s="107"/>
      <c r="V817" s="107"/>
      <c r="W817" s="107"/>
      <c r="X817" s="107"/>
    </row>
    <row r="818" spans="1:24" ht="24.75" customHeight="1">
      <c r="A818" s="107"/>
      <c r="B818" s="107"/>
      <c r="C818" s="108"/>
      <c r="D818" s="112"/>
      <c r="E818" s="108"/>
      <c r="F818" s="108"/>
      <c r="G818" s="107"/>
      <c r="H818" s="107"/>
      <c r="I818" s="107"/>
      <c r="J818" s="107"/>
      <c r="K818" s="107"/>
      <c r="L818" s="107"/>
      <c r="M818" s="107"/>
      <c r="N818" s="107"/>
      <c r="O818" s="107"/>
      <c r="P818" s="107"/>
      <c r="Q818" s="107"/>
      <c r="R818" s="107"/>
      <c r="S818" s="107"/>
      <c r="T818" s="107"/>
      <c r="U818" s="107"/>
      <c r="V818" s="107"/>
      <c r="W818" s="107"/>
      <c r="X818" s="107"/>
    </row>
    <row r="819" spans="1:24" ht="24.75" customHeight="1">
      <c r="A819" s="107"/>
      <c r="B819" s="107"/>
      <c r="C819" s="108"/>
      <c r="D819" s="112"/>
      <c r="E819" s="108"/>
      <c r="F819" s="108"/>
      <c r="G819" s="107"/>
      <c r="H819" s="107"/>
      <c r="I819" s="107"/>
      <c r="J819" s="107"/>
      <c r="K819" s="107"/>
      <c r="L819" s="107"/>
      <c r="M819" s="107"/>
      <c r="N819" s="107"/>
      <c r="O819" s="107"/>
      <c r="P819" s="107"/>
      <c r="Q819" s="107"/>
      <c r="R819" s="107"/>
      <c r="S819" s="107"/>
      <c r="T819" s="107"/>
      <c r="U819" s="107"/>
      <c r="V819" s="107"/>
      <c r="W819" s="107"/>
      <c r="X819" s="107"/>
    </row>
    <row r="820" spans="1:24" ht="24.75" customHeight="1">
      <c r="A820" s="107"/>
      <c r="B820" s="107"/>
      <c r="C820" s="108"/>
      <c r="D820" s="112"/>
      <c r="E820" s="108"/>
      <c r="F820" s="108"/>
      <c r="G820" s="107"/>
      <c r="H820" s="107"/>
      <c r="I820" s="107"/>
      <c r="J820" s="107"/>
      <c r="K820" s="107"/>
      <c r="L820" s="107"/>
      <c r="M820" s="107"/>
      <c r="N820" s="107"/>
      <c r="O820" s="107"/>
      <c r="P820" s="107"/>
      <c r="Q820" s="107"/>
      <c r="R820" s="107"/>
      <c r="S820" s="107"/>
      <c r="T820" s="107"/>
      <c r="U820" s="107"/>
      <c r="V820" s="107"/>
      <c r="W820" s="107"/>
      <c r="X820" s="107"/>
    </row>
    <row r="821" spans="1:24" ht="24.75" customHeight="1">
      <c r="A821" s="107"/>
      <c r="B821" s="107"/>
      <c r="C821" s="108"/>
      <c r="D821" s="112"/>
      <c r="E821" s="108"/>
      <c r="F821" s="108"/>
      <c r="G821" s="107"/>
      <c r="H821" s="107"/>
      <c r="I821" s="107"/>
      <c r="J821" s="107"/>
      <c r="K821" s="107"/>
      <c r="L821" s="107"/>
      <c r="M821" s="107"/>
      <c r="N821" s="107"/>
      <c r="O821" s="107"/>
      <c r="P821" s="107"/>
      <c r="Q821" s="107"/>
      <c r="R821" s="107"/>
      <c r="S821" s="107"/>
      <c r="T821" s="107"/>
      <c r="U821" s="107"/>
      <c r="V821" s="107"/>
      <c r="W821" s="107"/>
      <c r="X821" s="107"/>
    </row>
    <row r="822" spans="1:24" ht="24.75" customHeight="1">
      <c r="A822" s="107"/>
      <c r="B822" s="107"/>
      <c r="C822" s="108"/>
      <c r="D822" s="112"/>
      <c r="E822" s="108"/>
      <c r="F822" s="108"/>
      <c r="G822" s="107"/>
      <c r="H822" s="107"/>
      <c r="I822" s="107"/>
      <c r="J822" s="107"/>
      <c r="K822" s="107"/>
      <c r="L822" s="107"/>
      <c r="M822" s="107"/>
      <c r="N822" s="107"/>
      <c r="O822" s="107"/>
      <c r="P822" s="107"/>
      <c r="Q822" s="107"/>
      <c r="R822" s="107"/>
      <c r="S822" s="107"/>
      <c r="T822" s="107"/>
      <c r="U822" s="107"/>
      <c r="V822" s="107"/>
      <c r="W822" s="107"/>
      <c r="X822" s="107"/>
    </row>
    <row r="823" spans="1:24" ht="24.75" customHeight="1">
      <c r="A823" s="107"/>
      <c r="B823" s="107"/>
      <c r="C823" s="108"/>
      <c r="D823" s="112"/>
      <c r="E823" s="108"/>
      <c r="F823" s="108"/>
      <c r="G823" s="107"/>
      <c r="H823" s="107"/>
      <c r="I823" s="107"/>
      <c r="J823" s="107"/>
      <c r="K823" s="107"/>
      <c r="L823" s="107"/>
      <c r="M823" s="107"/>
      <c r="N823" s="107"/>
      <c r="O823" s="107"/>
      <c r="P823" s="107"/>
      <c r="Q823" s="107"/>
      <c r="R823" s="107"/>
      <c r="S823" s="107"/>
      <c r="T823" s="107"/>
      <c r="U823" s="107"/>
      <c r="V823" s="107"/>
      <c r="W823" s="107"/>
      <c r="X823" s="107"/>
    </row>
    <row r="824" spans="1:24" ht="24.75" customHeight="1">
      <c r="A824" s="107"/>
      <c r="B824" s="107"/>
      <c r="C824" s="108"/>
      <c r="D824" s="112"/>
      <c r="E824" s="108"/>
      <c r="F824" s="108"/>
      <c r="G824" s="107"/>
      <c r="H824" s="107"/>
      <c r="I824" s="107"/>
      <c r="J824" s="107"/>
      <c r="K824" s="107"/>
      <c r="L824" s="107"/>
      <c r="M824" s="107"/>
      <c r="N824" s="107"/>
      <c r="O824" s="107"/>
      <c r="P824" s="107"/>
      <c r="Q824" s="107"/>
      <c r="R824" s="107"/>
      <c r="S824" s="107"/>
      <c r="T824" s="107"/>
      <c r="U824" s="107"/>
      <c r="V824" s="107"/>
      <c r="W824" s="107"/>
      <c r="X824" s="107"/>
    </row>
    <row r="825" spans="1:24" ht="24.75" customHeight="1">
      <c r="A825" s="107"/>
      <c r="B825" s="107"/>
      <c r="C825" s="108"/>
      <c r="D825" s="112"/>
      <c r="E825" s="108"/>
      <c r="F825" s="108"/>
      <c r="G825" s="107"/>
      <c r="H825" s="107"/>
      <c r="I825" s="107"/>
      <c r="J825" s="107"/>
      <c r="K825" s="107"/>
      <c r="L825" s="107"/>
      <c r="M825" s="107"/>
      <c r="N825" s="107"/>
      <c r="O825" s="107"/>
      <c r="P825" s="107"/>
      <c r="Q825" s="107"/>
      <c r="R825" s="107"/>
      <c r="S825" s="107"/>
      <c r="T825" s="107"/>
      <c r="U825" s="107"/>
      <c r="V825" s="107"/>
      <c r="W825" s="107"/>
      <c r="X825" s="107"/>
    </row>
    <row r="826" spans="1:24" ht="24.75" customHeight="1">
      <c r="A826" s="107"/>
      <c r="B826" s="107"/>
      <c r="C826" s="108"/>
      <c r="D826" s="112"/>
      <c r="E826" s="108"/>
      <c r="F826" s="108"/>
      <c r="G826" s="107"/>
      <c r="H826" s="107"/>
      <c r="I826" s="107"/>
      <c r="J826" s="107"/>
      <c r="K826" s="107"/>
      <c r="L826" s="107"/>
      <c r="M826" s="107"/>
      <c r="N826" s="107"/>
      <c r="O826" s="107"/>
      <c r="P826" s="107"/>
      <c r="Q826" s="107"/>
      <c r="R826" s="107"/>
      <c r="S826" s="107"/>
      <c r="T826" s="107"/>
      <c r="U826" s="107"/>
      <c r="V826" s="107"/>
      <c r="W826" s="107"/>
      <c r="X826" s="107"/>
    </row>
    <row r="827" spans="1:24" ht="24.75" customHeight="1">
      <c r="A827" s="107"/>
      <c r="B827" s="107"/>
      <c r="C827" s="108"/>
      <c r="D827" s="112"/>
      <c r="E827" s="108"/>
      <c r="F827" s="108"/>
      <c r="G827" s="107"/>
      <c r="H827" s="107"/>
      <c r="I827" s="107"/>
      <c r="J827" s="107"/>
      <c r="K827" s="107"/>
      <c r="L827" s="107"/>
      <c r="M827" s="107"/>
      <c r="N827" s="107"/>
      <c r="O827" s="107"/>
      <c r="P827" s="107"/>
      <c r="Q827" s="107"/>
      <c r="R827" s="107"/>
      <c r="S827" s="107"/>
      <c r="T827" s="107"/>
      <c r="U827" s="107"/>
      <c r="V827" s="107"/>
      <c r="W827" s="107"/>
      <c r="X827" s="107"/>
    </row>
    <row r="828" spans="1:24" ht="24.75" customHeight="1">
      <c r="A828" s="107"/>
      <c r="B828" s="107"/>
      <c r="C828" s="108"/>
      <c r="D828" s="112"/>
      <c r="E828" s="108"/>
      <c r="F828" s="108"/>
      <c r="G828" s="107"/>
      <c r="H828" s="107"/>
      <c r="I828" s="107"/>
      <c r="J828" s="107"/>
      <c r="K828" s="107"/>
      <c r="L828" s="107"/>
      <c r="M828" s="107"/>
      <c r="N828" s="107"/>
      <c r="O828" s="107"/>
      <c r="P828" s="107"/>
      <c r="Q828" s="107"/>
      <c r="R828" s="107"/>
      <c r="S828" s="107"/>
      <c r="T828" s="107"/>
      <c r="U828" s="107"/>
      <c r="V828" s="107"/>
      <c r="W828" s="107"/>
      <c r="X828" s="107"/>
    </row>
    <row r="829" spans="1:24" ht="24.75" customHeight="1">
      <c r="A829" s="107"/>
      <c r="B829" s="107"/>
      <c r="C829" s="108"/>
      <c r="D829" s="112"/>
      <c r="E829" s="108"/>
      <c r="F829" s="108"/>
      <c r="G829" s="107"/>
      <c r="H829" s="107"/>
      <c r="I829" s="107"/>
      <c r="J829" s="107"/>
      <c r="K829" s="107"/>
      <c r="L829" s="107"/>
      <c r="M829" s="107"/>
      <c r="N829" s="107"/>
      <c r="O829" s="107"/>
      <c r="P829" s="107"/>
      <c r="Q829" s="107"/>
      <c r="R829" s="107"/>
      <c r="S829" s="107"/>
      <c r="T829" s="107"/>
      <c r="U829" s="107"/>
      <c r="V829" s="107"/>
      <c r="W829" s="107"/>
      <c r="X829" s="107"/>
    </row>
    <row r="830" spans="1:24" ht="24.75" customHeight="1">
      <c r="A830" s="107"/>
      <c r="B830" s="107"/>
      <c r="C830" s="108"/>
      <c r="D830" s="112"/>
      <c r="E830" s="108"/>
      <c r="F830" s="108"/>
      <c r="G830" s="107"/>
      <c r="H830" s="107"/>
      <c r="I830" s="107"/>
      <c r="J830" s="107"/>
      <c r="K830" s="107"/>
      <c r="L830" s="107"/>
      <c r="M830" s="107"/>
      <c r="N830" s="107"/>
      <c r="O830" s="107"/>
      <c r="P830" s="107"/>
      <c r="Q830" s="107"/>
      <c r="R830" s="107"/>
      <c r="S830" s="107"/>
      <c r="T830" s="107"/>
      <c r="U830" s="107"/>
      <c r="V830" s="107"/>
      <c r="W830" s="107"/>
      <c r="X830" s="107"/>
    </row>
    <row r="831" spans="1:24" ht="24.75" customHeight="1">
      <c r="A831" s="107"/>
      <c r="B831" s="107"/>
      <c r="C831" s="108"/>
      <c r="D831" s="112"/>
      <c r="E831" s="108"/>
      <c r="F831" s="108"/>
      <c r="G831" s="107"/>
      <c r="H831" s="107"/>
      <c r="I831" s="107"/>
      <c r="J831" s="107"/>
      <c r="K831" s="107"/>
      <c r="L831" s="107"/>
      <c r="M831" s="107"/>
      <c r="N831" s="107"/>
      <c r="O831" s="107"/>
      <c r="P831" s="107"/>
      <c r="Q831" s="107"/>
      <c r="R831" s="107"/>
      <c r="S831" s="107"/>
      <c r="T831" s="107"/>
      <c r="U831" s="107"/>
      <c r="V831" s="107"/>
      <c r="W831" s="107"/>
      <c r="X831" s="107"/>
    </row>
    <row r="832" spans="1:24" ht="24.75" customHeight="1">
      <c r="A832" s="107"/>
      <c r="B832" s="107"/>
      <c r="C832" s="108"/>
      <c r="D832" s="112"/>
      <c r="E832" s="108"/>
      <c r="F832" s="108"/>
      <c r="G832" s="107"/>
      <c r="H832" s="107"/>
      <c r="I832" s="107"/>
      <c r="J832" s="107"/>
      <c r="K832" s="107"/>
      <c r="L832" s="107"/>
      <c r="M832" s="107"/>
      <c r="N832" s="107"/>
      <c r="O832" s="107"/>
      <c r="P832" s="107"/>
      <c r="Q832" s="107"/>
      <c r="R832" s="107"/>
      <c r="S832" s="107"/>
      <c r="T832" s="107"/>
      <c r="U832" s="107"/>
      <c r="V832" s="107"/>
      <c r="W832" s="107"/>
      <c r="X832" s="107"/>
    </row>
    <row r="833" spans="1:24" ht="24.75" customHeight="1">
      <c r="A833" s="107"/>
      <c r="B833" s="107"/>
      <c r="C833" s="108"/>
      <c r="D833" s="112"/>
      <c r="E833" s="108"/>
      <c r="F833" s="108"/>
      <c r="G833" s="107"/>
      <c r="H833" s="107"/>
      <c r="I833" s="107"/>
      <c r="J833" s="107"/>
      <c r="K833" s="107"/>
      <c r="L833" s="107"/>
      <c r="M833" s="107"/>
      <c r="N833" s="107"/>
      <c r="O833" s="107"/>
      <c r="P833" s="107"/>
      <c r="Q833" s="107"/>
      <c r="R833" s="107"/>
      <c r="S833" s="107"/>
      <c r="T833" s="107"/>
      <c r="U833" s="107"/>
      <c r="V833" s="107"/>
      <c r="W833" s="107"/>
      <c r="X833" s="107"/>
    </row>
    <row r="834" spans="1:24" ht="24.75" customHeight="1">
      <c r="A834" s="107"/>
      <c r="B834" s="107"/>
      <c r="C834" s="108"/>
      <c r="D834" s="112"/>
      <c r="E834" s="108"/>
      <c r="F834" s="108"/>
      <c r="G834" s="107"/>
      <c r="H834" s="107"/>
      <c r="I834" s="107"/>
      <c r="J834" s="107"/>
      <c r="K834" s="107"/>
      <c r="L834" s="107"/>
      <c r="M834" s="107"/>
      <c r="N834" s="107"/>
      <c r="O834" s="107"/>
      <c r="P834" s="107"/>
      <c r="Q834" s="107"/>
      <c r="R834" s="107"/>
      <c r="S834" s="107"/>
      <c r="T834" s="107"/>
      <c r="U834" s="107"/>
      <c r="V834" s="107"/>
      <c r="W834" s="107"/>
      <c r="X834" s="107"/>
    </row>
    <row r="835" spans="1:24" ht="24.75" customHeight="1">
      <c r="A835" s="107"/>
      <c r="B835" s="107"/>
      <c r="C835" s="108"/>
      <c r="D835" s="112"/>
      <c r="E835" s="108"/>
      <c r="F835" s="108"/>
      <c r="G835" s="107"/>
      <c r="H835" s="107"/>
      <c r="I835" s="107"/>
      <c r="J835" s="107"/>
      <c r="K835" s="107"/>
      <c r="L835" s="107"/>
      <c r="M835" s="107"/>
      <c r="N835" s="107"/>
      <c r="O835" s="107"/>
      <c r="P835" s="107"/>
      <c r="Q835" s="107"/>
      <c r="R835" s="107"/>
      <c r="S835" s="107"/>
      <c r="T835" s="107"/>
      <c r="U835" s="107"/>
      <c r="V835" s="107"/>
      <c r="W835" s="107"/>
      <c r="X835" s="107"/>
    </row>
    <row r="836" spans="1:24" ht="24.75" customHeight="1">
      <c r="A836" s="107"/>
      <c r="B836" s="107"/>
      <c r="C836" s="108"/>
      <c r="D836" s="112"/>
      <c r="E836" s="108"/>
      <c r="F836" s="108"/>
      <c r="G836" s="107"/>
      <c r="H836" s="107"/>
      <c r="I836" s="107"/>
      <c r="J836" s="107"/>
      <c r="K836" s="107"/>
      <c r="L836" s="107"/>
      <c r="M836" s="107"/>
      <c r="N836" s="107"/>
      <c r="O836" s="107"/>
      <c r="P836" s="107"/>
      <c r="Q836" s="107"/>
      <c r="R836" s="107"/>
      <c r="S836" s="107"/>
      <c r="T836" s="107"/>
      <c r="U836" s="107"/>
      <c r="V836" s="107"/>
      <c r="W836" s="107"/>
      <c r="X836" s="107"/>
    </row>
    <row r="837" spans="1:24" ht="24.75" customHeight="1">
      <c r="A837" s="107"/>
      <c r="B837" s="107"/>
      <c r="C837" s="108"/>
      <c r="D837" s="112"/>
      <c r="E837" s="108"/>
      <c r="F837" s="108"/>
      <c r="G837" s="107"/>
      <c r="H837" s="107"/>
      <c r="I837" s="107"/>
      <c r="J837" s="107"/>
      <c r="K837" s="107"/>
      <c r="L837" s="107"/>
      <c r="M837" s="107"/>
      <c r="N837" s="107"/>
      <c r="O837" s="107"/>
      <c r="P837" s="107"/>
      <c r="Q837" s="107"/>
      <c r="R837" s="107"/>
      <c r="S837" s="107"/>
      <c r="T837" s="107"/>
      <c r="U837" s="107"/>
      <c r="V837" s="107"/>
      <c r="W837" s="107"/>
      <c r="X837" s="107"/>
    </row>
    <row r="838" spans="1:24" ht="24.75" customHeight="1">
      <c r="A838" s="107"/>
      <c r="B838" s="107"/>
      <c r="C838" s="108"/>
      <c r="D838" s="112"/>
      <c r="E838" s="108"/>
      <c r="F838" s="108"/>
      <c r="G838" s="107"/>
      <c r="H838" s="107"/>
      <c r="I838" s="107"/>
      <c r="J838" s="107"/>
      <c r="K838" s="107"/>
      <c r="L838" s="107"/>
      <c r="M838" s="107"/>
      <c r="N838" s="107"/>
      <c r="O838" s="107"/>
      <c r="P838" s="107"/>
      <c r="Q838" s="107"/>
      <c r="R838" s="107"/>
      <c r="S838" s="107"/>
      <c r="T838" s="107"/>
      <c r="U838" s="107"/>
      <c r="V838" s="107"/>
      <c r="W838" s="107"/>
      <c r="X838" s="107"/>
    </row>
    <row r="839" spans="1:24" ht="24.75" customHeight="1">
      <c r="A839" s="107"/>
      <c r="B839" s="107"/>
      <c r="C839" s="108"/>
      <c r="D839" s="112"/>
      <c r="E839" s="108"/>
      <c r="F839" s="108"/>
      <c r="G839" s="107"/>
      <c r="H839" s="107"/>
      <c r="I839" s="107"/>
      <c r="J839" s="107"/>
      <c r="K839" s="107"/>
      <c r="L839" s="107"/>
      <c r="M839" s="107"/>
      <c r="N839" s="107"/>
      <c r="O839" s="107"/>
      <c r="P839" s="107"/>
      <c r="Q839" s="107"/>
      <c r="R839" s="107"/>
      <c r="S839" s="107"/>
      <c r="T839" s="107"/>
      <c r="U839" s="107"/>
      <c r="V839" s="107"/>
      <c r="W839" s="107"/>
      <c r="X839" s="107"/>
    </row>
    <row r="840" spans="1:24" ht="24.75" customHeight="1">
      <c r="A840" s="107"/>
      <c r="B840" s="107"/>
      <c r="C840" s="108"/>
      <c r="D840" s="112"/>
      <c r="E840" s="108"/>
      <c r="F840" s="108"/>
      <c r="G840" s="107"/>
      <c r="H840" s="107"/>
      <c r="I840" s="107"/>
      <c r="J840" s="107"/>
      <c r="K840" s="107"/>
      <c r="L840" s="107"/>
      <c r="M840" s="107"/>
      <c r="N840" s="107"/>
      <c r="O840" s="107"/>
      <c r="P840" s="107"/>
      <c r="Q840" s="107"/>
      <c r="R840" s="107"/>
      <c r="S840" s="107"/>
      <c r="T840" s="107"/>
      <c r="U840" s="107"/>
      <c r="V840" s="107"/>
      <c r="W840" s="107"/>
      <c r="X840" s="107"/>
    </row>
    <row r="841" spans="1:24" ht="24.75" customHeight="1">
      <c r="A841" s="107"/>
      <c r="B841" s="107"/>
      <c r="C841" s="108"/>
      <c r="D841" s="112"/>
      <c r="E841" s="108"/>
      <c r="F841" s="108"/>
      <c r="G841" s="107"/>
      <c r="H841" s="107"/>
      <c r="I841" s="107"/>
      <c r="J841" s="107"/>
      <c r="K841" s="107"/>
      <c r="L841" s="107"/>
      <c r="M841" s="107"/>
      <c r="N841" s="107"/>
      <c r="O841" s="107"/>
      <c r="P841" s="107"/>
      <c r="Q841" s="107"/>
      <c r="R841" s="107"/>
      <c r="S841" s="107"/>
      <c r="T841" s="107"/>
      <c r="U841" s="107"/>
      <c r="V841" s="107"/>
      <c r="W841" s="107"/>
      <c r="X841" s="107"/>
    </row>
    <row r="842" spans="1:24" ht="24.75" customHeight="1">
      <c r="A842" s="107"/>
      <c r="B842" s="107"/>
      <c r="C842" s="108"/>
      <c r="D842" s="112"/>
      <c r="E842" s="108"/>
      <c r="F842" s="108"/>
      <c r="G842" s="107"/>
      <c r="H842" s="107"/>
      <c r="I842" s="107"/>
      <c r="J842" s="107"/>
      <c r="K842" s="107"/>
      <c r="L842" s="107"/>
      <c r="M842" s="107"/>
      <c r="N842" s="107"/>
      <c r="O842" s="107"/>
      <c r="P842" s="107"/>
      <c r="Q842" s="107"/>
      <c r="R842" s="107"/>
      <c r="S842" s="107"/>
      <c r="T842" s="107"/>
      <c r="U842" s="107"/>
      <c r="V842" s="107"/>
      <c r="W842" s="107"/>
      <c r="X842" s="107"/>
    </row>
    <row r="843" spans="1:24" ht="24.75" customHeight="1">
      <c r="A843" s="107"/>
      <c r="B843" s="107"/>
      <c r="C843" s="108"/>
      <c r="D843" s="112"/>
      <c r="E843" s="108"/>
      <c r="F843" s="108"/>
      <c r="G843" s="107"/>
      <c r="H843" s="107"/>
      <c r="I843" s="107"/>
      <c r="J843" s="107"/>
      <c r="K843" s="107"/>
      <c r="L843" s="107"/>
      <c r="M843" s="107"/>
      <c r="N843" s="107"/>
      <c r="O843" s="107"/>
      <c r="P843" s="107"/>
      <c r="Q843" s="107"/>
      <c r="R843" s="107"/>
      <c r="S843" s="107"/>
      <c r="T843" s="107"/>
      <c r="U843" s="107"/>
      <c r="V843" s="107"/>
      <c r="W843" s="107"/>
      <c r="X843" s="107"/>
    </row>
    <row r="844" spans="1:24" ht="24.75" customHeight="1">
      <c r="A844" s="107"/>
      <c r="B844" s="107"/>
      <c r="C844" s="108"/>
      <c r="D844" s="112"/>
      <c r="E844" s="108"/>
      <c r="F844" s="108"/>
      <c r="G844" s="107"/>
      <c r="H844" s="107"/>
      <c r="I844" s="107"/>
      <c r="J844" s="107"/>
      <c r="K844" s="107"/>
      <c r="L844" s="107"/>
      <c r="M844" s="107"/>
      <c r="N844" s="107"/>
      <c r="O844" s="107"/>
      <c r="P844" s="107"/>
      <c r="Q844" s="107"/>
      <c r="R844" s="107"/>
      <c r="S844" s="107"/>
      <c r="T844" s="107"/>
      <c r="U844" s="107"/>
      <c r="V844" s="107"/>
      <c r="W844" s="107"/>
      <c r="X844" s="107"/>
    </row>
    <row r="845" spans="1:24" ht="24.75" customHeight="1">
      <c r="A845" s="107"/>
      <c r="B845" s="107"/>
      <c r="C845" s="108"/>
      <c r="D845" s="112"/>
      <c r="E845" s="108"/>
      <c r="F845" s="108"/>
      <c r="G845" s="107"/>
      <c r="H845" s="107"/>
      <c r="I845" s="107"/>
      <c r="J845" s="107"/>
      <c r="K845" s="107"/>
      <c r="L845" s="107"/>
      <c r="M845" s="107"/>
      <c r="N845" s="107"/>
      <c r="O845" s="107"/>
      <c r="P845" s="107"/>
      <c r="Q845" s="107"/>
      <c r="R845" s="107"/>
      <c r="S845" s="107"/>
      <c r="T845" s="107"/>
      <c r="U845" s="107"/>
      <c r="V845" s="107"/>
      <c r="W845" s="107"/>
      <c r="X845" s="107"/>
    </row>
    <row r="846" spans="1:24" ht="24.75" customHeight="1">
      <c r="A846" s="107"/>
      <c r="B846" s="107"/>
      <c r="C846" s="108"/>
      <c r="D846" s="112"/>
      <c r="E846" s="108"/>
      <c r="F846" s="108"/>
      <c r="G846" s="107"/>
      <c r="H846" s="107"/>
      <c r="I846" s="107"/>
      <c r="J846" s="107"/>
      <c r="K846" s="107"/>
      <c r="L846" s="107"/>
      <c r="M846" s="107"/>
      <c r="N846" s="107"/>
      <c r="O846" s="107"/>
      <c r="P846" s="107"/>
      <c r="Q846" s="107"/>
      <c r="R846" s="107"/>
      <c r="S846" s="107"/>
      <c r="T846" s="107"/>
      <c r="U846" s="107"/>
      <c r="V846" s="107"/>
      <c r="W846" s="107"/>
      <c r="X846" s="107"/>
    </row>
    <row r="847" spans="1:24" ht="24.75" customHeight="1">
      <c r="A847" s="107"/>
      <c r="B847" s="107"/>
      <c r="C847" s="108"/>
      <c r="D847" s="112"/>
      <c r="E847" s="108"/>
      <c r="F847" s="108"/>
      <c r="G847" s="107"/>
      <c r="H847" s="107"/>
      <c r="I847" s="107"/>
      <c r="J847" s="107"/>
      <c r="K847" s="107"/>
      <c r="L847" s="107"/>
      <c r="M847" s="107"/>
      <c r="N847" s="107"/>
      <c r="O847" s="107"/>
      <c r="P847" s="107"/>
      <c r="Q847" s="107"/>
      <c r="R847" s="107"/>
      <c r="S847" s="107"/>
      <c r="T847" s="107"/>
      <c r="U847" s="107"/>
      <c r="V847" s="107"/>
      <c r="W847" s="107"/>
      <c r="X847" s="107"/>
    </row>
    <row r="848" spans="1:24" ht="24.75" customHeight="1">
      <c r="A848" s="107"/>
      <c r="B848" s="107"/>
      <c r="C848" s="108"/>
      <c r="D848" s="112"/>
      <c r="E848" s="108"/>
      <c r="F848" s="108"/>
      <c r="G848" s="107"/>
      <c r="H848" s="107"/>
      <c r="I848" s="107"/>
      <c r="J848" s="107"/>
      <c r="K848" s="107"/>
      <c r="L848" s="107"/>
      <c r="M848" s="107"/>
      <c r="N848" s="107"/>
      <c r="O848" s="107"/>
      <c r="P848" s="107"/>
      <c r="Q848" s="107"/>
      <c r="R848" s="107"/>
      <c r="S848" s="107"/>
      <c r="T848" s="107"/>
      <c r="U848" s="107"/>
      <c r="V848" s="107"/>
      <c r="W848" s="107"/>
      <c r="X848" s="107"/>
    </row>
    <row r="849" spans="1:24" ht="24.75" customHeight="1">
      <c r="A849" s="107"/>
      <c r="B849" s="107"/>
      <c r="C849" s="108"/>
      <c r="D849" s="112"/>
      <c r="E849" s="108"/>
      <c r="F849" s="108"/>
      <c r="G849" s="107"/>
      <c r="H849" s="107"/>
      <c r="I849" s="107"/>
      <c r="J849" s="107"/>
      <c r="K849" s="107"/>
      <c r="L849" s="107"/>
      <c r="M849" s="107"/>
      <c r="N849" s="107"/>
      <c r="O849" s="107"/>
      <c r="P849" s="107"/>
      <c r="Q849" s="107"/>
      <c r="R849" s="107"/>
      <c r="S849" s="107"/>
      <c r="T849" s="107"/>
      <c r="U849" s="107"/>
      <c r="V849" s="107"/>
      <c r="W849" s="107"/>
      <c r="X849" s="107"/>
    </row>
    <row r="850" spans="1:24" ht="24.75" customHeight="1">
      <c r="A850" s="107"/>
      <c r="B850" s="107"/>
      <c r="C850" s="108"/>
      <c r="D850" s="112"/>
      <c r="E850" s="108"/>
      <c r="F850" s="108"/>
      <c r="G850" s="107"/>
      <c r="H850" s="107"/>
      <c r="I850" s="107"/>
      <c r="J850" s="107"/>
      <c r="K850" s="107"/>
      <c r="L850" s="107"/>
      <c r="M850" s="107"/>
      <c r="N850" s="107"/>
      <c r="O850" s="107"/>
      <c r="P850" s="107"/>
      <c r="Q850" s="107"/>
      <c r="R850" s="107"/>
      <c r="S850" s="107"/>
      <c r="T850" s="107"/>
      <c r="U850" s="107"/>
      <c r="V850" s="107"/>
      <c r="W850" s="107"/>
      <c r="X850" s="107"/>
    </row>
    <row r="851" spans="1:24" ht="24.75" customHeight="1">
      <c r="A851" s="107"/>
      <c r="B851" s="107"/>
      <c r="C851" s="108"/>
      <c r="D851" s="112"/>
      <c r="E851" s="108"/>
      <c r="F851" s="108"/>
      <c r="G851" s="107"/>
      <c r="H851" s="107"/>
      <c r="I851" s="107"/>
      <c r="J851" s="107"/>
      <c r="K851" s="107"/>
      <c r="L851" s="107"/>
      <c r="M851" s="107"/>
      <c r="N851" s="107"/>
      <c r="O851" s="107"/>
      <c r="P851" s="107"/>
      <c r="Q851" s="107"/>
      <c r="R851" s="107"/>
      <c r="S851" s="107"/>
      <c r="T851" s="107"/>
      <c r="U851" s="107"/>
      <c r="V851" s="107"/>
      <c r="W851" s="107"/>
      <c r="X851" s="107"/>
    </row>
    <row r="852" spans="1:24" ht="24.75" customHeight="1">
      <c r="A852" s="107"/>
      <c r="B852" s="107"/>
      <c r="C852" s="108"/>
      <c r="D852" s="112"/>
      <c r="E852" s="108"/>
      <c r="F852" s="108"/>
      <c r="G852" s="107"/>
      <c r="H852" s="107"/>
      <c r="I852" s="107"/>
      <c r="J852" s="107"/>
      <c r="K852" s="107"/>
      <c r="L852" s="107"/>
      <c r="M852" s="107"/>
      <c r="N852" s="107"/>
      <c r="O852" s="107"/>
      <c r="P852" s="107"/>
      <c r="Q852" s="107"/>
      <c r="R852" s="107"/>
      <c r="S852" s="107"/>
      <c r="T852" s="107"/>
      <c r="U852" s="107"/>
      <c r="V852" s="107"/>
      <c r="W852" s="107"/>
      <c r="X852" s="107"/>
    </row>
    <row r="853" spans="1:24" ht="24.75" customHeight="1">
      <c r="A853" s="107"/>
      <c r="B853" s="107"/>
      <c r="C853" s="108"/>
      <c r="D853" s="112"/>
      <c r="E853" s="108"/>
      <c r="F853" s="108"/>
      <c r="G853" s="107"/>
      <c r="H853" s="107"/>
      <c r="I853" s="107"/>
      <c r="J853" s="107"/>
      <c r="K853" s="107"/>
      <c r="L853" s="107"/>
      <c r="M853" s="107"/>
      <c r="N853" s="107"/>
      <c r="O853" s="107"/>
      <c r="P853" s="107"/>
      <c r="Q853" s="107"/>
      <c r="R853" s="107"/>
      <c r="S853" s="107"/>
      <c r="T853" s="107"/>
      <c r="U853" s="107"/>
      <c r="V853" s="107"/>
      <c r="W853" s="107"/>
      <c r="X853" s="107"/>
    </row>
    <row r="854" spans="1:24" ht="24.75" customHeight="1">
      <c r="A854" s="107"/>
      <c r="B854" s="107"/>
      <c r="C854" s="108"/>
      <c r="D854" s="112"/>
      <c r="E854" s="108"/>
      <c r="F854" s="108"/>
      <c r="G854" s="107"/>
      <c r="H854" s="107"/>
      <c r="I854" s="107"/>
      <c r="J854" s="107"/>
      <c r="K854" s="107"/>
      <c r="L854" s="107"/>
      <c r="M854" s="107"/>
      <c r="N854" s="107"/>
      <c r="O854" s="107"/>
      <c r="P854" s="107"/>
      <c r="Q854" s="107"/>
      <c r="R854" s="107"/>
      <c r="S854" s="107"/>
      <c r="T854" s="107"/>
      <c r="U854" s="107"/>
      <c r="V854" s="107"/>
      <c r="W854" s="107"/>
      <c r="X854" s="107"/>
    </row>
    <row r="855" spans="1:24" ht="24.75" customHeight="1">
      <c r="A855" s="107"/>
      <c r="B855" s="107"/>
      <c r="C855" s="108"/>
      <c r="D855" s="112"/>
      <c r="E855" s="108"/>
      <c r="F855" s="108"/>
      <c r="G855" s="107"/>
      <c r="H855" s="107"/>
      <c r="I855" s="107"/>
      <c r="J855" s="107"/>
      <c r="K855" s="107"/>
      <c r="L855" s="107"/>
      <c r="M855" s="107"/>
      <c r="N855" s="107"/>
      <c r="O855" s="107"/>
      <c r="P855" s="107"/>
      <c r="Q855" s="107"/>
      <c r="R855" s="107"/>
      <c r="S855" s="107"/>
      <c r="T855" s="107"/>
      <c r="U855" s="107"/>
      <c r="V855" s="107"/>
      <c r="W855" s="107"/>
      <c r="X855" s="107"/>
    </row>
    <row r="856" spans="1:24" ht="24.75" customHeight="1">
      <c r="A856" s="107"/>
      <c r="B856" s="107"/>
      <c r="C856" s="108"/>
      <c r="D856" s="112"/>
      <c r="E856" s="108"/>
      <c r="F856" s="108"/>
      <c r="G856" s="107"/>
      <c r="H856" s="107"/>
      <c r="I856" s="107"/>
      <c r="J856" s="107"/>
      <c r="K856" s="107"/>
      <c r="L856" s="107"/>
      <c r="M856" s="107"/>
      <c r="N856" s="107"/>
      <c r="O856" s="107"/>
      <c r="P856" s="107"/>
      <c r="Q856" s="107"/>
      <c r="R856" s="107"/>
      <c r="S856" s="107"/>
      <c r="T856" s="107"/>
      <c r="U856" s="107"/>
      <c r="V856" s="107"/>
      <c r="W856" s="107"/>
      <c r="X856" s="107"/>
    </row>
    <row r="857" spans="1:24" ht="24.75" customHeight="1">
      <c r="A857" s="107"/>
      <c r="B857" s="107"/>
      <c r="C857" s="108"/>
      <c r="D857" s="112"/>
      <c r="E857" s="108"/>
      <c r="F857" s="108"/>
      <c r="G857" s="107"/>
      <c r="H857" s="107"/>
      <c r="I857" s="107"/>
      <c r="J857" s="107"/>
      <c r="K857" s="107"/>
      <c r="L857" s="107"/>
      <c r="M857" s="107"/>
      <c r="N857" s="107"/>
      <c r="O857" s="107"/>
      <c r="P857" s="107"/>
      <c r="Q857" s="107"/>
      <c r="R857" s="107"/>
      <c r="S857" s="107"/>
      <c r="T857" s="107"/>
      <c r="U857" s="107"/>
      <c r="V857" s="107"/>
      <c r="W857" s="107"/>
      <c r="X857" s="107"/>
    </row>
    <row r="858" spans="1:24" ht="24.75" customHeight="1">
      <c r="A858" s="107"/>
      <c r="B858" s="107"/>
      <c r="C858" s="108"/>
      <c r="D858" s="112"/>
      <c r="E858" s="108"/>
      <c r="F858" s="108"/>
      <c r="G858" s="107"/>
      <c r="H858" s="107"/>
      <c r="I858" s="107"/>
      <c r="J858" s="107"/>
      <c r="K858" s="107"/>
      <c r="L858" s="107"/>
      <c r="M858" s="107"/>
      <c r="N858" s="107"/>
      <c r="O858" s="107"/>
      <c r="P858" s="107"/>
      <c r="Q858" s="107"/>
      <c r="R858" s="107"/>
      <c r="S858" s="107"/>
      <c r="T858" s="107"/>
      <c r="U858" s="107"/>
      <c r="V858" s="107"/>
      <c r="W858" s="107"/>
      <c r="X858" s="107"/>
    </row>
    <row r="859" spans="1:24" ht="24.75" customHeight="1">
      <c r="A859" s="107"/>
      <c r="B859" s="107"/>
      <c r="C859" s="108"/>
      <c r="D859" s="112"/>
      <c r="E859" s="108"/>
      <c r="F859" s="108"/>
      <c r="G859" s="107"/>
      <c r="H859" s="107"/>
      <c r="I859" s="107"/>
      <c r="J859" s="107"/>
      <c r="K859" s="107"/>
      <c r="L859" s="107"/>
      <c r="M859" s="107"/>
      <c r="N859" s="107"/>
      <c r="O859" s="107"/>
      <c r="P859" s="107"/>
      <c r="Q859" s="107"/>
      <c r="R859" s="107"/>
      <c r="S859" s="107"/>
      <c r="T859" s="107"/>
      <c r="U859" s="107"/>
      <c r="V859" s="107"/>
      <c r="W859" s="107"/>
      <c r="X859" s="107"/>
    </row>
    <row r="860" spans="1:24" ht="24.75" customHeight="1">
      <c r="A860" s="107"/>
      <c r="B860" s="107"/>
      <c r="C860" s="108"/>
      <c r="D860" s="112"/>
      <c r="E860" s="108"/>
      <c r="F860" s="108"/>
      <c r="G860" s="107"/>
      <c r="H860" s="107"/>
      <c r="I860" s="107"/>
      <c r="J860" s="107"/>
      <c r="K860" s="107"/>
      <c r="L860" s="107"/>
      <c r="M860" s="107"/>
      <c r="N860" s="107"/>
      <c r="O860" s="107"/>
      <c r="P860" s="107"/>
      <c r="Q860" s="107"/>
      <c r="R860" s="107"/>
      <c r="S860" s="107"/>
      <c r="T860" s="107"/>
      <c r="U860" s="107"/>
      <c r="V860" s="107"/>
      <c r="W860" s="107"/>
      <c r="X860" s="107"/>
    </row>
    <row r="861" spans="1:24" ht="24.75" customHeight="1">
      <c r="A861" s="107"/>
      <c r="B861" s="107"/>
      <c r="C861" s="108"/>
      <c r="D861" s="112"/>
      <c r="E861" s="108"/>
      <c r="F861" s="108"/>
      <c r="G861" s="107"/>
      <c r="H861" s="107"/>
      <c r="I861" s="107"/>
      <c r="J861" s="107"/>
      <c r="K861" s="107"/>
      <c r="L861" s="107"/>
      <c r="M861" s="107"/>
      <c r="N861" s="107"/>
      <c r="O861" s="107"/>
      <c r="P861" s="107"/>
      <c r="Q861" s="107"/>
      <c r="R861" s="107"/>
      <c r="S861" s="107"/>
      <c r="T861" s="107"/>
      <c r="U861" s="107"/>
      <c r="V861" s="107"/>
      <c r="W861" s="107"/>
      <c r="X861" s="107"/>
    </row>
    <row r="862" spans="1:24" ht="24.75" customHeight="1">
      <c r="A862" s="107"/>
      <c r="B862" s="107"/>
      <c r="C862" s="108"/>
      <c r="D862" s="112"/>
      <c r="E862" s="108"/>
      <c r="F862" s="108"/>
      <c r="G862" s="107"/>
      <c r="H862" s="107"/>
      <c r="I862" s="107"/>
      <c r="J862" s="107"/>
      <c r="K862" s="107"/>
      <c r="L862" s="107"/>
      <c r="M862" s="107"/>
      <c r="N862" s="107"/>
      <c r="O862" s="107"/>
      <c r="P862" s="107"/>
      <c r="Q862" s="107"/>
      <c r="R862" s="107"/>
      <c r="S862" s="107"/>
      <c r="T862" s="107"/>
      <c r="U862" s="107"/>
      <c r="V862" s="107"/>
      <c r="W862" s="107"/>
      <c r="X862" s="107"/>
    </row>
    <row r="863" spans="1:24" ht="24.75" customHeight="1">
      <c r="A863" s="107"/>
      <c r="B863" s="107"/>
      <c r="C863" s="108"/>
      <c r="D863" s="112"/>
      <c r="E863" s="108"/>
      <c r="F863" s="108"/>
      <c r="G863" s="107"/>
      <c r="H863" s="107"/>
      <c r="I863" s="107"/>
      <c r="J863" s="107"/>
      <c r="K863" s="107"/>
      <c r="L863" s="107"/>
      <c r="M863" s="107"/>
      <c r="N863" s="107"/>
      <c r="O863" s="107"/>
      <c r="P863" s="107"/>
      <c r="Q863" s="107"/>
      <c r="R863" s="107"/>
      <c r="S863" s="107"/>
      <c r="T863" s="107"/>
      <c r="U863" s="107"/>
      <c r="V863" s="107"/>
      <c r="W863" s="107"/>
      <c r="X863" s="107"/>
    </row>
    <row r="864" spans="1:24" ht="24.75" customHeight="1">
      <c r="A864" s="107"/>
      <c r="B864" s="107"/>
      <c r="C864" s="108"/>
      <c r="D864" s="112"/>
      <c r="E864" s="108"/>
      <c r="F864" s="108"/>
      <c r="G864" s="107"/>
      <c r="H864" s="107"/>
      <c r="I864" s="107"/>
      <c r="J864" s="107"/>
      <c r="K864" s="107"/>
      <c r="L864" s="107"/>
      <c r="M864" s="107"/>
      <c r="N864" s="107"/>
      <c r="O864" s="107"/>
      <c r="P864" s="107"/>
      <c r="Q864" s="107"/>
      <c r="R864" s="107"/>
      <c r="S864" s="107"/>
      <c r="T864" s="107"/>
      <c r="U864" s="107"/>
      <c r="V864" s="107"/>
      <c r="W864" s="107"/>
      <c r="X864" s="107"/>
    </row>
    <row r="865" spans="1:24" ht="24.75" customHeight="1">
      <c r="A865" s="107"/>
      <c r="B865" s="107"/>
      <c r="C865" s="108"/>
      <c r="D865" s="112"/>
      <c r="E865" s="108"/>
      <c r="F865" s="108"/>
      <c r="G865" s="107"/>
      <c r="H865" s="107"/>
      <c r="I865" s="107"/>
      <c r="J865" s="107"/>
      <c r="K865" s="107"/>
      <c r="L865" s="107"/>
      <c r="M865" s="107"/>
      <c r="N865" s="107"/>
      <c r="O865" s="107"/>
      <c r="P865" s="107"/>
      <c r="Q865" s="107"/>
      <c r="R865" s="107"/>
      <c r="S865" s="107"/>
      <c r="T865" s="107"/>
      <c r="U865" s="107"/>
      <c r="V865" s="107"/>
      <c r="W865" s="107"/>
      <c r="X865" s="107"/>
    </row>
    <row r="866" spans="1:24" ht="24.75" customHeight="1">
      <c r="A866" s="107"/>
      <c r="B866" s="107"/>
      <c r="C866" s="108"/>
      <c r="D866" s="112"/>
      <c r="E866" s="108"/>
      <c r="F866" s="108"/>
      <c r="G866" s="107"/>
      <c r="H866" s="107"/>
      <c r="I866" s="107"/>
      <c r="J866" s="107"/>
      <c r="K866" s="107"/>
      <c r="L866" s="107"/>
      <c r="M866" s="107"/>
      <c r="N866" s="107"/>
      <c r="O866" s="107"/>
      <c r="P866" s="107"/>
      <c r="Q866" s="107"/>
      <c r="R866" s="107"/>
      <c r="S866" s="107"/>
      <c r="T866" s="107"/>
      <c r="U866" s="107"/>
      <c r="V866" s="107"/>
      <c r="W866" s="107"/>
      <c r="X866" s="107"/>
    </row>
    <row r="867" spans="1:24" ht="24.75" customHeight="1">
      <c r="A867" s="107"/>
      <c r="B867" s="107"/>
      <c r="C867" s="108"/>
      <c r="D867" s="112"/>
      <c r="E867" s="108"/>
      <c r="F867" s="108"/>
      <c r="G867" s="107"/>
      <c r="H867" s="107"/>
      <c r="I867" s="107"/>
      <c r="J867" s="107"/>
      <c r="K867" s="107"/>
      <c r="L867" s="107"/>
      <c r="M867" s="107"/>
      <c r="N867" s="107"/>
      <c r="O867" s="107"/>
      <c r="P867" s="107"/>
      <c r="Q867" s="107"/>
      <c r="R867" s="107"/>
      <c r="S867" s="107"/>
      <c r="T867" s="107"/>
      <c r="U867" s="107"/>
      <c r="V867" s="107"/>
      <c r="W867" s="107"/>
      <c r="X867" s="107"/>
    </row>
    <row r="868" spans="1:24" ht="24.75" customHeight="1">
      <c r="A868" s="107"/>
      <c r="B868" s="107"/>
      <c r="C868" s="108"/>
      <c r="D868" s="112"/>
      <c r="E868" s="108"/>
      <c r="F868" s="108"/>
      <c r="G868" s="107"/>
      <c r="H868" s="107"/>
      <c r="I868" s="107"/>
      <c r="J868" s="107"/>
      <c r="K868" s="107"/>
      <c r="L868" s="107"/>
      <c r="M868" s="107"/>
      <c r="N868" s="107"/>
      <c r="O868" s="107"/>
      <c r="P868" s="107"/>
      <c r="Q868" s="107"/>
      <c r="R868" s="107"/>
      <c r="S868" s="107"/>
      <c r="T868" s="107"/>
      <c r="U868" s="107"/>
      <c r="V868" s="107"/>
      <c r="W868" s="107"/>
      <c r="X868" s="107"/>
    </row>
    <row r="869" spans="1:24" ht="24.75" customHeight="1">
      <c r="A869" s="107"/>
      <c r="B869" s="107"/>
      <c r="C869" s="108"/>
      <c r="D869" s="112"/>
      <c r="E869" s="108"/>
      <c r="F869" s="108"/>
      <c r="G869" s="107"/>
      <c r="H869" s="107"/>
      <c r="I869" s="107"/>
      <c r="J869" s="107"/>
      <c r="K869" s="107"/>
      <c r="L869" s="107"/>
      <c r="M869" s="107"/>
      <c r="N869" s="107"/>
      <c r="O869" s="107"/>
      <c r="P869" s="107"/>
      <c r="Q869" s="107"/>
      <c r="R869" s="107"/>
      <c r="S869" s="107"/>
      <c r="T869" s="107"/>
      <c r="U869" s="107"/>
      <c r="V869" s="107"/>
      <c r="W869" s="107"/>
      <c r="X869" s="107"/>
    </row>
    <row r="870" spans="1:24" ht="24.75" customHeight="1">
      <c r="A870" s="107"/>
      <c r="B870" s="107"/>
      <c r="C870" s="108"/>
      <c r="D870" s="112"/>
      <c r="E870" s="108"/>
      <c r="F870" s="108"/>
      <c r="G870" s="107"/>
      <c r="H870" s="107"/>
      <c r="I870" s="107"/>
      <c r="J870" s="107"/>
      <c r="K870" s="107"/>
      <c r="L870" s="107"/>
      <c r="M870" s="107"/>
      <c r="N870" s="107"/>
      <c r="O870" s="107"/>
      <c r="P870" s="107"/>
      <c r="Q870" s="107"/>
      <c r="R870" s="107"/>
      <c r="S870" s="107"/>
      <c r="T870" s="107"/>
      <c r="U870" s="107"/>
      <c r="V870" s="107"/>
      <c r="W870" s="107"/>
      <c r="X870" s="107"/>
    </row>
    <row r="871" spans="1:24" ht="24.75" customHeight="1">
      <c r="A871" s="107"/>
      <c r="B871" s="107"/>
      <c r="C871" s="108"/>
      <c r="D871" s="112"/>
      <c r="E871" s="108"/>
      <c r="F871" s="108"/>
      <c r="G871" s="107"/>
      <c r="H871" s="107"/>
      <c r="I871" s="107"/>
      <c r="J871" s="107"/>
      <c r="K871" s="107"/>
      <c r="L871" s="107"/>
      <c r="M871" s="107"/>
      <c r="N871" s="107"/>
      <c r="O871" s="107"/>
      <c r="P871" s="107"/>
      <c r="Q871" s="107"/>
      <c r="R871" s="107"/>
      <c r="S871" s="107"/>
      <c r="T871" s="107"/>
      <c r="U871" s="107"/>
      <c r="V871" s="107"/>
      <c r="W871" s="107"/>
      <c r="X871" s="107"/>
    </row>
    <row r="872" spans="1:24" ht="24.75" customHeight="1">
      <c r="A872" s="107"/>
      <c r="B872" s="107"/>
      <c r="C872" s="108"/>
      <c r="D872" s="112"/>
      <c r="E872" s="108"/>
      <c r="F872" s="108"/>
      <c r="G872" s="107"/>
      <c r="H872" s="107"/>
      <c r="I872" s="107"/>
      <c r="J872" s="107"/>
      <c r="K872" s="107"/>
      <c r="L872" s="107"/>
      <c r="M872" s="107"/>
      <c r="N872" s="107"/>
      <c r="O872" s="107"/>
      <c r="P872" s="107"/>
      <c r="Q872" s="107"/>
      <c r="R872" s="107"/>
      <c r="S872" s="107"/>
      <c r="T872" s="107"/>
      <c r="U872" s="107"/>
      <c r="V872" s="107"/>
      <c r="W872" s="107"/>
      <c r="X872" s="107"/>
    </row>
    <row r="873" spans="1:24" ht="24.75" customHeight="1">
      <c r="A873" s="107"/>
      <c r="B873" s="107"/>
      <c r="C873" s="108"/>
      <c r="D873" s="112"/>
      <c r="E873" s="108"/>
      <c r="F873" s="108"/>
      <c r="G873" s="107"/>
      <c r="H873" s="107"/>
      <c r="I873" s="107"/>
      <c r="J873" s="107"/>
      <c r="K873" s="107"/>
      <c r="L873" s="107"/>
      <c r="M873" s="107"/>
      <c r="N873" s="107"/>
      <c r="O873" s="107"/>
      <c r="P873" s="107"/>
      <c r="Q873" s="107"/>
      <c r="R873" s="107"/>
      <c r="S873" s="107"/>
      <c r="T873" s="107"/>
      <c r="U873" s="107"/>
      <c r="V873" s="107"/>
      <c r="W873" s="107"/>
      <c r="X873" s="107"/>
    </row>
    <row r="874" spans="1:24" ht="24.75" customHeight="1">
      <c r="A874" s="107"/>
      <c r="B874" s="107"/>
      <c r="C874" s="108"/>
      <c r="D874" s="112"/>
      <c r="E874" s="108"/>
      <c r="F874" s="108"/>
      <c r="G874" s="107"/>
      <c r="H874" s="107"/>
      <c r="I874" s="107"/>
      <c r="J874" s="107"/>
      <c r="K874" s="107"/>
      <c r="L874" s="107"/>
      <c r="M874" s="107"/>
      <c r="N874" s="107"/>
      <c r="O874" s="107"/>
      <c r="P874" s="107"/>
      <c r="Q874" s="107"/>
      <c r="R874" s="107"/>
      <c r="S874" s="107"/>
      <c r="T874" s="107"/>
      <c r="U874" s="107"/>
      <c r="V874" s="107"/>
      <c r="W874" s="107"/>
      <c r="X874" s="107"/>
    </row>
    <row r="875" spans="1:24" ht="24.75" customHeight="1">
      <c r="A875" s="107"/>
      <c r="B875" s="107"/>
      <c r="C875" s="108"/>
      <c r="D875" s="112"/>
      <c r="E875" s="108"/>
      <c r="F875" s="108"/>
      <c r="G875" s="107"/>
      <c r="H875" s="107"/>
      <c r="I875" s="107"/>
      <c r="J875" s="107"/>
      <c r="K875" s="107"/>
      <c r="L875" s="107"/>
      <c r="M875" s="107"/>
      <c r="N875" s="107"/>
      <c r="O875" s="107"/>
      <c r="P875" s="107"/>
      <c r="Q875" s="107"/>
      <c r="R875" s="107"/>
      <c r="S875" s="107"/>
      <c r="T875" s="107"/>
      <c r="U875" s="107"/>
      <c r="V875" s="107"/>
      <c r="W875" s="107"/>
      <c r="X875" s="107"/>
    </row>
    <row r="876" spans="1:24" ht="24.75" customHeight="1">
      <c r="A876" s="107"/>
      <c r="B876" s="107"/>
      <c r="C876" s="108"/>
      <c r="D876" s="112"/>
      <c r="E876" s="108"/>
      <c r="F876" s="108"/>
      <c r="G876" s="107"/>
      <c r="H876" s="107"/>
      <c r="I876" s="107"/>
      <c r="J876" s="107"/>
      <c r="K876" s="107"/>
      <c r="L876" s="107"/>
      <c r="M876" s="107"/>
      <c r="N876" s="107"/>
      <c r="O876" s="107"/>
      <c r="P876" s="107"/>
      <c r="Q876" s="107"/>
      <c r="R876" s="107"/>
      <c r="S876" s="107"/>
      <c r="T876" s="107"/>
      <c r="U876" s="107"/>
      <c r="V876" s="107"/>
      <c r="W876" s="107"/>
      <c r="X876" s="107"/>
    </row>
    <row r="877" spans="1:24" ht="24.75" customHeight="1">
      <c r="A877" s="107"/>
      <c r="B877" s="107"/>
      <c r="C877" s="108"/>
      <c r="D877" s="112"/>
      <c r="E877" s="108"/>
      <c r="F877" s="108"/>
      <c r="G877" s="107"/>
      <c r="H877" s="107"/>
      <c r="I877" s="107"/>
      <c r="J877" s="107"/>
      <c r="K877" s="107"/>
      <c r="L877" s="107"/>
      <c r="M877" s="107"/>
      <c r="N877" s="107"/>
      <c r="O877" s="107"/>
      <c r="P877" s="107"/>
      <c r="Q877" s="107"/>
      <c r="R877" s="107"/>
      <c r="S877" s="107"/>
      <c r="T877" s="107"/>
      <c r="U877" s="107"/>
      <c r="V877" s="107"/>
      <c r="W877" s="107"/>
      <c r="X877" s="107"/>
    </row>
    <row r="878" spans="1:24" ht="24.75" customHeight="1">
      <c r="A878" s="107"/>
      <c r="B878" s="107"/>
      <c r="C878" s="108"/>
      <c r="D878" s="112"/>
      <c r="E878" s="108"/>
      <c r="F878" s="108"/>
      <c r="G878" s="107"/>
      <c r="H878" s="107"/>
      <c r="I878" s="107"/>
      <c r="J878" s="107"/>
      <c r="K878" s="107"/>
      <c r="L878" s="107"/>
      <c r="M878" s="107"/>
      <c r="N878" s="107"/>
      <c r="O878" s="107"/>
      <c r="P878" s="107"/>
      <c r="Q878" s="107"/>
      <c r="R878" s="107"/>
      <c r="S878" s="107"/>
      <c r="T878" s="107"/>
      <c r="U878" s="107"/>
      <c r="V878" s="107"/>
      <c r="W878" s="107"/>
      <c r="X878" s="107"/>
    </row>
    <row r="879" spans="1:24" ht="24.75" customHeight="1">
      <c r="A879" s="107"/>
      <c r="B879" s="107"/>
      <c r="C879" s="108"/>
      <c r="D879" s="112"/>
      <c r="E879" s="108"/>
      <c r="F879" s="108"/>
      <c r="G879" s="107"/>
      <c r="H879" s="107"/>
      <c r="I879" s="107"/>
      <c r="J879" s="107"/>
      <c r="K879" s="107"/>
      <c r="L879" s="107"/>
      <c r="M879" s="107"/>
      <c r="N879" s="107"/>
      <c r="O879" s="107"/>
      <c r="P879" s="107"/>
      <c r="Q879" s="107"/>
      <c r="R879" s="107"/>
      <c r="S879" s="107"/>
      <c r="T879" s="107"/>
      <c r="U879" s="107"/>
      <c r="V879" s="107"/>
      <c r="W879" s="107"/>
      <c r="X879" s="107"/>
    </row>
    <row r="880" spans="1:24" ht="24.75" customHeight="1">
      <c r="A880" s="107"/>
      <c r="B880" s="107"/>
      <c r="C880" s="108"/>
      <c r="D880" s="112"/>
      <c r="E880" s="108"/>
      <c r="F880" s="108"/>
      <c r="G880" s="107"/>
      <c r="H880" s="107"/>
      <c r="I880" s="107"/>
      <c r="J880" s="107"/>
      <c r="K880" s="107"/>
      <c r="L880" s="107"/>
      <c r="M880" s="107"/>
      <c r="N880" s="107"/>
      <c r="O880" s="107"/>
      <c r="P880" s="107"/>
      <c r="Q880" s="107"/>
      <c r="R880" s="107"/>
      <c r="S880" s="107"/>
      <c r="T880" s="107"/>
      <c r="U880" s="107"/>
      <c r="V880" s="107"/>
      <c r="W880" s="107"/>
      <c r="X880" s="107"/>
    </row>
    <row r="881" spans="1:24" ht="24.75" customHeight="1">
      <c r="A881" s="107"/>
      <c r="B881" s="107"/>
      <c r="C881" s="108"/>
      <c r="D881" s="112"/>
      <c r="E881" s="108"/>
      <c r="F881" s="108"/>
      <c r="G881" s="107"/>
      <c r="H881" s="107"/>
      <c r="I881" s="107"/>
      <c r="J881" s="107"/>
      <c r="K881" s="107"/>
      <c r="L881" s="107"/>
      <c r="M881" s="107"/>
      <c r="N881" s="107"/>
      <c r="O881" s="107"/>
      <c r="P881" s="107"/>
      <c r="Q881" s="107"/>
      <c r="R881" s="107"/>
      <c r="S881" s="107"/>
      <c r="T881" s="107"/>
      <c r="U881" s="107"/>
      <c r="V881" s="107"/>
      <c r="W881" s="107"/>
      <c r="X881" s="107"/>
    </row>
    <row r="882" spans="1:24" ht="24.75" customHeight="1">
      <c r="A882" s="107"/>
      <c r="B882" s="107"/>
      <c r="C882" s="108"/>
      <c r="D882" s="112"/>
      <c r="E882" s="108"/>
      <c r="F882" s="108"/>
      <c r="G882" s="107"/>
      <c r="H882" s="107"/>
      <c r="I882" s="107"/>
      <c r="J882" s="107"/>
      <c r="K882" s="107"/>
      <c r="L882" s="107"/>
      <c r="M882" s="107"/>
      <c r="N882" s="107"/>
      <c r="O882" s="107"/>
      <c r="P882" s="107"/>
      <c r="Q882" s="107"/>
      <c r="R882" s="107"/>
      <c r="S882" s="107"/>
      <c r="T882" s="107"/>
      <c r="U882" s="107"/>
      <c r="V882" s="107"/>
      <c r="W882" s="107"/>
      <c r="X882" s="107"/>
    </row>
    <row r="883" spans="1:24" ht="24.75" customHeight="1">
      <c r="A883" s="107"/>
      <c r="B883" s="107"/>
      <c r="C883" s="108"/>
      <c r="D883" s="112"/>
      <c r="E883" s="108"/>
      <c r="F883" s="108"/>
      <c r="G883" s="107"/>
      <c r="H883" s="107"/>
      <c r="I883" s="107"/>
      <c r="J883" s="107"/>
      <c r="K883" s="107"/>
      <c r="L883" s="107"/>
      <c r="M883" s="107"/>
      <c r="N883" s="107"/>
      <c r="O883" s="107"/>
      <c r="P883" s="107"/>
      <c r="Q883" s="107"/>
      <c r="R883" s="107"/>
      <c r="S883" s="107"/>
      <c r="T883" s="107"/>
      <c r="U883" s="107"/>
      <c r="V883" s="107"/>
      <c r="W883" s="107"/>
      <c r="X883" s="107"/>
    </row>
    <row r="884" spans="1:24" ht="24.75" customHeight="1">
      <c r="A884" s="107"/>
      <c r="B884" s="107"/>
      <c r="C884" s="108"/>
      <c r="D884" s="112"/>
      <c r="E884" s="108"/>
      <c r="F884" s="108"/>
      <c r="G884" s="107"/>
      <c r="H884" s="107"/>
      <c r="I884" s="107"/>
      <c r="J884" s="107"/>
      <c r="K884" s="107"/>
      <c r="L884" s="107"/>
      <c r="M884" s="107"/>
      <c r="N884" s="107"/>
      <c r="O884" s="107"/>
      <c r="P884" s="107"/>
      <c r="Q884" s="107"/>
      <c r="R884" s="107"/>
      <c r="S884" s="107"/>
      <c r="T884" s="107"/>
      <c r="U884" s="107"/>
      <c r="V884" s="107"/>
      <c r="W884" s="107"/>
      <c r="X884" s="107"/>
    </row>
    <row r="885" spans="1:24" ht="24.75" customHeight="1">
      <c r="A885" s="107"/>
      <c r="B885" s="107"/>
      <c r="C885" s="108"/>
      <c r="D885" s="112"/>
      <c r="E885" s="108"/>
      <c r="F885" s="108"/>
      <c r="G885" s="107"/>
      <c r="H885" s="107"/>
      <c r="I885" s="107"/>
      <c r="J885" s="107"/>
      <c r="K885" s="107"/>
      <c r="L885" s="107"/>
      <c r="M885" s="107"/>
      <c r="N885" s="107"/>
      <c r="O885" s="107"/>
      <c r="P885" s="107"/>
      <c r="Q885" s="107"/>
      <c r="R885" s="107"/>
      <c r="S885" s="107"/>
      <c r="T885" s="107"/>
      <c r="U885" s="107"/>
      <c r="V885" s="107"/>
      <c r="W885" s="107"/>
      <c r="X885" s="107"/>
    </row>
    <row r="886" spans="1:24" ht="24.75" customHeight="1">
      <c r="A886" s="107"/>
      <c r="B886" s="107"/>
      <c r="C886" s="108"/>
      <c r="D886" s="112"/>
      <c r="E886" s="108"/>
      <c r="F886" s="108"/>
      <c r="G886" s="107"/>
      <c r="H886" s="107"/>
      <c r="I886" s="107"/>
      <c r="J886" s="107"/>
      <c r="K886" s="107"/>
      <c r="L886" s="107"/>
      <c r="M886" s="107"/>
      <c r="N886" s="107"/>
      <c r="O886" s="107"/>
      <c r="P886" s="107"/>
      <c r="Q886" s="107"/>
      <c r="R886" s="107"/>
      <c r="S886" s="107"/>
      <c r="T886" s="107"/>
      <c r="U886" s="107"/>
      <c r="V886" s="107"/>
      <c r="W886" s="107"/>
      <c r="X886" s="107"/>
    </row>
    <row r="887" spans="1:24" ht="24.75" customHeight="1">
      <c r="A887" s="107"/>
      <c r="B887" s="107"/>
      <c r="C887" s="108"/>
      <c r="D887" s="112"/>
      <c r="E887" s="108"/>
      <c r="F887" s="108"/>
      <c r="G887" s="107"/>
      <c r="H887" s="107"/>
      <c r="I887" s="107"/>
      <c r="J887" s="107"/>
      <c r="K887" s="107"/>
      <c r="L887" s="107"/>
      <c r="M887" s="107"/>
      <c r="N887" s="107"/>
      <c r="O887" s="107"/>
      <c r="P887" s="107"/>
      <c r="Q887" s="107"/>
      <c r="R887" s="107"/>
      <c r="S887" s="107"/>
      <c r="T887" s="107"/>
      <c r="U887" s="107"/>
      <c r="V887" s="107"/>
      <c r="W887" s="107"/>
      <c r="X887" s="107"/>
    </row>
    <row r="888" spans="1:24" ht="24.75" customHeight="1">
      <c r="A888" s="107"/>
      <c r="B888" s="107"/>
      <c r="C888" s="108"/>
      <c r="D888" s="112"/>
      <c r="E888" s="108"/>
      <c r="F888" s="108"/>
      <c r="G888" s="107"/>
      <c r="H888" s="107"/>
      <c r="I888" s="107"/>
      <c r="J888" s="107"/>
      <c r="K888" s="107"/>
      <c r="L888" s="107"/>
      <c r="M888" s="107"/>
      <c r="N888" s="107"/>
      <c r="O888" s="107"/>
      <c r="P888" s="107"/>
      <c r="Q888" s="107"/>
      <c r="R888" s="107"/>
      <c r="S888" s="107"/>
      <c r="T888" s="107"/>
      <c r="U888" s="107"/>
      <c r="V888" s="107"/>
      <c r="W888" s="107"/>
      <c r="X888" s="107"/>
    </row>
    <row r="889" spans="1:24" ht="24.75" customHeight="1">
      <c r="A889" s="107"/>
      <c r="B889" s="107"/>
      <c r="C889" s="108"/>
      <c r="D889" s="112"/>
      <c r="E889" s="108"/>
      <c r="F889" s="108"/>
      <c r="G889" s="107"/>
      <c r="H889" s="107"/>
      <c r="I889" s="107"/>
      <c r="J889" s="107"/>
      <c r="K889" s="107"/>
      <c r="L889" s="107"/>
      <c r="M889" s="107"/>
      <c r="N889" s="107"/>
      <c r="O889" s="107"/>
      <c r="P889" s="107"/>
      <c r="Q889" s="107"/>
      <c r="R889" s="107"/>
      <c r="S889" s="107"/>
      <c r="T889" s="107"/>
      <c r="U889" s="107"/>
      <c r="V889" s="107"/>
      <c r="W889" s="107"/>
      <c r="X889" s="107"/>
    </row>
    <row r="890" spans="1:24" ht="24.75" customHeight="1">
      <c r="A890" s="107"/>
      <c r="B890" s="107"/>
      <c r="C890" s="108"/>
      <c r="D890" s="112"/>
      <c r="E890" s="108"/>
      <c r="F890" s="108"/>
      <c r="G890" s="107"/>
      <c r="H890" s="107"/>
      <c r="I890" s="107"/>
      <c r="J890" s="107"/>
      <c r="K890" s="107"/>
      <c r="L890" s="107"/>
      <c r="M890" s="107"/>
      <c r="N890" s="107"/>
      <c r="O890" s="107"/>
      <c r="P890" s="107"/>
      <c r="Q890" s="107"/>
      <c r="R890" s="107"/>
      <c r="S890" s="107"/>
      <c r="T890" s="107"/>
      <c r="U890" s="107"/>
      <c r="V890" s="107"/>
      <c r="W890" s="107"/>
      <c r="X890" s="107"/>
    </row>
    <row r="891" spans="1:24" ht="24.75" customHeight="1">
      <c r="A891" s="107"/>
      <c r="B891" s="107"/>
      <c r="C891" s="108"/>
      <c r="D891" s="112"/>
      <c r="E891" s="108"/>
      <c r="F891" s="108"/>
      <c r="G891" s="107"/>
      <c r="H891" s="107"/>
      <c r="I891" s="107"/>
      <c r="J891" s="107"/>
      <c r="K891" s="107"/>
      <c r="L891" s="107"/>
      <c r="M891" s="107"/>
      <c r="N891" s="107"/>
      <c r="O891" s="107"/>
      <c r="P891" s="107"/>
      <c r="Q891" s="107"/>
      <c r="R891" s="107"/>
      <c r="S891" s="107"/>
      <c r="T891" s="107"/>
      <c r="U891" s="107"/>
      <c r="V891" s="107"/>
      <c r="W891" s="107"/>
      <c r="X891" s="107"/>
    </row>
    <row r="892" spans="1:24" ht="24.75" customHeight="1">
      <c r="A892" s="107"/>
      <c r="B892" s="107"/>
      <c r="C892" s="108"/>
      <c r="D892" s="112"/>
      <c r="E892" s="108"/>
      <c r="F892" s="108"/>
      <c r="G892" s="107"/>
      <c r="H892" s="107"/>
      <c r="I892" s="107"/>
      <c r="J892" s="107"/>
      <c r="K892" s="107"/>
      <c r="L892" s="107"/>
      <c r="M892" s="107"/>
      <c r="N892" s="107"/>
      <c r="O892" s="107"/>
      <c r="P892" s="107"/>
      <c r="Q892" s="107"/>
      <c r="R892" s="107"/>
      <c r="S892" s="107"/>
      <c r="T892" s="107"/>
      <c r="U892" s="107"/>
      <c r="V892" s="107"/>
      <c r="W892" s="107"/>
      <c r="X892" s="107"/>
    </row>
    <row r="893" spans="1:24" ht="24.75" customHeight="1">
      <c r="A893" s="107"/>
      <c r="B893" s="107"/>
      <c r="C893" s="108"/>
      <c r="D893" s="112"/>
      <c r="E893" s="108"/>
      <c r="F893" s="108"/>
      <c r="G893" s="107"/>
      <c r="H893" s="107"/>
      <c r="I893" s="107"/>
      <c r="J893" s="107"/>
      <c r="K893" s="107"/>
      <c r="L893" s="107"/>
      <c r="M893" s="107"/>
      <c r="N893" s="107"/>
      <c r="O893" s="107"/>
      <c r="P893" s="107"/>
      <c r="Q893" s="107"/>
      <c r="R893" s="107"/>
      <c r="S893" s="107"/>
      <c r="T893" s="107"/>
      <c r="U893" s="107"/>
      <c r="V893" s="107"/>
      <c r="W893" s="107"/>
      <c r="X893" s="107"/>
    </row>
    <row r="894" spans="1:24" ht="24.75" customHeight="1">
      <c r="A894" s="107"/>
      <c r="B894" s="107"/>
      <c r="C894" s="108"/>
      <c r="D894" s="112"/>
      <c r="E894" s="108"/>
      <c r="F894" s="108"/>
      <c r="G894" s="107"/>
      <c r="H894" s="107"/>
      <c r="I894" s="107"/>
      <c r="J894" s="107"/>
      <c r="K894" s="107"/>
      <c r="L894" s="107"/>
      <c r="M894" s="107"/>
      <c r="N894" s="107"/>
      <c r="O894" s="107"/>
      <c r="P894" s="107"/>
      <c r="Q894" s="107"/>
      <c r="R894" s="107"/>
      <c r="S894" s="107"/>
      <c r="T894" s="107"/>
      <c r="U894" s="107"/>
      <c r="V894" s="107"/>
      <c r="W894" s="107"/>
      <c r="X894" s="107"/>
    </row>
    <row r="895" spans="1:24" ht="24.75" customHeight="1">
      <c r="A895" s="107"/>
      <c r="B895" s="107"/>
      <c r="C895" s="108"/>
      <c r="D895" s="112"/>
      <c r="E895" s="108"/>
      <c r="F895" s="108"/>
      <c r="G895" s="107"/>
      <c r="H895" s="107"/>
      <c r="I895" s="107"/>
      <c r="J895" s="107"/>
      <c r="K895" s="107"/>
      <c r="L895" s="107"/>
      <c r="M895" s="107"/>
      <c r="N895" s="107"/>
      <c r="O895" s="107"/>
      <c r="P895" s="107"/>
      <c r="Q895" s="107"/>
      <c r="R895" s="107"/>
      <c r="S895" s="107"/>
      <c r="T895" s="107"/>
      <c r="U895" s="107"/>
      <c r="V895" s="107"/>
      <c r="W895" s="107"/>
      <c r="X895" s="107"/>
    </row>
    <row r="896" spans="1:24" ht="24.75" customHeight="1">
      <c r="A896" s="107"/>
      <c r="B896" s="107"/>
      <c r="C896" s="108"/>
      <c r="D896" s="112"/>
      <c r="E896" s="108"/>
      <c r="F896" s="108"/>
      <c r="G896" s="107"/>
      <c r="H896" s="107"/>
      <c r="I896" s="107"/>
      <c r="J896" s="107"/>
      <c r="K896" s="107"/>
      <c r="L896" s="107"/>
      <c r="M896" s="107"/>
      <c r="N896" s="107"/>
      <c r="O896" s="107"/>
      <c r="P896" s="107"/>
      <c r="Q896" s="107"/>
      <c r="R896" s="107"/>
      <c r="S896" s="107"/>
      <c r="T896" s="107"/>
      <c r="U896" s="107"/>
      <c r="V896" s="107"/>
      <c r="W896" s="107"/>
      <c r="X896" s="107"/>
    </row>
    <row r="897" spans="1:24" ht="24.75" customHeight="1">
      <c r="A897" s="107"/>
      <c r="B897" s="107"/>
      <c r="C897" s="108"/>
      <c r="D897" s="112"/>
      <c r="E897" s="108"/>
      <c r="F897" s="108"/>
      <c r="G897" s="107"/>
      <c r="H897" s="107"/>
      <c r="I897" s="107"/>
      <c r="J897" s="107"/>
      <c r="K897" s="107"/>
      <c r="L897" s="107"/>
      <c r="M897" s="107"/>
      <c r="N897" s="107"/>
      <c r="O897" s="107"/>
      <c r="P897" s="107"/>
      <c r="Q897" s="107"/>
      <c r="R897" s="107"/>
      <c r="S897" s="107"/>
      <c r="T897" s="107"/>
      <c r="U897" s="107"/>
      <c r="V897" s="107"/>
      <c r="W897" s="107"/>
      <c r="X897" s="107"/>
    </row>
    <row r="898" spans="1:24" ht="24.75" customHeight="1">
      <c r="A898" s="107"/>
      <c r="B898" s="107"/>
      <c r="C898" s="108"/>
      <c r="D898" s="112"/>
      <c r="E898" s="108"/>
      <c r="F898" s="108"/>
      <c r="G898" s="107"/>
      <c r="H898" s="107"/>
      <c r="I898" s="107"/>
      <c r="J898" s="107"/>
      <c r="K898" s="107"/>
      <c r="L898" s="107"/>
      <c r="M898" s="107"/>
      <c r="N898" s="107"/>
      <c r="O898" s="107"/>
      <c r="P898" s="107"/>
      <c r="Q898" s="107"/>
      <c r="R898" s="107"/>
      <c r="S898" s="107"/>
      <c r="T898" s="107"/>
      <c r="U898" s="107"/>
      <c r="V898" s="107"/>
      <c r="W898" s="107"/>
      <c r="X898" s="107"/>
    </row>
    <row r="899" spans="1:24" ht="24.75" customHeight="1">
      <c r="A899" s="107"/>
      <c r="B899" s="107"/>
      <c r="C899" s="108"/>
      <c r="D899" s="112"/>
      <c r="E899" s="108"/>
      <c r="F899" s="108"/>
      <c r="G899" s="107"/>
      <c r="H899" s="107"/>
      <c r="I899" s="107"/>
      <c r="J899" s="107"/>
      <c r="K899" s="107"/>
      <c r="L899" s="107"/>
      <c r="M899" s="107"/>
      <c r="N899" s="107"/>
      <c r="O899" s="107"/>
      <c r="P899" s="107"/>
      <c r="Q899" s="107"/>
      <c r="R899" s="107"/>
      <c r="S899" s="107"/>
      <c r="T899" s="107"/>
      <c r="U899" s="107"/>
      <c r="V899" s="107"/>
      <c r="W899" s="107"/>
      <c r="X899" s="107"/>
    </row>
    <row r="900" spans="1:24" ht="24.75" customHeight="1">
      <c r="A900" s="107"/>
      <c r="B900" s="107"/>
      <c r="C900" s="108"/>
      <c r="D900" s="112"/>
      <c r="E900" s="108"/>
      <c r="F900" s="108"/>
      <c r="G900" s="107"/>
      <c r="H900" s="107"/>
      <c r="I900" s="107"/>
      <c r="J900" s="107"/>
      <c r="K900" s="107"/>
      <c r="L900" s="107"/>
      <c r="M900" s="107"/>
      <c r="N900" s="107"/>
      <c r="O900" s="107"/>
      <c r="P900" s="107"/>
      <c r="Q900" s="107"/>
      <c r="R900" s="107"/>
      <c r="S900" s="107"/>
      <c r="T900" s="107"/>
      <c r="U900" s="107"/>
      <c r="V900" s="107"/>
      <c r="W900" s="107"/>
      <c r="X900" s="107"/>
    </row>
    <row r="901" spans="1:24" ht="24.75" customHeight="1">
      <c r="A901" s="107"/>
      <c r="B901" s="107"/>
      <c r="C901" s="108"/>
      <c r="D901" s="112"/>
      <c r="E901" s="108"/>
      <c r="F901" s="108"/>
      <c r="G901" s="107"/>
      <c r="H901" s="107"/>
      <c r="I901" s="107"/>
      <c r="J901" s="107"/>
      <c r="K901" s="107"/>
      <c r="L901" s="107"/>
      <c r="M901" s="107"/>
      <c r="N901" s="107"/>
      <c r="O901" s="107"/>
      <c r="P901" s="107"/>
      <c r="Q901" s="107"/>
      <c r="R901" s="107"/>
      <c r="S901" s="107"/>
      <c r="T901" s="107"/>
      <c r="U901" s="107"/>
      <c r="V901" s="107"/>
      <c r="W901" s="107"/>
      <c r="X901" s="107"/>
    </row>
    <row r="902" spans="1:24" ht="24.75" customHeight="1">
      <c r="A902" s="107"/>
      <c r="B902" s="107"/>
      <c r="C902" s="108"/>
      <c r="D902" s="112"/>
      <c r="E902" s="108"/>
      <c r="F902" s="108"/>
      <c r="G902" s="107"/>
      <c r="H902" s="107"/>
      <c r="I902" s="107"/>
      <c r="J902" s="107"/>
      <c r="K902" s="107"/>
      <c r="L902" s="107"/>
      <c r="M902" s="107"/>
      <c r="N902" s="107"/>
      <c r="O902" s="107"/>
      <c r="P902" s="107"/>
      <c r="Q902" s="107"/>
      <c r="R902" s="107"/>
      <c r="S902" s="107"/>
      <c r="T902" s="107"/>
      <c r="U902" s="107"/>
      <c r="V902" s="107"/>
      <c r="W902" s="107"/>
      <c r="X902" s="107"/>
    </row>
    <row r="903" spans="1:24" ht="24.75" customHeight="1">
      <c r="A903" s="107"/>
      <c r="B903" s="107"/>
      <c r="C903" s="108"/>
      <c r="D903" s="112"/>
      <c r="E903" s="108"/>
      <c r="F903" s="108"/>
      <c r="G903" s="107"/>
      <c r="H903" s="107"/>
      <c r="I903" s="107"/>
      <c r="J903" s="107"/>
      <c r="K903" s="107"/>
      <c r="L903" s="107"/>
      <c r="M903" s="107"/>
      <c r="N903" s="107"/>
      <c r="O903" s="107"/>
      <c r="P903" s="107"/>
      <c r="Q903" s="107"/>
      <c r="R903" s="107"/>
      <c r="S903" s="107"/>
      <c r="T903" s="107"/>
      <c r="U903" s="107"/>
      <c r="V903" s="107"/>
      <c r="W903" s="107"/>
      <c r="X903" s="107"/>
    </row>
    <row r="904" spans="1:24" ht="24.75" customHeight="1">
      <c r="A904" s="107"/>
      <c r="B904" s="107"/>
      <c r="C904" s="108"/>
      <c r="D904" s="112"/>
      <c r="E904" s="108"/>
      <c r="F904" s="108"/>
      <c r="G904" s="107"/>
      <c r="H904" s="107"/>
      <c r="I904" s="107"/>
      <c r="J904" s="107"/>
      <c r="K904" s="107"/>
      <c r="L904" s="107"/>
      <c r="M904" s="107"/>
      <c r="N904" s="107"/>
      <c r="O904" s="107"/>
      <c r="P904" s="107"/>
      <c r="Q904" s="107"/>
      <c r="R904" s="107"/>
      <c r="S904" s="107"/>
      <c r="T904" s="107"/>
      <c r="U904" s="107"/>
      <c r="V904" s="107"/>
      <c r="W904" s="107"/>
      <c r="X904" s="107"/>
    </row>
    <row r="905" spans="1:24" ht="24.75" customHeight="1">
      <c r="A905" s="107"/>
      <c r="B905" s="107"/>
      <c r="C905" s="108"/>
      <c r="D905" s="112"/>
      <c r="E905" s="108"/>
      <c r="F905" s="108"/>
      <c r="G905" s="107"/>
      <c r="H905" s="107"/>
      <c r="I905" s="107"/>
      <c r="J905" s="107"/>
      <c r="K905" s="107"/>
      <c r="L905" s="107"/>
      <c r="M905" s="107"/>
      <c r="N905" s="107"/>
      <c r="O905" s="107"/>
      <c r="P905" s="107"/>
      <c r="Q905" s="107"/>
      <c r="R905" s="107"/>
      <c r="S905" s="107"/>
      <c r="T905" s="107"/>
      <c r="U905" s="107"/>
      <c r="V905" s="107"/>
      <c r="W905" s="107"/>
      <c r="X905" s="107"/>
    </row>
    <row r="906" spans="1:24" ht="24.75" customHeight="1">
      <c r="A906" s="107"/>
      <c r="B906" s="107"/>
      <c r="C906" s="108"/>
      <c r="D906" s="112"/>
      <c r="E906" s="108"/>
      <c r="F906" s="108"/>
      <c r="G906" s="107"/>
      <c r="H906" s="107"/>
      <c r="I906" s="107"/>
      <c r="J906" s="107"/>
      <c r="K906" s="107"/>
      <c r="L906" s="107"/>
      <c r="M906" s="107"/>
      <c r="N906" s="107"/>
      <c r="O906" s="107"/>
      <c r="P906" s="107"/>
      <c r="Q906" s="107"/>
      <c r="R906" s="107"/>
      <c r="S906" s="107"/>
      <c r="T906" s="107"/>
      <c r="U906" s="107"/>
      <c r="V906" s="107"/>
      <c r="W906" s="107"/>
      <c r="X906" s="107"/>
    </row>
    <row r="907" spans="1:24" ht="24.75" customHeight="1">
      <c r="A907" s="107"/>
      <c r="B907" s="107"/>
      <c r="C907" s="108"/>
      <c r="D907" s="112"/>
      <c r="E907" s="108"/>
      <c r="F907" s="108"/>
      <c r="G907" s="107"/>
      <c r="H907" s="107"/>
      <c r="I907" s="107"/>
      <c r="J907" s="107"/>
      <c r="K907" s="107"/>
      <c r="L907" s="107"/>
      <c r="M907" s="107"/>
      <c r="N907" s="107"/>
      <c r="O907" s="107"/>
      <c r="P907" s="107"/>
      <c r="Q907" s="107"/>
      <c r="R907" s="107"/>
      <c r="S907" s="107"/>
      <c r="T907" s="107"/>
      <c r="U907" s="107"/>
      <c r="V907" s="107"/>
      <c r="W907" s="107"/>
      <c r="X907" s="107"/>
    </row>
    <row r="908" spans="1:24" ht="24.75" customHeight="1">
      <c r="A908" s="107"/>
      <c r="B908" s="107"/>
      <c r="C908" s="108"/>
      <c r="D908" s="112"/>
      <c r="E908" s="108"/>
      <c r="F908" s="108"/>
      <c r="G908" s="107"/>
      <c r="H908" s="107"/>
      <c r="I908" s="107"/>
      <c r="J908" s="107"/>
      <c r="K908" s="107"/>
      <c r="L908" s="107"/>
      <c r="M908" s="107"/>
      <c r="N908" s="107"/>
      <c r="O908" s="107"/>
      <c r="P908" s="107"/>
      <c r="Q908" s="107"/>
      <c r="R908" s="107"/>
      <c r="S908" s="107"/>
      <c r="T908" s="107"/>
      <c r="U908" s="107"/>
      <c r="V908" s="107"/>
      <c r="W908" s="107"/>
      <c r="X908" s="107"/>
    </row>
    <row r="909" spans="1:24" ht="24.75" customHeight="1">
      <c r="A909" s="107"/>
      <c r="B909" s="107"/>
      <c r="C909" s="108"/>
      <c r="D909" s="112"/>
      <c r="E909" s="108"/>
      <c r="F909" s="108"/>
      <c r="G909" s="107"/>
      <c r="H909" s="107"/>
      <c r="I909" s="107"/>
      <c r="J909" s="107"/>
      <c r="K909" s="107"/>
      <c r="L909" s="107"/>
      <c r="M909" s="107"/>
      <c r="N909" s="107"/>
      <c r="O909" s="107"/>
      <c r="P909" s="107"/>
      <c r="Q909" s="107"/>
      <c r="R909" s="107"/>
      <c r="S909" s="107"/>
      <c r="T909" s="107"/>
      <c r="U909" s="107"/>
      <c r="V909" s="107"/>
      <c r="W909" s="107"/>
      <c r="X909" s="107"/>
    </row>
    <row r="910" spans="1:24" ht="24.75" customHeight="1">
      <c r="A910" s="107"/>
      <c r="B910" s="107"/>
      <c r="C910" s="108"/>
      <c r="D910" s="112"/>
      <c r="E910" s="108"/>
      <c r="F910" s="108"/>
      <c r="G910" s="107"/>
      <c r="H910" s="107"/>
      <c r="I910" s="107"/>
      <c r="J910" s="107"/>
      <c r="K910" s="107"/>
      <c r="L910" s="107"/>
      <c r="M910" s="107"/>
      <c r="N910" s="107"/>
      <c r="O910" s="107"/>
      <c r="P910" s="107"/>
      <c r="Q910" s="107"/>
      <c r="R910" s="107"/>
      <c r="S910" s="107"/>
      <c r="T910" s="107"/>
      <c r="U910" s="107"/>
      <c r="V910" s="107"/>
      <c r="W910" s="107"/>
      <c r="X910" s="107"/>
    </row>
    <row r="911" spans="1:24" ht="24.75" customHeight="1">
      <c r="A911" s="107"/>
      <c r="B911" s="107"/>
      <c r="C911" s="108"/>
      <c r="D911" s="112"/>
      <c r="E911" s="108"/>
      <c r="F911" s="108"/>
      <c r="G911" s="107"/>
      <c r="H911" s="107"/>
      <c r="I911" s="107"/>
      <c r="J911" s="107"/>
      <c r="K911" s="107"/>
      <c r="L911" s="107"/>
      <c r="M911" s="107"/>
      <c r="N911" s="107"/>
      <c r="O911" s="107"/>
      <c r="P911" s="107"/>
      <c r="Q911" s="107"/>
      <c r="R911" s="107"/>
      <c r="S911" s="107"/>
      <c r="T911" s="107"/>
      <c r="U911" s="107"/>
      <c r="V911" s="107"/>
      <c r="W911" s="107"/>
      <c r="X911" s="107"/>
    </row>
    <row r="912" spans="1:24" ht="24.75" customHeight="1">
      <c r="A912" s="107"/>
      <c r="B912" s="107"/>
      <c r="C912" s="108"/>
      <c r="D912" s="112"/>
      <c r="E912" s="108"/>
      <c r="F912" s="108"/>
      <c r="G912" s="107"/>
      <c r="H912" s="107"/>
      <c r="I912" s="107"/>
      <c r="J912" s="107"/>
      <c r="K912" s="107"/>
      <c r="L912" s="107"/>
      <c r="M912" s="107"/>
      <c r="N912" s="107"/>
      <c r="O912" s="107"/>
      <c r="P912" s="107"/>
      <c r="Q912" s="107"/>
      <c r="R912" s="107"/>
      <c r="S912" s="107"/>
      <c r="T912" s="107"/>
      <c r="U912" s="107"/>
      <c r="V912" s="107"/>
      <c r="W912" s="107"/>
      <c r="X912" s="107"/>
    </row>
    <row r="913" spans="1:24" ht="24.75" customHeight="1">
      <c r="A913" s="107"/>
      <c r="B913" s="107"/>
      <c r="C913" s="108"/>
      <c r="D913" s="112"/>
      <c r="E913" s="108"/>
      <c r="F913" s="108"/>
      <c r="G913" s="107"/>
      <c r="H913" s="107"/>
      <c r="I913" s="107"/>
      <c r="J913" s="107"/>
      <c r="K913" s="107"/>
      <c r="L913" s="107"/>
      <c r="M913" s="107"/>
      <c r="N913" s="107"/>
      <c r="O913" s="107"/>
      <c r="P913" s="107"/>
      <c r="Q913" s="107"/>
      <c r="R913" s="107"/>
      <c r="S913" s="107"/>
      <c r="T913" s="107"/>
      <c r="U913" s="107"/>
      <c r="V913" s="107"/>
      <c r="W913" s="107"/>
      <c r="X913" s="107"/>
    </row>
    <row r="914" spans="1:24" ht="24.75" customHeight="1">
      <c r="A914" s="107"/>
      <c r="B914" s="107"/>
      <c r="C914" s="108"/>
      <c r="D914" s="112"/>
      <c r="E914" s="108"/>
      <c r="F914" s="108"/>
      <c r="G914" s="107"/>
      <c r="H914" s="107"/>
      <c r="I914" s="107"/>
      <c r="J914" s="107"/>
      <c r="K914" s="107"/>
      <c r="L914" s="107"/>
      <c r="M914" s="107"/>
      <c r="N914" s="107"/>
      <c r="O914" s="107"/>
      <c r="P914" s="107"/>
      <c r="Q914" s="107"/>
      <c r="R914" s="107"/>
      <c r="S914" s="107"/>
      <c r="T914" s="107"/>
      <c r="U914" s="107"/>
      <c r="V914" s="107"/>
      <c r="W914" s="107"/>
      <c r="X914" s="107"/>
    </row>
    <row r="915" spans="1:24" ht="24.75" customHeight="1">
      <c r="A915" s="107"/>
      <c r="B915" s="107"/>
      <c r="C915" s="108"/>
      <c r="D915" s="112"/>
      <c r="E915" s="108"/>
      <c r="F915" s="108"/>
      <c r="G915" s="107"/>
      <c r="H915" s="107"/>
      <c r="I915" s="107"/>
      <c r="J915" s="107"/>
      <c r="K915" s="107"/>
      <c r="L915" s="107"/>
      <c r="M915" s="107"/>
      <c r="N915" s="107"/>
      <c r="O915" s="107"/>
      <c r="P915" s="107"/>
      <c r="Q915" s="107"/>
      <c r="R915" s="107"/>
      <c r="S915" s="107"/>
      <c r="T915" s="107"/>
      <c r="U915" s="107"/>
      <c r="V915" s="107"/>
      <c r="W915" s="107"/>
      <c r="X915" s="107"/>
    </row>
    <row r="916" spans="1:24" ht="24.75" customHeight="1">
      <c r="A916" s="107"/>
      <c r="B916" s="107"/>
      <c r="C916" s="108"/>
      <c r="D916" s="112"/>
      <c r="E916" s="108"/>
      <c r="F916" s="108"/>
      <c r="G916" s="107"/>
      <c r="H916" s="107"/>
      <c r="I916" s="107"/>
      <c r="J916" s="107"/>
      <c r="K916" s="107"/>
      <c r="L916" s="107"/>
      <c r="M916" s="107"/>
      <c r="N916" s="107"/>
      <c r="O916" s="107"/>
      <c r="P916" s="107"/>
      <c r="Q916" s="107"/>
      <c r="R916" s="107"/>
      <c r="S916" s="107"/>
      <c r="T916" s="107"/>
      <c r="U916" s="107"/>
      <c r="V916" s="107"/>
      <c r="W916" s="107"/>
      <c r="X916" s="107"/>
    </row>
    <row r="917" spans="1:24" ht="24.75" customHeight="1">
      <c r="A917" s="107"/>
      <c r="B917" s="107"/>
      <c r="C917" s="108"/>
      <c r="D917" s="112"/>
      <c r="E917" s="108"/>
      <c r="F917" s="108"/>
      <c r="G917" s="107"/>
      <c r="H917" s="107"/>
      <c r="I917" s="107"/>
      <c r="J917" s="107"/>
      <c r="K917" s="107"/>
      <c r="L917" s="107"/>
      <c r="M917" s="107"/>
      <c r="N917" s="107"/>
      <c r="O917" s="107"/>
      <c r="P917" s="107"/>
      <c r="Q917" s="107"/>
      <c r="R917" s="107"/>
      <c r="S917" s="107"/>
      <c r="T917" s="107"/>
      <c r="U917" s="107"/>
      <c r="V917" s="107"/>
      <c r="W917" s="107"/>
      <c r="X917" s="107"/>
    </row>
    <row r="918" spans="1:24" ht="24.75" customHeight="1">
      <c r="A918" s="107"/>
      <c r="B918" s="107"/>
      <c r="C918" s="108"/>
      <c r="D918" s="112"/>
      <c r="E918" s="108"/>
      <c r="F918" s="108"/>
      <c r="G918" s="107"/>
      <c r="H918" s="107"/>
      <c r="I918" s="107"/>
      <c r="J918" s="107"/>
      <c r="K918" s="107"/>
      <c r="L918" s="107"/>
      <c r="M918" s="107"/>
      <c r="N918" s="107"/>
      <c r="O918" s="107"/>
      <c r="P918" s="107"/>
      <c r="Q918" s="107"/>
      <c r="R918" s="107"/>
      <c r="S918" s="107"/>
      <c r="T918" s="107"/>
      <c r="U918" s="107"/>
      <c r="V918" s="107"/>
      <c r="W918" s="107"/>
      <c r="X918" s="107"/>
    </row>
    <row r="919" spans="1:24" ht="24.75" customHeight="1">
      <c r="A919" s="107"/>
      <c r="B919" s="107"/>
      <c r="C919" s="108"/>
      <c r="D919" s="112"/>
      <c r="E919" s="108"/>
      <c r="F919" s="108"/>
      <c r="G919" s="107"/>
      <c r="H919" s="107"/>
      <c r="I919" s="107"/>
      <c r="J919" s="107"/>
      <c r="K919" s="107"/>
      <c r="L919" s="107"/>
      <c r="M919" s="107"/>
      <c r="N919" s="107"/>
      <c r="O919" s="107"/>
      <c r="P919" s="107"/>
      <c r="Q919" s="107"/>
      <c r="R919" s="107"/>
      <c r="S919" s="107"/>
      <c r="T919" s="107"/>
      <c r="U919" s="107"/>
      <c r="V919" s="107"/>
      <c r="W919" s="107"/>
      <c r="X919" s="107"/>
    </row>
    <row r="920" spans="1:24" ht="24.75" customHeight="1">
      <c r="A920" s="107"/>
      <c r="B920" s="107"/>
      <c r="C920" s="108"/>
      <c r="D920" s="112"/>
      <c r="E920" s="108"/>
      <c r="F920" s="108"/>
      <c r="G920" s="107"/>
      <c r="H920" s="107"/>
      <c r="I920" s="107"/>
      <c r="J920" s="107"/>
      <c r="K920" s="107"/>
      <c r="L920" s="107"/>
      <c r="M920" s="107"/>
      <c r="N920" s="107"/>
      <c r="O920" s="107"/>
      <c r="P920" s="107"/>
      <c r="Q920" s="107"/>
      <c r="R920" s="107"/>
      <c r="S920" s="107"/>
      <c r="T920" s="107"/>
      <c r="U920" s="107"/>
      <c r="V920" s="107"/>
      <c r="W920" s="107"/>
      <c r="X920" s="107"/>
    </row>
    <row r="921" spans="1:24" ht="24.75" customHeight="1">
      <c r="A921" s="107"/>
      <c r="B921" s="107"/>
      <c r="C921" s="108"/>
      <c r="D921" s="112"/>
      <c r="E921" s="108"/>
      <c r="F921" s="108"/>
      <c r="G921" s="107"/>
      <c r="H921" s="107"/>
      <c r="I921" s="107"/>
      <c r="J921" s="107"/>
      <c r="K921" s="107"/>
      <c r="L921" s="107"/>
      <c r="M921" s="107"/>
      <c r="N921" s="107"/>
      <c r="O921" s="107"/>
      <c r="P921" s="107"/>
      <c r="Q921" s="107"/>
      <c r="R921" s="107"/>
      <c r="S921" s="107"/>
      <c r="T921" s="107"/>
      <c r="U921" s="107"/>
      <c r="V921" s="107"/>
      <c r="W921" s="107"/>
      <c r="X921" s="107"/>
    </row>
    <row r="922" spans="1:24" ht="24.75" customHeight="1">
      <c r="A922" s="107"/>
      <c r="B922" s="107"/>
      <c r="C922" s="108"/>
      <c r="D922" s="112"/>
      <c r="E922" s="108"/>
      <c r="F922" s="108"/>
      <c r="G922" s="107"/>
      <c r="H922" s="107"/>
      <c r="I922" s="107"/>
      <c r="J922" s="107"/>
      <c r="K922" s="107"/>
      <c r="L922" s="107"/>
      <c r="M922" s="107"/>
      <c r="N922" s="107"/>
      <c r="O922" s="107"/>
      <c r="P922" s="107"/>
      <c r="Q922" s="107"/>
      <c r="R922" s="107"/>
      <c r="S922" s="107"/>
      <c r="T922" s="107"/>
      <c r="U922" s="107"/>
      <c r="V922" s="107"/>
      <c r="W922" s="107"/>
      <c r="X922" s="107"/>
    </row>
    <row r="923" spans="1:24" ht="24.75" customHeight="1">
      <c r="A923" s="107"/>
      <c r="B923" s="107"/>
      <c r="C923" s="108"/>
      <c r="D923" s="112"/>
      <c r="E923" s="108"/>
      <c r="F923" s="108"/>
      <c r="G923" s="107"/>
      <c r="H923" s="107"/>
      <c r="I923" s="107"/>
      <c r="J923" s="107"/>
      <c r="K923" s="107"/>
      <c r="L923" s="107"/>
      <c r="M923" s="107"/>
      <c r="N923" s="107"/>
      <c r="O923" s="107"/>
      <c r="P923" s="107"/>
      <c r="Q923" s="107"/>
      <c r="R923" s="107"/>
      <c r="S923" s="107"/>
      <c r="T923" s="107"/>
      <c r="U923" s="107"/>
      <c r="V923" s="107"/>
      <c r="W923" s="107"/>
      <c r="X923" s="107"/>
    </row>
    <row r="924" spans="1:24" ht="24.75" customHeight="1">
      <c r="A924" s="107"/>
      <c r="B924" s="107"/>
      <c r="C924" s="108"/>
      <c r="D924" s="112"/>
      <c r="E924" s="108"/>
      <c r="F924" s="108"/>
      <c r="G924" s="107"/>
      <c r="H924" s="107"/>
      <c r="I924" s="107"/>
      <c r="J924" s="107"/>
      <c r="K924" s="107"/>
      <c r="L924" s="107"/>
      <c r="M924" s="107"/>
      <c r="N924" s="107"/>
      <c r="O924" s="107"/>
      <c r="P924" s="107"/>
      <c r="Q924" s="107"/>
      <c r="R924" s="107"/>
      <c r="S924" s="107"/>
      <c r="T924" s="107"/>
      <c r="U924" s="107"/>
      <c r="V924" s="107"/>
      <c r="W924" s="107"/>
      <c r="X924" s="107"/>
    </row>
    <row r="925" spans="1:24" ht="24.75" customHeight="1">
      <c r="A925" s="107"/>
      <c r="B925" s="107"/>
      <c r="C925" s="108"/>
      <c r="D925" s="112"/>
      <c r="E925" s="108"/>
      <c r="F925" s="108"/>
      <c r="G925" s="107"/>
      <c r="H925" s="107"/>
      <c r="I925" s="107"/>
      <c r="J925" s="107"/>
      <c r="K925" s="107"/>
      <c r="L925" s="107"/>
      <c r="M925" s="107"/>
      <c r="N925" s="107"/>
      <c r="O925" s="107"/>
      <c r="P925" s="107"/>
      <c r="Q925" s="107"/>
      <c r="R925" s="107"/>
      <c r="S925" s="107"/>
      <c r="T925" s="107"/>
      <c r="U925" s="107"/>
      <c r="V925" s="107"/>
      <c r="W925" s="107"/>
      <c r="X925" s="107"/>
    </row>
    <row r="926" spans="1:24" ht="24.75" customHeight="1">
      <c r="A926" s="107"/>
      <c r="B926" s="107"/>
      <c r="C926" s="108"/>
      <c r="D926" s="112"/>
      <c r="E926" s="108"/>
      <c r="F926" s="108"/>
      <c r="G926" s="107"/>
      <c r="H926" s="107"/>
      <c r="I926" s="107"/>
      <c r="J926" s="107"/>
      <c r="K926" s="107"/>
      <c r="L926" s="107"/>
      <c r="M926" s="107"/>
      <c r="N926" s="107"/>
      <c r="O926" s="107"/>
      <c r="P926" s="107"/>
      <c r="Q926" s="107"/>
      <c r="R926" s="107"/>
      <c r="S926" s="107"/>
      <c r="T926" s="107"/>
      <c r="U926" s="107"/>
      <c r="V926" s="107"/>
      <c r="W926" s="107"/>
      <c r="X926" s="107"/>
    </row>
    <row r="927" spans="1:24" ht="24.75" customHeight="1">
      <c r="A927" s="107"/>
      <c r="B927" s="107"/>
      <c r="C927" s="108"/>
      <c r="D927" s="112"/>
      <c r="E927" s="108"/>
      <c r="F927" s="108"/>
      <c r="G927" s="107"/>
      <c r="H927" s="107"/>
      <c r="I927" s="107"/>
      <c r="J927" s="107"/>
      <c r="K927" s="107"/>
      <c r="L927" s="107"/>
      <c r="M927" s="107"/>
      <c r="N927" s="107"/>
      <c r="O927" s="107"/>
      <c r="P927" s="107"/>
      <c r="Q927" s="107"/>
      <c r="R927" s="107"/>
      <c r="S927" s="107"/>
      <c r="T927" s="107"/>
      <c r="U927" s="107"/>
      <c r="V927" s="107"/>
      <c r="W927" s="107"/>
      <c r="X927" s="107"/>
    </row>
    <row r="928" spans="1:24" ht="24.75" customHeight="1">
      <c r="A928" s="107"/>
      <c r="B928" s="107"/>
      <c r="C928" s="108"/>
      <c r="D928" s="112"/>
      <c r="E928" s="108"/>
      <c r="F928" s="108"/>
      <c r="G928" s="107"/>
      <c r="H928" s="107"/>
      <c r="I928" s="107"/>
      <c r="J928" s="107"/>
      <c r="K928" s="107"/>
      <c r="L928" s="107"/>
      <c r="M928" s="107"/>
      <c r="N928" s="107"/>
      <c r="O928" s="107"/>
      <c r="P928" s="107"/>
      <c r="Q928" s="107"/>
      <c r="R928" s="107"/>
      <c r="S928" s="107"/>
      <c r="T928" s="107"/>
      <c r="U928" s="107"/>
      <c r="V928" s="107"/>
      <c r="W928" s="107"/>
      <c r="X928" s="107"/>
    </row>
    <row r="929" spans="1:24" ht="24.75" customHeight="1">
      <c r="A929" s="107"/>
      <c r="B929" s="107"/>
      <c r="C929" s="108"/>
      <c r="D929" s="112"/>
      <c r="E929" s="108"/>
      <c r="F929" s="108"/>
      <c r="G929" s="107"/>
      <c r="H929" s="107"/>
      <c r="I929" s="107"/>
      <c r="J929" s="107"/>
      <c r="K929" s="107"/>
      <c r="L929" s="107"/>
      <c r="M929" s="107"/>
      <c r="N929" s="107"/>
      <c r="O929" s="107"/>
      <c r="P929" s="107"/>
      <c r="Q929" s="107"/>
      <c r="R929" s="107"/>
      <c r="S929" s="107"/>
      <c r="T929" s="107"/>
      <c r="U929" s="107"/>
      <c r="V929" s="107"/>
      <c r="W929" s="107"/>
      <c r="X929" s="107"/>
    </row>
    <row r="930" spans="1:24" ht="24.75" customHeight="1">
      <c r="A930" s="107"/>
      <c r="B930" s="107"/>
      <c r="C930" s="108"/>
      <c r="D930" s="112"/>
      <c r="E930" s="108"/>
      <c r="F930" s="108"/>
      <c r="G930" s="107"/>
      <c r="H930" s="107"/>
      <c r="I930" s="107"/>
      <c r="J930" s="107"/>
      <c r="K930" s="107"/>
      <c r="L930" s="107"/>
      <c r="M930" s="107"/>
      <c r="N930" s="107"/>
      <c r="O930" s="107"/>
      <c r="P930" s="107"/>
      <c r="Q930" s="107"/>
      <c r="R930" s="107"/>
      <c r="S930" s="107"/>
      <c r="T930" s="107"/>
      <c r="U930" s="107"/>
      <c r="V930" s="107"/>
      <c r="W930" s="107"/>
      <c r="X930" s="107"/>
    </row>
    <row r="931" spans="1:24" ht="24.75" customHeight="1">
      <c r="A931" s="107"/>
      <c r="B931" s="107"/>
      <c r="C931" s="108"/>
      <c r="D931" s="112"/>
      <c r="E931" s="108"/>
      <c r="F931" s="108"/>
      <c r="G931" s="107"/>
      <c r="H931" s="107"/>
      <c r="I931" s="107"/>
      <c r="J931" s="107"/>
      <c r="K931" s="107"/>
      <c r="L931" s="107"/>
      <c r="M931" s="107"/>
      <c r="N931" s="107"/>
      <c r="O931" s="107"/>
      <c r="P931" s="107"/>
      <c r="Q931" s="107"/>
      <c r="R931" s="107"/>
      <c r="S931" s="107"/>
      <c r="T931" s="107"/>
      <c r="U931" s="107"/>
      <c r="V931" s="107"/>
      <c r="W931" s="107"/>
      <c r="X931" s="107"/>
    </row>
    <row r="932" spans="1:24" ht="24.75" customHeight="1">
      <c r="A932" s="107"/>
      <c r="B932" s="107"/>
      <c r="C932" s="108"/>
      <c r="D932" s="112"/>
      <c r="E932" s="108"/>
      <c r="F932" s="108"/>
      <c r="G932" s="107"/>
      <c r="H932" s="107"/>
      <c r="I932" s="107"/>
      <c r="J932" s="107"/>
      <c r="K932" s="107"/>
      <c r="L932" s="107"/>
      <c r="M932" s="107"/>
      <c r="N932" s="107"/>
      <c r="O932" s="107"/>
      <c r="P932" s="107"/>
      <c r="Q932" s="107"/>
      <c r="R932" s="107"/>
      <c r="S932" s="107"/>
      <c r="T932" s="107"/>
      <c r="U932" s="107"/>
      <c r="V932" s="107"/>
      <c r="W932" s="107"/>
      <c r="X932" s="107"/>
    </row>
    <row r="933" spans="1:24" ht="24.75" customHeight="1">
      <c r="A933" s="107"/>
      <c r="B933" s="107"/>
      <c r="C933" s="108"/>
      <c r="D933" s="112"/>
      <c r="E933" s="108"/>
      <c r="F933" s="108"/>
      <c r="G933" s="107"/>
      <c r="H933" s="107"/>
      <c r="I933" s="107"/>
      <c r="J933" s="107"/>
      <c r="K933" s="107"/>
      <c r="L933" s="107"/>
      <c r="M933" s="107"/>
      <c r="N933" s="107"/>
      <c r="O933" s="107"/>
      <c r="P933" s="107"/>
      <c r="Q933" s="107"/>
      <c r="R933" s="107"/>
      <c r="S933" s="107"/>
      <c r="T933" s="107"/>
      <c r="U933" s="107"/>
      <c r="V933" s="107"/>
      <c r="W933" s="107"/>
      <c r="X933" s="107"/>
    </row>
    <row r="934" spans="1:24" ht="24.75" customHeight="1">
      <c r="A934" s="107"/>
      <c r="B934" s="107"/>
      <c r="C934" s="108"/>
      <c r="D934" s="112"/>
      <c r="E934" s="108"/>
      <c r="F934" s="108"/>
      <c r="G934" s="107"/>
      <c r="H934" s="107"/>
      <c r="I934" s="107"/>
      <c r="J934" s="107"/>
      <c r="K934" s="107"/>
      <c r="L934" s="107"/>
      <c r="M934" s="107"/>
      <c r="N934" s="107"/>
      <c r="O934" s="107"/>
      <c r="P934" s="107"/>
      <c r="Q934" s="107"/>
      <c r="R934" s="107"/>
      <c r="S934" s="107"/>
      <c r="T934" s="107"/>
      <c r="U934" s="107"/>
      <c r="V934" s="107"/>
      <c r="W934" s="107"/>
      <c r="X934" s="107"/>
    </row>
    <row r="935" spans="1:24" ht="24.75" customHeight="1">
      <c r="A935" s="107"/>
      <c r="B935" s="107"/>
      <c r="C935" s="108"/>
      <c r="D935" s="112"/>
      <c r="E935" s="108"/>
      <c r="F935" s="108"/>
      <c r="G935" s="107"/>
      <c r="H935" s="107"/>
      <c r="I935" s="107"/>
      <c r="J935" s="107"/>
      <c r="K935" s="107"/>
      <c r="L935" s="107"/>
      <c r="M935" s="107"/>
      <c r="N935" s="107"/>
      <c r="O935" s="107"/>
      <c r="P935" s="107"/>
      <c r="Q935" s="107"/>
      <c r="R935" s="107"/>
      <c r="S935" s="107"/>
      <c r="T935" s="107"/>
      <c r="U935" s="107"/>
      <c r="V935" s="107"/>
      <c r="W935" s="107"/>
      <c r="X935" s="107"/>
    </row>
    <row r="936" spans="1:24" ht="24.75" customHeight="1">
      <c r="A936" s="107"/>
      <c r="B936" s="107"/>
      <c r="C936" s="108"/>
      <c r="D936" s="112"/>
      <c r="E936" s="108"/>
      <c r="F936" s="108"/>
      <c r="G936" s="107"/>
      <c r="H936" s="107"/>
      <c r="I936" s="107"/>
      <c r="J936" s="107"/>
      <c r="K936" s="107"/>
      <c r="L936" s="107"/>
      <c r="M936" s="107"/>
      <c r="N936" s="107"/>
      <c r="O936" s="107"/>
      <c r="P936" s="107"/>
      <c r="Q936" s="107"/>
      <c r="R936" s="107"/>
      <c r="S936" s="107"/>
      <c r="T936" s="107"/>
      <c r="U936" s="107"/>
      <c r="V936" s="107"/>
      <c r="W936" s="107"/>
      <c r="X936" s="107"/>
    </row>
    <row r="937" spans="1:24" ht="24.75" customHeight="1">
      <c r="A937" s="107"/>
      <c r="B937" s="107"/>
      <c r="C937" s="108"/>
      <c r="D937" s="112"/>
      <c r="E937" s="108"/>
      <c r="F937" s="108"/>
      <c r="G937" s="107"/>
      <c r="H937" s="107"/>
      <c r="I937" s="107"/>
      <c r="J937" s="107"/>
      <c r="K937" s="107"/>
      <c r="L937" s="107"/>
      <c r="M937" s="107"/>
      <c r="N937" s="107"/>
      <c r="O937" s="107"/>
      <c r="P937" s="107"/>
      <c r="Q937" s="107"/>
      <c r="R937" s="107"/>
      <c r="S937" s="107"/>
      <c r="T937" s="107"/>
      <c r="U937" s="107"/>
      <c r="V937" s="107"/>
      <c r="W937" s="107"/>
      <c r="X937" s="107"/>
    </row>
    <row r="938" spans="1:24" ht="24.75" customHeight="1">
      <c r="A938" s="107"/>
      <c r="B938" s="107"/>
      <c r="C938" s="108"/>
      <c r="D938" s="112"/>
      <c r="E938" s="108"/>
      <c r="F938" s="108"/>
      <c r="G938" s="107"/>
      <c r="H938" s="107"/>
      <c r="I938" s="107"/>
      <c r="J938" s="107"/>
      <c r="K938" s="107"/>
      <c r="L938" s="107"/>
      <c r="M938" s="107"/>
      <c r="N938" s="107"/>
      <c r="O938" s="107"/>
      <c r="P938" s="107"/>
      <c r="Q938" s="107"/>
      <c r="R938" s="107"/>
      <c r="S938" s="107"/>
      <c r="T938" s="107"/>
      <c r="U938" s="107"/>
      <c r="V938" s="107"/>
      <c r="W938" s="107"/>
      <c r="X938" s="107"/>
    </row>
    <row r="939" spans="1:24" ht="24.75" customHeight="1">
      <c r="A939" s="107"/>
      <c r="B939" s="107"/>
      <c r="C939" s="108"/>
      <c r="D939" s="112"/>
      <c r="E939" s="108"/>
      <c r="F939" s="108"/>
      <c r="G939" s="107"/>
      <c r="H939" s="107"/>
      <c r="I939" s="107"/>
      <c r="J939" s="107"/>
      <c r="K939" s="107"/>
      <c r="L939" s="107"/>
      <c r="M939" s="107"/>
      <c r="N939" s="107"/>
      <c r="O939" s="107"/>
      <c r="P939" s="107"/>
      <c r="Q939" s="107"/>
      <c r="R939" s="107"/>
      <c r="S939" s="107"/>
      <c r="T939" s="107"/>
      <c r="U939" s="107"/>
      <c r="V939" s="107"/>
      <c r="W939" s="107"/>
      <c r="X939" s="107"/>
    </row>
    <row r="940" spans="1:24" ht="24.75" customHeight="1">
      <c r="A940" s="107"/>
      <c r="B940" s="107"/>
      <c r="C940" s="108"/>
      <c r="D940" s="112"/>
      <c r="E940" s="108"/>
      <c r="F940" s="108"/>
      <c r="G940" s="107"/>
      <c r="H940" s="107"/>
      <c r="I940" s="107"/>
      <c r="J940" s="107"/>
      <c r="K940" s="107"/>
      <c r="L940" s="107"/>
      <c r="M940" s="107"/>
      <c r="N940" s="107"/>
      <c r="O940" s="107"/>
      <c r="P940" s="107"/>
      <c r="Q940" s="107"/>
      <c r="R940" s="107"/>
      <c r="S940" s="107"/>
      <c r="T940" s="107"/>
      <c r="U940" s="107"/>
      <c r="V940" s="107"/>
      <c r="W940" s="107"/>
      <c r="X940" s="107"/>
    </row>
    <row r="941" spans="1:24" ht="24.75" customHeight="1">
      <c r="A941" s="107"/>
      <c r="B941" s="107"/>
      <c r="C941" s="108"/>
      <c r="D941" s="112"/>
      <c r="E941" s="108"/>
      <c r="F941" s="108"/>
      <c r="G941" s="107"/>
      <c r="H941" s="107"/>
      <c r="I941" s="107"/>
      <c r="J941" s="107"/>
      <c r="K941" s="107"/>
      <c r="L941" s="107"/>
      <c r="M941" s="107"/>
      <c r="N941" s="107"/>
      <c r="O941" s="107"/>
      <c r="P941" s="107"/>
      <c r="Q941" s="107"/>
      <c r="R941" s="107"/>
      <c r="S941" s="107"/>
      <c r="T941" s="107"/>
      <c r="U941" s="107"/>
      <c r="V941" s="107"/>
      <c r="W941" s="107"/>
      <c r="X941" s="107"/>
    </row>
    <row r="942" spans="1:24" ht="24.75" customHeight="1">
      <c r="A942" s="107"/>
      <c r="B942" s="107"/>
      <c r="C942" s="108"/>
      <c r="D942" s="112"/>
      <c r="E942" s="108"/>
      <c r="F942" s="108"/>
      <c r="G942" s="107"/>
      <c r="H942" s="107"/>
      <c r="I942" s="107"/>
      <c r="J942" s="107"/>
      <c r="K942" s="107"/>
      <c r="L942" s="107"/>
      <c r="M942" s="107"/>
      <c r="N942" s="107"/>
      <c r="O942" s="107"/>
      <c r="P942" s="107"/>
      <c r="Q942" s="107"/>
      <c r="R942" s="107"/>
      <c r="S942" s="107"/>
      <c r="T942" s="107"/>
      <c r="U942" s="107"/>
      <c r="V942" s="107"/>
      <c r="W942" s="107"/>
      <c r="X942" s="107"/>
    </row>
    <row r="943" spans="1:24" ht="24.75" customHeight="1">
      <c r="A943" s="107"/>
      <c r="B943" s="107"/>
      <c r="C943" s="108"/>
      <c r="D943" s="112"/>
      <c r="E943" s="108"/>
      <c r="F943" s="108"/>
      <c r="G943" s="107"/>
      <c r="H943" s="107"/>
      <c r="I943" s="107"/>
      <c r="J943" s="107"/>
      <c r="K943" s="107"/>
      <c r="L943" s="107"/>
      <c r="M943" s="107"/>
      <c r="N943" s="107"/>
      <c r="O943" s="107"/>
      <c r="P943" s="107"/>
      <c r="Q943" s="107"/>
      <c r="R943" s="107"/>
      <c r="S943" s="107"/>
      <c r="T943" s="107"/>
      <c r="U943" s="107"/>
      <c r="V943" s="107"/>
      <c r="W943" s="107"/>
      <c r="X943" s="107"/>
    </row>
    <row r="944" spans="1:24" ht="24.75" customHeight="1">
      <c r="A944" s="107"/>
      <c r="B944" s="107"/>
      <c r="C944" s="108"/>
      <c r="D944" s="112"/>
      <c r="E944" s="108"/>
      <c r="F944" s="108"/>
      <c r="G944" s="107"/>
      <c r="H944" s="107"/>
      <c r="I944" s="107"/>
      <c r="J944" s="107"/>
      <c r="K944" s="107"/>
      <c r="L944" s="107"/>
      <c r="M944" s="107"/>
      <c r="N944" s="107"/>
      <c r="O944" s="107"/>
      <c r="P944" s="107"/>
      <c r="Q944" s="107"/>
      <c r="R944" s="107"/>
      <c r="S944" s="107"/>
      <c r="T944" s="107"/>
      <c r="U944" s="107"/>
      <c r="V944" s="107"/>
      <c r="W944" s="107"/>
      <c r="X944" s="107"/>
    </row>
    <row r="945" spans="1:24" ht="24.75" customHeight="1">
      <c r="A945" s="107"/>
      <c r="B945" s="107"/>
      <c r="C945" s="108"/>
      <c r="D945" s="112"/>
      <c r="E945" s="108"/>
      <c r="F945" s="108"/>
      <c r="G945" s="107"/>
      <c r="H945" s="107"/>
      <c r="I945" s="107"/>
      <c r="J945" s="107"/>
      <c r="K945" s="107"/>
      <c r="L945" s="107"/>
      <c r="M945" s="107"/>
      <c r="N945" s="107"/>
      <c r="O945" s="107"/>
      <c r="P945" s="107"/>
      <c r="Q945" s="107"/>
      <c r="R945" s="107"/>
      <c r="S945" s="107"/>
      <c r="T945" s="107"/>
      <c r="U945" s="107"/>
      <c r="V945" s="107"/>
      <c r="W945" s="107"/>
      <c r="X945" s="107"/>
    </row>
    <row r="946" spans="1:24" ht="24.75" customHeight="1">
      <c r="A946" s="107"/>
      <c r="B946" s="107"/>
      <c r="C946" s="108"/>
      <c r="D946" s="112"/>
      <c r="E946" s="108"/>
      <c r="F946" s="108"/>
      <c r="G946" s="107"/>
      <c r="H946" s="107"/>
      <c r="I946" s="107"/>
      <c r="J946" s="107"/>
      <c r="K946" s="107"/>
      <c r="L946" s="107"/>
      <c r="M946" s="107"/>
      <c r="N946" s="107"/>
      <c r="O946" s="107"/>
      <c r="P946" s="107"/>
      <c r="Q946" s="107"/>
      <c r="R946" s="107"/>
      <c r="S946" s="107"/>
      <c r="T946" s="107"/>
      <c r="U946" s="107"/>
      <c r="V946" s="107"/>
      <c r="W946" s="107"/>
      <c r="X946" s="107"/>
    </row>
    <row r="947" spans="1:24" ht="24.75" customHeight="1">
      <c r="A947" s="107"/>
      <c r="B947" s="107"/>
      <c r="C947" s="108"/>
      <c r="D947" s="112"/>
      <c r="E947" s="108"/>
      <c r="F947" s="108"/>
      <c r="G947" s="107"/>
      <c r="H947" s="107"/>
      <c r="I947" s="107"/>
      <c r="J947" s="107"/>
      <c r="K947" s="107"/>
      <c r="L947" s="107"/>
      <c r="M947" s="107"/>
      <c r="N947" s="107"/>
      <c r="O947" s="107"/>
      <c r="P947" s="107"/>
      <c r="Q947" s="107"/>
      <c r="R947" s="107"/>
      <c r="S947" s="107"/>
      <c r="T947" s="107"/>
      <c r="U947" s="107"/>
      <c r="V947" s="107"/>
      <c r="W947" s="107"/>
      <c r="X947" s="107"/>
    </row>
    <row r="948" spans="1:24" ht="24.75" customHeight="1">
      <c r="A948" s="107"/>
      <c r="B948" s="107"/>
      <c r="C948" s="108"/>
      <c r="D948" s="112"/>
      <c r="E948" s="108"/>
      <c r="F948" s="108"/>
      <c r="G948" s="107"/>
      <c r="H948" s="107"/>
      <c r="I948" s="107"/>
      <c r="J948" s="107"/>
      <c r="K948" s="107"/>
      <c r="L948" s="107"/>
      <c r="M948" s="107"/>
      <c r="N948" s="107"/>
      <c r="O948" s="107"/>
      <c r="P948" s="107"/>
      <c r="Q948" s="107"/>
      <c r="R948" s="107"/>
      <c r="S948" s="107"/>
      <c r="T948" s="107"/>
      <c r="U948" s="107"/>
      <c r="V948" s="107"/>
      <c r="W948" s="107"/>
      <c r="X948" s="107"/>
    </row>
    <row r="949" spans="1:24" ht="24.75" customHeight="1">
      <c r="A949" s="107"/>
      <c r="B949" s="107"/>
      <c r="C949" s="108"/>
      <c r="D949" s="112"/>
      <c r="E949" s="108"/>
      <c r="F949" s="108"/>
      <c r="G949" s="107"/>
      <c r="H949" s="107"/>
      <c r="I949" s="107"/>
      <c r="J949" s="107"/>
      <c r="K949" s="107"/>
      <c r="L949" s="107"/>
      <c r="M949" s="107"/>
      <c r="N949" s="107"/>
      <c r="O949" s="107"/>
      <c r="P949" s="107"/>
      <c r="Q949" s="107"/>
      <c r="R949" s="107"/>
      <c r="S949" s="107"/>
      <c r="T949" s="107"/>
      <c r="U949" s="107"/>
      <c r="V949" s="107"/>
      <c r="W949" s="107"/>
      <c r="X949" s="107"/>
    </row>
    <row r="950" spans="1:24" ht="24.75" customHeight="1">
      <c r="A950" s="107"/>
      <c r="B950" s="107"/>
      <c r="C950" s="108"/>
      <c r="D950" s="112"/>
      <c r="E950" s="108"/>
      <c r="F950" s="108"/>
      <c r="G950" s="107"/>
      <c r="H950" s="107"/>
      <c r="I950" s="107"/>
      <c r="J950" s="107"/>
      <c r="K950" s="107"/>
      <c r="L950" s="107"/>
      <c r="M950" s="107"/>
      <c r="N950" s="107"/>
      <c r="O950" s="107"/>
      <c r="P950" s="107"/>
      <c r="Q950" s="107"/>
      <c r="R950" s="107"/>
      <c r="S950" s="107"/>
      <c r="T950" s="107"/>
      <c r="U950" s="107"/>
      <c r="V950" s="107"/>
      <c r="W950" s="107"/>
      <c r="X950" s="107"/>
    </row>
    <row r="951" spans="1:24" ht="24.75" customHeight="1">
      <c r="A951" s="107"/>
      <c r="B951" s="107"/>
      <c r="C951" s="108"/>
      <c r="D951" s="112"/>
      <c r="E951" s="108"/>
      <c r="F951" s="108"/>
      <c r="G951" s="107"/>
      <c r="H951" s="107"/>
      <c r="I951" s="107"/>
      <c r="J951" s="107"/>
      <c r="K951" s="107"/>
      <c r="L951" s="107"/>
      <c r="M951" s="107"/>
      <c r="N951" s="107"/>
      <c r="O951" s="107"/>
      <c r="P951" s="107"/>
      <c r="Q951" s="107"/>
      <c r="R951" s="107"/>
      <c r="S951" s="107"/>
      <c r="T951" s="107"/>
      <c r="U951" s="107"/>
      <c r="V951" s="107"/>
      <c r="W951" s="107"/>
      <c r="X951" s="107"/>
    </row>
    <row r="952" spans="1:24" ht="24.75" customHeight="1">
      <c r="A952" s="107"/>
      <c r="B952" s="107"/>
      <c r="C952" s="108"/>
      <c r="D952" s="112"/>
      <c r="E952" s="108"/>
      <c r="F952" s="108"/>
      <c r="G952" s="107"/>
      <c r="H952" s="107"/>
      <c r="I952" s="107"/>
      <c r="J952" s="107"/>
      <c r="K952" s="107"/>
      <c r="L952" s="107"/>
      <c r="M952" s="107"/>
      <c r="N952" s="107"/>
      <c r="O952" s="107"/>
      <c r="P952" s="107"/>
      <c r="Q952" s="107"/>
      <c r="R952" s="107"/>
      <c r="S952" s="107"/>
      <c r="T952" s="107"/>
      <c r="U952" s="107"/>
      <c r="V952" s="107"/>
      <c r="W952" s="107"/>
      <c r="X952" s="107"/>
    </row>
    <row r="953" spans="1:24" ht="24.75" customHeight="1">
      <c r="A953" s="107"/>
      <c r="B953" s="107"/>
      <c r="C953" s="108"/>
      <c r="D953" s="112"/>
      <c r="E953" s="108"/>
      <c r="F953" s="108"/>
      <c r="G953" s="107"/>
      <c r="H953" s="107"/>
      <c r="I953" s="107"/>
      <c r="J953" s="107"/>
      <c r="K953" s="107"/>
      <c r="L953" s="107"/>
      <c r="M953" s="107"/>
      <c r="N953" s="107"/>
      <c r="O953" s="107"/>
      <c r="P953" s="107"/>
      <c r="Q953" s="107"/>
      <c r="R953" s="107"/>
      <c r="S953" s="107"/>
      <c r="T953" s="107"/>
      <c r="U953" s="107"/>
      <c r="V953" s="107"/>
      <c r="W953" s="107"/>
      <c r="X953" s="107"/>
    </row>
    <row r="954" spans="1:24" ht="24.75" customHeight="1">
      <c r="A954" s="107"/>
      <c r="B954" s="107"/>
      <c r="C954" s="108"/>
      <c r="D954" s="112"/>
      <c r="E954" s="108"/>
      <c r="F954" s="108"/>
      <c r="G954" s="107"/>
      <c r="H954" s="107"/>
      <c r="I954" s="107"/>
      <c r="J954" s="107"/>
      <c r="K954" s="107"/>
      <c r="L954" s="107"/>
      <c r="M954" s="107"/>
      <c r="N954" s="107"/>
      <c r="O954" s="107"/>
      <c r="P954" s="107"/>
      <c r="Q954" s="107"/>
      <c r="R954" s="107"/>
      <c r="S954" s="107"/>
      <c r="T954" s="107"/>
      <c r="U954" s="107"/>
      <c r="V954" s="107"/>
      <c r="W954" s="107"/>
      <c r="X954" s="107"/>
    </row>
    <row r="955" spans="1:24" ht="24.75" customHeight="1">
      <c r="A955" s="107"/>
      <c r="B955" s="107"/>
      <c r="C955" s="108"/>
      <c r="D955" s="112"/>
      <c r="E955" s="108"/>
      <c r="F955" s="108"/>
      <c r="G955" s="107"/>
      <c r="H955" s="107"/>
      <c r="I955" s="107"/>
      <c r="J955" s="107"/>
      <c r="K955" s="107"/>
      <c r="L955" s="107"/>
      <c r="M955" s="107"/>
      <c r="N955" s="107"/>
      <c r="O955" s="107"/>
      <c r="P955" s="107"/>
      <c r="Q955" s="107"/>
      <c r="R955" s="107"/>
      <c r="S955" s="107"/>
      <c r="T955" s="107"/>
      <c r="U955" s="107"/>
      <c r="V955" s="107"/>
      <c r="W955" s="107"/>
      <c r="X955" s="107"/>
    </row>
    <row r="956" spans="1:24" ht="24.75" customHeight="1">
      <c r="A956" s="107"/>
      <c r="B956" s="107"/>
      <c r="C956" s="108"/>
      <c r="D956" s="112"/>
      <c r="E956" s="108"/>
      <c r="F956" s="108"/>
      <c r="G956" s="107"/>
      <c r="H956" s="107"/>
      <c r="I956" s="107"/>
      <c r="J956" s="107"/>
      <c r="K956" s="107"/>
      <c r="L956" s="107"/>
      <c r="M956" s="107"/>
      <c r="N956" s="107"/>
      <c r="O956" s="107"/>
      <c r="P956" s="107"/>
      <c r="Q956" s="107"/>
      <c r="R956" s="107"/>
      <c r="S956" s="107"/>
      <c r="T956" s="107"/>
      <c r="U956" s="107"/>
      <c r="V956" s="107"/>
      <c r="W956" s="107"/>
      <c r="X956" s="107"/>
    </row>
    <row r="957" spans="1:24" ht="24.75" customHeight="1">
      <c r="A957" s="107"/>
      <c r="B957" s="107"/>
      <c r="C957" s="108"/>
      <c r="D957" s="112"/>
      <c r="E957" s="108"/>
      <c r="F957" s="108"/>
      <c r="G957" s="107"/>
      <c r="H957" s="107"/>
      <c r="I957" s="107"/>
      <c r="J957" s="107"/>
      <c r="K957" s="107"/>
      <c r="L957" s="107"/>
      <c r="M957" s="107"/>
      <c r="N957" s="107"/>
      <c r="O957" s="107"/>
      <c r="P957" s="107"/>
      <c r="Q957" s="107"/>
      <c r="R957" s="107"/>
      <c r="S957" s="107"/>
      <c r="T957" s="107"/>
      <c r="U957" s="107"/>
      <c r="V957" s="107"/>
      <c r="W957" s="107"/>
      <c r="X957" s="107"/>
    </row>
    <row r="958" spans="1:24" ht="24.75" customHeight="1">
      <c r="A958" s="107"/>
      <c r="B958" s="107"/>
      <c r="C958" s="108"/>
      <c r="D958" s="112"/>
      <c r="E958" s="108"/>
      <c r="F958" s="108"/>
      <c r="G958" s="107"/>
      <c r="H958" s="107"/>
      <c r="I958" s="107"/>
      <c r="J958" s="107"/>
      <c r="K958" s="107"/>
      <c r="L958" s="107"/>
      <c r="M958" s="107"/>
      <c r="N958" s="107"/>
      <c r="O958" s="107"/>
      <c r="P958" s="107"/>
      <c r="Q958" s="107"/>
      <c r="R958" s="107"/>
      <c r="S958" s="107"/>
      <c r="T958" s="107"/>
      <c r="U958" s="107"/>
      <c r="V958" s="107"/>
      <c r="W958" s="107"/>
      <c r="X958" s="107"/>
    </row>
    <row r="959" spans="1:24" ht="24.75" customHeight="1">
      <c r="A959" s="107"/>
      <c r="B959" s="107"/>
      <c r="C959" s="108"/>
      <c r="D959" s="112"/>
      <c r="E959" s="108"/>
      <c r="F959" s="108"/>
      <c r="G959" s="107"/>
      <c r="H959" s="107"/>
      <c r="I959" s="107"/>
      <c r="J959" s="107"/>
      <c r="K959" s="107"/>
      <c r="L959" s="107"/>
      <c r="M959" s="107"/>
      <c r="N959" s="107"/>
      <c r="O959" s="107"/>
      <c r="P959" s="107"/>
      <c r="Q959" s="107"/>
      <c r="R959" s="107"/>
      <c r="S959" s="107"/>
      <c r="T959" s="107"/>
      <c r="U959" s="107"/>
      <c r="V959" s="107"/>
      <c r="W959" s="107"/>
      <c r="X959" s="107"/>
    </row>
    <row r="960" spans="1:24" ht="24.75" customHeight="1">
      <c r="A960" s="107"/>
      <c r="B960" s="107"/>
      <c r="C960" s="108"/>
      <c r="D960" s="112"/>
      <c r="E960" s="108"/>
      <c r="F960" s="108"/>
      <c r="G960" s="107"/>
      <c r="H960" s="107"/>
      <c r="I960" s="107"/>
      <c r="J960" s="107"/>
      <c r="K960" s="107"/>
      <c r="L960" s="107"/>
      <c r="M960" s="107"/>
      <c r="N960" s="107"/>
      <c r="O960" s="107"/>
      <c r="P960" s="107"/>
      <c r="Q960" s="107"/>
      <c r="R960" s="107"/>
      <c r="S960" s="107"/>
      <c r="T960" s="107"/>
      <c r="U960" s="107"/>
      <c r="V960" s="107"/>
      <c r="W960" s="107"/>
      <c r="X960" s="107"/>
    </row>
    <row r="961" spans="1:24" ht="24.75" customHeight="1">
      <c r="A961" s="107"/>
      <c r="B961" s="107"/>
      <c r="C961" s="108"/>
      <c r="D961" s="112"/>
      <c r="E961" s="108"/>
      <c r="F961" s="108"/>
      <c r="G961" s="107"/>
      <c r="H961" s="107"/>
      <c r="I961" s="107"/>
      <c r="J961" s="107"/>
      <c r="K961" s="107"/>
      <c r="L961" s="107"/>
      <c r="M961" s="107"/>
      <c r="N961" s="107"/>
      <c r="O961" s="107"/>
      <c r="P961" s="107"/>
      <c r="Q961" s="107"/>
      <c r="R961" s="107"/>
      <c r="S961" s="107"/>
      <c r="T961" s="107"/>
      <c r="U961" s="107"/>
      <c r="V961" s="107"/>
      <c r="W961" s="107"/>
      <c r="X961" s="107"/>
    </row>
    <row r="962" spans="1:24" ht="24.75" customHeight="1">
      <c r="A962" s="107"/>
      <c r="B962" s="107"/>
      <c r="C962" s="108"/>
      <c r="D962" s="112"/>
      <c r="E962" s="108"/>
      <c r="F962" s="108"/>
      <c r="G962" s="107"/>
      <c r="H962" s="107"/>
      <c r="I962" s="107"/>
      <c r="J962" s="107"/>
      <c r="K962" s="107"/>
      <c r="L962" s="107"/>
      <c r="M962" s="107"/>
      <c r="N962" s="107"/>
      <c r="O962" s="107"/>
      <c r="P962" s="107"/>
      <c r="Q962" s="107"/>
      <c r="R962" s="107"/>
      <c r="S962" s="107"/>
      <c r="T962" s="107"/>
      <c r="U962" s="107"/>
      <c r="V962" s="107"/>
      <c r="W962" s="107"/>
      <c r="X962" s="107"/>
    </row>
    <row r="963" spans="1:24" ht="24.75" customHeight="1">
      <c r="A963" s="107"/>
      <c r="B963" s="107"/>
      <c r="C963" s="108"/>
      <c r="D963" s="112"/>
      <c r="E963" s="108"/>
      <c r="F963" s="108"/>
      <c r="G963" s="107"/>
      <c r="H963" s="107"/>
      <c r="I963" s="107"/>
      <c r="J963" s="107"/>
      <c r="K963" s="107"/>
      <c r="L963" s="107"/>
      <c r="M963" s="107"/>
      <c r="N963" s="107"/>
      <c r="O963" s="107"/>
      <c r="P963" s="107"/>
      <c r="Q963" s="107"/>
      <c r="R963" s="107"/>
      <c r="S963" s="107"/>
      <c r="T963" s="107"/>
      <c r="U963" s="107"/>
      <c r="V963" s="107"/>
      <c r="W963" s="107"/>
      <c r="X963" s="107"/>
    </row>
    <row r="964" spans="1:24" ht="24.75" customHeight="1">
      <c r="A964" s="107"/>
      <c r="B964" s="107"/>
      <c r="C964" s="108"/>
      <c r="D964" s="112"/>
      <c r="E964" s="108"/>
      <c r="F964" s="108"/>
      <c r="G964" s="107"/>
      <c r="H964" s="107"/>
      <c r="I964" s="107"/>
      <c r="J964" s="107"/>
      <c r="K964" s="107"/>
      <c r="L964" s="107"/>
      <c r="M964" s="107"/>
      <c r="N964" s="107"/>
      <c r="O964" s="107"/>
      <c r="P964" s="107"/>
      <c r="Q964" s="107"/>
      <c r="R964" s="107"/>
      <c r="S964" s="107"/>
      <c r="T964" s="107"/>
      <c r="U964" s="107"/>
      <c r="V964" s="107"/>
      <c r="W964" s="107"/>
      <c r="X964" s="107"/>
    </row>
    <row r="965" spans="1:24" ht="24.75" customHeight="1">
      <c r="A965" s="107"/>
      <c r="B965" s="107"/>
      <c r="C965" s="108"/>
      <c r="D965" s="112"/>
      <c r="E965" s="108"/>
      <c r="F965" s="108"/>
      <c r="G965" s="107"/>
      <c r="H965" s="107"/>
      <c r="I965" s="107"/>
      <c r="J965" s="107"/>
      <c r="K965" s="107"/>
      <c r="L965" s="107"/>
      <c r="M965" s="107"/>
      <c r="N965" s="107"/>
      <c r="O965" s="107"/>
      <c r="P965" s="107"/>
      <c r="Q965" s="107"/>
      <c r="R965" s="107"/>
      <c r="S965" s="107"/>
      <c r="T965" s="107"/>
      <c r="U965" s="107"/>
      <c r="V965" s="107"/>
      <c r="W965" s="107"/>
      <c r="X965" s="107"/>
    </row>
    <row r="966" spans="1:24" ht="24.75" customHeight="1">
      <c r="A966" s="107"/>
      <c r="B966" s="107"/>
      <c r="C966" s="108"/>
      <c r="D966" s="112"/>
      <c r="E966" s="108"/>
      <c r="F966" s="108"/>
      <c r="G966" s="107"/>
      <c r="H966" s="107"/>
      <c r="I966" s="107"/>
      <c r="J966" s="107"/>
      <c r="K966" s="107"/>
      <c r="L966" s="107"/>
      <c r="M966" s="107"/>
      <c r="N966" s="107"/>
      <c r="O966" s="107"/>
      <c r="P966" s="107"/>
      <c r="Q966" s="107"/>
      <c r="R966" s="107"/>
      <c r="S966" s="107"/>
      <c r="T966" s="107"/>
      <c r="U966" s="107"/>
      <c r="V966" s="107"/>
      <c r="W966" s="107"/>
      <c r="X966" s="107"/>
    </row>
    <row r="967" spans="1:24" ht="24.75" customHeight="1">
      <c r="A967" s="107"/>
      <c r="B967" s="107"/>
      <c r="C967" s="108"/>
      <c r="D967" s="112"/>
      <c r="E967" s="108"/>
      <c r="F967" s="108"/>
      <c r="G967" s="107"/>
      <c r="H967" s="107"/>
      <c r="I967" s="107"/>
      <c r="J967" s="107"/>
      <c r="K967" s="107"/>
      <c r="L967" s="107"/>
      <c r="M967" s="107"/>
      <c r="N967" s="107"/>
      <c r="O967" s="107"/>
      <c r="P967" s="107"/>
      <c r="Q967" s="107"/>
      <c r="R967" s="107"/>
      <c r="S967" s="107"/>
      <c r="T967" s="107"/>
      <c r="U967" s="107"/>
      <c r="V967" s="107"/>
      <c r="W967" s="107"/>
      <c r="X967" s="107"/>
    </row>
    <row r="968" spans="1:24" ht="24.75" customHeight="1">
      <c r="A968" s="107"/>
      <c r="B968" s="107"/>
      <c r="C968" s="108"/>
      <c r="D968" s="112"/>
      <c r="E968" s="108"/>
      <c r="F968" s="108"/>
      <c r="G968" s="107"/>
      <c r="H968" s="107"/>
      <c r="I968" s="107"/>
      <c r="J968" s="107"/>
      <c r="K968" s="107"/>
      <c r="L968" s="107"/>
      <c r="M968" s="107"/>
      <c r="N968" s="107"/>
      <c r="O968" s="107"/>
      <c r="P968" s="107"/>
      <c r="Q968" s="107"/>
      <c r="R968" s="107"/>
      <c r="S968" s="107"/>
      <c r="T968" s="107"/>
      <c r="U968" s="107"/>
      <c r="V968" s="107"/>
      <c r="W968" s="107"/>
      <c r="X968" s="107"/>
    </row>
    <row r="969" spans="1:24" ht="24.75" customHeight="1">
      <c r="A969" s="107"/>
      <c r="B969" s="107"/>
      <c r="C969" s="108"/>
      <c r="D969" s="112"/>
      <c r="E969" s="108"/>
      <c r="F969" s="108"/>
      <c r="G969" s="107"/>
      <c r="H969" s="107"/>
      <c r="I969" s="107"/>
      <c r="J969" s="107"/>
      <c r="K969" s="107"/>
      <c r="L969" s="107"/>
      <c r="M969" s="107"/>
      <c r="N969" s="107"/>
      <c r="O969" s="107"/>
      <c r="P969" s="107"/>
      <c r="Q969" s="107"/>
      <c r="R969" s="107"/>
      <c r="S969" s="107"/>
      <c r="T969" s="107"/>
      <c r="U969" s="107"/>
      <c r="V969" s="107"/>
      <c r="W969" s="107"/>
      <c r="X969" s="107"/>
    </row>
    <row r="970" spans="1:24" ht="24.75" customHeight="1">
      <c r="A970" s="107"/>
      <c r="B970" s="107"/>
      <c r="C970" s="108"/>
      <c r="D970" s="112"/>
      <c r="E970" s="108"/>
      <c r="F970" s="108"/>
      <c r="G970" s="107"/>
      <c r="H970" s="107"/>
      <c r="I970" s="107"/>
      <c r="J970" s="107"/>
      <c r="K970" s="107"/>
      <c r="L970" s="107"/>
      <c r="M970" s="107"/>
      <c r="N970" s="107"/>
      <c r="O970" s="107"/>
      <c r="P970" s="107"/>
      <c r="Q970" s="107"/>
      <c r="R970" s="107"/>
      <c r="S970" s="107"/>
      <c r="T970" s="107"/>
      <c r="U970" s="107"/>
      <c r="V970" s="107"/>
      <c r="W970" s="107"/>
      <c r="X970" s="107"/>
    </row>
    <row r="971" spans="1:24" ht="24.75" customHeight="1">
      <c r="A971" s="107"/>
      <c r="B971" s="107"/>
      <c r="C971" s="108"/>
      <c r="D971" s="112"/>
      <c r="E971" s="108"/>
      <c r="F971" s="108"/>
      <c r="G971" s="107"/>
      <c r="H971" s="107"/>
      <c r="I971" s="107"/>
      <c r="J971" s="107"/>
      <c r="K971" s="107"/>
      <c r="L971" s="107"/>
      <c r="M971" s="107"/>
      <c r="N971" s="107"/>
      <c r="O971" s="107"/>
      <c r="P971" s="107"/>
      <c r="Q971" s="107"/>
      <c r="R971" s="107"/>
      <c r="S971" s="107"/>
      <c r="T971" s="107"/>
      <c r="U971" s="107"/>
      <c r="V971" s="107"/>
      <c r="W971" s="107"/>
      <c r="X971" s="107"/>
    </row>
    <row r="972" spans="1:24" ht="24.75" customHeight="1">
      <c r="A972" s="107"/>
      <c r="B972" s="107"/>
      <c r="C972" s="108"/>
      <c r="D972" s="112"/>
      <c r="E972" s="108"/>
      <c r="F972" s="108"/>
      <c r="G972" s="107"/>
      <c r="H972" s="107"/>
      <c r="I972" s="107"/>
      <c r="J972" s="107"/>
      <c r="K972" s="107"/>
      <c r="L972" s="107"/>
      <c r="M972" s="107"/>
      <c r="N972" s="107"/>
      <c r="O972" s="107"/>
      <c r="P972" s="107"/>
      <c r="Q972" s="107"/>
      <c r="R972" s="107"/>
      <c r="S972" s="107"/>
      <c r="T972" s="107"/>
      <c r="U972" s="107"/>
      <c r="V972" s="107"/>
      <c r="W972" s="107"/>
      <c r="X972" s="107"/>
    </row>
    <row r="973" spans="1:24" ht="24.75" customHeight="1">
      <c r="A973" s="107"/>
      <c r="B973" s="107"/>
      <c r="C973" s="108"/>
      <c r="D973" s="112"/>
      <c r="E973" s="108"/>
      <c r="F973" s="108"/>
      <c r="G973" s="107"/>
      <c r="H973" s="107"/>
      <c r="I973" s="107"/>
      <c r="J973" s="107"/>
      <c r="K973" s="107"/>
      <c r="L973" s="107"/>
      <c r="M973" s="107"/>
      <c r="N973" s="107"/>
      <c r="O973" s="107"/>
      <c r="P973" s="107"/>
      <c r="Q973" s="107"/>
      <c r="R973" s="107"/>
      <c r="S973" s="107"/>
      <c r="T973" s="107"/>
      <c r="U973" s="107"/>
      <c r="V973" s="107"/>
      <c r="W973" s="107"/>
      <c r="X973" s="107"/>
    </row>
    <row r="974" spans="1:24" ht="24.75" customHeight="1">
      <c r="A974" s="107"/>
      <c r="B974" s="107"/>
      <c r="C974" s="108"/>
      <c r="D974" s="112"/>
      <c r="E974" s="108"/>
      <c r="F974" s="108"/>
      <c r="G974" s="107"/>
      <c r="H974" s="107"/>
      <c r="I974" s="107"/>
      <c r="J974" s="107"/>
      <c r="K974" s="107"/>
      <c r="L974" s="107"/>
      <c r="M974" s="107"/>
      <c r="N974" s="107"/>
      <c r="O974" s="107"/>
      <c r="P974" s="107"/>
      <c r="Q974" s="107"/>
      <c r="R974" s="107"/>
      <c r="S974" s="107"/>
      <c r="T974" s="107"/>
      <c r="U974" s="107"/>
      <c r="V974" s="107"/>
      <c r="W974" s="107"/>
      <c r="X974" s="107"/>
    </row>
    <row r="975" spans="1:24" ht="24.75" customHeight="1">
      <c r="A975" s="107"/>
      <c r="B975" s="107"/>
      <c r="C975" s="108"/>
      <c r="D975" s="112"/>
      <c r="E975" s="108"/>
      <c r="F975" s="108"/>
      <c r="G975" s="107"/>
      <c r="H975" s="107"/>
      <c r="I975" s="107"/>
      <c r="J975" s="107"/>
      <c r="K975" s="107"/>
      <c r="L975" s="107"/>
      <c r="M975" s="107"/>
      <c r="N975" s="107"/>
      <c r="O975" s="107"/>
      <c r="P975" s="107"/>
      <c r="Q975" s="107"/>
      <c r="R975" s="107"/>
      <c r="S975" s="107"/>
      <c r="T975" s="107"/>
      <c r="U975" s="107"/>
      <c r="V975" s="107"/>
      <c r="W975" s="107"/>
      <c r="X975" s="107"/>
    </row>
    <row r="976" spans="1:24" ht="24.75" customHeight="1">
      <c r="A976" s="107"/>
      <c r="B976" s="107"/>
      <c r="C976" s="108"/>
      <c r="D976" s="112"/>
      <c r="E976" s="108"/>
      <c r="F976" s="108"/>
      <c r="G976" s="107"/>
      <c r="H976" s="107"/>
      <c r="I976" s="107"/>
      <c r="J976" s="107"/>
      <c r="K976" s="107"/>
      <c r="L976" s="107"/>
      <c r="M976" s="107"/>
      <c r="N976" s="107"/>
      <c r="O976" s="107"/>
      <c r="P976" s="107"/>
      <c r="Q976" s="107"/>
      <c r="R976" s="107"/>
      <c r="S976" s="107"/>
      <c r="T976" s="107"/>
      <c r="U976" s="107"/>
      <c r="V976" s="107"/>
      <c r="W976" s="107"/>
      <c r="X976" s="107"/>
    </row>
    <row r="977" spans="1:24" ht="24.75" customHeight="1">
      <c r="A977" s="107"/>
      <c r="B977" s="107"/>
      <c r="C977" s="108"/>
      <c r="D977" s="112"/>
      <c r="E977" s="108"/>
      <c r="F977" s="108"/>
      <c r="G977" s="107"/>
      <c r="H977" s="107"/>
      <c r="I977" s="107"/>
      <c r="J977" s="107"/>
      <c r="K977" s="107"/>
      <c r="L977" s="107"/>
      <c r="M977" s="107"/>
      <c r="N977" s="107"/>
      <c r="O977" s="107"/>
      <c r="P977" s="107"/>
      <c r="Q977" s="107"/>
      <c r="R977" s="107"/>
      <c r="S977" s="107"/>
      <c r="T977" s="107"/>
      <c r="U977" s="107"/>
      <c r="V977" s="107"/>
      <c r="W977" s="107"/>
      <c r="X977" s="107"/>
    </row>
    <row r="978" spans="1:24" ht="24.75" customHeight="1">
      <c r="A978" s="107"/>
      <c r="B978" s="107"/>
      <c r="C978" s="108"/>
      <c r="D978" s="112"/>
      <c r="E978" s="108"/>
      <c r="F978" s="108"/>
      <c r="G978" s="107"/>
      <c r="H978" s="107"/>
      <c r="I978" s="107"/>
      <c r="J978" s="107"/>
      <c r="K978" s="107"/>
      <c r="L978" s="107"/>
      <c r="M978" s="107"/>
      <c r="N978" s="107"/>
      <c r="O978" s="107"/>
      <c r="P978" s="107"/>
      <c r="Q978" s="107"/>
      <c r="R978" s="107"/>
      <c r="S978" s="107"/>
      <c r="T978" s="107"/>
      <c r="U978" s="107"/>
      <c r="V978" s="107"/>
      <c r="W978" s="107"/>
      <c r="X978" s="107"/>
    </row>
    <row r="979" spans="1:24" ht="24.75" customHeight="1">
      <c r="A979" s="107"/>
      <c r="B979" s="107"/>
      <c r="C979" s="108"/>
      <c r="D979" s="112"/>
      <c r="E979" s="108"/>
      <c r="F979" s="108"/>
      <c r="G979" s="107"/>
      <c r="H979" s="107"/>
      <c r="I979" s="107"/>
      <c r="J979" s="107"/>
      <c r="K979" s="107"/>
      <c r="L979" s="107"/>
      <c r="M979" s="107"/>
      <c r="N979" s="107"/>
      <c r="O979" s="107"/>
      <c r="P979" s="107"/>
      <c r="Q979" s="107"/>
      <c r="R979" s="107"/>
      <c r="S979" s="107"/>
      <c r="T979" s="107"/>
      <c r="U979" s="107"/>
      <c r="V979" s="107"/>
      <c r="W979" s="107"/>
      <c r="X979" s="107"/>
    </row>
    <row r="980" spans="1:24" ht="24.75" customHeight="1">
      <c r="A980" s="107"/>
      <c r="B980" s="107"/>
      <c r="C980" s="108"/>
      <c r="D980" s="112"/>
      <c r="E980" s="108"/>
      <c r="F980" s="108"/>
      <c r="G980" s="107"/>
      <c r="H980" s="107"/>
      <c r="I980" s="107"/>
      <c r="J980" s="107"/>
      <c r="K980" s="107"/>
      <c r="L980" s="107"/>
      <c r="M980" s="107"/>
      <c r="N980" s="107"/>
      <c r="O980" s="107"/>
      <c r="P980" s="107"/>
      <c r="Q980" s="107"/>
      <c r="R980" s="107"/>
      <c r="S980" s="107"/>
      <c r="T980" s="107"/>
      <c r="U980" s="107"/>
      <c r="V980" s="107"/>
      <c r="W980" s="107"/>
      <c r="X980" s="107"/>
    </row>
    <row r="981" spans="1:24" ht="24.75" customHeight="1">
      <c r="A981" s="107"/>
      <c r="B981" s="107"/>
      <c r="C981" s="108"/>
      <c r="D981" s="112"/>
      <c r="E981" s="108"/>
      <c r="F981" s="108"/>
      <c r="G981" s="107"/>
      <c r="H981" s="107"/>
      <c r="I981" s="107"/>
      <c r="J981" s="107"/>
      <c r="K981" s="107"/>
      <c r="L981" s="107"/>
      <c r="M981" s="107"/>
      <c r="N981" s="107"/>
      <c r="O981" s="107"/>
      <c r="P981" s="107"/>
      <c r="Q981" s="107"/>
      <c r="R981" s="107"/>
      <c r="S981" s="107"/>
      <c r="T981" s="107"/>
      <c r="U981" s="107"/>
      <c r="V981" s="107"/>
      <c r="W981" s="107"/>
      <c r="X981" s="107"/>
    </row>
    <row r="982" spans="1:24" ht="24.75" customHeight="1">
      <c r="A982" s="107"/>
      <c r="B982" s="107"/>
      <c r="C982" s="108"/>
      <c r="D982" s="112"/>
      <c r="E982" s="108"/>
      <c r="F982" s="108"/>
      <c r="G982" s="107"/>
      <c r="H982" s="107"/>
      <c r="I982" s="107"/>
      <c r="J982" s="107"/>
      <c r="K982" s="107"/>
      <c r="L982" s="107"/>
      <c r="M982" s="107"/>
      <c r="N982" s="107"/>
      <c r="O982" s="107"/>
      <c r="P982" s="107"/>
      <c r="Q982" s="107"/>
      <c r="R982" s="107"/>
      <c r="S982" s="107"/>
      <c r="T982" s="107"/>
      <c r="U982" s="107"/>
      <c r="V982" s="107"/>
      <c r="W982" s="107"/>
      <c r="X982" s="107"/>
    </row>
    <row r="983" spans="1:24" ht="24.75" customHeight="1">
      <c r="A983" s="107"/>
      <c r="B983" s="107"/>
      <c r="C983" s="108"/>
      <c r="D983" s="112"/>
      <c r="E983" s="108"/>
      <c r="F983" s="108"/>
      <c r="G983" s="107"/>
      <c r="H983" s="107"/>
      <c r="I983" s="107"/>
      <c r="J983" s="107"/>
      <c r="K983" s="107"/>
      <c r="L983" s="107"/>
      <c r="M983" s="107"/>
      <c r="N983" s="107"/>
      <c r="O983" s="107"/>
      <c r="P983" s="107"/>
      <c r="Q983" s="107"/>
      <c r="R983" s="107"/>
      <c r="S983" s="107"/>
      <c r="T983" s="107"/>
      <c r="U983" s="107"/>
      <c r="V983" s="107"/>
      <c r="W983" s="107"/>
      <c r="X983" s="107"/>
    </row>
    <row r="984" spans="1:24" ht="24.75" customHeight="1">
      <c r="A984" s="107"/>
      <c r="B984" s="107"/>
      <c r="C984" s="108"/>
      <c r="D984" s="112"/>
      <c r="E984" s="108"/>
      <c r="F984" s="108"/>
      <c r="G984" s="107"/>
      <c r="H984" s="107"/>
      <c r="I984" s="107"/>
      <c r="J984" s="107"/>
      <c r="K984" s="107"/>
      <c r="L984" s="107"/>
      <c r="M984" s="107"/>
      <c r="N984" s="107"/>
      <c r="O984" s="107"/>
      <c r="P984" s="107"/>
      <c r="Q984" s="107"/>
      <c r="R984" s="107"/>
      <c r="S984" s="107"/>
      <c r="T984" s="107"/>
      <c r="U984" s="107"/>
      <c r="V984" s="107"/>
      <c r="W984" s="107"/>
      <c r="X984" s="107"/>
    </row>
    <row r="985" spans="1:24" ht="24.75" customHeight="1">
      <c r="A985" s="107"/>
      <c r="B985" s="107"/>
      <c r="C985" s="108"/>
      <c r="D985" s="112"/>
      <c r="E985" s="108"/>
      <c r="F985" s="108"/>
      <c r="G985" s="107"/>
      <c r="H985" s="107"/>
      <c r="I985" s="107"/>
      <c r="J985" s="107"/>
      <c r="K985" s="107"/>
      <c r="L985" s="107"/>
      <c r="M985" s="107"/>
      <c r="N985" s="107"/>
      <c r="O985" s="107"/>
      <c r="P985" s="107"/>
      <c r="Q985" s="107"/>
      <c r="R985" s="107"/>
      <c r="S985" s="107"/>
      <c r="T985" s="107"/>
      <c r="U985" s="107"/>
      <c r="V985" s="107"/>
      <c r="W985" s="107"/>
      <c r="X985" s="107"/>
    </row>
    <row r="986" spans="1:24" ht="24.75" customHeight="1">
      <c r="A986" s="107"/>
      <c r="B986" s="107"/>
      <c r="C986" s="108"/>
      <c r="D986" s="112"/>
      <c r="E986" s="108"/>
      <c r="F986" s="108"/>
      <c r="G986" s="107"/>
      <c r="H986" s="107"/>
      <c r="I986" s="107"/>
      <c r="J986" s="107"/>
      <c r="K986" s="107"/>
      <c r="L986" s="107"/>
      <c r="M986" s="107"/>
      <c r="N986" s="107"/>
      <c r="O986" s="107"/>
      <c r="P986" s="107"/>
      <c r="Q986" s="107"/>
      <c r="R986" s="107"/>
      <c r="S986" s="107"/>
      <c r="T986" s="107"/>
      <c r="U986" s="107"/>
      <c r="V986" s="107"/>
      <c r="W986" s="107"/>
      <c r="X986" s="107"/>
    </row>
    <row r="987" spans="1:24" ht="24.75" customHeight="1">
      <c r="A987" s="107"/>
      <c r="B987" s="107"/>
      <c r="C987" s="108"/>
      <c r="D987" s="112"/>
      <c r="E987" s="108"/>
      <c r="F987" s="108"/>
      <c r="G987" s="107"/>
      <c r="H987" s="107"/>
      <c r="I987" s="107"/>
      <c r="J987" s="107"/>
      <c r="K987" s="107"/>
      <c r="L987" s="107"/>
      <c r="M987" s="107"/>
      <c r="N987" s="107"/>
      <c r="O987" s="107"/>
      <c r="P987" s="107"/>
      <c r="Q987" s="107"/>
      <c r="R987" s="107"/>
      <c r="S987" s="107"/>
      <c r="T987" s="107"/>
      <c r="U987" s="107"/>
      <c r="V987" s="107"/>
      <c r="W987" s="107"/>
      <c r="X987" s="107"/>
    </row>
    <row r="988" spans="1:24" ht="24.75" customHeight="1">
      <c r="A988" s="107"/>
      <c r="B988" s="107"/>
      <c r="C988" s="108"/>
      <c r="D988" s="112"/>
      <c r="E988" s="108"/>
      <c r="F988" s="108"/>
      <c r="G988" s="107"/>
      <c r="H988" s="107"/>
      <c r="I988" s="107"/>
      <c r="J988" s="107"/>
      <c r="K988" s="107"/>
      <c r="L988" s="107"/>
      <c r="M988" s="107"/>
      <c r="N988" s="107"/>
      <c r="O988" s="107"/>
      <c r="P988" s="107"/>
      <c r="Q988" s="107"/>
      <c r="R988" s="107"/>
      <c r="S988" s="107"/>
      <c r="T988" s="107"/>
      <c r="U988" s="107"/>
      <c r="V988" s="107"/>
      <c r="W988" s="107"/>
      <c r="X988" s="107"/>
    </row>
    <row r="989" spans="1:24" ht="24.75" customHeight="1">
      <c r="A989" s="107"/>
      <c r="B989" s="107"/>
      <c r="C989" s="108"/>
      <c r="D989" s="112"/>
      <c r="E989" s="108"/>
      <c r="F989" s="108"/>
      <c r="G989" s="107"/>
      <c r="H989" s="107"/>
      <c r="I989" s="107"/>
      <c r="J989" s="107"/>
      <c r="K989" s="107"/>
      <c r="L989" s="107"/>
      <c r="M989" s="107"/>
      <c r="N989" s="107"/>
      <c r="O989" s="107"/>
      <c r="P989" s="107"/>
      <c r="Q989" s="107"/>
      <c r="R989" s="107"/>
      <c r="S989" s="107"/>
      <c r="T989" s="107"/>
      <c r="U989" s="107"/>
      <c r="V989" s="107"/>
      <c r="W989" s="107"/>
      <c r="X989" s="107"/>
    </row>
    <row r="990" spans="1:24" ht="24.75" customHeight="1">
      <c r="A990" s="107"/>
      <c r="B990" s="107"/>
      <c r="C990" s="108"/>
      <c r="D990" s="112"/>
      <c r="E990" s="108"/>
      <c r="F990" s="108"/>
      <c r="G990" s="107"/>
      <c r="H990" s="107"/>
      <c r="I990" s="107"/>
      <c r="J990" s="107"/>
      <c r="K990" s="107"/>
      <c r="L990" s="107"/>
      <c r="M990" s="107"/>
      <c r="N990" s="107"/>
      <c r="O990" s="107"/>
      <c r="P990" s="107"/>
      <c r="Q990" s="107"/>
      <c r="R990" s="107"/>
      <c r="S990" s="107"/>
      <c r="T990" s="107"/>
      <c r="U990" s="107"/>
      <c r="V990" s="107"/>
      <c r="W990" s="107"/>
      <c r="X990" s="107"/>
    </row>
    <row r="991" spans="1:24" ht="24.75" customHeight="1">
      <c r="A991" s="107"/>
      <c r="B991" s="107"/>
      <c r="C991" s="108"/>
      <c r="D991" s="112"/>
      <c r="E991" s="108"/>
      <c r="F991" s="108"/>
      <c r="G991" s="107"/>
      <c r="H991" s="107"/>
      <c r="I991" s="107"/>
      <c r="J991" s="107"/>
      <c r="K991" s="107"/>
      <c r="L991" s="107"/>
      <c r="M991" s="107"/>
      <c r="N991" s="107"/>
      <c r="O991" s="107"/>
      <c r="P991" s="107"/>
      <c r="Q991" s="107"/>
      <c r="R991" s="107"/>
      <c r="S991" s="107"/>
      <c r="T991" s="107"/>
      <c r="U991" s="107"/>
      <c r="V991" s="107"/>
      <c r="W991" s="107"/>
      <c r="X991" s="107"/>
    </row>
    <row r="992" spans="1:24" ht="24.75" customHeight="1">
      <c r="A992" s="107"/>
      <c r="B992" s="107"/>
      <c r="C992" s="108"/>
      <c r="D992" s="112"/>
      <c r="E992" s="108"/>
      <c r="F992" s="108"/>
      <c r="G992" s="107"/>
      <c r="H992" s="107"/>
      <c r="I992" s="107"/>
      <c r="J992" s="107"/>
      <c r="K992" s="107"/>
      <c r="L992" s="107"/>
      <c r="M992" s="107"/>
      <c r="N992" s="107"/>
      <c r="O992" s="107"/>
      <c r="P992" s="107"/>
      <c r="Q992" s="107"/>
      <c r="R992" s="107"/>
      <c r="S992" s="107"/>
      <c r="T992" s="107"/>
      <c r="U992" s="107"/>
      <c r="V992" s="107"/>
      <c r="W992" s="107"/>
      <c r="X992" s="107"/>
    </row>
    <row r="993" spans="1:24" ht="24.75" customHeight="1">
      <c r="A993" s="107"/>
      <c r="B993" s="107"/>
      <c r="C993" s="108"/>
      <c r="D993" s="112"/>
      <c r="E993" s="108"/>
      <c r="F993" s="108"/>
      <c r="G993" s="107"/>
      <c r="H993" s="107"/>
      <c r="I993" s="107"/>
      <c r="J993" s="107"/>
      <c r="K993" s="107"/>
      <c r="L993" s="107"/>
      <c r="M993" s="107"/>
      <c r="N993" s="107"/>
      <c r="O993" s="107"/>
      <c r="P993" s="107"/>
      <c r="Q993" s="107"/>
      <c r="R993" s="107"/>
      <c r="S993" s="107"/>
      <c r="T993" s="107"/>
      <c r="U993" s="107"/>
      <c r="V993" s="107"/>
      <c r="W993" s="107"/>
      <c r="X993" s="107"/>
    </row>
    <row r="994" spans="1:24" ht="24.75" customHeight="1">
      <c r="A994" s="107"/>
      <c r="B994" s="107"/>
      <c r="C994" s="108"/>
      <c r="D994" s="112"/>
      <c r="E994" s="108"/>
      <c r="F994" s="108"/>
      <c r="G994" s="107"/>
      <c r="H994" s="107"/>
      <c r="I994" s="107"/>
      <c r="J994" s="107"/>
      <c r="K994" s="107"/>
      <c r="L994" s="107"/>
      <c r="M994" s="107"/>
      <c r="N994" s="107"/>
      <c r="O994" s="107"/>
      <c r="P994" s="107"/>
      <c r="Q994" s="107"/>
      <c r="R994" s="107"/>
      <c r="S994" s="107"/>
      <c r="T994" s="107"/>
      <c r="U994" s="107"/>
      <c r="V994" s="107"/>
      <c r="W994" s="107"/>
      <c r="X994" s="107"/>
    </row>
    <row r="995" spans="1:24" ht="24.75" customHeight="1">
      <c r="A995" s="107"/>
      <c r="B995" s="107"/>
      <c r="C995" s="108"/>
      <c r="D995" s="112"/>
      <c r="E995" s="108"/>
      <c r="F995" s="108"/>
      <c r="G995" s="107"/>
      <c r="H995" s="107"/>
      <c r="I995" s="107"/>
      <c r="J995" s="107"/>
      <c r="K995" s="107"/>
      <c r="L995" s="107"/>
      <c r="M995" s="107"/>
      <c r="N995" s="107"/>
      <c r="O995" s="107"/>
      <c r="P995" s="107"/>
      <c r="Q995" s="107"/>
      <c r="R995" s="107"/>
      <c r="S995" s="107"/>
      <c r="T995" s="107"/>
      <c r="U995" s="107"/>
      <c r="V995" s="107"/>
      <c r="W995" s="107"/>
      <c r="X995" s="107"/>
    </row>
    <row r="996" spans="1:24" ht="24.75" customHeight="1">
      <c r="A996" s="107"/>
      <c r="B996" s="107"/>
      <c r="C996" s="108"/>
      <c r="D996" s="112"/>
      <c r="E996" s="108"/>
      <c r="F996" s="108"/>
      <c r="G996" s="107"/>
      <c r="H996" s="107"/>
      <c r="I996" s="107"/>
      <c r="J996" s="107"/>
      <c r="K996" s="107"/>
      <c r="L996" s="107"/>
      <c r="M996" s="107"/>
      <c r="N996" s="107"/>
      <c r="O996" s="107"/>
      <c r="P996" s="107"/>
      <c r="Q996" s="107"/>
      <c r="R996" s="107"/>
      <c r="S996" s="107"/>
      <c r="T996" s="107"/>
      <c r="U996" s="107"/>
      <c r="V996" s="107"/>
      <c r="W996" s="107"/>
      <c r="X996" s="107"/>
    </row>
    <row r="997" spans="1:24" ht="24.75" customHeight="1">
      <c r="A997" s="107"/>
      <c r="B997" s="107"/>
      <c r="C997" s="108"/>
      <c r="D997" s="112"/>
      <c r="E997" s="108"/>
      <c r="F997" s="108"/>
      <c r="G997" s="107"/>
      <c r="H997" s="107"/>
      <c r="I997" s="107"/>
      <c r="J997" s="107"/>
      <c r="K997" s="107"/>
      <c r="L997" s="107"/>
      <c r="M997" s="107"/>
      <c r="N997" s="107"/>
      <c r="O997" s="107"/>
      <c r="P997" s="107"/>
      <c r="Q997" s="107"/>
      <c r="R997" s="107"/>
      <c r="S997" s="107"/>
      <c r="T997" s="107"/>
      <c r="U997" s="107"/>
      <c r="V997" s="107"/>
      <c r="W997" s="107"/>
      <c r="X997" s="107"/>
    </row>
    <row r="998" spans="1:24" ht="24.75" customHeight="1">
      <c r="A998" s="107"/>
      <c r="B998" s="107"/>
      <c r="C998" s="108"/>
      <c r="D998" s="112"/>
      <c r="E998" s="108"/>
      <c r="F998" s="108"/>
      <c r="G998" s="107"/>
      <c r="H998" s="107"/>
      <c r="I998" s="107"/>
      <c r="J998" s="107"/>
      <c r="K998" s="107"/>
      <c r="L998" s="107"/>
      <c r="M998" s="107"/>
      <c r="N998" s="107"/>
      <c r="O998" s="107"/>
      <c r="P998" s="107"/>
      <c r="Q998" s="107"/>
      <c r="R998" s="107"/>
      <c r="S998" s="107"/>
      <c r="T998" s="107"/>
      <c r="U998" s="107"/>
      <c r="V998" s="107"/>
      <c r="W998" s="107"/>
      <c r="X998" s="107"/>
    </row>
    <row r="999" spans="1:24" ht="24.75" customHeight="1">
      <c r="A999" s="107"/>
      <c r="B999" s="107"/>
      <c r="C999" s="108"/>
      <c r="D999" s="112"/>
      <c r="E999" s="108"/>
      <c r="F999" s="108"/>
      <c r="G999" s="107"/>
      <c r="H999" s="107"/>
      <c r="I999" s="107"/>
      <c r="J999" s="107"/>
      <c r="K999" s="107"/>
      <c r="L999" s="107"/>
      <c r="M999" s="107"/>
      <c r="N999" s="107"/>
      <c r="O999" s="107"/>
      <c r="P999" s="107"/>
      <c r="Q999" s="107"/>
      <c r="R999" s="107"/>
      <c r="S999" s="107"/>
      <c r="T999" s="107"/>
      <c r="U999" s="107"/>
      <c r="V999" s="107"/>
      <c r="W999" s="107"/>
      <c r="X999" s="107"/>
    </row>
    <row r="1000" spans="1:24" ht="24.75" customHeight="1">
      <c r="A1000" s="107"/>
      <c r="B1000" s="107"/>
      <c r="C1000" s="108"/>
      <c r="D1000" s="112"/>
      <c r="E1000" s="108"/>
      <c r="F1000" s="108"/>
      <c r="G1000" s="107"/>
      <c r="H1000" s="107"/>
      <c r="I1000" s="107"/>
      <c r="J1000" s="107"/>
      <c r="K1000" s="107"/>
      <c r="L1000" s="107"/>
      <c r="M1000" s="107"/>
      <c r="N1000" s="107"/>
      <c r="O1000" s="107"/>
      <c r="P1000" s="107"/>
      <c r="Q1000" s="107"/>
      <c r="R1000" s="107"/>
      <c r="S1000" s="107"/>
      <c r="T1000" s="107"/>
      <c r="U1000" s="107"/>
      <c r="V1000" s="107"/>
      <c r="W1000" s="107"/>
      <c r="X1000" s="107"/>
    </row>
    <row r="1001" spans="1:24" ht="24.75" customHeight="1">
      <c r="A1001" s="107"/>
      <c r="B1001" s="107"/>
      <c r="C1001" s="108"/>
      <c r="D1001" s="112"/>
      <c r="E1001" s="108"/>
      <c r="F1001" s="108"/>
      <c r="G1001" s="107"/>
      <c r="H1001" s="107"/>
      <c r="I1001" s="107"/>
      <c r="J1001" s="107"/>
      <c r="K1001" s="107"/>
      <c r="L1001" s="107"/>
      <c r="M1001" s="107"/>
      <c r="N1001" s="107"/>
      <c r="O1001" s="107"/>
      <c r="P1001" s="107"/>
      <c r="Q1001" s="107"/>
      <c r="R1001" s="107"/>
      <c r="S1001" s="107"/>
      <c r="T1001" s="107"/>
      <c r="U1001" s="107"/>
      <c r="V1001" s="107"/>
      <c r="W1001" s="107"/>
      <c r="X1001" s="107"/>
    </row>
    <row r="1002" spans="1:24" ht="24.75" customHeight="1">
      <c r="A1002" s="107"/>
      <c r="B1002" s="107"/>
      <c r="C1002" s="108"/>
      <c r="D1002" s="112"/>
      <c r="E1002" s="108"/>
      <c r="F1002" s="108"/>
      <c r="G1002" s="107"/>
      <c r="H1002" s="107"/>
      <c r="I1002" s="107"/>
      <c r="J1002" s="107"/>
      <c r="K1002" s="107"/>
      <c r="L1002" s="107"/>
      <c r="M1002" s="107"/>
      <c r="N1002" s="107"/>
      <c r="O1002" s="107"/>
      <c r="P1002" s="107"/>
      <c r="Q1002" s="107"/>
      <c r="R1002" s="107"/>
      <c r="S1002" s="107"/>
      <c r="T1002" s="107"/>
      <c r="U1002" s="107"/>
      <c r="V1002" s="107"/>
      <c r="W1002" s="107"/>
      <c r="X1002" s="107"/>
    </row>
    <row r="1003" spans="1:24" ht="24.75" customHeight="1">
      <c r="A1003" s="107"/>
      <c r="B1003" s="107"/>
      <c r="C1003" s="108"/>
      <c r="D1003" s="112"/>
      <c r="E1003" s="108"/>
      <c r="F1003" s="108"/>
      <c r="G1003" s="107"/>
      <c r="H1003" s="107"/>
      <c r="I1003" s="107"/>
      <c r="J1003" s="107"/>
      <c r="K1003" s="107"/>
      <c r="L1003" s="107"/>
      <c r="M1003" s="107"/>
      <c r="N1003" s="107"/>
      <c r="O1003" s="107"/>
      <c r="P1003" s="107"/>
      <c r="Q1003" s="107"/>
      <c r="R1003" s="107"/>
      <c r="S1003" s="107"/>
      <c r="T1003" s="107"/>
      <c r="U1003" s="107"/>
      <c r="V1003" s="107"/>
      <c r="W1003" s="107"/>
      <c r="X1003" s="107"/>
    </row>
    <row r="1004" spans="1:24" ht="24.75" customHeight="1">
      <c r="A1004" s="107"/>
      <c r="B1004" s="107"/>
      <c r="C1004" s="108"/>
      <c r="D1004" s="112"/>
      <c r="E1004" s="108"/>
      <c r="F1004" s="108"/>
      <c r="G1004" s="107"/>
      <c r="H1004" s="107"/>
      <c r="I1004" s="107"/>
      <c r="J1004" s="107"/>
      <c r="K1004" s="107"/>
      <c r="L1004" s="107"/>
      <c r="M1004" s="107"/>
      <c r="N1004" s="107"/>
      <c r="O1004" s="107"/>
      <c r="P1004" s="107"/>
      <c r="Q1004" s="107"/>
      <c r="R1004" s="107"/>
      <c r="S1004" s="107"/>
      <c r="T1004" s="107"/>
      <c r="U1004" s="107"/>
      <c r="V1004" s="107"/>
      <c r="W1004" s="107"/>
      <c r="X1004" s="107"/>
    </row>
    <row r="1005" spans="1:24" ht="24.75" customHeight="1">
      <c r="A1005" s="107"/>
      <c r="B1005" s="107"/>
      <c r="C1005" s="108"/>
      <c r="D1005" s="112"/>
      <c r="E1005" s="108"/>
      <c r="F1005" s="108"/>
      <c r="G1005" s="107"/>
      <c r="H1005" s="107"/>
      <c r="I1005" s="107"/>
      <c r="J1005" s="107"/>
      <c r="K1005" s="107"/>
      <c r="L1005" s="107"/>
      <c r="M1005" s="107"/>
      <c r="N1005" s="107"/>
      <c r="O1005" s="107"/>
      <c r="P1005" s="107"/>
      <c r="Q1005" s="107"/>
      <c r="R1005" s="107"/>
      <c r="S1005" s="107"/>
      <c r="T1005" s="107"/>
      <c r="U1005" s="107"/>
      <c r="V1005" s="107"/>
      <c r="W1005" s="107"/>
      <c r="X1005" s="107"/>
    </row>
    <row r="1006" spans="1:24" ht="24.75" customHeight="1">
      <c r="A1006" s="107"/>
      <c r="B1006" s="107"/>
      <c r="C1006" s="108"/>
      <c r="D1006" s="112"/>
      <c r="E1006" s="108"/>
      <c r="F1006" s="108"/>
      <c r="G1006" s="107"/>
      <c r="H1006" s="107"/>
      <c r="I1006" s="107"/>
      <c r="J1006" s="107"/>
      <c r="K1006" s="107"/>
      <c r="L1006" s="107"/>
      <c r="M1006" s="107"/>
      <c r="N1006" s="107"/>
      <c r="O1006" s="107"/>
      <c r="P1006" s="107"/>
      <c r="Q1006" s="107"/>
      <c r="R1006" s="107"/>
      <c r="S1006" s="107"/>
      <c r="T1006" s="107"/>
      <c r="U1006" s="107"/>
      <c r="V1006" s="107"/>
      <c r="W1006" s="107"/>
      <c r="X1006" s="107"/>
    </row>
  </sheetData>
  <mergeCells count="3">
    <mergeCell ref="F33:H36"/>
    <mergeCell ref="D273:D277"/>
    <mergeCell ref="F273:F277"/>
  </mergeCells>
  <printOptions horizontalCentered="1" gridLines="1"/>
  <pageMargins left="0" right="0" top="0.16921898928024501" bottom="3.9050535987748852E-2" header="0" footer="0"/>
  <pageSetup scale="86" pageOrder="overThenDown" orientation="portrait" cellComments="atEnd"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0C2C4E-5099-4263-B20D-2E4CE67B4E25}">
  <sheetPr codeName="Sheet10">
    <outlinePr summaryBelow="0" summaryRight="0"/>
  </sheetPr>
  <dimension ref="A1:U1006"/>
  <sheetViews>
    <sheetView showGridLines="0" workbookViewId="0">
      <pane ySplit="1" topLeftCell="A19" activePane="bottomLeft" state="frozen"/>
      <selection pane="bottomLeft" activeCell="A36" sqref="A1:H36"/>
    </sheetView>
  </sheetViews>
  <sheetFormatPr defaultColWidth="12.54296875" defaultRowHeight="15.75" customHeight="1"/>
  <cols>
    <col min="1" max="1" width="12.54296875" style="62"/>
    <col min="2" max="2" width="16.7265625" style="62" customWidth="1"/>
    <col min="3" max="3" width="12.54296875" style="62"/>
    <col min="4" max="4" width="14.81640625" style="62" customWidth="1"/>
    <col min="5" max="16384" width="12.54296875" style="62"/>
  </cols>
  <sheetData>
    <row r="1" spans="1:21" ht="26.25" customHeight="1">
      <c r="A1" s="74" t="s">
        <v>9</v>
      </c>
      <c r="B1" s="165" t="s">
        <v>47</v>
      </c>
      <c r="C1" s="75" t="s">
        <v>48</v>
      </c>
      <c r="D1" s="74" t="s">
        <v>49</v>
      </c>
      <c r="E1" s="75" t="s">
        <v>50</v>
      </c>
      <c r="F1" s="74" t="s">
        <v>51</v>
      </c>
      <c r="G1" s="74" t="s">
        <v>52</v>
      </c>
      <c r="H1" s="77" t="s">
        <v>53</v>
      </c>
      <c r="I1" s="68"/>
      <c r="J1" s="74" t="s">
        <v>9</v>
      </c>
      <c r="K1" s="74" t="s">
        <v>47</v>
      </c>
      <c r="L1" s="75" t="s">
        <v>48</v>
      </c>
      <c r="M1" s="74" t="s">
        <v>49</v>
      </c>
      <c r="N1" s="75" t="s">
        <v>50</v>
      </c>
      <c r="O1" s="74" t="s">
        <v>34</v>
      </c>
      <c r="P1" s="74" t="s">
        <v>52</v>
      </c>
      <c r="Q1" s="77" t="s">
        <v>53</v>
      </c>
      <c r="R1" s="68"/>
      <c r="S1" s="68"/>
      <c r="T1" s="68"/>
      <c r="U1" s="68"/>
    </row>
    <row r="2" spans="1:21" ht="22.5" customHeight="1" thickBot="1">
      <c r="A2" s="78">
        <v>45139</v>
      </c>
      <c r="B2" s="79"/>
      <c r="C2" s="80"/>
      <c r="D2" s="81"/>
      <c r="E2" s="80"/>
      <c r="F2" s="81">
        <f t="shared" ref="F2:F32" si="0">(E2-C2) *24-(D2)</f>
        <v>0</v>
      </c>
      <c r="G2" s="81"/>
      <c r="H2" s="82"/>
      <c r="I2" s="68"/>
      <c r="J2" s="78">
        <v>45110</v>
      </c>
      <c r="K2" s="79" t="s">
        <v>101</v>
      </c>
      <c r="L2" s="80">
        <v>0.41666666666666669</v>
      </c>
      <c r="M2" s="81">
        <v>1</v>
      </c>
      <c r="N2" s="80">
        <v>0.83333333333333337</v>
      </c>
      <c r="O2" s="81">
        <f>(N2-L2) *24-(M2)</f>
        <v>9</v>
      </c>
      <c r="P2" s="81"/>
      <c r="Q2" s="82">
        <v>250</v>
      </c>
      <c r="R2" s="68"/>
      <c r="S2" s="68"/>
      <c r="T2" s="68"/>
      <c r="U2" s="68"/>
    </row>
    <row r="3" spans="1:21" ht="24.75" customHeight="1" thickTop="1" thickBot="1">
      <c r="A3" s="78">
        <v>45140</v>
      </c>
      <c r="B3" s="79"/>
      <c r="C3" s="80"/>
      <c r="D3" s="81"/>
      <c r="E3" s="80"/>
      <c r="F3" s="81">
        <f t="shared" si="0"/>
        <v>0</v>
      </c>
      <c r="G3" s="81"/>
      <c r="H3" s="82"/>
      <c r="I3" s="68"/>
      <c r="J3" s="78">
        <v>45111</v>
      </c>
      <c r="K3" s="79" t="s">
        <v>100</v>
      </c>
      <c r="L3" s="80">
        <v>0.41666666666666669</v>
      </c>
      <c r="M3" s="81">
        <v>1</v>
      </c>
      <c r="N3" s="80">
        <v>0.77083333333333337</v>
      </c>
      <c r="O3" s="81">
        <f>(N3-L3) *24-(M3)</f>
        <v>7.5</v>
      </c>
      <c r="P3" s="81"/>
      <c r="Q3" s="82">
        <v>250</v>
      </c>
      <c r="R3" s="68"/>
      <c r="S3" s="68"/>
      <c r="T3" s="81">
        <f>(S3-$S$16)</f>
        <v>-9</v>
      </c>
      <c r="U3" s="68"/>
    </row>
    <row r="4" spans="1:21" ht="24.75" customHeight="1" thickTop="1" thickBot="1">
      <c r="A4" s="78">
        <v>45141</v>
      </c>
      <c r="B4" s="79"/>
      <c r="C4" s="80"/>
      <c r="D4" s="81"/>
      <c r="E4" s="80"/>
      <c r="F4" s="81">
        <f t="shared" si="0"/>
        <v>0</v>
      </c>
      <c r="G4" s="81"/>
      <c r="H4" s="82"/>
      <c r="I4" s="68"/>
      <c r="J4" s="78">
        <v>45112</v>
      </c>
      <c r="K4" s="79" t="s">
        <v>99</v>
      </c>
      <c r="L4" s="80">
        <v>0.41666666666666669</v>
      </c>
      <c r="M4" s="81">
        <v>1</v>
      </c>
      <c r="N4" s="80">
        <v>0.72222222222222221</v>
      </c>
      <c r="O4" s="81">
        <f>(N4-L4) *24-(M4)</f>
        <v>6.3333333333333321</v>
      </c>
      <c r="P4" s="81"/>
      <c r="Q4" s="82">
        <v>250</v>
      </c>
      <c r="R4" s="68"/>
      <c r="S4" s="68"/>
      <c r="T4" s="68"/>
      <c r="U4" s="68"/>
    </row>
    <row r="5" spans="1:21" ht="24.75" customHeight="1" thickTop="1" thickBot="1">
      <c r="A5" s="78">
        <v>45142</v>
      </c>
      <c r="B5" s="79"/>
      <c r="C5" s="80"/>
      <c r="D5" s="81"/>
      <c r="E5" s="80"/>
      <c r="F5" s="81">
        <f t="shared" si="0"/>
        <v>0</v>
      </c>
      <c r="G5" s="81"/>
      <c r="H5" s="82"/>
      <c r="I5" s="68"/>
      <c r="J5" s="78">
        <v>45113</v>
      </c>
      <c r="K5" s="79" t="s">
        <v>98</v>
      </c>
      <c r="L5" s="80">
        <v>0.41666666666666669</v>
      </c>
      <c r="M5" s="81">
        <v>1</v>
      </c>
      <c r="N5" s="80">
        <v>0.75</v>
      </c>
      <c r="O5" s="81">
        <f>(N5-L5) *24-(M5)</f>
        <v>7</v>
      </c>
      <c r="P5" s="81"/>
      <c r="Q5" s="82">
        <v>250</v>
      </c>
      <c r="R5" s="68"/>
      <c r="S5" s="68"/>
      <c r="T5" s="68"/>
      <c r="U5" s="68"/>
    </row>
    <row r="6" spans="1:21" ht="24.75" customHeight="1" thickTop="1" thickBot="1">
      <c r="A6" s="78">
        <v>45143</v>
      </c>
      <c r="B6" s="79"/>
      <c r="C6" s="80"/>
      <c r="D6" s="81"/>
      <c r="E6" s="80"/>
      <c r="F6" s="81">
        <f t="shared" si="0"/>
        <v>0</v>
      </c>
      <c r="G6" s="81"/>
      <c r="H6" s="82"/>
      <c r="I6" s="68"/>
      <c r="J6" s="78">
        <v>45114</v>
      </c>
      <c r="K6" s="79" t="s">
        <v>97</v>
      </c>
      <c r="L6" s="80">
        <v>0.41666666666666669</v>
      </c>
      <c r="M6" s="81">
        <v>2</v>
      </c>
      <c r="N6" s="80">
        <v>0.75</v>
      </c>
      <c r="O6" s="81">
        <f>(N6-L6) *24-(M6)</f>
        <v>6</v>
      </c>
      <c r="P6" s="81"/>
      <c r="Q6" s="82"/>
      <c r="R6" s="68"/>
      <c r="S6" s="68"/>
      <c r="T6" s="68"/>
      <c r="U6" s="68"/>
    </row>
    <row r="7" spans="1:21" ht="24.75" customHeight="1" thickTop="1" thickBot="1">
      <c r="A7" s="78">
        <v>45144</v>
      </c>
      <c r="B7" s="79"/>
      <c r="C7" s="80"/>
      <c r="D7" s="81"/>
      <c r="E7" s="80"/>
      <c r="F7" s="81">
        <f t="shared" si="0"/>
        <v>0</v>
      </c>
      <c r="G7" s="81"/>
      <c r="H7" s="82"/>
      <c r="I7" s="88"/>
      <c r="J7" s="78"/>
      <c r="K7" s="79"/>
      <c r="L7" s="80"/>
      <c r="M7" s="81"/>
      <c r="N7" s="80"/>
      <c r="O7" s="81"/>
      <c r="P7" s="81"/>
      <c r="Q7" s="82"/>
      <c r="R7" s="88"/>
      <c r="S7" s="88"/>
      <c r="T7" s="88"/>
      <c r="U7" s="88"/>
    </row>
    <row r="8" spans="1:21" ht="24.75" customHeight="1" thickTop="1" thickBot="1">
      <c r="A8" s="78">
        <v>45145</v>
      </c>
      <c r="B8" s="79"/>
      <c r="C8" s="80"/>
      <c r="D8" s="81"/>
      <c r="E8" s="80"/>
      <c r="F8" s="81">
        <f t="shared" si="0"/>
        <v>0</v>
      </c>
      <c r="G8" s="81"/>
      <c r="H8" s="82"/>
      <c r="I8" s="89"/>
      <c r="J8" s="302" t="s">
        <v>39</v>
      </c>
      <c r="K8" s="303"/>
      <c r="L8" s="303"/>
      <c r="M8" s="305"/>
      <c r="N8" s="303"/>
      <c r="O8" s="164" t="s">
        <v>96</v>
      </c>
      <c r="P8" s="108" t="s">
        <v>63</v>
      </c>
      <c r="Q8" s="88"/>
      <c r="R8" s="89"/>
      <c r="S8" s="88"/>
      <c r="T8" s="89"/>
      <c r="U8" s="89" t="s">
        <v>54</v>
      </c>
    </row>
    <row r="9" spans="1:21" ht="24.75" customHeight="1" thickTop="1" thickBot="1">
      <c r="A9" s="78">
        <v>45146</v>
      </c>
      <c r="B9" s="79"/>
      <c r="C9" s="80"/>
      <c r="D9" s="81"/>
      <c r="E9" s="80"/>
      <c r="F9" s="81">
        <f t="shared" si="0"/>
        <v>0</v>
      </c>
      <c r="G9" s="81"/>
      <c r="H9" s="82"/>
      <c r="I9" s="88"/>
      <c r="J9" s="303"/>
      <c r="K9" s="303"/>
      <c r="L9" s="303"/>
      <c r="M9" s="95" t="s">
        <v>65</v>
      </c>
      <c r="N9" s="88">
        <f>SUM(N8)</f>
        <v>0</v>
      </c>
      <c r="O9" s="88">
        <f>SUM(Q2:Q7)</f>
        <v>1000</v>
      </c>
      <c r="P9" s="102">
        <f ca="1">N11*P11</f>
        <v>0</v>
      </c>
      <c r="Q9" s="88"/>
      <c r="R9" s="88"/>
      <c r="S9" s="88"/>
      <c r="T9" s="88"/>
      <c r="U9" s="88" t="s">
        <v>55</v>
      </c>
    </row>
    <row r="10" spans="1:21" ht="24.75" customHeight="1" thickTop="1" thickBot="1">
      <c r="A10" s="78">
        <v>45147</v>
      </c>
      <c r="B10" s="79"/>
      <c r="C10" s="80"/>
      <c r="D10" s="81"/>
      <c r="E10" s="80"/>
      <c r="F10" s="81">
        <f t="shared" si="0"/>
        <v>0</v>
      </c>
      <c r="G10" s="81"/>
      <c r="H10" s="82"/>
      <c r="I10" s="88"/>
      <c r="J10" s="303"/>
      <c r="K10" s="303"/>
      <c r="L10" s="303"/>
      <c r="M10" s="104" t="s">
        <v>34</v>
      </c>
      <c r="N10" s="104" t="s">
        <v>52</v>
      </c>
      <c r="O10" s="77" t="s">
        <v>35</v>
      </c>
      <c r="P10" s="77" t="s">
        <v>66</v>
      </c>
      <c r="Q10" s="77" t="s">
        <v>36</v>
      </c>
      <c r="R10" s="88"/>
      <c r="S10" s="88"/>
      <c r="T10" s="88"/>
      <c r="U10" s="88" t="s">
        <v>56</v>
      </c>
    </row>
    <row r="11" spans="1:21" ht="24.75" customHeight="1" thickTop="1" thickBot="1">
      <c r="A11" s="78">
        <v>45148</v>
      </c>
      <c r="B11" s="79"/>
      <c r="C11" s="80"/>
      <c r="D11" s="81"/>
      <c r="E11" s="80"/>
      <c r="F11" s="81">
        <f t="shared" si="0"/>
        <v>0</v>
      </c>
      <c r="G11" s="81"/>
      <c r="H11" s="82"/>
      <c r="I11" s="89"/>
      <c r="J11" s="304"/>
      <c r="K11" s="304"/>
      <c r="L11" s="304"/>
      <c r="M11" s="105">
        <f>SUM(O2:O7)</f>
        <v>35.833333333333329</v>
      </c>
      <c r="N11" s="105">
        <f>SUM(P2:P7)</f>
        <v>0</v>
      </c>
      <c r="O11" s="82">
        <f ca="1">IFERROR(__xludf.DUMMYFUNCTION("IMPORTRANGE(""1m2kw6_1prnMeazd4p7d0rgLQ61x6YEo-M6QHDP7eqrI"", ""'Puntoret'!D5"")"),150)</f>
        <v>150</v>
      </c>
      <c r="P11" s="82">
        <f ca="1">SUM(O11+S14)</f>
        <v>200</v>
      </c>
      <c r="Q11" s="82">
        <f ca="1">M11*O11+P9+O9-N9</f>
        <v>6374.9999999999991</v>
      </c>
      <c r="R11" s="89"/>
      <c r="S11" s="88"/>
      <c r="T11" s="88"/>
      <c r="U11" s="88"/>
    </row>
    <row r="12" spans="1:21" ht="24.75" customHeight="1" thickTop="1" thickBot="1">
      <c r="A12" s="78">
        <v>45149</v>
      </c>
      <c r="B12" s="79"/>
      <c r="C12" s="80"/>
      <c r="D12" s="81"/>
      <c r="E12" s="80"/>
      <c r="F12" s="81">
        <f t="shared" si="0"/>
        <v>0</v>
      </c>
      <c r="G12" s="81"/>
      <c r="H12" s="82"/>
      <c r="I12" s="89"/>
      <c r="J12" s="102"/>
      <c r="K12" s="102"/>
      <c r="L12" s="102"/>
      <c r="M12" s="102"/>
      <c r="N12" s="103"/>
      <c r="O12" s="103"/>
      <c r="P12" s="89"/>
      <c r="Q12" s="89"/>
      <c r="R12" s="89"/>
      <c r="S12" s="89"/>
      <c r="T12" s="89"/>
      <c r="U12" s="89" t="s">
        <v>57</v>
      </c>
    </row>
    <row r="13" spans="1:21" ht="24.75" customHeight="1" thickTop="1" thickBot="1">
      <c r="A13" s="78">
        <v>45150</v>
      </c>
      <c r="B13" s="79"/>
      <c r="C13" s="80"/>
      <c r="D13" s="81"/>
      <c r="E13" s="80"/>
      <c r="F13" s="81">
        <f t="shared" si="0"/>
        <v>0</v>
      </c>
      <c r="G13" s="81"/>
      <c r="H13" s="82"/>
      <c r="I13" s="89"/>
      <c r="J13" s="88"/>
      <c r="K13" s="88"/>
      <c r="L13" s="88"/>
      <c r="M13" s="88"/>
      <c r="N13" s="102"/>
      <c r="O13" s="89"/>
      <c r="P13" s="89"/>
      <c r="Q13" s="89"/>
      <c r="R13" s="88"/>
      <c r="S13" s="88"/>
      <c r="T13" s="88"/>
      <c r="U13" s="88"/>
    </row>
    <row r="14" spans="1:21" ht="24.75" customHeight="1" thickTop="1" thickBot="1">
      <c r="A14" s="78">
        <v>45151</v>
      </c>
      <c r="B14" s="79"/>
      <c r="C14" s="80"/>
      <c r="D14" s="81"/>
      <c r="E14" s="80"/>
      <c r="F14" s="81">
        <f t="shared" si="0"/>
        <v>0</v>
      </c>
      <c r="G14" s="81"/>
      <c r="H14" s="82"/>
      <c r="I14" s="68"/>
      <c r="J14" s="103"/>
      <c r="K14" s="89"/>
      <c r="L14" s="89"/>
      <c r="M14" s="95"/>
      <c r="N14" s="102"/>
      <c r="O14" s="68"/>
      <c r="P14" s="68"/>
      <c r="Q14" s="68"/>
      <c r="R14" s="102"/>
      <c r="S14" s="68">
        <v>50</v>
      </c>
      <c r="T14" s="102"/>
      <c r="U14" s="88"/>
    </row>
    <row r="15" spans="1:21" ht="24.75" customHeight="1" thickTop="1" thickBot="1">
      <c r="A15" s="78">
        <v>45152</v>
      </c>
      <c r="B15" s="79" t="s">
        <v>59</v>
      </c>
      <c r="C15" s="80">
        <v>0.41666666666666669</v>
      </c>
      <c r="D15" s="81">
        <v>2</v>
      </c>
      <c r="E15" s="80">
        <v>0.75</v>
      </c>
      <c r="F15" s="81">
        <f t="shared" si="0"/>
        <v>6</v>
      </c>
      <c r="G15" s="81"/>
      <c r="H15" s="82">
        <v>250</v>
      </c>
      <c r="I15" s="89"/>
      <c r="J15" s="103"/>
      <c r="K15" s="89"/>
      <c r="L15" s="89"/>
      <c r="M15" s="95"/>
      <c r="N15" s="102"/>
      <c r="O15" s="89"/>
      <c r="P15" s="89"/>
      <c r="Q15" s="89"/>
      <c r="R15" s="108"/>
      <c r="S15" s="108">
        <v>9</v>
      </c>
      <c r="T15" s="102"/>
      <c r="U15" s="89" t="s">
        <v>95</v>
      </c>
    </row>
    <row r="16" spans="1:21" ht="24.75" customHeight="1" thickTop="1" thickBot="1">
      <c r="A16" s="78">
        <v>45153</v>
      </c>
      <c r="B16" s="79" t="s">
        <v>59</v>
      </c>
      <c r="C16" s="80">
        <v>0.54166666666666663</v>
      </c>
      <c r="D16" s="81">
        <v>1</v>
      </c>
      <c r="E16" s="80">
        <v>0.73611111111111116</v>
      </c>
      <c r="F16" s="81">
        <f t="shared" si="0"/>
        <v>3.6666666666666687</v>
      </c>
      <c r="G16" s="81"/>
      <c r="H16" s="82"/>
      <c r="I16" s="68"/>
      <c r="J16" s="103"/>
      <c r="K16" s="89"/>
      <c r="L16" s="89"/>
      <c r="M16" s="95"/>
      <c r="N16" s="102"/>
      <c r="O16" s="68"/>
      <c r="P16" s="68"/>
      <c r="Q16" s="68"/>
      <c r="R16" s="102"/>
      <c r="S16" s="95">
        <f>MIN(9,H15)</f>
        <v>9</v>
      </c>
      <c r="T16" s="103"/>
      <c r="U16" s="112">
        <f>SUM(E2:E32)</f>
        <v>8.4027777777777786</v>
      </c>
    </row>
    <row r="17" spans="1:21" ht="24.75" customHeight="1" thickTop="1" thickBot="1">
      <c r="A17" s="78">
        <v>45154</v>
      </c>
      <c r="B17" s="79"/>
      <c r="C17" s="80"/>
      <c r="D17" s="81"/>
      <c r="E17" s="80"/>
      <c r="F17" s="81">
        <f t="shared" si="0"/>
        <v>0</v>
      </c>
      <c r="G17" s="81"/>
      <c r="H17" s="82"/>
      <c r="I17" s="68"/>
      <c r="J17" s="103"/>
      <c r="K17" s="68"/>
      <c r="L17" s="68"/>
      <c r="M17" s="95"/>
      <c r="N17" s="102"/>
      <c r="O17" s="68"/>
      <c r="P17" s="68"/>
      <c r="Q17" s="68"/>
      <c r="R17" s="102"/>
      <c r="S17" s="103"/>
      <c r="T17" s="103"/>
      <c r="U17" s="95">
        <f>U16*D36</f>
        <v>1680.5555555555557</v>
      </c>
    </row>
    <row r="18" spans="1:21" ht="24.75" customHeight="1" thickTop="1" thickBot="1">
      <c r="A18" s="78">
        <v>45155</v>
      </c>
      <c r="B18" s="79" t="s">
        <v>94</v>
      </c>
      <c r="C18" s="80">
        <v>0.41666666666666669</v>
      </c>
      <c r="D18" s="81">
        <v>1</v>
      </c>
      <c r="E18" s="80">
        <v>0.75</v>
      </c>
      <c r="F18" s="81">
        <f t="shared" si="0"/>
        <v>7</v>
      </c>
      <c r="G18" s="81"/>
      <c r="H18" s="82">
        <v>250</v>
      </c>
      <c r="I18" s="89"/>
      <c r="J18" s="103"/>
      <c r="K18" s="89"/>
      <c r="L18" s="89"/>
      <c r="M18" s="95"/>
      <c r="N18" s="102"/>
      <c r="O18" s="89"/>
      <c r="P18" s="89"/>
      <c r="Q18" s="89"/>
      <c r="R18" s="89"/>
      <c r="S18" s="89"/>
      <c r="T18" s="89"/>
      <c r="U18" s="89"/>
    </row>
    <row r="19" spans="1:21" ht="24.75" customHeight="1" thickTop="1" thickBot="1">
      <c r="A19" s="78">
        <v>45156</v>
      </c>
      <c r="B19" s="79" t="s">
        <v>93</v>
      </c>
      <c r="C19" s="80">
        <v>0.58333333333333337</v>
      </c>
      <c r="D19" s="81"/>
      <c r="E19" s="80">
        <v>0.75</v>
      </c>
      <c r="F19" s="81">
        <f t="shared" si="0"/>
        <v>3.9999999999999991</v>
      </c>
      <c r="G19" s="81"/>
      <c r="H19" s="82"/>
      <c r="I19" s="67"/>
      <c r="J19" s="113"/>
      <c r="K19" s="107"/>
      <c r="L19" s="107"/>
      <c r="M19" s="112"/>
      <c r="N19" s="102"/>
      <c r="O19" s="67"/>
      <c r="P19" s="67"/>
      <c r="Q19" s="67"/>
      <c r="R19" s="67"/>
      <c r="S19" s="67"/>
      <c r="T19" s="67"/>
      <c r="U19" s="67"/>
    </row>
    <row r="20" spans="1:21" ht="24.75" customHeight="1" thickTop="1" thickBot="1">
      <c r="A20" s="78">
        <v>45157</v>
      </c>
      <c r="B20" s="79" t="s">
        <v>59</v>
      </c>
      <c r="C20" s="80">
        <v>0.45833333333333331</v>
      </c>
      <c r="D20" s="79">
        <v>1</v>
      </c>
      <c r="E20" s="80">
        <v>0.70833333333333337</v>
      </c>
      <c r="F20" s="81">
        <f t="shared" si="0"/>
        <v>5.0000000000000018</v>
      </c>
      <c r="G20" s="81"/>
      <c r="H20" s="82">
        <v>250</v>
      </c>
      <c r="I20" s="135"/>
      <c r="J20" s="113"/>
      <c r="K20" s="107"/>
      <c r="L20" s="107"/>
      <c r="M20" s="112"/>
      <c r="N20" s="102"/>
      <c r="O20" s="135"/>
      <c r="P20" s="135"/>
      <c r="Q20" s="135"/>
      <c r="R20" s="135"/>
      <c r="S20" s="135"/>
      <c r="T20" s="135"/>
      <c r="U20" s="135"/>
    </row>
    <row r="21" spans="1:21" ht="24.75" customHeight="1" thickTop="1" thickBot="1">
      <c r="A21" s="78">
        <v>45158</v>
      </c>
      <c r="B21" s="79"/>
      <c r="C21" s="80"/>
      <c r="D21" s="81"/>
      <c r="E21" s="80"/>
      <c r="F21" s="81">
        <f t="shared" si="0"/>
        <v>0</v>
      </c>
      <c r="G21" s="81"/>
      <c r="H21" s="82"/>
      <c r="I21" s="67"/>
      <c r="J21" s="113"/>
      <c r="K21" s="107"/>
      <c r="L21" s="107"/>
      <c r="M21" s="112"/>
      <c r="N21" s="102"/>
      <c r="O21" s="67"/>
      <c r="P21" s="67"/>
      <c r="Q21" s="67"/>
      <c r="R21" s="67"/>
      <c r="S21" s="67"/>
      <c r="T21" s="67"/>
      <c r="U21" s="67"/>
    </row>
    <row r="22" spans="1:21" ht="24.75" customHeight="1" thickTop="1" thickBot="1">
      <c r="A22" s="78">
        <v>45159</v>
      </c>
      <c r="B22" s="78" t="s">
        <v>102</v>
      </c>
      <c r="C22" s="80">
        <v>0.5625</v>
      </c>
      <c r="D22" s="79"/>
      <c r="E22" s="80">
        <v>0.75</v>
      </c>
      <c r="F22" s="81">
        <f t="shared" si="0"/>
        <v>4.5</v>
      </c>
      <c r="G22" s="81"/>
      <c r="H22" s="82"/>
      <c r="I22" s="67"/>
      <c r="J22" s="113"/>
      <c r="K22" s="89"/>
      <c r="L22" s="163"/>
      <c r="M22" s="107"/>
      <c r="N22" s="107"/>
      <c r="O22" s="67"/>
      <c r="P22" s="67"/>
      <c r="Q22" s="67"/>
      <c r="R22" s="67"/>
      <c r="S22" s="67"/>
      <c r="T22" s="67"/>
      <c r="U22" s="67"/>
    </row>
    <row r="23" spans="1:21" ht="24.75" customHeight="1" thickTop="1" thickBot="1">
      <c r="A23" s="78">
        <v>45160</v>
      </c>
      <c r="B23" s="79" t="s">
        <v>103</v>
      </c>
      <c r="C23" s="80">
        <v>0.5625</v>
      </c>
      <c r="D23" s="81"/>
      <c r="E23" s="80">
        <v>0.79166666666666663</v>
      </c>
      <c r="F23" s="81">
        <f t="shared" si="0"/>
        <v>5.4999999999999991</v>
      </c>
      <c r="G23" s="81"/>
      <c r="H23" s="82"/>
      <c r="I23" s="67"/>
      <c r="J23" s="137"/>
      <c r="K23" s="67"/>
      <c r="L23" s="67"/>
      <c r="M23" s="67"/>
      <c r="N23" s="67"/>
      <c r="O23" s="67"/>
      <c r="P23" s="67"/>
      <c r="Q23" s="67"/>
      <c r="R23" s="67"/>
      <c r="S23" s="67"/>
      <c r="T23" s="67"/>
      <c r="U23" s="67"/>
    </row>
    <row r="24" spans="1:21" ht="24.75" customHeight="1" thickTop="1" thickBot="1">
      <c r="A24" s="78">
        <v>45161</v>
      </c>
      <c r="B24" s="79"/>
      <c r="C24" s="80"/>
      <c r="D24" s="81"/>
      <c r="E24" s="80"/>
      <c r="F24" s="81">
        <f t="shared" si="0"/>
        <v>0</v>
      </c>
      <c r="G24" s="81"/>
      <c r="H24" s="82"/>
      <c r="I24" s="67"/>
      <c r="J24" s="137"/>
      <c r="K24" s="67"/>
      <c r="L24" s="67"/>
      <c r="M24" s="67"/>
      <c r="N24" s="67"/>
      <c r="O24" s="67"/>
      <c r="P24" s="67"/>
      <c r="Q24" s="67"/>
      <c r="R24" s="67"/>
      <c r="S24" s="67"/>
      <c r="T24" s="67"/>
      <c r="U24" s="67"/>
    </row>
    <row r="25" spans="1:21" ht="24.75" customHeight="1" thickTop="1" thickBot="1">
      <c r="A25" s="78">
        <v>45162</v>
      </c>
      <c r="B25" s="79" t="s">
        <v>104</v>
      </c>
      <c r="C25" s="80">
        <v>0.58333333333333337</v>
      </c>
      <c r="D25" s="81"/>
      <c r="E25" s="80">
        <v>0.77083333333333337</v>
      </c>
      <c r="F25" s="81">
        <f t="shared" si="0"/>
        <v>4.5</v>
      </c>
      <c r="G25" s="81"/>
      <c r="H25" s="82"/>
      <c r="I25" s="67"/>
      <c r="J25" s="137"/>
      <c r="K25" s="67"/>
      <c r="L25" s="67"/>
      <c r="M25" s="67"/>
      <c r="N25" s="67"/>
      <c r="O25" s="67"/>
      <c r="P25" s="67"/>
      <c r="Q25" s="67"/>
      <c r="R25" s="67"/>
      <c r="S25" s="67"/>
      <c r="T25" s="67"/>
      <c r="U25" s="67"/>
    </row>
    <row r="26" spans="1:21" ht="24.75" customHeight="1" thickTop="1" thickBot="1">
      <c r="A26" s="78">
        <v>45163</v>
      </c>
      <c r="B26" s="79" t="s">
        <v>94</v>
      </c>
      <c r="C26" s="80">
        <v>0.625</v>
      </c>
      <c r="D26" s="81"/>
      <c r="E26" s="80">
        <v>0.79166666666666663</v>
      </c>
      <c r="F26" s="81">
        <f t="shared" si="0"/>
        <v>3.9999999999999991</v>
      </c>
      <c r="G26" s="81"/>
      <c r="H26" s="82"/>
      <c r="I26" s="67"/>
      <c r="J26" s="137"/>
      <c r="K26" s="67"/>
      <c r="L26" s="67"/>
      <c r="M26" s="67"/>
      <c r="N26" s="67"/>
      <c r="O26" s="67"/>
      <c r="P26" s="67"/>
      <c r="Q26" s="67"/>
      <c r="R26" s="67"/>
      <c r="S26" s="67"/>
      <c r="T26" s="67"/>
      <c r="U26" s="67"/>
    </row>
    <row r="27" spans="1:21" ht="24.75" customHeight="1" thickTop="1" thickBot="1">
      <c r="A27" s="78">
        <v>45164</v>
      </c>
      <c r="B27" s="79" t="s">
        <v>94</v>
      </c>
      <c r="C27" s="80">
        <v>0.5625</v>
      </c>
      <c r="D27" s="81"/>
      <c r="E27" s="80">
        <v>0.77083333333333337</v>
      </c>
      <c r="F27" s="81">
        <f t="shared" si="0"/>
        <v>5.0000000000000009</v>
      </c>
      <c r="G27" s="81"/>
      <c r="H27" s="82"/>
      <c r="I27" s="135"/>
      <c r="J27" s="137"/>
      <c r="K27" s="67"/>
      <c r="L27" s="67"/>
      <c r="M27" s="67"/>
      <c r="N27" s="135"/>
      <c r="O27" s="135"/>
      <c r="P27" s="135"/>
      <c r="Q27" s="135"/>
      <c r="R27" s="135"/>
      <c r="S27" s="135"/>
      <c r="T27" s="135"/>
      <c r="U27" s="135"/>
    </row>
    <row r="28" spans="1:21" ht="24.75" customHeight="1" thickTop="1" thickBot="1">
      <c r="A28" s="78">
        <v>45165</v>
      </c>
      <c r="B28" s="79"/>
      <c r="C28" s="80"/>
      <c r="D28" s="81"/>
      <c r="E28" s="80"/>
      <c r="F28" s="81">
        <f t="shared" si="0"/>
        <v>0</v>
      </c>
      <c r="G28" s="81"/>
      <c r="H28" s="82"/>
      <c r="I28" s="135"/>
      <c r="J28" s="137"/>
      <c r="K28" s="67"/>
      <c r="L28" s="67"/>
      <c r="M28" s="67"/>
      <c r="N28" s="135"/>
      <c r="O28" s="135"/>
      <c r="P28" s="135"/>
      <c r="Q28" s="135"/>
      <c r="R28" s="135"/>
      <c r="S28" s="135"/>
      <c r="T28" s="135"/>
      <c r="U28" s="135"/>
    </row>
    <row r="29" spans="1:21" ht="24.75" customHeight="1" thickTop="1" thickBot="1">
      <c r="A29" s="78">
        <v>45166</v>
      </c>
      <c r="B29" s="79"/>
      <c r="C29" s="80"/>
      <c r="D29" s="81"/>
      <c r="E29" s="80"/>
      <c r="F29" s="81">
        <f t="shared" si="0"/>
        <v>0</v>
      </c>
      <c r="G29" s="81"/>
      <c r="H29" s="82"/>
      <c r="I29" s="135"/>
      <c r="J29" s="137"/>
      <c r="K29" s="137"/>
      <c r="L29" s="67"/>
      <c r="M29" s="67"/>
      <c r="N29" s="67"/>
      <c r="O29" s="67"/>
      <c r="P29" s="61"/>
      <c r="Q29" s="135"/>
      <c r="R29" s="135"/>
      <c r="S29" s="135"/>
      <c r="T29" s="135"/>
      <c r="U29" s="135"/>
    </row>
    <row r="30" spans="1:21" ht="24.75" customHeight="1" thickTop="1" thickBot="1">
      <c r="A30" s="78">
        <v>45167</v>
      </c>
      <c r="B30" s="79"/>
      <c r="C30" s="80"/>
      <c r="D30" s="81"/>
      <c r="E30" s="80"/>
      <c r="F30" s="81">
        <f t="shared" si="0"/>
        <v>0</v>
      </c>
      <c r="G30" s="81"/>
      <c r="H30" s="82"/>
      <c r="I30" s="67"/>
      <c r="J30" s="137"/>
      <c r="K30" s="137"/>
      <c r="L30" s="67"/>
      <c r="M30" s="67"/>
      <c r="N30" s="67"/>
      <c r="O30" s="67"/>
      <c r="P30" s="67"/>
      <c r="Q30" s="67"/>
      <c r="R30" s="67"/>
      <c r="S30" s="67"/>
      <c r="T30" s="67"/>
      <c r="U30" s="67"/>
    </row>
    <row r="31" spans="1:21" ht="24.75" customHeight="1" thickTop="1" thickBot="1">
      <c r="A31" s="78">
        <v>45168</v>
      </c>
      <c r="B31" s="79"/>
      <c r="C31" s="80"/>
      <c r="D31" s="81"/>
      <c r="E31" s="80"/>
      <c r="F31" s="81">
        <f t="shared" si="0"/>
        <v>0</v>
      </c>
      <c r="G31" s="81"/>
      <c r="H31" s="82"/>
      <c r="I31" s="135"/>
      <c r="J31" s="137"/>
      <c r="K31" s="137"/>
      <c r="L31" s="67"/>
      <c r="M31" s="67"/>
      <c r="N31" s="67"/>
      <c r="O31" s="67"/>
      <c r="P31" s="67"/>
      <c r="Q31" s="135"/>
      <c r="R31" s="135"/>
      <c r="S31" s="135"/>
      <c r="T31" s="135"/>
      <c r="U31" s="135"/>
    </row>
    <row r="32" spans="1:21" ht="24.75" customHeight="1" thickTop="1" thickBot="1">
      <c r="A32" s="78">
        <v>45169</v>
      </c>
      <c r="B32" s="174"/>
      <c r="C32" s="80">
        <v>0.33333333333333331</v>
      </c>
      <c r="D32" s="81">
        <v>1</v>
      </c>
      <c r="E32" s="80">
        <v>0.83333333333333337</v>
      </c>
      <c r="F32" s="81">
        <f t="shared" si="0"/>
        <v>11</v>
      </c>
      <c r="G32" s="81"/>
      <c r="H32" s="82">
        <v>250</v>
      </c>
      <c r="I32" s="67"/>
      <c r="J32" s="85"/>
      <c r="K32" s="85"/>
      <c r="L32" s="85"/>
      <c r="M32" s="85"/>
      <c r="N32" s="85"/>
      <c r="O32" s="85"/>
      <c r="P32" s="85"/>
      <c r="Q32" s="67"/>
      <c r="R32" s="67"/>
      <c r="S32" s="67"/>
      <c r="T32" s="67"/>
      <c r="U32" s="67"/>
    </row>
    <row r="33" spans="1:21" ht="24.75" customHeight="1" thickTop="1">
      <c r="A33" s="162" t="s">
        <v>30</v>
      </c>
      <c r="B33" s="161"/>
      <c r="C33" s="160" t="s">
        <v>92</v>
      </c>
      <c r="D33" s="159" t="s">
        <v>63</v>
      </c>
      <c r="E33" s="158"/>
      <c r="F33" s="302" t="s">
        <v>39</v>
      </c>
      <c r="G33" s="303"/>
      <c r="H33" s="303"/>
      <c r="I33" s="67"/>
      <c r="J33" s="137"/>
      <c r="K33" s="137"/>
      <c r="L33" s="137"/>
      <c r="M33" s="67"/>
      <c r="N33" s="67"/>
      <c r="O33" s="67"/>
      <c r="P33" s="67"/>
      <c r="Q33" s="61"/>
      <c r="R33" s="67"/>
      <c r="S33" s="67"/>
      <c r="T33" s="67"/>
      <c r="U33" s="67"/>
    </row>
    <row r="34" spans="1:21" ht="24.75" customHeight="1">
      <c r="A34" s="157" t="s">
        <v>65</v>
      </c>
      <c r="B34" s="84"/>
      <c r="C34" s="156">
        <f>SUM(H2:H32)</f>
        <v>1000</v>
      </c>
      <c r="D34" s="155">
        <f>B36*D36</f>
        <v>0</v>
      </c>
      <c r="E34" s="84"/>
      <c r="F34" s="303"/>
      <c r="G34" s="303"/>
      <c r="H34" s="303"/>
      <c r="I34" s="67"/>
      <c r="J34" s="85"/>
      <c r="K34" s="137"/>
      <c r="L34" s="137"/>
      <c r="M34" s="67"/>
      <c r="N34" s="67"/>
      <c r="O34" s="67"/>
      <c r="P34" s="67"/>
      <c r="Q34" s="67"/>
      <c r="R34" s="67"/>
      <c r="S34" s="67"/>
      <c r="T34" s="67"/>
      <c r="U34" s="67"/>
    </row>
    <row r="35" spans="1:21" ht="24.75" customHeight="1" thickBot="1">
      <c r="A35" s="154" t="s">
        <v>34</v>
      </c>
      <c r="B35" s="154" t="s">
        <v>52</v>
      </c>
      <c r="C35" s="153" t="s">
        <v>35</v>
      </c>
      <c r="D35" s="152" t="s">
        <v>66</v>
      </c>
      <c r="E35" s="152" t="s">
        <v>36</v>
      </c>
      <c r="F35" s="303"/>
      <c r="G35" s="303"/>
      <c r="H35" s="303"/>
      <c r="I35" s="67"/>
      <c r="J35" s="85"/>
      <c r="K35" s="137"/>
      <c r="L35" s="137"/>
      <c r="M35" s="67"/>
      <c r="N35" s="67"/>
      <c r="O35" s="67"/>
      <c r="P35" s="67"/>
      <c r="Q35" s="67"/>
      <c r="R35" s="67"/>
      <c r="S35" s="67"/>
      <c r="T35" s="67"/>
      <c r="U35" s="67"/>
    </row>
    <row r="36" spans="1:21" ht="14.5" thickBot="1">
      <c r="A36" s="151">
        <f>SUM(F2:F32)</f>
        <v>60.166666666666671</v>
      </c>
      <c r="B36" s="151">
        <f>SUM(G2:G32)</f>
        <v>0</v>
      </c>
      <c r="C36" s="82">
        <f>Puntoret!E15</f>
        <v>150</v>
      </c>
      <c r="D36" s="150">
        <f>SUM(C36+S14)</f>
        <v>200</v>
      </c>
      <c r="E36" s="150">
        <f>A36*C36+C34+D34-B34</f>
        <v>10025</v>
      </c>
      <c r="F36" s="304"/>
      <c r="G36" s="304"/>
      <c r="H36" s="304"/>
      <c r="I36" s="67"/>
      <c r="J36" s="67"/>
      <c r="K36" s="85"/>
      <c r="L36" s="85"/>
      <c r="M36" s="85"/>
      <c r="N36" s="85"/>
      <c r="O36" s="85"/>
      <c r="P36" s="85"/>
      <c r="Q36" s="85"/>
      <c r="R36" s="67"/>
      <c r="S36" s="67"/>
      <c r="T36" s="67"/>
      <c r="U36" s="67"/>
    </row>
    <row r="37" spans="1:21" ht="19.5" customHeight="1" thickTop="1">
      <c r="A37" s="85"/>
      <c r="B37" s="85"/>
      <c r="C37" s="85"/>
      <c r="D37" s="93"/>
      <c r="E37" s="85"/>
      <c r="F37" s="83"/>
      <c r="G37" s="85"/>
      <c r="H37" s="84"/>
      <c r="I37" s="85"/>
      <c r="J37" s="85"/>
      <c r="K37" s="137"/>
      <c r="L37" s="137"/>
      <c r="M37" s="67"/>
      <c r="N37" s="67"/>
      <c r="O37" s="67"/>
      <c r="P37" s="67"/>
      <c r="Q37" s="67"/>
      <c r="R37" s="85"/>
      <c r="S37" s="85"/>
      <c r="T37" s="85"/>
      <c r="U37" s="85"/>
    </row>
    <row r="38" spans="1:21" ht="13">
      <c r="A38" s="85"/>
      <c r="B38" s="85"/>
      <c r="C38" s="85"/>
      <c r="D38" s="93"/>
      <c r="E38" s="85"/>
      <c r="F38" s="93"/>
      <c r="G38" s="85"/>
      <c r="H38" s="84"/>
      <c r="I38" s="85"/>
      <c r="J38" s="85"/>
      <c r="K38" s="85"/>
      <c r="L38" s="85"/>
      <c r="M38" s="85"/>
      <c r="N38" s="85"/>
      <c r="O38" s="85"/>
      <c r="P38" s="85"/>
      <c r="Q38" s="85"/>
      <c r="R38" s="85"/>
      <c r="S38" s="85"/>
      <c r="T38" s="85"/>
      <c r="U38" s="85"/>
    </row>
    <row r="39" spans="1:21" ht="13">
      <c r="A39" s="85"/>
      <c r="B39" s="85"/>
      <c r="C39" s="85"/>
      <c r="D39" s="93"/>
      <c r="E39" s="85"/>
      <c r="F39" s="93"/>
      <c r="G39" s="85"/>
      <c r="H39" s="84"/>
      <c r="I39" s="85"/>
      <c r="J39" s="85"/>
      <c r="K39" s="85"/>
      <c r="L39" s="85"/>
      <c r="M39" s="85"/>
      <c r="N39" s="85"/>
      <c r="O39" s="85"/>
      <c r="P39" s="85"/>
      <c r="Q39" s="85"/>
      <c r="R39" s="85"/>
      <c r="S39" s="85"/>
      <c r="T39" s="85"/>
      <c r="U39" s="85"/>
    </row>
    <row r="40" spans="1:21" ht="18.5">
      <c r="A40" s="149"/>
      <c r="B40" s="149"/>
      <c r="C40" s="148"/>
      <c r="D40" s="67"/>
      <c r="E40" s="148"/>
      <c r="F40" s="67"/>
      <c r="G40" s="137"/>
      <c r="H40" s="136"/>
      <c r="I40" s="67"/>
      <c r="J40" s="137"/>
      <c r="K40" s="137"/>
      <c r="L40" s="140"/>
      <c r="M40" s="140"/>
      <c r="N40" s="67"/>
      <c r="O40" s="67"/>
      <c r="P40" s="67"/>
      <c r="Q40" s="67"/>
      <c r="R40" s="67"/>
      <c r="S40" s="67"/>
      <c r="T40" s="67"/>
      <c r="U40" s="67"/>
    </row>
    <row r="41" spans="1:21" ht="13">
      <c r="A41" s="67"/>
      <c r="B41" s="67"/>
      <c r="C41" s="135"/>
      <c r="D41" s="67"/>
      <c r="E41" s="135"/>
      <c r="F41" s="67"/>
      <c r="G41" s="137"/>
      <c r="H41" s="136"/>
      <c r="I41" s="67"/>
      <c r="J41" s="137"/>
      <c r="K41" s="137"/>
      <c r="L41" s="147"/>
      <c r="M41" s="147"/>
      <c r="N41" s="67"/>
      <c r="O41" s="67"/>
      <c r="P41" s="67"/>
      <c r="Q41" s="67"/>
      <c r="R41" s="67"/>
      <c r="S41" s="67"/>
      <c r="T41" s="67"/>
      <c r="U41" s="67"/>
    </row>
    <row r="42" spans="1:21" ht="13">
      <c r="A42" s="61"/>
      <c r="B42" s="61"/>
      <c r="C42" s="131"/>
      <c r="D42" s="67"/>
      <c r="E42" s="131"/>
      <c r="F42" s="67"/>
      <c r="G42" s="137"/>
      <c r="H42" s="69"/>
      <c r="I42" s="61"/>
      <c r="J42" s="137"/>
      <c r="K42" s="137"/>
      <c r="L42" s="67"/>
      <c r="M42" s="67"/>
      <c r="N42" s="67"/>
      <c r="O42" s="67"/>
      <c r="P42" s="61"/>
      <c r="Q42" s="61"/>
      <c r="R42" s="61"/>
      <c r="S42" s="61"/>
      <c r="T42" s="61"/>
      <c r="U42" s="61"/>
    </row>
    <row r="43" spans="1:21" ht="13">
      <c r="A43" s="67"/>
      <c r="B43" s="67"/>
      <c r="C43" s="135"/>
      <c r="D43" s="67"/>
      <c r="E43" s="135"/>
      <c r="F43" s="67"/>
      <c r="G43" s="137"/>
      <c r="H43" s="136"/>
      <c r="I43" s="67"/>
      <c r="J43" s="137"/>
      <c r="K43" s="137"/>
      <c r="L43" s="67"/>
      <c r="M43" s="67"/>
      <c r="N43" s="67"/>
      <c r="O43" s="67"/>
      <c r="P43" s="67"/>
      <c r="Q43" s="67"/>
      <c r="R43" s="67"/>
      <c r="S43" s="67"/>
      <c r="T43" s="67"/>
      <c r="U43" s="67"/>
    </row>
    <row r="44" spans="1:21" ht="13">
      <c r="A44" s="67"/>
      <c r="B44" s="67"/>
      <c r="C44" s="135"/>
      <c r="D44" s="67"/>
      <c r="E44" s="135"/>
      <c r="F44" s="67"/>
      <c r="G44" s="137"/>
      <c r="H44" s="136"/>
      <c r="I44" s="67"/>
      <c r="J44" s="137"/>
      <c r="K44" s="137"/>
      <c r="L44" s="67"/>
      <c r="M44" s="67"/>
      <c r="N44" s="67"/>
      <c r="O44" s="67"/>
      <c r="P44" s="67"/>
      <c r="Q44" s="67"/>
      <c r="R44" s="67"/>
      <c r="S44" s="67"/>
      <c r="T44" s="67"/>
      <c r="U44" s="67"/>
    </row>
    <row r="45" spans="1:21" ht="13">
      <c r="A45" s="85"/>
      <c r="B45" s="85"/>
      <c r="C45" s="85"/>
      <c r="D45" s="83"/>
      <c r="E45" s="85"/>
      <c r="F45" s="83"/>
      <c r="G45" s="85"/>
      <c r="H45" s="84"/>
      <c r="I45" s="85"/>
      <c r="J45" s="85"/>
      <c r="K45" s="85"/>
      <c r="L45" s="85"/>
      <c r="M45" s="85"/>
      <c r="N45" s="85"/>
      <c r="O45" s="85"/>
      <c r="P45" s="85"/>
      <c r="Q45" s="85"/>
      <c r="R45" s="85"/>
      <c r="S45" s="85"/>
      <c r="T45" s="85"/>
      <c r="U45" s="85"/>
    </row>
    <row r="46" spans="1:21" ht="13">
      <c r="A46" s="135"/>
      <c r="B46" s="135"/>
      <c r="C46" s="135"/>
      <c r="D46" s="135"/>
      <c r="E46" s="135"/>
      <c r="F46" s="67"/>
      <c r="G46" s="137"/>
      <c r="H46" s="136"/>
      <c r="I46" s="67"/>
      <c r="J46" s="137"/>
      <c r="K46" s="137"/>
      <c r="L46" s="67"/>
      <c r="M46" s="67"/>
      <c r="N46" s="67"/>
      <c r="O46" s="67"/>
      <c r="P46" s="67"/>
      <c r="Q46" s="67"/>
      <c r="R46" s="67"/>
      <c r="S46" s="67"/>
      <c r="T46" s="67"/>
      <c r="U46" s="67"/>
    </row>
    <row r="47" spans="1:21" ht="13">
      <c r="A47" s="85"/>
      <c r="B47" s="85"/>
      <c r="C47" s="85"/>
      <c r="D47" s="85"/>
      <c r="E47" s="85"/>
      <c r="F47" s="83"/>
      <c r="G47" s="85"/>
      <c r="H47" s="84"/>
      <c r="I47" s="85"/>
      <c r="J47" s="85"/>
      <c r="K47" s="85"/>
      <c r="L47" s="85"/>
      <c r="M47" s="85"/>
      <c r="N47" s="85"/>
      <c r="O47" s="85"/>
      <c r="P47" s="85"/>
      <c r="Q47" s="85"/>
      <c r="R47" s="85"/>
      <c r="S47" s="85"/>
      <c r="T47" s="85"/>
      <c r="U47" s="85"/>
    </row>
    <row r="48" spans="1:21" ht="13">
      <c r="A48" s="85"/>
      <c r="B48" s="85"/>
      <c r="C48" s="85"/>
      <c r="D48" s="83"/>
      <c r="E48" s="85"/>
      <c r="F48" s="83"/>
      <c r="G48" s="85"/>
      <c r="H48" s="84"/>
      <c r="I48" s="85"/>
      <c r="J48" s="85"/>
      <c r="K48" s="85"/>
      <c r="L48" s="85"/>
      <c r="M48" s="85"/>
      <c r="N48" s="85"/>
      <c r="O48" s="85"/>
      <c r="P48" s="85"/>
      <c r="Q48" s="85"/>
      <c r="R48" s="85"/>
      <c r="S48" s="85"/>
      <c r="T48" s="85"/>
      <c r="U48" s="85"/>
    </row>
    <row r="49" spans="1:21" ht="13">
      <c r="A49" s="85"/>
      <c r="B49" s="85"/>
      <c r="C49" s="85"/>
      <c r="D49" s="83"/>
      <c r="E49" s="85"/>
      <c r="F49" s="83"/>
      <c r="G49" s="85"/>
      <c r="H49" s="84"/>
      <c r="I49" s="85"/>
      <c r="J49" s="85"/>
      <c r="K49" s="85"/>
      <c r="L49" s="85"/>
      <c r="M49" s="85"/>
      <c r="N49" s="85"/>
      <c r="O49" s="85"/>
      <c r="P49" s="85"/>
      <c r="Q49" s="85"/>
      <c r="R49" s="85"/>
      <c r="S49" s="85"/>
      <c r="T49" s="85"/>
      <c r="U49" s="85"/>
    </row>
    <row r="50" spans="1:21" ht="13">
      <c r="A50" s="85"/>
      <c r="B50" s="85"/>
      <c r="C50" s="85"/>
      <c r="D50" s="93"/>
      <c r="E50" s="85"/>
      <c r="F50" s="93"/>
      <c r="G50" s="85"/>
      <c r="H50" s="84"/>
      <c r="I50" s="85"/>
      <c r="J50" s="85"/>
      <c r="K50" s="85"/>
      <c r="L50" s="85"/>
      <c r="M50" s="85"/>
      <c r="N50" s="85"/>
      <c r="O50" s="85"/>
      <c r="P50" s="85"/>
      <c r="Q50" s="85"/>
      <c r="R50" s="85"/>
      <c r="S50" s="85"/>
      <c r="T50" s="85"/>
      <c r="U50" s="85"/>
    </row>
    <row r="51" spans="1:21" ht="13">
      <c r="A51" s="85"/>
      <c r="B51" s="85"/>
      <c r="C51" s="85"/>
      <c r="D51" s="93"/>
      <c r="E51" s="85"/>
      <c r="F51" s="93"/>
      <c r="G51" s="85"/>
      <c r="H51" s="84"/>
      <c r="I51" s="85"/>
      <c r="J51" s="85"/>
      <c r="K51" s="85"/>
      <c r="L51" s="85"/>
      <c r="M51" s="85"/>
      <c r="N51" s="85"/>
      <c r="O51" s="85"/>
      <c r="P51" s="85"/>
      <c r="Q51" s="85"/>
      <c r="R51" s="85"/>
      <c r="S51" s="85"/>
      <c r="T51" s="85"/>
      <c r="U51" s="85"/>
    </row>
    <row r="52" spans="1:21" ht="13">
      <c r="A52" s="85"/>
      <c r="B52" s="85"/>
      <c r="C52" s="85"/>
      <c r="D52" s="93"/>
      <c r="E52" s="85"/>
      <c r="F52" s="93"/>
      <c r="G52" s="85"/>
      <c r="H52" s="84"/>
      <c r="I52" s="85"/>
      <c r="J52" s="85"/>
      <c r="K52" s="85"/>
      <c r="L52" s="85"/>
      <c r="M52" s="85"/>
      <c r="N52" s="85"/>
      <c r="O52" s="85"/>
      <c r="P52" s="85"/>
      <c r="Q52" s="85"/>
      <c r="R52" s="85"/>
      <c r="S52" s="85"/>
      <c r="T52" s="85"/>
      <c r="U52" s="85"/>
    </row>
    <row r="53" spans="1:21" ht="13">
      <c r="A53" s="67"/>
      <c r="B53" s="67"/>
      <c r="C53" s="135"/>
      <c r="D53" s="67"/>
      <c r="E53" s="135"/>
      <c r="F53" s="67"/>
      <c r="G53" s="67"/>
      <c r="H53" s="136"/>
      <c r="I53" s="67"/>
      <c r="J53" s="67"/>
      <c r="K53" s="67"/>
      <c r="L53" s="67"/>
      <c r="M53" s="67"/>
      <c r="N53" s="67"/>
      <c r="O53" s="67"/>
      <c r="P53" s="67"/>
      <c r="Q53" s="67"/>
      <c r="R53" s="67"/>
      <c r="S53" s="67"/>
      <c r="T53" s="67"/>
      <c r="U53" s="67"/>
    </row>
    <row r="54" spans="1:21" ht="1.5" customHeight="1">
      <c r="A54" s="67"/>
      <c r="B54" s="67"/>
      <c r="C54" s="135"/>
      <c r="D54" s="67"/>
      <c r="E54" s="135"/>
      <c r="F54" s="67"/>
      <c r="G54" s="67"/>
      <c r="H54" s="136"/>
      <c r="I54" s="67"/>
      <c r="J54" s="67"/>
      <c r="K54" s="67"/>
      <c r="L54" s="67"/>
      <c r="M54" s="67"/>
      <c r="N54" s="67"/>
      <c r="O54" s="67"/>
      <c r="P54" s="67"/>
      <c r="Q54" s="67"/>
      <c r="R54" s="67"/>
      <c r="S54" s="67"/>
      <c r="T54" s="67"/>
      <c r="U54" s="67"/>
    </row>
    <row r="55" spans="1:21" ht="13">
      <c r="A55" s="67"/>
      <c r="B55" s="67"/>
      <c r="C55" s="135"/>
      <c r="D55" s="67"/>
      <c r="E55" s="135"/>
      <c r="F55" s="67"/>
      <c r="G55" s="67"/>
      <c r="H55" s="136"/>
      <c r="I55" s="67"/>
      <c r="J55" s="67"/>
      <c r="K55" s="67"/>
      <c r="L55" s="67"/>
      <c r="M55" s="67"/>
      <c r="N55" s="67"/>
      <c r="O55" s="67"/>
      <c r="P55" s="67"/>
      <c r="Q55" s="67"/>
      <c r="R55" s="67"/>
      <c r="S55" s="67"/>
      <c r="T55" s="67"/>
      <c r="U55" s="67"/>
    </row>
    <row r="56" spans="1:21" ht="13">
      <c r="A56" s="135"/>
      <c r="B56" s="135"/>
      <c r="C56" s="135"/>
      <c r="D56" s="67"/>
      <c r="E56" s="135"/>
      <c r="F56" s="67"/>
      <c r="G56" s="135"/>
      <c r="H56" s="136"/>
      <c r="I56" s="135"/>
      <c r="J56" s="135"/>
      <c r="K56" s="135"/>
      <c r="L56" s="135"/>
      <c r="M56" s="135"/>
      <c r="N56" s="135"/>
      <c r="O56" s="135"/>
      <c r="P56" s="135"/>
      <c r="Q56" s="135"/>
      <c r="R56" s="135"/>
      <c r="S56" s="135"/>
      <c r="T56" s="135"/>
      <c r="U56" s="135"/>
    </row>
    <row r="57" spans="1:21" ht="13">
      <c r="A57" s="135"/>
      <c r="B57" s="135"/>
      <c r="C57" s="135"/>
      <c r="D57" s="67"/>
      <c r="E57" s="135"/>
      <c r="F57" s="67"/>
      <c r="G57" s="135"/>
      <c r="H57" s="136"/>
      <c r="I57" s="135"/>
      <c r="J57" s="135"/>
      <c r="K57" s="135"/>
      <c r="L57" s="135"/>
      <c r="M57" s="135"/>
      <c r="N57" s="135"/>
      <c r="O57" s="135"/>
      <c r="P57" s="135"/>
      <c r="Q57" s="135"/>
      <c r="R57" s="135"/>
      <c r="S57" s="135"/>
      <c r="T57" s="135"/>
      <c r="U57" s="135"/>
    </row>
    <row r="58" spans="1:21" ht="13">
      <c r="A58" s="135"/>
      <c r="B58" s="135"/>
      <c r="C58" s="135"/>
      <c r="D58" s="67"/>
      <c r="E58" s="135"/>
      <c r="F58" s="67"/>
      <c r="G58" s="135"/>
      <c r="H58" s="136"/>
      <c r="I58" s="135"/>
      <c r="J58" s="135"/>
      <c r="K58" s="135"/>
      <c r="L58" s="135"/>
      <c r="M58" s="135"/>
      <c r="N58" s="135"/>
      <c r="O58" s="135"/>
      <c r="P58" s="135"/>
      <c r="Q58" s="135"/>
      <c r="R58" s="135"/>
      <c r="S58" s="135"/>
      <c r="T58" s="135"/>
      <c r="U58" s="135"/>
    </row>
    <row r="59" spans="1:21" ht="1.5" customHeight="1">
      <c r="A59" s="135"/>
      <c r="B59" s="135"/>
      <c r="C59" s="135"/>
      <c r="D59" s="67"/>
      <c r="E59" s="135"/>
      <c r="F59" s="67"/>
      <c r="G59" s="135"/>
      <c r="H59" s="136"/>
      <c r="I59" s="135"/>
      <c r="J59" s="135"/>
      <c r="K59" s="135"/>
      <c r="L59" s="135"/>
      <c r="M59" s="135"/>
      <c r="N59" s="135"/>
      <c r="O59" s="135"/>
      <c r="P59" s="135"/>
      <c r="Q59" s="135"/>
      <c r="R59" s="135"/>
      <c r="S59" s="135"/>
      <c r="T59" s="135"/>
      <c r="U59" s="135"/>
    </row>
    <row r="60" spans="1:21" ht="13">
      <c r="A60" s="139"/>
      <c r="B60" s="139"/>
      <c r="C60" s="139"/>
      <c r="D60" s="67"/>
      <c r="E60" s="139"/>
      <c r="F60" s="67"/>
      <c r="G60" s="139"/>
      <c r="H60" s="136"/>
      <c r="I60" s="135"/>
      <c r="J60" s="139"/>
      <c r="K60" s="139"/>
      <c r="L60" s="139"/>
      <c r="M60" s="139"/>
      <c r="N60" s="135"/>
      <c r="O60" s="135"/>
      <c r="P60" s="135"/>
      <c r="Q60" s="135"/>
      <c r="R60" s="135"/>
      <c r="S60" s="135"/>
      <c r="T60" s="135"/>
      <c r="U60" s="135"/>
    </row>
    <row r="61" spans="1:21" ht="13">
      <c r="A61" s="135"/>
      <c r="B61" s="135"/>
      <c r="C61" s="135"/>
      <c r="D61" s="67"/>
      <c r="E61" s="135"/>
      <c r="F61" s="67"/>
      <c r="G61" s="135"/>
      <c r="H61" s="136"/>
      <c r="I61" s="135"/>
      <c r="J61" s="135"/>
      <c r="K61" s="135"/>
      <c r="L61" s="135"/>
      <c r="M61" s="135"/>
      <c r="N61" s="135"/>
      <c r="O61" s="135"/>
      <c r="P61" s="135"/>
      <c r="Q61" s="135"/>
      <c r="R61" s="135"/>
      <c r="S61" s="135"/>
      <c r="T61" s="135"/>
      <c r="U61" s="135"/>
    </row>
    <row r="62" spans="1:21" ht="13">
      <c r="A62" s="135"/>
      <c r="B62" s="135"/>
      <c r="C62" s="135"/>
      <c r="D62" s="67"/>
      <c r="E62" s="135"/>
      <c r="F62" s="67"/>
      <c r="G62" s="135"/>
      <c r="H62" s="136"/>
      <c r="I62" s="135"/>
      <c r="J62" s="135"/>
      <c r="K62" s="135"/>
      <c r="L62" s="135"/>
      <c r="M62" s="135"/>
      <c r="N62" s="135"/>
      <c r="O62" s="135"/>
      <c r="P62" s="135"/>
      <c r="Q62" s="135"/>
      <c r="R62" s="135"/>
      <c r="S62" s="135"/>
      <c r="T62" s="135"/>
      <c r="U62" s="135"/>
    </row>
    <row r="63" spans="1:21" ht="13">
      <c r="A63" s="135"/>
      <c r="B63" s="135"/>
      <c r="C63" s="135"/>
      <c r="D63" s="67"/>
      <c r="E63" s="135"/>
      <c r="F63" s="67"/>
      <c r="G63" s="135"/>
      <c r="H63" s="136"/>
      <c r="I63" s="135"/>
      <c r="J63" s="135"/>
      <c r="K63" s="135"/>
      <c r="L63" s="135"/>
      <c r="M63" s="135"/>
      <c r="N63" s="135"/>
      <c r="O63" s="135"/>
      <c r="P63" s="135"/>
      <c r="Q63" s="135"/>
      <c r="R63" s="135"/>
      <c r="S63" s="135"/>
      <c r="T63" s="135"/>
      <c r="U63" s="135"/>
    </row>
    <row r="64" spans="1:21" ht="13">
      <c r="A64" s="135"/>
      <c r="B64" s="135"/>
      <c r="C64" s="135"/>
      <c r="D64" s="67"/>
      <c r="E64" s="135"/>
      <c r="F64" s="67"/>
      <c r="G64" s="135"/>
      <c r="H64" s="136"/>
      <c r="I64" s="135"/>
      <c r="J64" s="135"/>
      <c r="K64" s="135"/>
      <c r="L64" s="135"/>
      <c r="M64" s="135"/>
      <c r="N64" s="135"/>
      <c r="O64" s="135"/>
      <c r="P64" s="135"/>
      <c r="Q64" s="135"/>
      <c r="R64" s="135"/>
      <c r="S64" s="135"/>
      <c r="T64" s="135"/>
      <c r="U64" s="135"/>
    </row>
    <row r="65" spans="1:21" ht="13">
      <c r="A65" s="135"/>
      <c r="B65" s="135"/>
      <c r="C65" s="135"/>
      <c r="D65" s="67"/>
      <c r="E65" s="135"/>
      <c r="F65" s="67"/>
      <c r="G65" s="135"/>
      <c r="H65" s="146"/>
      <c r="I65" s="139"/>
      <c r="J65" s="135"/>
      <c r="K65" s="135"/>
      <c r="L65" s="135"/>
      <c r="M65" s="135"/>
      <c r="N65" s="139"/>
      <c r="O65" s="139"/>
      <c r="P65" s="139"/>
      <c r="Q65" s="139"/>
      <c r="R65" s="139"/>
      <c r="S65" s="139"/>
      <c r="T65" s="139"/>
      <c r="U65" s="139"/>
    </row>
    <row r="66" spans="1:21" ht="13">
      <c r="A66" s="135"/>
      <c r="B66" s="135"/>
      <c r="C66" s="135"/>
      <c r="D66" s="67"/>
      <c r="E66" s="135"/>
      <c r="F66" s="67"/>
      <c r="G66" s="135"/>
      <c r="H66" s="136"/>
      <c r="I66" s="135"/>
      <c r="J66" s="135"/>
      <c r="K66" s="135"/>
      <c r="L66" s="135"/>
      <c r="M66" s="135"/>
      <c r="N66" s="135"/>
      <c r="O66" s="135"/>
      <c r="P66" s="135"/>
      <c r="Q66" s="135"/>
      <c r="R66" s="135"/>
      <c r="S66" s="135"/>
      <c r="T66" s="135"/>
      <c r="U66" s="135"/>
    </row>
    <row r="67" spans="1:21" ht="13">
      <c r="A67" s="135"/>
      <c r="B67" s="135"/>
      <c r="C67" s="135"/>
      <c r="D67" s="67"/>
      <c r="E67" s="135"/>
      <c r="F67" s="67"/>
      <c r="G67" s="135"/>
      <c r="H67" s="136"/>
      <c r="I67" s="135"/>
      <c r="J67" s="135"/>
      <c r="K67" s="135"/>
      <c r="L67" s="135"/>
      <c r="M67" s="135"/>
      <c r="N67" s="135"/>
      <c r="O67" s="135"/>
      <c r="P67" s="135"/>
      <c r="Q67" s="135"/>
      <c r="R67" s="135"/>
      <c r="S67" s="135"/>
      <c r="T67" s="135"/>
      <c r="U67" s="135"/>
    </row>
    <row r="68" spans="1:21" ht="13">
      <c r="A68" s="135"/>
      <c r="B68" s="135"/>
      <c r="C68" s="135"/>
      <c r="D68" s="67"/>
      <c r="E68" s="135"/>
      <c r="F68" s="67"/>
      <c r="G68" s="135"/>
      <c r="H68" s="136"/>
      <c r="I68" s="135"/>
      <c r="J68" s="135"/>
      <c r="K68" s="135"/>
      <c r="L68" s="135"/>
      <c r="M68" s="135"/>
      <c r="N68" s="135"/>
      <c r="O68" s="135"/>
      <c r="P68" s="135"/>
      <c r="Q68" s="135"/>
      <c r="R68" s="135"/>
      <c r="S68" s="135"/>
      <c r="T68" s="135"/>
      <c r="U68" s="135"/>
    </row>
    <row r="69" spans="1:21" ht="13">
      <c r="A69" s="135"/>
      <c r="B69" s="135"/>
      <c r="C69" s="135"/>
      <c r="D69" s="67"/>
      <c r="E69" s="135"/>
      <c r="F69" s="67"/>
      <c r="G69" s="135"/>
      <c r="H69" s="136"/>
      <c r="I69" s="135"/>
      <c r="J69" s="135"/>
      <c r="K69" s="135"/>
      <c r="L69" s="135"/>
      <c r="M69" s="135"/>
      <c r="N69" s="135"/>
      <c r="O69" s="135"/>
      <c r="P69" s="135"/>
      <c r="Q69" s="135"/>
      <c r="R69" s="135"/>
      <c r="S69" s="135"/>
      <c r="T69" s="135"/>
      <c r="U69" s="135"/>
    </row>
    <row r="70" spans="1:21" ht="13">
      <c r="A70" s="135"/>
      <c r="B70" s="135"/>
      <c r="C70" s="135"/>
      <c r="D70" s="67"/>
      <c r="E70" s="135"/>
      <c r="F70" s="67"/>
      <c r="G70" s="135"/>
      <c r="H70" s="136"/>
      <c r="I70" s="135"/>
      <c r="J70" s="135"/>
      <c r="K70" s="135"/>
      <c r="L70" s="135"/>
      <c r="M70" s="135"/>
      <c r="N70" s="135"/>
      <c r="O70" s="135"/>
      <c r="P70" s="135"/>
      <c r="Q70" s="135"/>
      <c r="R70" s="135"/>
      <c r="S70" s="135"/>
      <c r="T70" s="135"/>
      <c r="U70" s="135"/>
    </row>
    <row r="71" spans="1:21" ht="13">
      <c r="A71" s="135"/>
      <c r="B71" s="135"/>
      <c r="C71" s="135"/>
      <c r="D71" s="67"/>
      <c r="E71" s="135"/>
      <c r="F71" s="67"/>
      <c r="G71" s="135"/>
      <c r="H71" s="136"/>
      <c r="I71" s="135"/>
      <c r="J71" s="135"/>
      <c r="K71" s="135"/>
      <c r="L71" s="135"/>
      <c r="M71" s="135"/>
      <c r="N71" s="135"/>
      <c r="O71" s="135"/>
      <c r="P71" s="135"/>
      <c r="Q71" s="135"/>
      <c r="R71" s="135"/>
      <c r="S71" s="135"/>
      <c r="T71" s="135"/>
      <c r="U71" s="135"/>
    </row>
    <row r="72" spans="1:21" ht="13">
      <c r="A72" s="135"/>
      <c r="B72" s="135"/>
      <c r="C72" s="135"/>
      <c r="D72" s="67"/>
      <c r="E72" s="135"/>
      <c r="F72" s="67"/>
      <c r="G72" s="135"/>
      <c r="H72" s="136"/>
      <c r="I72" s="135"/>
      <c r="J72" s="135"/>
      <c r="K72" s="135"/>
      <c r="L72" s="135"/>
      <c r="M72" s="135"/>
      <c r="N72" s="135"/>
      <c r="O72" s="135"/>
      <c r="P72" s="135"/>
      <c r="Q72" s="135"/>
      <c r="R72" s="135"/>
      <c r="S72" s="135"/>
      <c r="T72" s="135"/>
      <c r="U72" s="135"/>
    </row>
    <row r="73" spans="1:21" ht="13">
      <c r="A73" s="135"/>
      <c r="B73" s="135"/>
      <c r="C73" s="135"/>
      <c r="D73" s="67"/>
      <c r="E73" s="135"/>
      <c r="F73" s="67"/>
      <c r="G73" s="135"/>
      <c r="H73" s="136"/>
      <c r="I73" s="135"/>
      <c r="J73" s="135"/>
      <c r="K73" s="135"/>
      <c r="L73" s="135"/>
      <c r="M73" s="135"/>
      <c r="N73" s="135"/>
      <c r="O73" s="135"/>
      <c r="P73" s="135"/>
      <c r="Q73" s="135"/>
      <c r="R73" s="135"/>
      <c r="S73" s="135"/>
      <c r="T73" s="135"/>
      <c r="U73" s="135"/>
    </row>
    <row r="74" spans="1:21" ht="13">
      <c r="A74" s="135"/>
      <c r="B74" s="135"/>
      <c r="C74" s="135"/>
      <c r="D74" s="67"/>
      <c r="E74" s="135"/>
      <c r="F74" s="67"/>
      <c r="G74" s="135"/>
      <c r="H74" s="136"/>
      <c r="I74" s="135"/>
      <c r="J74" s="135"/>
      <c r="K74" s="135"/>
      <c r="L74" s="135"/>
      <c r="M74" s="135"/>
      <c r="N74" s="135"/>
      <c r="O74" s="135"/>
      <c r="P74" s="135"/>
      <c r="Q74" s="135"/>
      <c r="R74" s="135"/>
      <c r="S74" s="135"/>
      <c r="T74" s="135"/>
      <c r="U74" s="135"/>
    </row>
    <row r="75" spans="1:21" ht="13">
      <c r="A75" s="135"/>
      <c r="B75" s="135"/>
      <c r="C75" s="135"/>
      <c r="D75" s="67"/>
      <c r="E75" s="135"/>
      <c r="F75" s="67"/>
      <c r="G75" s="135"/>
      <c r="H75" s="136"/>
      <c r="I75" s="135"/>
      <c r="J75" s="135"/>
      <c r="K75" s="135"/>
      <c r="L75" s="135"/>
      <c r="M75" s="135"/>
      <c r="N75" s="135"/>
      <c r="O75" s="135"/>
      <c r="P75" s="135"/>
      <c r="Q75" s="135"/>
      <c r="R75" s="135"/>
      <c r="S75" s="135"/>
      <c r="T75" s="135"/>
      <c r="U75" s="135"/>
    </row>
    <row r="76" spans="1:21" ht="13">
      <c r="A76" s="135"/>
      <c r="B76" s="135"/>
      <c r="C76" s="135"/>
      <c r="D76" s="67"/>
      <c r="E76" s="135"/>
      <c r="F76" s="67"/>
      <c r="G76" s="135"/>
      <c r="H76" s="136"/>
      <c r="I76" s="135"/>
      <c r="J76" s="135"/>
      <c r="K76" s="135"/>
      <c r="L76" s="135"/>
      <c r="M76" s="135"/>
      <c r="N76" s="135"/>
      <c r="O76" s="135"/>
      <c r="P76" s="135"/>
      <c r="Q76" s="135"/>
      <c r="R76" s="135"/>
      <c r="S76" s="135"/>
      <c r="T76" s="135"/>
      <c r="U76" s="135"/>
    </row>
    <row r="77" spans="1:21" ht="13">
      <c r="A77" s="135"/>
      <c r="B77" s="135"/>
      <c r="C77" s="135"/>
      <c r="D77" s="67"/>
      <c r="E77" s="135"/>
      <c r="F77" s="67"/>
      <c r="G77" s="135"/>
      <c r="H77" s="136"/>
      <c r="I77" s="135"/>
      <c r="J77" s="135"/>
      <c r="K77" s="135"/>
      <c r="L77" s="135"/>
      <c r="M77" s="135"/>
      <c r="N77" s="135"/>
      <c r="O77" s="135"/>
      <c r="P77" s="135"/>
      <c r="Q77" s="135"/>
      <c r="R77" s="135"/>
      <c r="S77" s="135"/>
      <c r="T77" s="135"/>
      <c r="U77" s="135"/>
    </row>
    <row r="78" spans="1:21" ht="13">
      <c r="A78" s="135"/>
      <c r="B78" s="135"/>
      <c r="C78" s="135"/>
      <c r="D78" s="67"/>
      <c r="E78" s="135"/>
      <c r="F78" s="67"/>
      <c r="G78" s="135"/>
      <c r="H78" s="136"/>
      <c r="I78" s="135"/>
      <c r="J78" s="135"/>
      <c r="K78" s="135"/>
      <c r="L78" s="135"/>
      <c r="M78" s="135"/>
      <c r="N78" s="135"/>
      <c r="O78" s="135"/>
      <c r="P78" s="135"/>
      <c r="Q78" s="135"/>
      <c r="R78" s="135"/>
      <c r="S78" s="135"/>
      <c r="T78" s="135"/>
      <c r="U78" s="135"/>
    </row>
    <row r="79" spans="1:21" ht="13">
      <c r="A79" s="135"/>
      <c r="B79" s="135"/>
      <c r="C79" s="135"/>
      <c r="D79" s="67"/>
      <c r="E79" s="135"/>
      <c r="F79" s="67"/>
      <c r="G79" s="135"/>
      <c r="H79" s="136"/>
      <c r="I79" s="135"/>
      <c r="J79" s="135"/>
      <c r="K79" s="135"/>
      <c r="L79" s="135"/>
      <c r="M79" s="135"/>
      <c r="N79" s="135"/>
      <c r="O79" s="135"/>
      <c r="P79" s="135"/>
      <c r="Q79" s="135"/>
      <c r="R79" s="135"/>
      <c r="S79" s="135"/>
      <c r="T79" s="135"/>
      <c r="U79" s="135"/>
    </row>
    <row r="80" spans="1:21" ht="13">
      <c r="A80" s="135"/>
      <c r="B80" s="135"/>
      <c r="C80" s="135"/>
      <c r="D80" s="67"/>
      <c r="E80" s="135"/>
      <c r="F80" s="67"/>
      <c r="G80" s="135"/>
      <c r="H80" s="136"/>
      <c r="I80" s="135"/>
      <c r="J80" s="135"/>
      <c r="K80" s="135"/>
      <c r="L80" s="135"/>
      <c r="M80" s="135"/>
      <c r="N80" s="135"/>
      <c r="O80" s="135"/>
      <c r="P80" s="135"/>
      <c r="Q80" s="135"/>
      <c r="R80" s="135"/>
      <c r="S80" s="135"/>
      <c r="T80" s="135"/>
      <c r="U80" s="135"/>
    </row>
    <row r="81" spans="1:21" ht="13">
      <c r="A81" s="135"/>
      <c r="B81" s="135"/>
      <c r="C81" s="135"/>
      <c r="D81" s="67"/>
      <c r="E81" s="135"/>
      <c r="F81" s="67"/>
      <c r="G81" s="135"/>
      <c r="H81" s="136"/>
      <c r="I81" s="135"/>
      <c r="J81" s="135"/>
      <c r="K81" s="135"/>
      <c r="L81" s="135"/>
      <c r="M81" s="135"/>
      <c r="N81" s="135"/>
      <c r="O81" s="135"/>
      <c r="P81" s="135"/>
      <c r="Q81" s="135"/>
      <c r="R81" s="135"/>
      <c r="S81" s="135"/>
      <c r="T81" s="135"/>
      <c r="U81" s="135"/>
    </row>
    <row r="82" spans="1:21" ht="13">
      <c r="A82" s="135"/>
      <c r="B82" s="135"/>
      <c r="C82" s="135"/>
      <c r="D82" s="67"/>
      <c r="E82" s="135"/>
      <c r="F82" s="67"/>
      <c r="G82" s="135"/>
      <c r="H82" s="136"/>
      <c r="I82" s="135"/>
      <c r="J82" s="135"/>
      <c r="K82" s="135"/>
      <c r="L82" s="135"/>
      <c r="M82" s="135"/>
      <c r="N82" s="135"/>
      <c r="O82" s="135"/>
      <c r="P82" s="135"/>
      <c r="Q82" s="135"/>
      <c r="R82" s="135"/>
      <c r="S82" s="135"/>
      <c r="T82" s="135"/>
      <c r="U82" s="135"/>
    </row>
    <row r="83" spans="1:21" ht="13">
      <c r="A83" s="67"/>
      <c r="B83" s="67"/>
      <c r="C83" s="135"/>
      <c r="D83" s="67"/>
      <c r="E83" s="135"/>
      <c r="F83" s="67"/>
      <c r="G83" s="67"/>
      <c r="H83" s="136"/>
      <c r="I83" s="67"/>
      <c r="J83" s="67"/>
      <c r="K83" s="67"/>
      <c r="L83" s="67"/>
      <c r="M83" s="67"/>
      <c r="N83" s="67"/>
      <c r="O83" s="67"/>
      <c r="P83" s="67"/>
      <c r="Q83" s="67"/>
      <c r="R83" s="67"/>
      <c r="S83" s="67"/>
      <c r="T83" s="67"/>
      <c r="U83" s="67"/>
    </row>
    <row r="84" spans="1:21" ht="13">
      <c r="A84" s="67"/>
      <c r="B84" s="67"/>
      <c r="C84" s="135"/>
      <c r="D84" s="67"/>
      <c r="E84" s="135"/>
      <c r="F84" s="67"/>
      <c r="G84" s="67"/>
      <c r="H84" s="136"/>
      <c r="I84" s="67"/>
      <c r="J84" s="67"/>
      <c r="K84" s="67"/>
      <c r="L84" s="67"/>
      <c r="M84" s="67"/>
      <c r="N84" s="67"/>
      <c r="O84" s="67"/>
      <c r="P84" s="67"/>
      <c r="Q84" s="67"/>
      <c r="R84" s="67"/>
      <c r="S84" s="67"/>
      <c r="T84" s="67"/>
      <c r="U84" s="67"/>
    </row>
    <row r="85" spans="1:21" ht="6" customHeight="1">
      <c r="A85" s="137"/>
      <c r="B85" s="144"/>
      <c r="C85" s="145"/>
      <c r="D85" s="144"/>
      <c r="E85" s="135"/>
      <c r="F85" s="137"/>
      <c r="G85" s="137"/>
      <c r="H85" s="136"/>
      <c r="I85" s="137"/>
      <c r="J85" s="137"/>
      <c r="K85" s="137"/>
      <c r="L85" s="137"/>
      <c r="M85" s="137"/>
      <c r="N85" s="137"/>
      <c r="O85" s="137"/>
      <c r="P85" s="137"/>
      <c r="Q85" s="137"/>
      <c r="R85" s="137"/>
      <c r="S85" s="137"/>
      <c r="T85" s="137"/>
      <c r="U85" s="137"/>
    </row>
    <row r="86" spans="1:21" ht="13">
      <c r="A86" s="67"/>
      <c r="B86" s="67"/>
      <c r="C86" s="135"/>
      <c r="D86" s="67"/>
      <c r="E86" s="135"/>
      <c r="F86" s="67"/>
      <c r="G86" s="67"/>
      <c r="H86" s="136"/>
      <c r="I86" s="67"/>
      <c r="J86" s="67"/>
      <c r="K86" s="67"/>
      <c r="L86" s="67"/>
      <c r="M86" s="67"/>
      <c r="N86" s="67"/>
      <c r="O86" s="67"/>
      <c r="P86" s="67"/>
      <c r="Q86" s="67"/>
      <c r="R86" s="67"/>
      <c r="S86" s="67"/>
      <c r="T86" s="67"/>
      <c r="U86" s="67"/>
    </row>
    <row r="87" spans="1:21" ht="13">
      <c r="A87" s="67"/>
      <c r="B87" s="67"/>
      <c r="C87" s="135"/>
      <c r="D87" s="67"/>
      <c r="E87" s="135"/>
      <c r="F87" s="67"/>
      <c r="G87" s="67"/>
      <c r="H87" s="136"/>
      <c r="I87" s="67"/>
      <c r="J87" s="67"/>
      <c r="K87" s="67"/>
      <c r="L87" s="67"/>
      <c r="M87" s="67"/>
      <c r="N87" s="67"/>
      <c r="O87" s="67"/>
      <c r="P87" s="67"/>
      <c r="Q87" s="67"/>
      <c r="R87" s="67"/>
      <c r="S87" s="67"/>
      <c r="T87" s="67"/>
      <c r="U87" s="67"/>
    </row>
    <row r="88" spans="1:21" ht="13">
      <c r="A88" s="67"/>
      <c r="B88" s="67"/>
      <c r="C88" s="135"/>
      <c r="D88" s="67"/>
      <c r="E88" s="135"/>
      <c r="F88" s="67"/>
      <c r="G88" s="67"/>
      <c r="H88" s="136"/>
      <c r="I88" s="67"/>
      <c r="J88" s="67"/>
      <c r="K88" s="67"/>
      <c r="L88" s="67"/>
      <c r="M88" s="67"/>
      <c r="N88" s="67"/>
      <c r="O88" s="67"/>
      <c r="P88" s="67"/>
      <c r="Q88" s="67"/>
      <c r="R88" s="67"/>
      <c r="S88" s="67"/>
      <c r="T88" s="67"/>
      <c r="U88" s="67"/>
    </row>
    <row r="89" spans="1:21" ht="13">
      <c r="A89" s="67"/>
      <c r="B89" s="67"/>
      <c r="C89" s="135"/>
      <c r="D89" s="67"/>
      <c r="E89" s="135"/>
      <c r="F89" s="67"/>
      <c r="G89" s="67"/>
      <c r="H89" s="136"/>
      <c r="I89" s="67"/>
      <c r="J89" s="67"/>
      <c r="K89" s="67"/>
      <c r="L89" s="67"/>
      <c r="M89" s="67"/>
      <c r="N89" s="67"/>
      <c r="O89" s="67"/>
      <c r="P89" s="67"/>
      <c r="Q89" s="67"/>
      <c r="R89" s="67"/>
      <c r="S89" s="67"/>
      <c r="T89" s="67"/>
      <c r="U89" s="67"/>
    </row>
    <row r="90" spans="1:21" ht="13">
      <c r="A90" s="67"/>
      <c r="B90" s="67"/>
      <c r="C90" s="135"/>
      <c r="D90" s="67"/>
      <c r="E90" s="135"/>
      <c r="F90" s="67"/>
      <c r="G90" s="67"/>
      <c r="H90" s="136"/>
      <c r="I90" s="67"/>
      <c r="J90" s="67"/>
      <c r="K90" s="67"/>
      <c r="L90" s="67"/>
      <c r="M90" s="67"/>
      <c r="N90" s="67"/>
      <c r="O90" s="67"/>
      <c r="P90" s="67"/>
      <c r="Q90" s="67"/>
      <c r="R90" s="67"/>
      <c r="S90" s="67"/>
      <c r="T90" s="67"/>
      <c r="U90" s="67"/>
    </row>
    <row r="91" spans="1:21" ht="13">
      <c r="A91" s="67"/>
      <c r="B91" s="67"/>
      <c r="C91" s="135"/>
      <c r="D91" s="67"/>
      <c r="E91" s="135"/>
      <c r="F91" s="67"/>
      <c r="G91" s="67"/>
      <c r="H91" s="136"/>
      <c r="I91" s="67"/>
      <c r="J91" s="67"/>
      <c r="K91" s="67"/>
      <c r="L91" s="67"/>
      <c r="M91" s="67"/>
      <c r="N91" s="67"/>
      <c r="O91" s="67"/>
      <c r="P91" s="67"/>
      <c r="Q91" s="67"/>
      <c r="R91" s="67"/>
      <c r="S91" s="67"/>
      <c r="T91" s="67"/>
      <c r="U91" s="67"/>
    </row>
    <row r="92" spans="1:21" ht="13">
      <c r="A92" s="67"/>
      <c r="B92" s="67"/>
      <c r="C92" s="135"/>
      <c r="D92" s="67"/>
      <c r="E92" s="135"/>
      <c r="F92" s="67"/>
      <c r="G92" s="67"/>
      <c r="H92" s="136"/>
      <c r="I92" s="67"/>
      <c r="J92" s="67"/>
      <c r="K92" s="67"/>
      <c r="L92" s="67"/>
      <c r="M92" s="67"/>
      <c r="N92" s="67"/>
      <c r="O92" s="67"/>
      <c r="P92" s="67"/>
      <c r="Q92" s="67"/>
      <c r="R92" s="67"/>
      <c r="S92" s="67"/>
      <c r="T92" s="67"/>
      <c r="U92" s="67"/>
    </row>
    <row r="93" spans="1:21" ht="13">
      <c r="A93" s="67"/>
      <c r="B93" s="67"/>
      <c r="C93" s="135"/>
      <c r="D93" s="67"/>
      <c r="E93" s="135"/>
      <c r="F93" s="67"/>
      <c r="G93" s="67"/>
      <c r="H93" s="136"/>
      <c r="I93" s="67"/>
      <c r="J93" s="67"/>
      <c r="K93" s="67"/>
      <c r="L93" s="67"/>
      <c r="M93" s="67"/>
      <c r="N93" s="67"/>
      <c r="O93" s="67"/>
      <c r="P93" s="67"/>
      <c r="Q93" s="67"/>
      <c r="R93" s="67"/>
      <c r="S93" s="67"/>
      <c r="T93" s="67"/>
      <c r="U93" s="67"/>
    </row>
    <row r="94" spans="1:21" ht="13">
      <c r="A94" s="67"/>
      <c r="B94" s="67"/>
      <c r="C94" s="135"/>
      <c r="D94" s="67"/>
      <c r="E94" s="135"/>
      <c r="F94" s="67"/>
      <c r="G94" s="67"/>
      <c r="H94" s="136"/>
      <c r="I94" s="67"/>
      <c r="J94" s="67"/>
      <c r="K94" s="67"/>
      <c r="L94" s="67"/>
      <c r="M94" s="67"/>
      <c r="N94" s="67"/>
      <c r="O94" s="67"/>
      <c r="P94" s="67"/>
      <c r="Q94" s="67"/>
      <c r="R94" s="67"/>
      <c r="S94" s="67"/>
      <c r="T94" s="67"/>
      <c r="U94" s="67"/>
    </row>
    <row r="95" spans="1:21" ht="13">
      <c r="A95" s="67"/>
      <c r="B95" s="67"/>
      <c r="C95" s="135"/>
      <c r="D95" s="67"/>
      <c r="E95" s="135"/>
      <c r="F95" s="67"/>
      <c r="G95" s="67"/>
      <c r="H95" s="136"/>
      <c r="I95" s="67"/>
      <c r="J95" s="67"/>
      <c r="K95" s="67"/>
      <c r="L95" s="67"/>
      <c r="M95" s="67"/>
      <c r="N95" s="67"/>
      <c r="O95" s="67"/>
      <c r="P95" s="67"/>
      <c r="Q95" s="67"/>
      <c r="R95" s="67"/>
      <c r="S95" s="67"/>
      <c r="T95" s="67"/>
      <c r="U95" s="67"/>
    </row>
    <row r="96" spans="1:21" ht="13">
      <c r="A96" s="67"/>
      <c r="B96" s="67"/>
      <c r="C96" s="135"/>
      <c r="D96" s="67"/>
      <c r="E96" s="135"/>
      <c r="F96" s="67"/>
      <c r="G96" s="67"/>
      <c r="H96" s="136"/>
      <c r="I96" s="67"/>
      <c r="J96" s="67"/>
      <c r="K96" s="67"/>
      <c r="L96" s="67"/>
      <c r="M96" s="67"/>
      <c r="N96" s="67"/>
      <c r="O96" s="67"/>
      <c r="P96" s="67"/>
      <c r="Q96" s="67"/>
      <c r="R96" s="67"/>
      <c r="S96" s="67"/>
      <c r="T96" s="67"/>
      <c r="U96" s="67"/>
    </row>
    <row r="97" spans="1:21" ht="13">
      <c r="A97" s="67"/>
      <c r="B97" s="67"/>
      <c r="C97" s="135"/>
      <c r="D97" s="67"/>
      <c r="E97" s="135"/>
      <c r="F97" s="67"/>
      <c r="G97" s="67"/>
      <c r="H97" s="136"/>
      <c r="I97" s="67"/>
      <c r="J97" s="67"/>
      <c r="K97" s="67"/>
      <c r="L97" s="67"/>
      <c r="M97" s="67"/>
      <c r="N97" s="67"/>
      <c r="O97" s="67"/>
      <c r="P97" s="67"/>
      <c r="Q97" s="67"/>
      <c r="R97" s="67"/>
      <c r="S97" s="67"/>
      <c r="T97" s="67"/>
      <c r="U97" s="67"/>
    </row>
    <row r="98" spans="1:21" ht="13">
      <c r="A98" s="67"/>
      <c r="B98" s="67"/>
      <c r="C98" s="135"/>
      <c r="D98" s="67"/>
      <c r="E98" s="135"/>
      <c r="F98" s="67"/>
      <c r="G98" s="67"/>
      <c r="H98" s="136"/>
      <c r="I98" s="67"/>
      <c r="J98" s="67"/>
      <c r="K98" s="67"/>
      <c r="L98" s="67"/>
      <c r="M98" s="67"/>
      <c r="N98" s="67"/>
      <c r="O98" s="67"/>
      <c r="P98" s="67"/>
      <c r="Q98" s="67"/>
      <c r="R98" s="67"/>
      <c r="S98" s="67"/>
      <c r="T98" s="67"/>
      <c r="U98" s="67"/>
    </row>
    <row r="99" spans="1:21" ht="13">
      <c r="A99" s="67"/>
      <c r="B99" s="67"/>
      <c r="C99" s="135"/>
      <c r="D99" s="67"/>
      <c r="E99" s="135"/>
      <c r="F99" s="67"/>
      <c r="G99" s="67"/>
      <c r="H99" s="136"/>
      <c r="I99" s="67"/>
      <c r="J99" s="67"/>
      <c r="K99" s="67"/>
      <c r="L99" s="67"/>
      <c r="M99" s="67"/>
      <c r="N99" s="67"/>
      <c r="O99" s="67"/>
      <c r="P99" s="67"/>
      <c r="Q99" s="67"/>
      <c r="R99" s="67"/>
      <c r="S99" s="67"/>
      <c r="T99" s="67"/>
      <c r="U99" s="67"/>
    </row>
    <row r="100" spans="1:21" ht="13">
      <c r="A100" s="67"/>
      <c r="B100" s="67"/>
      <c r="C100" s="135"/>
      <c r="D100" s="67"/>
      <c r="E100" s="135"/>
      <c r="F100" s="67"/>
      <c r="G100" s="67"/>
      <c r="H100" s="136"/>
      <c r="I100" s="67"/>
      <c r="J100" s="67"/>
      <c r="K100" s="67"/>
      <c r="L100" s="67"/>
      <c r="M100" s="67"/>
      <c r="N100" s="67"/>
      <c r="O100" s="67"/>
      <c r="P100" s="67"/>
      <c r="Q100" s="67"/>
      <c r="R100" s="67"/>
      <c r="S100" s="67"/>
      <c r="T100" s="67"/>
      <c r="U100" s="67"/>
    </row>
    <row r="101" spans="1:21" ht="13">
      <c r="A101" s="67"/>
      <c r="B101" s="67"/>
      <c r="C101" s="135"/>
      <c r="D101" s="67"/>
      <c r="E101" s="135"/>
      <c r="F101" s="67"/>
      <c r="G101" s="67"/>
      <c r="H101" s="136"/>
      <c r="I101" s="67"/>
      <c r="J101" s="67"/>
      <c r="K101" s="67"/>
      <c r="L101" s="67"/>
      <c r="M101" s="67"/>
      <c r="N101" s="67"/>
      <c r="O101" s="67"/>
      <c r="P101" s="67"/>
      <c r="Q101" s="67"/>
      <c r="R101" s="67"/>
      <c r="S101" s="67"/>
      <c r="T101" s="67"/>
      <c r="U101" s="67"/>
    </row>
    <row r="102" spans="1:21" ht="13">
      <c r="A102" s="67"/>
      <c r="B102" s="67"/>
      <c r="C102" s="135"/>
      <c r="D102" s="67"/>
      <c r="E102" s="135"/>
      <c r="F102" s="67"/>
      <c r="G102" s="67"/>
      <c r="H102" s="136"/>
      <c r="I102" s="67"/>
      <c r="J102" s="67"/>
      <c r="K102" s="67"/>
      <c r="L102" s="67"/>
      <c r="M102" s="67"/>
      <c r="N102" s="67"/>
      <c r="O102" s="67"/>
      <c r="P102" s="67"/>
      <c r="Q102" s="67"/>
      <c r="R102" s="67"/>
      <c r="S102" s="67"/>
      <c r="T102" s="67"/>
      <c r="U102" s="67"/>
    </row>
    <row r="103" spans="1:21" ht="13">
      <c r="A103" s="67"/>
      <c r="B103" s="67"/>
      <c r="C103" s="135"/>
      <c r="D103" s="67"/>
      <c r="E103" s="135"/>
      <c r="F103" s="67"/>
      <c r="G103" s="67"/>
      <c r="H103" s="136"/>
      <c r="I103" s="67"/>
      <c r="J103" s="67"/>
      <c r="K103" s="67"/>
      <c r="L103" s="67"/>
      <c r="M103" s="67"/>
      <c r="N103" s="67"/>
      <c r="O103" s="67"/>
      <c r="P103" s="67"/>
      <c r="Q103" s="67"/>
      <c r="R103" s="67"/>
      <c r="S103" s="67"/>
      <c r="T103" s="67"/>
      <c r="U103" s="67"/>
    </row>
    <row r="104" spans="1:21" ht="13">
      <c r="A104" s="67"/>
      <c r="B104" s="67"/>
      <c r="C104" s="135"/>
      <c r="D104" s="67"/>
      <c r="E104" s="135"/>
      <c r="F104" s="67"/>
      <c r="G104" s="67"/>
      <c r="H104" s="136"/>
      <c r="I104" s="67"/>
      <c r="J104" s="67"/>
      <c r="K104" s="67"/>
      <c r="L104" s="67"/>
      <c r="M104" s="67"/>
      <c r="N104" s="67"/>
      <c r="O104" s="67"/>
      <c r="P104" s="67"/>
      <c r="Q104" s="67"/>
      <c r="R104" s="67"/>
      <c r="S104" s="67"/>
      <c r="T104" s="67"/>
      <c r="U104" s="67"/>
    </row>
    <row r="105" spans="1:21" ht="13">
      <c r="A105" s="67"/>
      <c r="B105" s="67"/>
      <c r="C105" s="135"/>
      <c r="D105" s="67"/>
      <c r="E105" s="135"/>
      <c r="F105" s="67"/>
      <c r="G105" s="67"/>
      <c r="H105" s="136"/>
      <c r="I105" s="67"/>
      <c r="J105" s="67"/>
      <c r="K105" s="67"/>
      <c r="L105" s="67"/>
      <c r="M105" s="67"/>
      <c r="N105" s="67"/>
      <c r="O105" s="67"/>
      <c r="P105" s="67"/>
      <c r="Q105" s="67"/>
      <c r="R105" s="67"/>
      <c r="S105" s="67"/>
      <c r="T105" s="67"/>
      <c r="U105" s="67"/>
    </row>
    <row r="106" spans="1:21" ht="13">
      <c r="A106" s="67"/>
      <c r="B106" s="67"/>
      <c r="C106" s="135"/>
      <c r="D106" s="67"/>
      <c r="E106" s="135"/>
      <c r="F106" s="67"/>
      <c r="G106" s="67"/>
      <c r="H106" s="136"/>
      <c r="I106" s="67"/>
      <c r="J106" s="67"/>
      <c r="K106" s="67"/>
      <c r="L106" s="67"/>
      <c r="M106" s="67"/>
      <c r="N106" s="67"/>
      <c r="O106" s="67"/>
      <c r="P106" s="67"/>
      <c r="Q106" s="67"/>
      <c r="R106" s="67"/>
      <c r="S106" s="67"/>
      <c r="T106" s="67"/>
      <c r="U106" s="67"/>
    </row>
    <row r="107" spans="1:21" ht="13">
      <c r="A107" s="67"/>
      <c r="B107" s="67"/>
      <c r="C107" s="135"/>
      <c r="D107" s="67"/>
      <c r="E107" s="135"/>
      <c r="F107" s="67"/>
      <c r="G107" s="67"/>
      <c r="H107" s="136"/>
      <c r="I107" s="67"/>
      <c r="J107" s="67"/>
      <c r="K107" s="67"/>
      <c r="L107" s="67"/>
      <c r="M107" s="67"/>
      <c r="N107" s="67"/>
      <c r="O107" s="67"/>
      <c r="P107" s="67"/>
      <c r="Q107" s="67"/>
      <c r="R107" s="67"/>
      <c r="S107" s="67"/>
      <c r="T107" s="67"/>
      <c r="U107" s="67"/>
    </row>
    <row r="108" spans="1:21" ht="13">
      <c r="A108" s="67"/>
      <c r="B108" s="67"/>
      <c r="C108" s="135"/>
      <c r="D108" s="67"/>
      <c r="E108" s="135"/>
      <c r="F108" s="67"/>
      <c r="G108" s="67"/>
      <c r="H108" s="136"/>
      <c r="I108" s="67"/>
      <c r="J108" s="67"/>
      <c r="K108" s="67"/>
      <c r="L108" s="67"/>
      <c r="M108" s="67"/>
      <c r="N108" s="67"/>
      <c r="O108" s="67"/>
      <c r="P108" s="67"/>
      <c r="Q108" s="67"/>
      <c r="R108" s="67"/>
      <c r="S108" s="67"/>
      <c r="T108" s="67"/>
      <c r="U108" s="67"/>
    </row>
    <row r="109" spans="1:21" ht="13">
      <c r="A109" s="67"/>
      <c r="B109" s="67"/>
      <c r="C109" s="135"/>
      <c r="D109" s="67"/>
      <c r="E109" s="135"/>
      <c r="F109" s="67"/>
      <c r="G109" s="67"/>
      <c r="H109" s="136"/>
      <c r="I109" s="67"/>
      <c r="J109" s="67"/>
      <c r="K109" s="67"/>
      <c r="L109" s="67"/>
      <c r="M109" s="67"/>
      <c r="N109" s="67"/>
      <c r="O109" s="67"/>
      <c r="P109" s="67"/>
      <c r="Q109" s="67"/>
      <c r="R109" s="67"/>
      <c r="S109" s="67"/>
      <c r="T109" s="67"/>
      <c r="U109" s="67"/>
    </row>
    <row r="110" spans="1:21" ht="13">
      <c r="A110" s="67"/>
      <c r="B110" s="67"/>
      <c r="C110" s="135"/>
      <c r="D110" s="67"/>
      <c r="E110" s="135"/>
      <c r="F110" s="67"/>
      <c r="G110" s="67"/>
      <c r="H110" s="136"/>
      <c r="I110" s="67"/>
      <c r="J110" s="67"/>
      <c r="K110" s="67"/>
      <c r="L110" s="67"/>
      <c r="M110" s="67"/>
      <c r="N110" s="67"/>
      <c r="O110" s="67"/>
      <c r="P110" s="67"/>
      <c r="Q110" s="67"/>
      <c r="R110" s="67"/>
      <c r="S110" s="67"/>
      <c r="T110" s="67"/>
      <c r="U110" s="67"/>
    </row>
    <row r="111" spans="1:21" ht="13">
      <c r="A111" s="67"/>
      <c r="B111" s="67"/>
      <c r="C111" s="135"/>
      <c r="D111" s="67"/>
      <c r="E111" s="135"/>
      <c r="F111" s="67"/>
      <c r="G111" s="67"/>
      <c r="H111" s="136"/>
      <c r="I111" s="67"/>
      <c r="J111" s="67"/>
      <c r="K111" s="67"/>
      <c r="L111" s="67"/>
      <c r="M111" s="67"/>
      <c r="N111" s="67"/>
      <c r="O111" s="67"/>
      <c r="P111" s="67"/>
      <c r="Q111" s="67"/>
      <c r="R111" s="67"/>
      <c r="S111" s="67"/>
      <c r="T111" s="67"/>
      <c r="U111" s="67"/>
    </row>
    <row r="112" spans="1:21" ht="13">
      <c r="A112" s="67"/>
      <c r="B112" s="67"/>
      <c r="C112" s="135"/>
      <c r="D112" s="67"/>
      <c r="E112" s="135"/>
      <c r="F112" s="67"/>
      <c r="G112" s="67"/>
      <c r="H112" s="136"/>
      <c r="I112" s="67"/>
      <c r="J112" s="67"/>
      <c r="K112" s="67"/>
      <c r="L112" s="67"/>
      <c r="M112" s="67"/>
      <c r="N112" s="67"/>
      <c r="O112" s="67"/>
      <c r="P112" s="67"/>
      <c r="Q112" s="67"/>
      <c r="R112" s="67"/>
      <c r="S112" s="67"/>
      <c r="T112" s="67"/>
      <c r="U112" s="67"/>
    </row>
    <row r="113" spans="1:21" ht="13">
      <c r="A113" s="67"/>
      <c r="B113" s="67"/>
      <c r="C113" s="135"/>
      <c r="D113" s="67"/>
      <c r="E113" s="135"/>
      <c r="F113" s="67"/>
      <c r="G113" s="67"/>
      <c r="H113" s="136"/>
      <c r="I113" s="67"/>
      <c r="J113" s="67"/>
      <c r="K113" s="67"/>
      <c r="L113" s="67"/>
      <c r="M113" s="67"/>
      <c r="N113" s="67"/>
      <c r="O113" s="67"/>
      <c r="P113" s="67"/>
      <c r="Q113" s="67"/>
      <c r="R113" s="67"/>
      <c r="S113" s="67"/>
      <c r="T113" s="67"/>
      <c r="U113" s="67"/>
    </row>
    <row r="114" spans="1:21" ht="13">
      <c r="A114" s="67"/>
      <c r="B114" s="67"/>
      <c r="C114" s="135"/>
      <c r="D114" s="67"/>
      <c r="E114" s="135"/>
      <c r="F114" s="67"/>
      <c r="G114" s="67"/>
      <c r="H114" s="136"/>
      <c r="I114" s="67"/>
      <c r="J114" s="67"/>
      <c r="K114" s="67"/>
      <c r="L114" s="67"/>
      <c r="M114" s="67"/>
      <c r="N114" s="67"/>
      <c r="O114" s="67"/>
      <c r="P114" s="67"/>
      <c r="Q114" s="67"/>
      <c r="R114" s="67"/>
      <c r="S114" s="67"/>
      <c r="T114" s="67"/>
      <c r="U114" s="67"/>
    </row>
    <row r="115" spans="1:21" ht="13">
      <c r="A115" s="67"/>
      <c r="B115" s="67"/>
      <c r="C115" s="135"/>
      <c r="D115" s="67"/>
      <c r="E115" s="135"/>
      <c r="F115" s="67"/>
      <c r="G115" s="67"/>
      <c r="H115" s="136"/>
      <c r="I115" s="67"/>
      <c r="J115" s="67"/>
      <c r="K115" s="67"/>
      <c r="L115" s="67"/>
      <c r="M115" s="67"/>
      <c r="N115" s="67"/>
      <c r="O115" s="67"/>
      <c r="P115" s="67"/>
      <c r="Q115" s="67"/>
      <c r="R115" s="67"/>
      <c r="S115" s="67"/>
      <c r="T115" s="67"/>
      <c r="U115" s="67"/>
    </row>
    <row r="116" spans="1:21" ht="13">
      <c r="A116" s="67"/>
      <c r="B116" s="67"/>
      <c r="C116" s="135"/>
      <c r="D116" s="67"/>
      <c r="E116" s="135"/>
      <c r="F116" s="67"/>
      <c r="G116" s="67"/>
      <c r="H116" s="136"/>
      <c r="I116" s="67"/>
      <c r="J116" s="67"/>
      <c r="K116" s="67"/>
      <c r="L116" s="67"/>
      <c r="M116" s="67"/>
      <c r="N116" s="67"/>
      <c r="O116" s="67"/>
      <c r="P116" s="67"/>
      <c r="Q116" s="67"/>
      <c r="R116" s="67"/>
      <c r="S116" s="67"/>
      <c r="T116" s="67"/>
      <c r="U116" s="67"/>
    </row>
    <row r="117" spans="1:21" ht="13">
      <c r="A117" s="67"/>
      <c r="B117" s="67"/>
      <c r="C117" s="135"/>
      <c r="D117" s="67"/>
      <c r="E117" s="135"/>
      <c r="F117" s="67"/>
      <c r="G117" s="67"/>
      <c r="H117" s="136"/>
      <c r="I117" s="67"/>
      <c r="J117" s="67"/>
      <c r="K117" s="67"/>
      <c r="L117" s="67"/>
      <c r="M117" s="67"/>
      <c r="N117" s="67"/>
      <c r="O117" s="67"/>
      <c r="P117" s="67"/>
      <c r="Q117" s="67"/>
      <c r="R117" s="67"/>
      <c r="S117" s="67"/>
      <c r="T117" s="67"/>
      <c r="U117" s="67"/>
    </row>
    <row r="118" spans="1:21" ht="13">
      <c r="A118" s="67"/>
      <c r="B118" s="67"/>
      <c r="C118" s="135"/>
      <c r="D118" s="67"/>
      <c r="E118" s="135"/>
      <c r="F118" s="67"/>
      <c r="G118" s="67"/>
      <c r="H118" s="136"/>
      <c r="I118" s="67"/>
      <c r="J118" s="67"/>
      <c r="K118" s="67"/>
      <c r="L118" s="67"/>
      <c r="M118" s="67"/>
      <c r="N118" s="67"/>
      <c r="O118" s="67"/>
      <c r="P118" s="67"/>
      <c r="Q118" s="67"/>
      <c r="R118" s="67"/>
      <c r="S118" s="67"/>
      <c r="T118" s="67"/>
      <c r="U118" s="67"/>
    </row>
    <row r="119" spans="1:21" ht="13">
      <c r="A119" s="67"/>
      <c r="B119" s="67"/>
      <c r="C119" s="135"/>
      <c r="D119" s="67"/>
      <c r="E119" s="135"/>
      <c r="F119" s="67"/>
      <c r="G119" s="67"/>
      <c r="H119" s="136"/>
      <c r="I119" s="67"/>
      <c r="J119" s="67"/>
      <c r="K119" s="67"/>
      <c r="L119" s="67"/>
      <c r="M119" s="67"/>
      <c r="N119" s="67"/>
      <c r="O119" s="67"/>
      <c r="P119" s="67"/>
      <c r="Q119" s="67"/>
      <c r="R119" s="67"/>
      <c r="S119" s="67"/>
      <c r="T119" s="67"/>
      <c r="U119" s="67"/>
    </row>
    <row r="120" spans="1:21" ht="13">
      <c r="A120" s="67"/>
      <c r="B120" s="67"/>
      <c r="C120" s="135"/>
      <c r="D120" s="67"/>
      <c r="E120" s="135"/>
      <c r="F120" s="67"/>
      <c r="G120" s="67"/>
      <c r="H120" s="136"/>
      <c r="I120" s="67"/>
      <c r="J120" s="67"/>
      <c r="K120" s="67"/>
      <c r="L120" s="67"/>
      <c r="M120" s="67"/>
      <c r="N120" s="67"/>
      <c r="O120" s="67"/>
      <c r="P120" s="67"/>
      <c r="Q120" s="67"/>
      <c r="R120" s="67"/>
      <c r="S120" s="67"/>
      <c r="T120" s="67"/>
      <c r="U120" s="67"/>
    </row>
    <row r="121" spans="1:21" ht="13">
      <c r="A121" s="67"/>
      <c r="B121" s="67"/>
      <c r="C121" s="135"/>
      <c r="D121" s="67"/>
      <c r="E121" s="135"/>
      <c r="F121" s="67"/>
      <c r="G121" s="67"/>
      <c r="H121" s="136"/>
      <c r="I121" s="67"/>
      <c r="J121" s="67"/>
      <c r="K121" s="67"/>
      <c r="L121" s="67"/>
      <c r="M121" s="67"/>
      <c r="N121" s="67"/>
      <c r="O121" s="67"/>
      <c r="P121" s="67"/>
      <c r="Q121" s="67"/>
      <c r="R121" s="67"/>
      <c r="S121" s="67"/>
      <c r="T121" s="67"/>
      <c r="U121" s="67"/>
    </row>
    <row r="122" spans="1:21" ht="13">
      <c r="A122" s="67"/>
      <c r="B122" s="67"/>
      <c r="C122" s="135"/>
      <c r="D122" s="67"/>
      <c r="E122" s="135"/>
      <c r="F122" s="67"/>
      <c r="G122" s="67"/>
      <c r="H122" s="136"/>
      <c r="I122" s="67"/>
      <c r="J122" s="67"/>
      <c r="K122" s="67"/>
      <c r="L122" s="67"/>
      <c r="M122" s="67"/>
      <c r="N122" s="67"/>
      <c r="O122" s="67"/>
      <c r="P122" s="67"/>
      <c r="Q122" s="67"/>
      <c r="R122" s="67"/>
      <c r="S122" s="67"/>
      <c r="T122" s="67"/>
      <c r="U122" s="67"/>
    </row>
    <row r="123" spans="1:21" ht="13">
      <c r="A123" s="67"/>
      <c r="B123" s="67"/>
      <c r="C123" s="135"/>
      <c r="D123" s="67"/>
      <c r="E123" s="135"/>
      <c r="F123" s="67"/>
      <c r="G123" s="67"/>
      <c r="H123" s="136"/>
      <c r="I123" s="67"/>
      <c r="J123" s="67"/>
      <c r="K123" s="67"/>
      <c r="L123" s="67"/>
      <c r="M123" s="67"/>
      <c r="N123" s="67"/>
      <c r="O123" s="67"/>
      <c r="P123" s="67"/>
      <c r="Q123" s="67"/>
      <c r="R123" s="67"/>
      <c r="S123" s="67"/>
      <c r="T123" s="67"/>
      <c r="U123" s="67"/>
    </row>
    <row r="124" spans="1:21" ht="13">
      <c r="A124" s="67"/>
      <c r="B124" s="67"/>
      <c r="C124" s="135"/>
      <c r="D124" s="67"/>
      <c r="E124" s="135"/>
      <c r="F124" s="67"/>
      <c r="G124" s="67"/>
      <c r="H124" s="136"/>
      <c r="I124" s="67"/>
      <c r="J124" s="67"/>
      <c r="K124" s="67"/>
      <c r="L124" s="67"/>
      <c r="M124" s="67"/>
      <c r="N124" s="67"/>
      <c r="O124" s="67"/>
      <c r="P124" s="67"/>
      <c r="Q124" s="67"/>
      <c r="R124" s="67"/>
      <c r="S124" s="67"/>
      <c r="T124" s="67"/>
      <c r="U124" s="67"/>
    </row>
    <row r="125" spans="1:21" ht="13">
      <c r="A125" s="67"/>
      <c r="B125" s="67"/>
      <c r="C125" s="135"/>
      <c r="D125" s="67"/>
      <c r="E125" s="135"/>
      <c r="F125" s="67"/>
      <c r="G125" s="67"/>
      <c r="H125" s="136"/>
      <c r="I125" s="67"/>
      <c r="J125" s="67"/>
      <c r="K125" s="67"/>
      <c r="L125" s="67"/>
      <c r="M125" s="67"/>
      <c r="N125" s="67"/>
      <c r="O125" s="67"/>
      <c r="P125" s="67"/>
      <c r="Q125" s="67"/>
      <c r="R125" s="67"/>
      <c r="S125" s="67"/>
      <c r="T125" s="67"/>
      <c r="U125" s="67"/>
    </row>
    <row r="126" spans="1:21" ht="13">
      <c r="A126" s="67"/>
      <c r="B126" s="67"/>
      <c r="C126" s="135"/>
      <c r="D126" s="67"/>
      <c r="E126" s="135"/>
      <c r="F126" s="67"/>
      <c r="G126" s="67"/>
      <c r="H126" s="136"/>
      <c r="I126" s="67"/>
      <c r="J126" s="67"/>
      <c r="K126" s="67"/>
      <c r="L126" s="67"/>
      <c r="M126" s="67"/>
      <c r="N126" s="67"/>
      <c r="O126" s="67"/>
      <c r="P126" s="67"/>
      <c r="Q126" s="67"/>
      <c r="R126" s="67"/>
      <c r="S126" s="67"/>
      <c r="T126" s="67"/>
      <c r="U126" s="67"/>
    </row>
    <row r="127" spans="1:21" ht="13">
      <c r="A127" s="67"/>
      <c r="B127" s="67"/>
      <c r="C127" s="135"/>
      <c r="D127" s="67"/>
      <c r="E127" s="135"/>
      <c r="F127" s="67"/>
      <c r="G127" s="67"/>
      <c r="H127" s="136"/>
      <c r="I127" s="67"/>
      <c r="J127" s="67"/>
      <c r="K127" s="67"/>
      <c r="L127" s="67"/>
      <c r="M127" s="67"/>
      <c r="N127" s="67"/>
      <c r="O127" s="67"/>
      <c r="P127" s="67"/>
      <c r="Q127" s="67"/>
      <c r="R127" s="67"/>
      <c r="S127" s="67"/>
      <c r="T127" s="67"/>
      <c r="U127" s="67"/>
    </row>
    <row r="128" spans="1:21" ht="13">
      <c r="A128" s="67"/>
      <c r="B128" s="67"/>
      <c r="C128" s="135"/>
      <c r="D128" s="67"/>
      <c r="E128" s="135"/>
      <c r="F128" s="67"/>
      <c r="G128" s="67"/>
      <c r="H128" s="136"/>
      <c r="I128" s="67"/>
      <c r="J128" s="67"/>
      <c r="K128" s="67"/>
      <c r="L128" s="67"/>
      <c r="M128" s="67"/>
      <c r="N128" s="67"/>
      <c r="O128" s="67"/>
      <c r="P128" s="67"/>
      <c r="Q128" s="67"/>
      <c r="R128" s="67"/>
      <c r="S128" s="67"/>
      <c r="T128" s="67"/>
      <c r="U128" s="67"/>
    </row>
    <row r="129" spans="1:21" ht="13">
      <c r="A129" s="67"/>
      <c r="B129" s="67"/>
      <c r="C129" s="135"/>
      <c r="D129" s="67"/>
      <c r="E129" s="135"/>
      <c r="F129" s="67"/>
      <c r="G129" s="67"/>
      <c r="H129" s="136"/>
      <c r="I129" s="67"/>
      <c r="J129" s="67"/>
      <c r="K129" s="67"/>
      <c r="L129" s="67"/>
      <c r="M129" s="67"/>
      <c r="N129" s="67"/>
      <c r="O129" s="67"/>
      <c r="P129" s="67"/>
      <c r="Q129" s="67"/>
      <c r="R129" s="67"/>
      <c r="S129" s="67"/>
      <c r="T129" s="67"/>
      <c r="U129" s="67"/>
    </row>
    <row r="130" spans="1:21" ht="13">
      <c r="A130" s="67"/>
      <c r="B130" s="67"/>
      <c r="C130" s="135"/>
      <c r="D130" s="67"/>
      <c r="E130" s="135"/>
      <c r="F130" s="67"/>
      <c r="G130" s="67"/>
      <c r="H130" s="136"/>
      <c r="I130" s="67"/>
      <c r="J130" s="67"/>
      <c r="K130" s="67"/>
      <c r="L130" s="67"/>
      <c r="M130" s="67"/>
      <c r="N130" s="67"/>
      <c r="O130" s="67"/>
      <c r="P130" s="67"/>
      <c r="Q130" s="67"/>
      <c r="R130" s="67"/>
      <c r="S130" s="67"/>
      <c r="T130" s="67"/>
      <c r="U130" s="67"/>
    </row>
    <row r="131" spans="1:21" ht="13">
      <c r="A131" s="67"/>
      <c r="B131" s="67"/>
      <c r="C131" s="135"/>
      <c r="D131" s="67"/>
      <c r="E131" s="135"/>
      <c r="F131" s="67"/>
      <c r="G131" s="67"/>
      <c r="H131" s="136"/>
      <c r="I131" s="67"/>
      <c r="J131" s="67"/>
      <c r="K131" s="67"/>
      <c r="L131" s="67"/>
      <c r="M131" s="67"/>
      <c r="N131" s="67"/>
      <c r="O131" s="67"/>
      <c r="P131" s="67"/>
      <c r="Q131" s="67"/>
      <c r="R131" s="67"/>
      <c r="S131" s="67"/>
      <c r="T131" s="67"/>
      <c r="U131" s="67"/>
    </row>
    <row r="132" spans="1:21" ht="13">
      <c r="A132" s="67"/>
      <c r="B132" s="67"/>
      <c r="C132" s="135"/>
      <c r="D132" s="67"/>
      <c r="E132" s="135"/>
      <c r="F132" s="67"/>
      <c r="G132" s="67"/>
      <c r="H132" s="136"/>
      <c r="I132" s="67"/>
      <c r="J132" s="67"/>
      <c r="K132" s="67"/>
      <c r="L132" s="67"/>
      <c r="M132" s="67"/>
      <c r="N132" s="67"/>
      <c r="O132" s="67"/>
      <c r="P132" s="67"/>
      <c r="Q132" s="67"/>
      <c r="R132" s="67"/>
      <c r="S132" s="67"/>
      <c r="T132" s="67"/>
      <c r="U132" s="67"/>
    </row>
    <row r="133" spans="1:21" ht="13">
      <c r="A133" s="67"/>
      <c r="B133" s="67"/>
      <c r="C133" s="135"/>
      <c r="D133" s="67"/>
      <c r="E133" s="135"/>
      <c r="F133" s="67"/>
      <c r="G133" s="67"/>
      <c r="H133" s="136"/>
      <c r="I133" s="67"/>
      <c r="J133" s="67"/>
      <c r="K133" s="67"/>
      <c r="L133" s="67"/>
      <c r="M133" s="67"/>
      <c r="N133" s="67"/>
      <c r="O133" s="67"/>
      <c r="P133" s="67"/>
      <c r="Q133" s="67"/>
      <c r="R133" s="67"/>
      <c r="S133" s="67"/>
      <c r="T133" s="67"/>
      <c r="U133" s="67"/>
    </row>
    <row r="134" spans="1:21" ht="13">
      <c r="A134" s="67"/>
      <c r="B134" s="67"/>
      <c r="C134" s="135"/>
      <c r="D134" s="67"/>
      <c r="E134" s="135"/>
      <c r="F134" s="67"/>
      <c r="G134" s="67"/>
      <c r="H134" s="136"/>
      <c r="I134" s="67"/>
      <c r="J134" s="67"/>
      <c r="K134" s="67"/>
      <c r="L134" s="67"/>
      <c r="M134" s="67"/>
      <c r="N134" s="67"/>
      <c r="O134" s="67"/>
      <c r="P134" s="67"/>
      <c r="Q134" s="67"/>
      <c r="R134" s="67"/>
      <c r="S134" s="67"/>
      <c r="T134" s="67"/>
      <c r="U134" s="67"/>
    </row>
    <row r="135" spans="1:21" ht="13">
      <c r="A135" s="67"/>
      <c r="B135" s="67"/>
      <c r="C135" s="135"/>
      <c r="D135" s="67"/>
      <c r="E135" s="135"/>
      <c r="F135" s="67"/>
      <c r="G135" s="67"/>
      <c r="H135" s="136"/>
      <c r="I135" s="67"/>
      <c r="J135" s="67"/>
      <c r="K135" s="67"/>
      <c r="L135" s="67"/>
      <c r="M135" s="67"/>
      <c r="N135" s="67"/>
      <c r="O135" s="67"/>
      <c r="P135" s="67"/>
      <c r="Q135" s="67"/>
      <c r="R135" s="67"/>
      <c r="S135" s="67"/>
      <c r="T135" s="67"/>
      <c r="U135" s="67"/>
    </row>
    <row r="136" spans="1:21" ht="13">
      <c r="A136" s="67"/>
      <c r="B136" s="67"/>
      <c r="C136" s="135"/>
      <c r="D136" s="67"/>
      <c r="E136" s="135"/>
      <c r="F136" s="67"/>
      <c r="G136" s="67"/>
      <c r="H136" s="136"/>
      <c r="I136" s="67"/>
      <c r="J136" s="67"/>
      <c r="K136" s="67"/>
      <c r="L136" s="67"/>
      <c r="M136" s="67"/>
      <c r="N136" s="67"/>
      <c r="O136" s="67"/>
      <c r="P136" s="67"/>
      <c r="Q136" s="67"/>
      <c r="R136" s="67"/>
      <c r="S136" s="67"/>
      <c r="T136" s="67"/>
      <c r="U136" s="67"/>
    </row>
    <row r="137" spans="1:21" ht="13">
      <c r="A137" s="67"/>
      <c r="B137" s="67"/>
      <c r="C137" s="135"/>
      <c r="D137" s="67"/>
      <c r="E137" s="135"/>
      <c r="F137" s="67"/>
      <c r="G137" s="67"/>
      <c r="H137" s="136"/>
      <c r="I137" s="67"/>
      <c r="J137" s="67"/>
      <c r="K137" s="67"/>
      <c r="L137" s="67"/>
      <c r="M137" s="67"/>
      <c r="N137" s="67"/>
      <c r="O137" s="67"/>
      <c r="P137" s="67"/>
      <c r="Q137" s="67"/>
      <c r="R137" s="67"/>
      <c r="S137" s="67"/>
      <c r="T137" s="67"/>
      <c r="U137" s="67"/>
    </row>
    <row r="138" spans="1:21" ht="13">
      <c r="A138" s="67"/>
      <c r="B138" s="67"/>
      <c r="C138" s="135"/>
      <c r="D138" s="67"/>
      <c r="E138" s="135"/>
      <c r="F138" s="67"/>
      <c r="G138" s="67"/>
      <c r="H138" s="136"/>
      <c r="I138" s="67"/>
      <c r="J138" s="67"/>
      <c r="K138" s="67"/>
      <c r="L138" s="67"/>
      <c r="M138" s="67"/>
      <c r="N138" s="67"/>
      <c r="O138" s="67"/>
      <c r="P138" s="67"/>
      <c r="Q138" s="67"/>
      <c r="R138" s="67"/>
      <c r="S138" s="67"/>
      <c r="T138" s="67"/>
      <c r="U138" s="67"/>
    </row>
    <row r="139" spans="1:21" ht="13">
      <c r="A139" s="67"/>
      <c r="B139" s="67"/>
      <c r="C139" s="135"/>
      <c r="D139" s="67"/>
      <c r="E139" s="135"/>
      <c r="F139" s="67"/>
      <c r="G139" s="67"/>
      <c r="H139" s="136"/>
      <c r="I139" s="67"/>
      <c r="J139" s="67"/>
      <c r="K139" s="67"/>
      <c r="L139" s="67"/>
      <c r="M139" s="67"/>
      <c r="N139" s="67"/>
      <c r="O139" s="67"/>
      <c r="P139" s="67"/>
      <c r="Q139" s="67"/>
      <c r="R139" s="67"/>
      <c r="S139" s="67"/>
      <c r="T139" s="67"/>
      <c r="U139" s="67"/>
    </row>
    <row r="140" spans="1:21" ht="13">
      <c r="A140" s="67"/>
      <c r="B140" s="67"/>
      <c r="C140" s="135"/>
      <c r="D140" s="67"/>
      <c r="E140" s="135"/>
      <c r="F140" s="67"/>
      <c r="G140" s="67"/>
      <c r="H140" s="136"/>
      <c r="I140" s="67"/>
      <c r="J140" s="67"/>
      <c r="K140" s="67"/>
      <c r="L140" s="67"/>
      <c r="M140" s="67"/>
      <c r="N140" s="67"/>
      <c r="O140" s="67"/>
      <c r="P140" s="67"/>
      <c r="Q140" s="67"/>
      <c r="R140" s="67"/>
      <c r="S140" s="67"/>
      <c r="T140" s="67"/>
      <c r="U140" s="67"/>
    </row>
    <row r="141" spans="1:21" ht="13">
      <c r="A141" s="67"/>
      <c r="B141" s="67"/>
      <c r="C141" s="135"/>
      <c r="D141" s="67"/>
      <c r="E141" s="135"/>
      <c r="F141" s="67"/>
      <c r="G141" s="67"/>
      <c r="H141" s="136"/>
      <c r="I141" s="67"/>
      <c r="J141" s="67"/>
      <c r="K141" s="67"/>
      <c r="L141" s="67"/>
      <c r="M141" s="67"/>
      <c r="N141" s="67"/>
      <c r="O141" s="67"/>
      <c r="P141" s="67"/>
      <c r="Q141" s="67"/>
      <c r="R141" s="67"/>
      <c r="S141" s="67"/>
      <c r="T141" s="67"/>
      <c r="U141" s="67"/>
    </row>
    <row r="142" spans="1:21" ht="13">
      <c r="A142" s="67"/>
      <c r="B142" s="67"/>
      <c r="C142" s="135"/>
      <c r="D142" s="67"/>
      <c r="E142" s="135"/>
      <c r="F142" s="67"/>
      <c r="G142" s="67"/>
      <c r="H142" s="136"/>
      <c r="I142" s="67"/>
      <c r="J142" s="67"/>
      <c r="K142" s="67"/>
      <c r="L142" s="67"/>
      <c r="M142" s="67"/>
      <c r="N142" s="67"/>
      <c r="O142" s="67"/>
      <c r="P142" s="67"/>
      <c r="Q142" s="67"/>
      <c r="R142" s="67"/>
      <c r="S142" s="67"/>
      <c r="T142" s="67"/>
      <c r="U142" s="67"/>
    </row>
    <row r="143" spans="1:21" ht="13">
      <c r="A143" s="67"/>
      <c r="B143" s="67"/>
      <c r="C143" s="135"/>
      <c r="D143" s="67"/>
      <c r="E143" s="135"/>
      <c r="F143" s="67"/>
      <c r="G143" s="67"/>
      <c r="H143" s="136"/>
      <c r="I143" s="67"/>
      <c r="J143" s="67"/>
      <c r="K143" s="67"/>
      <c r="L143" s="67"/>
      <c r="M143" s="67"/>
      <c r="N143" s="67"/>
      <c r="O143" s="67"/>
      <c r="P143" s="67"/>
      <c r="Q143" s="67"/>
      <c r="R143" s="67"/>
      <c r="S143" s="67"/>
      <c r="T143" s="67"/>
      <c r="U143" s="67"/>
    </row>
    <row r="144" spans="1:21" ht="13">
      <c r="A144" s="67"/>
      <c r="B144" s="67"/>
      <c r="C144" s="135"/>
      <c r="D144" s="67"/>
      <c r="E144" s="135"/>
      <c r="F144" s="67"/>
      <c r="G144" s="67"/>
      <c r="H144" s="136"/>
      <c r="I144" s="67"/>
      <c r="J144" s="67"/>
      <c r="K144" s="67"/>
      <c r="L144" s="67"/>
      <c r="M144" s="67"/>
      <c r="N144" s="67"/>
      <c r="O144" s="67"/>
      <c r="P144" s="67"/>
      <c r="Q144" s="67"/>
      <c r="R144" s="67"/>
      <c r="S144" s="67"/>
      <c r="T144" s="67"/>
      <c r="U144" s="67"/>
    </row>
    <row r="145" spans="1:21" ht="13">
      <c r="A145" s="67"/>
      <c r="B145" s="67"/>
      <c r="C145" s="135"/>
      <c r="D145" s="67"/>
      <c r="E145" s="135"/>
      <c r="F145" s="67"/>
      <c r="G145" s="67"/>
      <c r="H145" s="136"/>
      <c r="I145" s="67"/>
      <c r="J145" s="67"/>
      <c r="K145" s="67"/>
      <c r="L145" s="67"/>
      <c r="M145" s="67"/>
      <c r="N145" s="67"/>
      <c r="O145" s="67"/>
      <c r="P145" s="67"/>
      <c r="Q145" s="67"/>
      <c r="R145" s="67"/>
      <c r="S145" s="67"/>
      <c r="T145" s="67"/>
      <c r="U145" s="67"/>
    </row>
    <row r="146" spans="1:21" ht="13">
      <c r="A146" s="67"/>
      <c r="B146" s="67"/>
      <c r="C146" s="135"/>
      <c r="D146" s="67"/>
      <c r="E146" s="135"/>
      <c r="F146" s="67"/>
      <c r="G146" s="67"/>
      <c r="H146" s="136"/>
      <c r="I146" s="67"/>
      <c r="J146" s="67"/>
      <c r="K146" s="67"/>
      <c r="L146" s="67"/>
      <c r="M146" s="67"/>
      <c r="N146" s="67"/>
      <c r="O146" s="67"/>
      <c r="P146" s="67"/>
      <c r="Q146" s="67"/>
      <c r="R146" s="67"/>
      <c r="S146" s="67"/>
      <c r="T146" s="67"/>
      <c r="U146" s="67"/>
    </row>
    <row r="147" spans="1:21" ht="13">
      <c r="A147" s="67"/>
      <c r="B147" s="67"/>
      <c r="C147" s="135"/>
      <c r="D147" s="67"/>
      <c r="E147" s="135"/>
      <c r="F147" s="67"/>
      <c r="G147" s="67"/>
      <c r="H147" s="136"/>
      <c r="I147" s="67"/>
      <c r="J147" s="67"/>
      <c r="K147" s="67"/>
      <c r="L147" s="67"/>
      <c r="M147" s="67"/>
      <c r="N147" s="67"/>
      <c r="O147" s="67"/>
      <c r="P147" s="67"/>
      <c r="Q147" s="67"/>
      <c r="R147" s="67"/>
      <c r="S147" s="67"/>
      <c r="T147" s="67"/>
      <c r="U147" s="67"/>
    </row>
    <row r="148" spans="1:21" ht="13">
      <c r="A148" s="67"/>
      <c r="B148" s="67"/>
      <c r="C148" s="135"/>
      <c r="D148" s="67"/>
      <c r="E148" s="135"/>
      <c r="F148" s="67"/>
      <c r="G148" s="67"/>
      <c r="H148" s="136"/>
      <c r="I148" s="67"/>
      <c r="J148" s="67"/>
      <c r="K148" s="67"/>
      <c r="L148" s="67"/>
      <c r="M148" s="67"/>
      <c r="N148" s="67"/>
      <c r="O148" s="67"/>
      <c r="P148" s="67"/>
      <c r="Q148" s="67"/>
      <c r="R148" s="67"/>
      <c r="S148" s="67"/>
      <c r="T148" s="67"/>
      <c r="U148" s="67"/>
    </row>
    <row r="149" spans="1:21" ht="13">
      <c r="A149" s="67"/>
      <c r="B149" s="67"/>
      <c r="C149" s="135"/>
      <c r="D149" s="67"/>
      <c r="E149" s="135"/>
      <c r="F149" s="67"/>
      <c r="G149" s="67"/>
      <c r="H149" s="136"/>
      <c r="I149" s="67"/>
      <c r="J149" s="67"/>
      <c r="K149" s="67"/>
      <c r="L149" s="67"/>
      <c r="M149" s="67"/>
      <c r="N149" s="67"/>
      <c r="O149" s="67"/>
      <c r="P149" s="67"/>
      <c r="Q149" s="67"/>
      <c r="R149" s="67"/>
      <c r="S149" s="67"/>
      <c r="T149" s="67"/>
      <c r="U149" s="67"/>
    </row>
    <row r="150" spans="1:21" ht="13">
      <c r="A150" s="67"/>
      <c r="B150" s="67"/>
      <c r="C150" s="135"/>
      <c r="D150" s="67"/>
      <c r="E150" s="135"/>
      <c r="F150" s="67"/>
      <c r="G150" s="67"/>
      <c r="H150" s="136"/>
      <c r="I150" s="67"/>
      <c r="J150" s="67"/>
      <c r="K150" s="67"/>
      <c r="L150" s="67"/>
      <c r="M150" s="67"/>
      <c r="N150" s="67"/>
      <c r="O150" s="67"/>
      <c r="P150" s="67"/>
      <c r="Q150" s="67"/>
      <c r="R150" s="67"/>
      <c r="S150" s="67"/>
      <c r="T150" s="67"/>
      <c r="U150" s="67"/>
    </row>
    <row r="151" spans="1:21" ht="13">
      <c r="A151" s="67"/>
      <c r="B151" s="67"/>
      <c r="C151" s="135"/>
      <c r="D151" s="67"/>
      <c r="E151" s="135"/>
      <c r="F151" s="67"/>
      <c r="G151" s="67"/>
      <c r="H151" s="136"/>
      <c r="I151" s="67"/>
      <c r="J151" s="67"/>
      <c r="K151" s="67"/>
      <c r="L151" s="67"/>
      <c r="M151" s="67"/>
      <c r="N151" s="67"/>
      <c r="O151" s="67"/>
      <c r="P151" s="67"/>
      <c r="Q151" s="67"/>
      <c r="R151" s="67"/>
      <c r="S151" s="67"/>
      <c r="T151" s="67"/>
      <c r="U151" s="67"/>
    </row>
    <row r="152" spans="1:21" ht="13">
      <c r="A152" s="67"/>
      <c r="B152" s="67"/>
      <c r="C152" s="135"/>
      <c r="D152" s="67"/>
      <c r="E152" s="135"/>
      <c r="F152" s="67"/>
      <c r="G152" s="67"/>
      <c r="H152" s="136"/>
      <c r="I152" s="67"/>
      <c r="J152" s="67"/>
      <c r="K152" s="67"/>
      <c r="L152" s="67"/>
      <c r="M152" s="67"/>
      <c r="N152" s="67"/>
      <c r="O152" s="67"/>
      <c r="P152" s="67"/>
      <c r="Q152" s="67"/>
      <c r="R152" s="67"/>
      <c r="S152" s="67"/>
      <c r="T152" s="67"/>
      <c r="U152" s="67"/>
    </row>
    <row r="153" spans="1:21" ht="13">
      <c r="A153" s="67"/>
      <c r="B153" s="67"/>
      <c r="C153" s="135"/>
      <c r="D153" s="67"/>
      <c r="E153" s="135"/>
      <c r="F153" s="67"/>
      <c r="G153" s="67"/>
      <c r="H153" s="136"/>
      <c r="I153" s="67"/>
      <c r="J153" s="67"/>
      <c r="K153" s="67"/>
      <c r="L153" s="67"/>
      <c r="M153" s="67"/>
      <c r="N153" s="67"/>
      <c r="O153" s="67"/>
      <c r="P153" s="67"/>
      <c r="Q153" s="67"/>
      <c r="R153" s="67"/>
      <c r="S153" s="67"/>
      <c r="T153" s="67"/>
      <c r="U153" s="67"/>
    </row>
    <row r="154" spans="1:21" ht="13">
      <c r="A154" s="67"/>
      <c r="B154" s="67"/>
      <c r="C154" s="135"/>
      <c r="D154" s="67"/>
      <c r="E154" s="135"/>
      <c r="F154" s="67"/>
      <c r="G154" s="67"/>
      <c r="H154" s="136"/>
      <c r="I154" s="67"/>
      <c r="J154" s="67"/>
      <c r="K154" s="67"/>
      <c r="L154" s="67"/>
      <c r="M154" s="67"/>
      <c r="N154" s="67"/>
      <c r="O154" s="67"/>
      <c r="P154" s="67"/>
      <c r="Q154" s="67"/>
      <c r="R154" s="67"/>
      <c r="S154" s="67"/>
      <c r="T154" s="67"/>
      <c r="U154" s="67"/>
    </row>
    <row r="155" spans="1:21" ht="13">
      <c r="A155" s="67"/>
      <c r="B155" s="67"/>
      <c r="C155" s="135"/>
      <c r="D155" s="67"/>
      <c r="E155" s="135"/>
      <c r="F155" s="67"/>
      <c r="G155" s="67"/>
      <c r="H155" s="136"/>
      <c r="I155" s="67"/>
      <c r="J155" s="67"/>
      <c r="K155" s="67"/>
      <c r="L155" s="67"/>
      <c r="M155" s="67"/>
      <c r="N155" s="67"/>
      <c r="O155" s="67"/>
      <c r="P155" s="67"/>
      <c r="Q155" s="67"/>
      <c r="R155" s="67"/>
      <c r="S155" s="67"/>
      <c r="T155" s="67"/>
      <c r="U155" s="67"/>
    </row>
    <row r="156" spans="1:21" ht="13">
      <c r="A156" s="67"/>
      <c r="B156" s="67"/>
      <c r="C156" s="135"/>
      <c r="D156" s="67"/>
      <c r="E156" s="135"/>
      <c r="F156" s="67"/>
      <c r="G156" s="67"/>
      <c r="H156" s="136"/>
      <c r="I156" s="67"/>
      <c r="J156" s="67"/>
      <c r="K156" s="67"/>
      <c r="L156" s="67"/>
      <c r="M156" s="67"/>
      <c r="N156" s="67"/>
      <c r="O156" s="67"/>
      <c r="P156" s="67"/>
      <c r="Q156" s="67"/>
      <c r="R156" s="67"/>
      <c r="S156" s="67"/>
      <c r="T156" s="67"/>
      <c r="U156" s="67"/>
    </row>
    <row r="157" spans="1:21" ht="13">
      <c r="A157" s="67"/>
      <c r="B157" s="67"/>
      <c r="C157" s="135"/>
      <c r="D157" s="67"/>
      <c r="E157" s="135"/>
      <c r="F157" s="67"/>
      <c r="G157" s="67"/>
      <c r="H157" s="136"/>
      <c r="I157" s="67"/>
      <c r="J157" s="67"/>
      <c r="K157" s="67"/>
      <c r="L157" s="67"/>
      <c r="M157" s="67"/>
      <c r="N157" s="67"/>
      <c r="O157" s="67"/>
      <c r="P157" s="67"/>
      <c r="Q157" s="67"/>
      <c r="R157" s="67"/>
      <c r="S157" s="67"/>
      <c r="T157" s="67"/>
      <c r="U157" s="67"/>
    </row>
    <row r="158" spans="1:21" ht="13">
      <c r="A158" s="67"/>
      <c r="B158" s="67"/>
      <c r="C158" s="135"/>
      <c r="D158" s="67"/>
      <c r="E158" s="135"/>
      <c r="F158" s="67"/>
      <c r="G158" s="67"/>
      <c r="H158" s="136"/>
      <c r="I158" s="67"/>
      <c r="J158" s="67"/>
      <c r="K158" s="67"/>
      <c r="L158" s="67"/>
      <c r="M158" s="67"/>
      <c r="N158" s="67"/>
      <c r="O158" s="67"/>
      <c r="P158" s="67"/>
      <c r="Q158" s="67"/>
      <c r="R158" s="67"/>
      <c r="S158" s="67"/>
      <c r="T158" s="67"/>
      <c r="U158" s="67"/>
    </row>
    <row r="159" spans="1:21" ht="13">
      <c r="A159" s="67"/>
      <c r="B159" s="67"/>
      <c r="C159" s="135"/>
      <c r="D159" s="67"/>
      <c r="E159" s="135"/>
      <c r="F159" s="67"/>
      <c r="G159" s="67"/>
      <c r="H159" s="136"/>
      <c r="I159" s="67"/>
      <c r="J159" s="67"/>
      <c r="K159" s="67"/>
      <c r="L159" s="67"/>
      <c r="M159" s="67"/>
      <c r="N159" s="67"/>
      <c r="O159" s="67"/>
      <c r="P159" s="67"/>
      <c r="Q159" s="67"/>
      <c r="R159" s="67"/>
      <c r="S159" s="67"/>
      <c r="T159" s="67"/>
      <c r="U159" s="67"/>
    </row>
    <row r="160" spans="1:21" ht="13">
      <c r="A160" s="67"/>
      <c r="B160" s="67"/>
      <c r="C160" s="135"/>
      <c r="D160" s="67"/>
      <c r="E160" s="135"/>
      <c r="F160" s="67"/>
      <c r="G160" s="67"/>
      <c r="H160" s="136"/>
      <c r="I160" s="67"/>
      <c r="J160" s="67"/>
      <c r="K160" s="67"/>
      <c r="L160" s="67"/>
      <c r="M160" s="67"/>
      <c r="N160" s="67"/>
      <c r="O160" s="67"/>
      <c r="P160" s="67"/>
      <c r="Q160" s="67"/>
      <c r="R160" s="67"/>
      <c r="S160" s="67"/>
      <c r="T160" s="67"/>
      <c r="U160" s="67"/>
    </row>
    <row r="161" spans="1:21" ht="13">
      <c r="A161" s="67"/>
      <c r="B161" s="67"/>
      <c r="C161" s="135"/>
      <c r="D161" s="67"/>
      <c r="E161" s="135"/>
      <c r="F161" s="67"/>
      <c r="G161" s="67"/>
      <c r="H161" s="136"/>
      <c r="I161" s="67"/>
      <c r="J161" s="67"/>
      <c r="K161" s="67"/>
      <c r="L161" s="67"/>
      <c r="M161" s="67"/>
      <c r="N161" s="67"/>
      <c r="O161" s="67"/>
      <c r="P161" s="67"/>
      <c r="Q161" s="67"/>
      <c r="R161" s="67"/>
      <c r="S161" s="67"/>
      <c r="T161" s="67"/>
      <c r="U161" s="67"/>
    </row>
    <row r="162" spans="1:21" ht="13">
      <c r="A162" s="67"/>
      <c r="B162" s="67"/>
      <c r="C162" s="135"/>
      <c r="D162" s="67"/>
      <c r="E162" s="135"/>
      <c r="F162" s="67"/>
      <c r="G162" s="67"/>
      <c r="H162" s="136"/>
      <c r="I162" s="67"/>
      <c r="J162" s="67"/>
      <c r="K162" s="67"/>
      <c r="L162" s="67"/>
      <c r="M162" s="67"/>
      <c r="N162" s="67"/>
      <c r="O162" s="67"/>
      <c r="P162" s="67"/>
      <c r="Q162" s="67"/>
      <c r="R162" s="67"/>
      <c r="S162" s="67"/>
      <c r="T162" s="67"/>
      <c r="U162" s="67"/>
    </row>
    <row r="163" spans="1:21" ht="13">
      <c r="A163" s="67"/>
      <c r="B163" s="67"/>
      <c r="C163" s="135"/>
      <c r="D163" s="67"/>
      <c r="E163" s="135"/>
      <c r="F163" s="67"/>
      <c r="G163" s="67"/>
      <c r="H163" s="136"/>
      <c r="I163" s="67"/>
      <c r="J163" s="67"/>
      <c r="K163" s="67"/>
      <c r="L163" s="67"/>
      <c r="M163" s="67"/>
      <c r="N163" s="67"/>
      <c r="O163" s="67"/>
      <c r="P163" s="67"/>
      <c r="Q163" s="67"/>
      <c r="R163" s="67"/>
      <c r="S163" s="67"/>
      <c r="T163" s="67"/>
      <c r="U163" s="67"/>
    </row>
    <row r="164" spans="1:21" ht="13">
      <c r="A164" s="67"/>
      <c r="B164" s="67"/>
      <c r="C164" s="135"/>
      <c r="D164" s="67"/>
      <c r="E164" s="135"/>
      <c r="F164" s="67"/>
      <c r="G164" s="67"/>
      <c r="H164" s="136"/>
      <c r="I164" s="67"/>
      <c r="J164" s="67"/>
      <c r="K164" s="67"/>
      <c r="L164" s="67"/>
      <c r="M164" s="67"/>
      <c r="N164" s="67"/>
      <c r="O164" s="67"/>
      <c r="P164" s="67"/>
      <c r="Q164" s="67"/>
      <c r="R164" s="67"/>
      <c r="S164" s="67"/>
      <c r="T164" s="67"/>
      <c r="U164" s="67"/>
    </row>
    <row r="165" spans="1:21" ht="13">
      <c r="A165" s="67"/>
      <c r="B165" s="67"/>
      <c r="C165" s="135"/>
      <c r="D165" s="67"/>
      <c r="E165" s="135"/>
      <c r="F165" s="67"/>
      <c r="G165" s="67"/>
      <c r="H165" s="136"/>
      <c r="I165" s="67"/>
      <c r="J165" s="67"/>
      <c r="K165" s="67"/>
      <c r="L165" s="67"/>
      <c r="M165" s="67"/>
      <c r="N165" s="67"/>
      <c r="O165" s="67"/>
      <c r="P165" s="67"/>
      <c r="Q165" s="67"/>
      <c r="R165" s="67"/>
      <c r="S165" s="67"/>
      <c r="T165" s="67"/>
      <c r="U165" s="67"/>
    </row>
    <row r="166" spans="1:21" ht="13">
      <c r="A166" s="67"/>
      <c r="B166" s="67"/>
      <c r="C166" s="135"/>
      <c r="D166" s="67"/>
      <c r="E166" s="135"/>
      <c r="F166" s="67"/>
      <c r="G166" s="67"/>
      <c r="H166" s="136"/>
      <c r="I166" s="67"/>
      <c r="J166" s="67"/>
      <c r="K166" s="67"/>
      <c r="L166" s="67"/>
      <c r="M166" s="67"/>
      <c r="N166" s="67"/>
      <c r="O166" s="67"/>
      <c r="P166" s="67"/>
      <c r="Q166" s="67"/>
      <c r="R166" s="67"/>
      <c r="S166" s="67"/>
      <c r="T166" s="67"/>
      <c r="U166" s="67"/>
    </row>
    <row r="167" spans="1:21" ht="13">
      <c r="A167" s="67"/>
      <c r="B167" s="67"/>
      <c r="C167" s="135"/>
      <c r="D167" s="67"/>
      <c r="E167" s="135"/>
      <c r="F167" s="67"/>
      <c r="G167" s="67"/>
      <c r="H167" s="136"/>
      <c r="I167" s="67"/>
      <c r="J167" s="67"/>
      <c r="K167" s="67"/>
      <c r="L167" s="67"/>
      <c r="M167" s="67"/>
      <c r="N167" s="67"/>
      <c r="O167" s="67"/>
      <c r="P167" s="67"/>
      <c r="Q167" s="67"/>
      <c r="R167" s="67"/>
      <c r="S167" s="67"/>
      <c r="T167" s="67"/>
      <c r="U167" s="67"/>
    </row>
    <row r="168" spans="1:21" ht="13">
      <c r="A168" s="67"/>
      <c r="B168" s="67"/>
      <c r="C168" s="135"/>
      <c r="D168" s="67"/>
      <c r="E168" s="135"/>
      <c r="F168" s="67"/>
      <c r="G168" s="67"/>
      <c r="H168" s="136"/>
      <c r="I168" s="67"/>
      <c r="J168" s="67"/>
      <c r="K168" s="67"/>
      <c r="L168" s="67"/>
      <c r="M168" s="67"/>
      <c r="N168" s="67"/>
      <c r="O168" s="67"/>
      <c r="P168" s="67"/>
      <c r="Q168" s="67"/>
      <c r="R168" s="67"/>
      <c r="S168" s="67"/>
      <c r="T168" s="67"/>
      <c r="U168" s="67"/>
    </row>
    <row r="169" spans="1:21" ht="13">
      <c r="A169" s="67"/>
      <c r="B169" s="67"/>
      <c r="C169" s="135"/>
      <c r="D169" s="67"/>
      <c r="E169" s="135"/>
      <c r="F169" s="67"/>
      <c r="G169" s="67"/>
      <c r="H169" s="136"/>
      <c r="I169" s="67"/>
      <c r="J169" s="67"/>
      <c r="K169" s="67"/>
      <c r="L169" s="67"/>
      <c r="M169" s="67"/>
      <c r="N169" s="67"/>
      <c r="O169" s="67"/>
      <c r="P169" s="67"/>
      <c r="Q169" s="67"/>
      <c r="R169" s="67"/>
      <c r="S169" s="67"/>
      <c r="T169" s="67"/>
      <c r="U169" s="67"/>
    </row>
    <row r="170" spans="1:21" ht="13">
      <c r="A170" s="67"/>
      <c r="B170" s="67"/>
      <c r="C170" s="135"/>
      <c r="D170" s="67"/>
      <c r="E170" s="135"/>
      <c r="F170" s="67"/>
      <c r="G170" s="67"/>
      <c r="H170" s="136"/>
      <c r="I170" s="67"/>
      <c r="J170" s="67"/>
      <c r="K170" s="67"/>
      <c r="L170" s="67"/>
      <c r="M170" s="67"/>
      <c r="N170" s="67"/>
      <c r="O170" s="67"/>
      <c r="P170" s="67"/>
      <c r="Q170" s="67"/>
      <c r="R170" s="67"/>
      <c r="S170" s="67"/>
      <c r="T170" s="67"/>
      <c r="U170" s="67"/>
    </row>
    <row r="171" spans="1:21" ht="13">
      <c r="A171" s="67"/>
      <c r="B171" s="67"/>
      <c r="C171" s="135"/>
      <c r="D171" s="67"/>
      <c r="E171" s="135"/>
      <c r="F171" s="67"/>
      <c r="G171" s="67"/>
      <c r="H171" s="136"/>
      <c r="I171" s="67"/>
      <c r="J171" s="67"/>
      <c r="K171" s="67"/>
      <c r="L171" s="67"/>
      <c r="M171" s="67"/>
      <c r="N171" s="67"/>
      <c r="O171" s="67"/>
      <c r="P171" s="67"/>
      <c r="Q171" s="67"/>
      <c r="R171" s="67"/>
      <c r="S171" s="67"/>
      <c r="T171" s="67"/>
      <c r="U171" s="67"/>
    </row>
    <row r="172" spans="1:21" ht="13">
      <c r="A172" s="67"/>
      <c r="B172" s="67"/>
      <c r="C172" s="135"/>
      <c r="D172" s="67"/>
      <c r="E172" s="135"/>
      <c r="F172" s="67"/>
      <c r="G172" s="67"/>
      <c r="H172" s="136"/>
      <c r="I172" s="67"/>
      <c r="J172" s="67"/>
      <c r="K172" s="67"/>
      <c r="L172" s="67"/>
      <c r="M172" s="67"/>
      <c r="N172" s="67"/>
      <c r="O172" s="67"/>
      <c r="P172" s="67"/>
      <c r="Q172" s="67"/>
      <c r="R172" s="67"/>
      <c r="S172" s="67"/>
      <c r="T172" s="67"/>
      <c r="U172" s="67"/>
    </row>
    <row r="173" spans="1:21" ht="13">
      <c r="A173" s="67"/>
      <c r="B173" s="67"/>
      <c r="C173" s="135"/>
      <c r="D173" s="67"/>
      <c r="E173" s="135"/>
      <c r="F173" s="67"/>
      <c r="G173" s="67"/>
      <c r="H173" s="136"/>
      <c r="I173" s="67"/>
      <c r="J173" s="67"/>
      <c r="K173" s="67"/>
      <c r="L173" s="67"/>
      <c r="M173" s="67"/>
      <c r="N173" s="67"/>
      <c r="O173" s="67"/>
      <c r="P173" s="67"/>
      <c r="Q173" s="67"/>
      <c r="R173" s="67"/>
      <c r="S173" s="67"/>
      <c r="T173" s="67"/>
      <c r="U173" s="67"/>
    </row>
    <row r="174" spans="1:21" ht="13">
      <c r="A174" s="67"/>
      <c r="B174" s="67"/>
      <c r="C174" s="135"/>
      <c r="D174" s="67"/>
      <c r="E174" s="135"/>
      <c r="F174" s="67"/>
      <c r="G174" s="67"/>
      <c r="H174" s="136"/>
      <c r="I174" s="67"/>
      <c r="J174" s="67"/>
      <c r="K174" s="67"/>
      <c r="L174" s="67"/>
      <c r="M174" s="67"/>
      <c r="N174" s="67"/>
      <c r="O174" s="67"/>
      <c r="P174" s="67"/>
      <c r="Q174" s="67"/>
      <c r="R174" s="67"/>
      <c r="S174" s="67"/>
      <c r="T174" s="67"/>
      <c r="U174" s="67"/>
    </row>
    <row r="175" spans="1:21" ht="13">
      <c r="A175" s="67"/>
      <c r="B175" s="67"/>
      <c r="C175" s="135"/>
      <c r="D175" s="67"/>
      <c r="E175" s="135"/>
      <c r="F175" s="67"/>
      <c r="G175" s="67"/>
      <c r="H175" s="136"/>
      <c r="I175" s="67"/>
      <c r="J175" s="67"/>
      <c r="K175" s="67"/>
      <c r="L175" s="67"/>
      <c r="M175" s="67"/>
      <c r="N175" s="67"/>
      <c r="O175" s="67"/>
      <c r="P175" s="67"/>
      <c r="Q175" s="67"/>
      <c r="R175" s="67"/>
      <c r="S175" s="67"/>
      <c r="T175" s="67"/>
      <c r="U175" s="67"/>
    </row>
    <row r="176" spans="1:21" ht="13">
      <c r="A176" s="67"/>
      <c r="B176" s="67"/>
      <c r="C176" s="135"/>
      <c r="D176" s="67"/>
      <c r="E176" s="135"/>
      <c r="F176" s="67"/>
      <c r="G176" s="67"/>
      <c r="H176" s="136"/>
      <c r="I176" s="67"/>
      <c r="J176" s="67"/>
      <c r="K176" s="67"/>
      <c r="L176" s="67"/>
      <c r="M176" s="67"/>
      <c r="N176" s="67"/>
      <c r="O176" s="67"/>
      <c r="P176" s="67"/>
      <c r="Q176" s="67"/>
      <c r="R176" s="67"/>
      <c r="S176" s="67"/>
      <c r="T176" s="67"/>
      <c r="U176" s="67"/>
    </row>
    <row r="177" spans="1:21" ht="13">
      <c r="A177" s="67"/>
      <c r="B177" s="67"/>
      <c r="C177" s="135"/>
      <c r="D177" s="67"/>
      <c r="E177" s="135"/>
      <c r="F177" s="67"/>
      <c r="G177" s="67"/>
      <c r="H177" s="136"/>
      <c r="I177" s="67"/>
      <c r="J177" s="67"/>
      <c r="K177" s="67"/>
      <c r="L177" s="67"/>
      <c r="M177" s="67"/>
      <c r="N177" s="67"/>
      <c r="O177" s="67"/>
      <c r="P177" s="67"/>
      <c r="Q177" s="67"/>
      <c r="R177" s="67"/>
      <c r="S177" s="67"/>
      <c r="T177" s="67"/>
      <c r="U177" s="67"/>
    </row>
    <row r="178" spans="1:21" ht="13">
      <c r="A178" s="67"/>
      <c r="B178" s="67"/>
      <c r="C178" s="135"/>
      <c r="D178" s="67"/>
      <c r="E178" s="135"/>
      <c r="F178" s="67"/>
      <c r="G178" s="67"/>
      <c r="H178" s="136"/>
      <c r="I178" s="67"/>
      <c r="J178" s="67"/>
      <c r="K178" s="67"/>
      <c r="L178" s="67"/>
      <c r="M178" s="67"/>
      <c r="N178" s="67"/>
      <c r="O178" s="67"/>
      <c r="P178" s="67"/>
      <c r="Q178" s="67"/>
      <c r="R178" s="67"/>
      <c r="S178" s="67"/>
      <c r="T178" s="67"/>
      <c r="U178" s="67"/>
    </row>
    <row r="179" spans="1:21" ht="13">
      <c r="A179" s="67"/>
      <c r="B179" s="67"/>
      <c r="C179" s="135"/>
      <c r="D179" s="67"/>
      <c r="E179" s="135"/>
      <c r="F179" s="67"/>
      <c r="G179" s="67"/>
      <c r="H179" s="136"/>
      <c r="I179" s="67"/>
      <c r="J179" s="67"/>
      <c r="K179" s="67"/>
      <c r="L179" s="67"/>
      <c r="M179" s="67"/>
      <c r="N179" s="67"/>
      <c r="O179" s="67"/>
      <c r="P179" s="67"/>
      <c r="Q179" s="67"/>
      <c r="R179" s="67"/>
      <c r="S179" s="67"/>
      <c r="T179" s="67"/>
      <c r="U179" s="67"/>
    </row>
    <row r="180" spans="1:21" ht="13">
      <c r="A180" s="67"/>
      <c r="B180" s="67"/>
      <c r="C180" s="135"/>
      <c r="D180" s="67"/>
      <c r="E180" s="135"/>
      <c r="F180" s="67"/>
      <c r="G180" s="67"/>
      <c r="H180" s="136"/>
      <c r="I180" s="67"/>
      <c r="J180" s="67"/>
      <c r="K180" s="67"/>
      <c r="L180" s="67"/>
      <c r="M180" s="67"/>
      <c r="N180" s="67"/>
      <c r="O180" s="67"/>
      <c r="P180" s="67"/>
      <c r="Q180" s="67"/>
      <c r="R180" s="67"/>
      <c r="S180" s="67"/>
      <c r="T180" s="67"/>
      <c r="U180" s="67"/>
    </row>
    <row r="181" spans="1:21" ht="13">
      <c r="A181" s="67"/>
      <c r="B181" s="67"/>
      <c r="C181" s="135"/>
      <c r="D181" s="67"/>
      <c r="E181" s="135"/>
      <c r="F181" s="67"/>
      <c r="G181" s="67"/>
      <c r="H181" s="136"/>
      <c r="I181" s="67"/>
      <c r="J181" s="67"/>
      <c r="K181" s="67"/>
      <c r="L181" s="67"/>
      <c r="M181" s="67"/>
      <c r="N181" s="67"/>
      <c r="O181" s="67"/>
      <c r="P181" s="67"/>
      <c r="Q181" s="67"/>
      <c r="R181" s="67"/>
      <c r="S181" s="67"/>
      <c r="T181" s="67"/>
      <c r="U181" s="67"/>
    </row>
    <row r="182" spans="1:21" ht="13">
      <c r="A182" s="67"/>
      <c r="B182" s="67"/>
      <c r="C182" s="135"/>
      <c r="D182" s="67"/>
      <c r="E182" s="135"/>
      <c r="F182" s="67"/>
      <c r="G182" s="67"/>
      <c r="H182" s="136"/>
      <c r="I182" s="67"/>
      <c r="J182" s="67"/>
      <c r="K182" s="67"/>
      <c r="L182" s="67"/>
      <c r="M182" s="67"/>
      <c r="N182" s="67"/>
      <c r="O182" s="67"/>
      <c r="P182" s="67"/>
      <c r="Q182" s="67"/>
      <c r="R182" s="67"/>
      <c r="S182" s="67"/>
      <c r="T182" s="67"/>
      <c r="U182" s="67"/>
    </row>
    <row r="183" spans="1:21" ht="13">
      <c r="A183" s="67"/>
      <c r="B183" s="67"/>
      <c r="C183" s="135"/>
      <c r="D183" s="67"/>
      <c r="E183" s="135"/>
      <c r="F183" s="67"/>
      <c r="G183" s="67"/>
      <c r="H183" s="136"/>
      <c r="I183" s="67"/>
      <c r="J183" s="67"/>
      <c r="K183" s="67"/>
      <c r="L183" s="67"/>
      <c r="M183" s="67"/>
      <c r="N183" s="67"/>
      <c r="O183" s="67"/>
      <c r="P183" s="67"/>
      <c r="Q183" s="67"/>
      <c r="R183" s="67"/>
      <c r="S183" s="67"/>
      <c r="T183" s="67"/>
      <c r="U183" s="67"/>
    </row>
    <row r="184" spans="1:21" ht="13">
      <c r="A184" s="67"/>
      <c r="B184" s="67"/>
      <c r="C184" s="135"/>
      <c r="D184" s="67"/>
      <c r="E184" s="135"/>
      <c r="F184" s="67"/>
      <c r="G184" s="67"/>
      <c r="H184" s="136"/>
      <c r="I184" s="67"/>
      <c r="J184" s="67"/>
      <c r="K184" s="67"/>
      <c r="L184" s="67"/>
      <c r="M184" s="67"/>
      <c r="N184" s="67"/>
      <c r="O184" s="67"/>
      <c r="P184" s="67"/>
      <c r="Q184" s="67"/>
      <c r="R184" s="67"/>
      <c r="S184" s="67"/>
      <c r="T184" s="67"/>
      <c r="U184" s="67"/>
    </row>
    <row r="185" spans="1:21" ht="13">
      <c r="A185" s="67"/>
      <c r="B185" s="67"/>
      <c r="C185" s="135"/>
      <c r="D185" s="67"/>
      <c r="E185" s="135"/>
      <c r="F185" s="67"/>
      <c r="G185" s="67"/>
      <c r="H185" s="136"/>
      <c r="I185" s="67"/>
      <c r="J185" s="67"/>
      <c r="K185" s="67"/>
      <c r="L185" s="67"/>
      <c r="M185" s="67"/>
      <c r="N185" s="67"/>
      <c r="O185" s="67"/>
      <c r="P185" s="67"/>
      <c r="Q185" s="67"/>
      <c r="R185" s="67"/>
      <c r="S185" s="67"/>
      <c r="T185" s="67"/>
      <c r="U185" s="67"/>
    </row>
    <row r="186" spans="1:21" ht="14.25" customHeight="1">
      <c r="A186" s="67"/>
      <c r="B186" s="67"/>
      <c r="C186" s="135"/>
      <c r="D186" s="67"/>
      <c r="E186" s="135"/>
      <c r="F186" s="67"/>
      <c r="G186" s="67"/>
      <c r="H186" s="136"/>
      <c r="I186" s="67"/>
      <c r="J186" s="67"/>
      <c r="K186" s="67"/>
      <c r="L186" s="67"/>
      <c r="M186" s="67"/>
      <c r="N186" s="67"/>
      <c r="O186" s="67"/>
      <c r="P186" s="67"/>
      <c r="Q186" s="67"/>
      <c r="R186" s="67"/>
      <c r="S186" s="67"/>
      <c r="T186" s="67"/>
      <c r="U186" s="67"/>
    </row>
    <row r="187" spans="1:21" ht="13">
      <c r="A187" s="67"/>
      <c r="B187" s="67"/>
      <c r="C187" s="135"/>
      <c r="D187" s="67"/>
      <c r="E187" s="135"/>
      <c r="F187" s="67"/>
      <c r="G187" s="67"/>
      <c r="H187" s="136"/>
      <c r="I187" s="67"/>
      <c r="J187" s="67"/>
      <c r="K187" s="67"/>
      <c r="L187" s="67"/>
      <c r="M187" s="67"/>
      <c r="N187" s="67"/>
      <c r="O187" s="67"/>
      <c r="P187" s="67"/>
      <c r="Q187" s="67"/>
      <c r="R187" s="67"/>
      <c r="S187" s="67"/>
      <c r="T187" s="67"/>
      <c r="U187" s="67"/>
    </row>
    <row r="188" spans="1:21" ht="13">
      <c r="A188" s="67"/>
      <c r="B188" s="67"/>
      <c r="C188" s="135"/>
      <c r="D188" s="67"/>
      <c r="E188" s="135"/>
      <c r="F188" s="67"/>
      <c r="G188" s="67"/>
      <c r="H188" s="136"/>
      <c r="I188" s="67"/>
      <c r="J188" s="67"/>
      <c r="K188" s="67"/>
      <c r="L188" s="67"/>
      <c r="M188" s="67"/>
      <c r="N188" s="67"/>
      <c r="O188" s="67"/>
      <c r="P188" s="67"/>
      <c r="Q188" s="67"/>
      <c r="R188" s="67"/>
      <c r="S188" s="67"/>
      <c r="T188" s="67"/>
      <c r="U188" s="67"/>
    </row>
    <row r="189" spans="1:21" ht="13">
      <c r="A189" s="67"/>
      <c r="B189" s="67"/>
      <c r="C189" s="135"/>
      <c r="D189" s="67"/>
      <c r="E189" s="135"/>
      <c r="F189" s="67"/>
      <c r="G189" s="67"/>
      <c r="H189" s="136"/>
      <c r="I189" s="67"/>
      <c r="J189" s="67"/>
      <c r="K189" s="67"/>
      <c r="L189" s="67"/>
      <c r="M189" s="67"/>
      <c r="N189" s="67"/>
      <c r="O189" s="67"/>
      <c r="P189" s="67"/>
      <c r="Q189" s="67"/>
      <c r="R189" s="67"/>
      <c r="S189" s="67"/>
      <c r="T189" s="67"/>
      <c r="U189" s="67"/>
    </row>
    <row r="190" spans="1:21" ht="13">
      <c r="A190" s="67"/>
      <c r="B190" s="67"/>
      <c r="C190" s="135"/>
      <c r="D190" s="67"/>
      <c r="E190" s="135"/>
      <c r="F190" s="67"/>
      <c r="G190" s="67"/>
      <c r="H190" s="136"/>
      <c r="I190" s="67"/>
      <c r="J190" s="67"/>
      <c r="K190" s="67"/>
      <c r="L190" s="67"/>
      <c r="M190" s="67"/>
      <c r="N190" s="67"/>
      <c r="O190" s="67"/>
      <c r="P190" s="67"/>
      <c r="Q190" s="67"/>
      <c r="R190" s="67"/>
      <c r="S190" s="67"/>
      <c r="T190" s="67"/>
      <c r="U190" s="67"/>
    </row>
    <row r="191" spans="1:21" ht="13">
      <c r="A191" s="67"/>
      <c r="B191" s="67"/>
      <c r="C191" s="135"/>
      <c r="D191" s="67"/>
      <c r="E191" s="135"/>
      <c r="F191" s="67"/>
      <c r="G191" s="67"/>
      <c r="H191" s="136"/>
      <c r="I191" s="67"/>
      <c r="J191" s="67"/>
      <c r="K191" s="67"/>
      <c r="L191" s="67"/>
      <c r="M191" s="67"/>
      <c r="N191" s="67"/>
      <c r="O191" s="67"/>
      <c r="P191" s="67"/>
      <c r="Q191" s="67"/>
      <c r="R191" s="67"/>
      <c r="S191" s="67"/>
      <c r="T191" s="67"/>
      <c r="U191" s="67"/>
    </row>
    <row r="192" spans="1:21" ht="13">
      <c r="A192" s="67"/>
      <c r="B192" s="67"/>
      <c r="C192" s="135"/>
      <c r="D192" s="67"/>
      <c r="E192" s="135"/>
      <c r="F192" s="67"/>
      <c r="G192" s="67"/>
      <c r="H192" s="136"/>
      <c r="I192" s="67"/>
      <c r="J192" s="67"/>
      <c r="K192" s="67"/>
      <c r="L192" s="67"/>
      <c r="M192" s="67"/>
      <c r="N192" s="67"/>
      <c r="O192" s="67"/>
      <c r="P192" s="67"/>
      <c r="Q192" s="67"/>
      <c r="R192" s="67"/>
      <c r="S192" s="67"/>
      <c r="T192" s="67"/>
      <c r="U192" s="67"/>
    </row>
    <row r="193" spans="1:21" ht="13">
      <c r="A193" s="67"/>
      <c r="B193" s="67"/>
      <c r="C193" s="135"/>
      <c r="D193" s="67"/>
      <c r="E193" s="135"/>
      <c r="F193" s="67"/>
      <c r="G193" s="67"/>
      <c r="H193" s="136"/>
      <c r="I193" s="67"/>
      <c r="J193" s="67"/>
      <c r="K193" s="67"/>
      <c r="L193" s="67"/>
      <c r="M193" s="67"/>
      <c r="N193" s="67"/>
      <c r="O193" s="67"/>
      <c r="P193" s="67"/>
      <c r="Q193" s="67"/>
      <c r="R193" s="67"/>
      <c r="S193" s="67"/>
      <c r="T193" s="67"/>
      <c r="U193" s="67"/>
    </row>
    <row r="194" spans="1:21" ht="13">
      <c r="A194" s="67"/>
      <c r="B194" s="67"/>
      <c r="C194" s="135"/>
      <c r="D194" s="67"/>
      <c r="E194" s="135"/>
      <c r="F194" s="67"/>
      <c r="G194" s="67"/>
      <c r="H194" s="136"/>
      <c r="I194" s="67"/>
      <c r="J194" s="67"/>
      <c r="K194" s="67"/>
      <c r="L194" s="67"/>
      <c r="M194" s="67"/>
      <c r="N194" s="67"/>
      <c r="O194" s="67"/>
      <c r="P194" s="67"/>
      <c r="Q194" s="67"/>
      <c r="R194" s="67"/>
      <c r="S194" s="67"/>
      <c r="T194" s="67"/>
      <c r="U194" s="67"/>
    </row>
    <row r="195" spans="1:21" ht="13">
      <c r="A195" s="67"/>
      <c r="B195" s="67"/>
      <c r="C195" s="135"/>
      <c r="D195" s="67"/>
      <c r="E195" s="135"/>
      <c r="F195" s="67"/>
      <c r="G195" s="67"/>
      <c r="H195" s="136"/>
      <c r="I195" s="67"/>
      <c r="J195" s="67"/>
      <c r="K195" s="67"/>
      <c r="L195" s="67"/>
      <c r="M195" s="67"/>
      <c r="N195" s="67"/>
      <c r="O195" s="67"/>
      <c r="P195" s="67"/>
      <c r="Q195" s="67"/>
      <c r="R195" s="67"/>
      <c r="S195" s="67"/>
      <c r="T195" s="67"/>
      <c r="U195" s="67"/>
    </row>
    <row r="196" spans="1:21" ht="13">
      <c r="A196" s="67"/>
      <c r="B196" s="67"/>
      <c r="C196" s="135"/>
      <c r="D196" s="67"/>
      <c r="E196" s="135"/>
      <c r="F196" s="67"/>
      <c r="G196" s="67"/>
      <c r="H196" s="136"/>
      <c r="I196" s="67"/>
      <c r="J196" s="67"/>
      <c r="K196" s="67"/>
      <c r="L196" s="67"/>
      <c r="M196" s="67"/>
      <c r="N196" s="67"/>
      <c r="O196" s="67"/>
      <c r="P196" s="67"/>
      <c r="Q196" s="67"/>
      <c r="R196" s="67"/>
      <c r="S196" s="67"/>
      <c r="T196" s="67"/>
      <c r="U196" s="67"/>
    </row>
    <row r="197" spans="1:21" ht="13">
      <c r="A197" s="67"/>
      <c r="B197" s="67"/>
      <c r="C197" s="135"/>
      <c r="D197" s="67"/>
      <c r="E197" s="135"/>
      <c r="F197" s="67"/>
      <c r="G197" s="67"/>
      <c r="H197" s="136"/>
      <c r="I197" s="67"/>
      <c r="J197" s="67"/>
      <c r="K197" s="67"/>
      <c r="L197" s="67"/>
      <c r="M197" s="67"/>
      <c r="N197" s="67"/>
      <c r="O197" s="67"/>
      <c r="P197" s="67"/>
      <c r="Q197" s="67"/>
      <c r="R197" s="67"/>
      <c r="S197" s="67"/>
      <c r="T197" s="67"/>
      <c r="U197" s="67"/>
    </row>
    <row r="198" spans="1:21" ht="13">
      <c r="A198" s="67"/>
      <c r="B198" s="67"/>
      <c r="C198" s="135"/>
      <c r="D198" s="67"/>
      <c r="E198" s="135"/>
      <c r="F198" s="67"/>
      <c r="G198" s="67"/>
      <c r="H198" s="136"/>
      <c r="I198" s="67"/>
      <c r="J198" s="67"/>
      <c r="K198" s="67"/>
      <c r="L198" s="67"/>
      <c r="M198" s="67"/>
      <c r="N198" s="67"/>
      <c r="O198" s="67"/>
      <c r="P198" s="67"/>
      <c r="Q198" s="67"/>
      <c r="R198" s="67"/>
      <c r="S198" s="67"/>
      <c r="T198" s="67"/>
      <c r="U198" s="67"/>
    </row>
    <row r="199" spans="1:21" ht="13">
      <c r="A199" s="67"/>
      <c r="B199" s="67"/>
      <c r="C199" s="135"/>
      <c r="D199" s="67"/>
      <c r="E199" s="135"/>
      <c r="F199" s="67"/>
      <c r="G199" s="67"/>
      <c r="H199" s="136"/>
      <c r="I199" s="67"/>
      <c r="J199" s="67"/>
      <c r="K199" s="67"/>
      <c r="L199" s="67"/>
      <c r="M199" s="67"/>
      <c r="N199" s="67"/>
      <c r="O199" s="67"/>
      <c r="P199" s="67"/>
      <c r="Q199" s="67"/>
      <c r="R199" s="67"/>
      <c r="S199" s="67"/>
      <c r="T199" s="67"/>
      <c r="U199" s="67"/>
    </row>
    <row r="200" spans="1:21" ht="13">
      <c r="A200" s="67"/>
      <c r="B200" s="67"/>
      <c r="C200" s="135"/>
      <c r="D200" s="67"/>
      <c r="E200" s="135"/>
      <c r="F200" s="67"/>
      <c r="G200" s="67"/>
      <c r="H200" s="136"/>
      <c r="I200" s="67"/>
      <c r="J200" s="67"/>
      <c r="K200" s="67"/>
      <c r="L200" s="67"/>
      <c r="M200" s="67"/>
      <c r="N200" s="67"/>
      <c r="O200" s="67"/>
      <c r="P200" s="67"/>
      <c r="Q200" s="67"/>
      <c r="R200" s="67"/>
      <c r="S200" s="67"/>
      <c r="T200" s="67"/>
      <c r="U200" s="67"/>
    </row>
    <row r="201" spans="1:21" ht="13">
      <c r="A201" s="67"/>
      <c r="B201" s="67"/>
      <c r="C201" s="135"/>
      <c r="D201" s="67"/>
      <c r="E201" s="135"/>
      <c r="F201" s="67"/>
      <c r="G201" s="67"/>
      <c r="H201" s="136"/>
      <c r="I201" s="67"/>
      <c r="J201" s="67"/>
      <c r="K201" s="67"/>
      <c r="L201" s="67"/>
      <c r="M201" s="67"/>
      <c r="N201" s="67"/>
      <c r="O201" s="67"/>
      <c r="P201" s="67"/>
      <c r="Q201" s="67"/>
      <c r="R201" s="67"/>
      <c r="S201" s="67"/>
      <c r="T201" s="67"/>
      <c r="U201" s="67"/>
    </row>
    <row r="202" spans="1:21" ht="13">
      <c r="A202" s="67"/>
      <c r="B202" s="67"/>
      <c r="C202" s="135"/>
      <c r="D202" s="67"/>
      <c r="E202" s="135"/>
      <c r="F202" s="67"/>
      <c r="G202" s="67"/>
      <c r="H202" s="136"/>
      <c r="I202" s="67"/>
      <c r="J202" s="67"/>
      <c r="K202" s="67"/>
      <c r="L202" s="67"/>
      <c r="M202" s="67"/>
      <c r="N202" s="67"/>
      <c r="O202" s="67"/>
      <c r="P202" s="67"/>
      <c r="Q202" s="67"/>
      <c r="R202" s="67"/>
      <c r="S202" s="67"/>
      <c r="T202" s="67"/>
      <c r="U202" s="67"/>
    </row>
    <row r="203" spans="1:21" ht="13">
      <c r="A203" s="67"/>
      <c r="B203" s="67"/>
      <c r="C203" s="135"/>
      <c r="D203" s="67"/>
      <c r="E203" s="135"/>
      <c r="F203" s="67"/>
      <c r="G203" s="67"/>
      <c r="H203" s="136"/>
      <c r="I203" s="67"/>
      <c r="J203" s="67"/>
      <c r="K203" s="67"/>
      <c r="L203" s="67"/>
      <c r="M203" s="67"/>
      <c r="N203" s="67"/>
      <c r="O203" s="67"/>
      <c r="P203" s="67"/>
      <c r="Q203" s="67"/>
      <c r="R203" s="67"/>
      <c r="S203" s="67"/>
      <c r="T203" s="67"/>
      <c r="U203" s="67"/>
    </row>
    <row r="204" spans="1:21" ht="13">
      <c r="A204" s="67"/>
      <c r="B204" s="67"/>
      <c r="C204" s="135"/>
      <c r="D204" s="67"/>
      <c r="E204" s="135"/>
      <c r="F204" s="67"/>
      <c r="G204" s="67"/>
      <c r="H204" s="136"/>
      <c r="I204" s="67"/>
      <c r="J204" s="67"/>
      <c r="K204" s="67"/>
      <c r="L204" s="67"/>
      <c r="M204" s="67"/>
      <c r="N204" s="67"/>
      <c r="O204" s="67"/>
      <c r="P204" s="67"/>
      <c r="Q204" s="67"/>
      <c r="R204" s="67"/>
      <c r="S204" s="67"/>
      <c r="T204" s="67"/>
      <c r="U204" s="67"/>
    </row>
    <row r="205" spans="1:21" ht="13">
      <c r="A205" s="67"/>
      <c r="B205" s="67"/>
      <c r="C205" s="135"/>
      <c r="D205" s="67"/>
      <c r="E205" s="135"/>
      <c r="F205" s="67"/>
      <c r="G205" s="67"/>
      <c r="H205" s="136"/>
      <c r="I205" s="67"/>
      <c r="J205" s="67"/>
      <c r="K205" s="67"/>
      <c r="L205" s="67"/>
      <c r="M205" s="67"/>
      <c r="N205" s="67"/>
      <c r="O205" s="67"/>
      <c r="P205" s="67"/>
      <c r="Q205" s="67"/>
      <c r="R205" s="67"/>
      <c r="S205" s="67"/>
      <c r="T205" s="67"/>
      <c r="U205" s="67"/>
    </row>
    <row r="206" spans="1:21" ht="13">
      <c r="A206" s="67"/>
      <c r="B206" s="67"/>
      <c r="C206" s="135"/>
      <c r="D206" s="67"/>
      <c r="E206" s="135"/>
      <c r="F206" s="67"/>
      <c r="G206" s="67"/>
      <c r="H206" s="136"/>
      <c r="I206" s="67"/>
      <c r="J206" s="67"/>
      <c r="K206" s="67"/>
      <c r="L206" s="67"/>
      <c r="M206" s="67"/>
      <c r="N206" s="67"/>
      <c r="O206" s="67"/>
      <c r="P206" s="67"/>
      <c r="Q206" s="67"/>
      <c r="R206" s="67"/>
      <c r="S206" s="67"/>
      <c r="T206" s="67"/>
      <c r="U206" s="67"/>
    </row>
    <row r="207" spans="1:21" ht="13">
      <c r="A207" s="67"/>
      <c r="B207" s="67"/>
      <c r="C207" s="135"/>
      <c r="D207" s="67"/>
      <c r="E207" s="135"/>
      <c r="F207" s="67"/>
      <c r="G207" s="67"/>
      <c r="H207" s="136"/>
      <c r="I207" s="67"/>
      <c r="J207" s="67"/>
      <c r="K207" s="67"/>
      <c r="L207" s="67"/>
      <c r="M207" s="67"/>
      <c r="N207" s="67"/>
      <c r="O207" s="67"/>
      <c r="P207" s="67"/>
      <c r="Q207" s="67"/>
      <c r="R207" s="67"/>
      <c r="S207" s="67"/>
      <c r="T207" s="67"/>
      <c r="U207" s="67"/>
    </row>
    <row r="208" spans="1:21" ht="13">
      <c r="A208" s="67"/>
      <c r="B208" s="67"/>
      <c r="C208" s="135"/>
      <c r="D208" s="67"/>
      <c r="E208" s="135"/>
      <c r="F208" s="67"/>
      <c r="G208" s="67"/>
      <c r="H208" s="136"/>
      <c r="I208" s="67"/>
      <c r="J208" s="67"/>
      <c r="K208" s="67"/>
      <c r="L208" s="67"/>
      <c r="M208" s="67"/>
      <c r="N208" s="67"/>
      <c r="O208" s="67"/>
      <c r="P208" s="67"/>
      <c r="Q208" s="67"/>
      <c r="R208" s="67"/>
      <c r="S208" s="67"/>
      <c r="T208" s="67"/>
      <c r="U208" s="67"/>
    </row>
    <row r="209" spans="1:21" ht="13">
      <c r="A209" s="67"/>
      <c r="B209" s="67"/>
      <c r="C209" s="135"/>
      <c r="D209" s="67"/>
      <c r="E209" s="135"/>
      <c r="F209" s="67"/>
      <c r="G209" s="67"/>
      <c r="H209" s="136"/>
      <c r="I209" s="67"/>
      <c r="J209" s="67"/>
      <c r="K209" s="67"/>
      <c r="L209" s="67"/>
      <c r="M209" s="67"/>
      <c r="N209" s="67"/>
      <c r="O209" s="67"/>
      <c r="P209" s="67"/>
      <c r="Q209" s="67"/>
      <c r="R209" s="67"/>
      <c r="S209" s="67"/>
      <c r="T209" s="67"/>
      <c r="U209" s="67"/>
    </row>
    <row r="210" spans="1:21" ht="13">
      <c r="A210" s="67"/>
      <c r="B210" s="67"/>
      <c r="C210" s="135"/>
      <c r="D210" s="67"/>
      <c r="E210" s="135"/>
      <c r="F210" s="67"/>
      <c r="G210" s="67"/>
      <c r="H210" s="136"/>
      <c r="I210" s="67"/>
      <c r="J210" s="67"/>
      <c r="K210" s="67"/>
      <c r="L210" s="67"/>
      <c r="M210" s="67"/>
      <c r="N210" s="67"/>
      <c r="O210" s="67"/>
      <c r="P210" s="67"/>
      <c r="Q210" s="67"/>
      <c r="R210" s="67"/>
      <c r="S210" s="67"/>
      <c r="T210" s="67"/>
      <c r="U210" s="67"/>
    </row>
    <row r="211" spans="1:21" ht="13">
      <c r="A211" s="67"/>
      <c r="B211" s="67"/>
      <c r="C211" s="135"/>
      <c r="D211" s="67"/>
      <c r="E211" s="135"/>
      <c r="F211" s="67"/>
      <c r="G211" s="67"/>
      <c r="H211" s="136"/>
      <c r="I211" s="67"/>
      <c r="J211" s="67"/>
      <c r="K211" s="67"/>
      <c r="L211" s="67"/>
      <c r="M211" s="67"/>
      <c r="N211" s="67"/>
      <c r="O211" s="67"/>
      <c r="P211" s="67"/>
      <c r="Q211" s="67"/>
      <c r="R211" s="67"/>
      <c r="S211" s="67"/>
      <c r="T211" s="67"/>
      <c r="U211" s="67"/>
    </row>
    <row r="212" spans="1:21" ht="13">
      <c r="A212" s="67"/>
      <c r="B212" s="67"/>
      <c r="C212" s="135"/>
      <c r="D212" s="67"/>
      <c r="E212" s="135"/>
      <c r="F212" s="67"/>
      <c r="G212" s="67"/>
      <c r="H212" s="136"/>
      <c r="I212" s="67"/>
      <c r="J212" s="67"/>
      <c r="K212" s="67"/>
      <c r="L212" s="67"/>
      <c r="M212" s="67"/>
      <c r="N212" s="67"/>
      <c r="O212" s="67"/>
      <c r="P212" s="67"/>
      <c r="Q212" s="67"/>
      <c r="R212" s="67"/>
      <c r="S212" s="67"/>
      <c r="T212" s="67"/>
      <c r="U212" s="67"/>
    </row>
    <row r="213" spans="1:21" ht="13">
      <c r="A213" s="67"/>
      <c r="B213" s="67"/>
      <c r="C213" s="135"/>
      <c r="D213" s="67"/>
      <c r="E213" s="135"/>
      <c r="F213" s="67"/>
      <c r="G213" s="67"/>
      <c r="H213" s="136"/>
      <c r="I213" s="67"/>
      <c r="J213" s="67"/>
      <c r="K213" s="67"/>
      <c r="L213" s="67"/>
      <c r="M213" s="67"/>
      <c r="N213" s="67"/>
      <c r="O213" s="67"/>
      <c r="P213" s="67"/>
      <c r="Q213" s="67"/>
      <c r="R213" s="67"/>
      <c r="S213" s="67"/>
      <c r="T213" s="67"/>
      <c r="U213" s="67"/>
    </row>
    <row r="214" spans="1:21" ht="13">
      <c r="A214" s="67"/>
      <c r="B214" s="67"/>
      <c r="C214" s="135"/>
      <c r="D214" s="67"/>
      <c r="E214" s="135"/>
      <c r="F214" s="67"/>
      <c r="G214" s="67"/>
      <c r="H214" s="136"/>
      <c r="I214" s="67"/>
      <c r="J214" s="67"/>
      <c r="K214" s="67"/>
      <c r="L214" s="67"/>
      <c r="M214" s="67"/>
      <c r="N214" s="67"/>
      <c r="O214" s="67"/>
      <c r="P214" s="67"/>
      <c r="Q214" s="67"/>
      <c r="R214" s="67"/>
      <c r="S214" s="67"/>
      <c r="T214" s="67"/>
      <c r="U214" s="67"/>
    </row>
    <row r="215" spans="1:21" ht="13">
      <c r="A215" s="67"/>
      <c r="B215" s="67"/>
      <c r="C215" s="135"/>
      <c r="D215" s="67"/>
      <c r="E215" s="135"/>
      <c r="F215" s="67"/>
      <c r="G215" s="67"/>
      <c r="H215" s="136"/>
      <c r="I215" s="67"/>
      <c r="J215" s="67"/>
      <c r="K215" s="67"/>
      <c r="L215" s="67"/>
      <c r="M215" s="67"/>
      <c r="N215" s="67"/>
      <c r="O215" s="67"/>
      <c r="P215" s="67"/>
      <c r="Q215" s="67"/>
      <c r="R215" s="67"/>
      <c r="S215" s="67"/>
      <c r="T215" s="67"/>
      <c r="U215" s="67"/>
    </row>
    <row r="216" spans="1:21" ht="13">
      <c r="A216" s="67"/>
      <c r="B216" s="67"/>
      <c r="C216" s="135"/>
      <c r="D216" s="67"/>
      <c r="E216" s="135"/>
      <c r="F216" s="67"/>
      <c r="G216" s="67"/>
      <c r="H216" s="136"/>
      <c r="I216" s="67"/>
      <c r="J216" s="67"/>
      <c r="K216" s="67"/>
      <c r="L216" s="67"/>
      <c r="M216" s="67"/>
      <c r="N216" s="67"/>
      <c r="O216" s="67"/>
      <c r="P216" s="67"/>
      <c r="Q216" s="67"/>
      <c r="R216" s="67"/>
      <c r="S216" s="67"/>
      <c r="T216" s="67"/>
      <c r="U216" s="67"/>
    </row>
    <row r="217" spans="1:21" ht="13">
      <c r="A217" s="67"/>
      <c r="B217" s="67"/>
      <c r="C217" s="135"/>
      <c r="D217" s="67"/>
      <c r="E217" s="135"/>
      <c r="F217" s="67"/>
      <c r="G217" s="67"/>
      <c r="H217" s="136"/>
      <c r="I217" s="67"/>
      <c r="J217" s="67"/>
      <c r="K217" s="67"/>
      <c r="L217" s="67"/>
      <c r="M217" s="67"/>
      <c r="N217" s="67"/>
      <c r="O217" s="67"/>
      <c r="P217" s="67"/>
      <c r="Q217" s="67"/>
      <c r="R217" s="67"/>
      <c r="S217" s="67"/>
      <c r="T217" s="67"/>
      <c r="U217" s="67"/>
    </row>
    <row r="218" spans="1:21" ht="13">
      <c r="A218" s="67"/>
      <c r="B218" s="67"/>
      <c r="C218" s="135"/>
      <c r="D218" s="67"/>
      <c r="E218" s="135"/>
      <c r="F218" s="67"/>
      <c r="G218" s="67"/>
      <c r="H218" s="136"/>
      <c r="I218" s="67"/>
      <c r="J218" s="67"/>
      <c r="K218" s="67"/>
      <c r="L218" s="67"/>
      <c r="M218" s="67"/>
      <c r="N218" s="67"/>
      <c r="O218" s="67"/>
      <c r="P218" s="67"/>
      <c r="Q218" s="67"/>
      <c r="R218" s="67"/>
      <c r="S218" s="67"/>
      <c r="T218" s="67"/>
      <c r="U218" s="67"/>
    </row>
    <row r="219" spans="1:21" ht="13">
      <c r="A219" s="67"/>
      <c r="B219" s="67"/>
      <c r="C219" s="135"/>
      <c r="D219" s="67"/>
      <c r="E219" s="135"/>
      <c r="F219" s="67"/>
      <c r="G219" s="67"/>
      <c r="H219" s="136"/>
      <c r="I219" s="67"/>
      <c r="J219" s="67"/>
      <c r="K219" s="67"/>
      <c r="L219" s="67"/>
      <c r="M219" s="67"/>
      <c r="N219" s="67"/>
      <c r="O219" s="67"/>
      <c r="P219" s="67"/>
      <c r="Q219" s="67"/>
      <c r="R219" s="67"/>
      <c r="S219" s="67"/>
      <c r="T219" s="67"/>
      <c r="U219" s="67"/>
    </row>
    <row r="220" spans="1:21" ht="13">
      <c r="A220" s="67"/>
      <c r="B220" s="67"/>
      <c r="C220" s="135"/>
      <c r="D220" s="67"/>
      <c r="E220" s="135"/>
      <c r="F220" s="67"/>
      <c r="G220" s="67"/>
      <c r="H220" s="136"/>
      <c r="I220" s="67"/>
      <c r="J220" s="67"/>
      <c r="K220" s="67"/>
      <c r="L220" s="67"/>
      <c r="M220" s="67"/>
      <c r="N220" s="67"/>
      <c r="O220" s="67"/>
      <c r="P220" s="67"/>
      <c r="Q220" s="67"/>
      <c r="R220" s="67"/>
      <c r="S220" s="67"/>
      <c r="T220" s="67"/>
      <c r="U220" s="67"/>
    </row>
    <row r="221" spans="1:21" ht="13">
      <c r="A221" s="67"/>
      <c r="B221" s="67"/>
      <c r="C221" s="135"/>
      <c r="D221" s="67"/>
      <c r="E221" s="135"/>
      <c r="F221" s="67"/>
      <c r="G221" s="67"/>
      <c r="H221" s="136"/>
      <c r="I221" s="67"/>
      <c r="J221" s="67"/>
      <c r="K221" s="67"/>
      <c r="L221" s="67"/>
      <c r="M221" s="67"/>
      <c r="N221" s="67"/>
      <c r="O221" s="67"/>
      <c r="P221" s="67"/>
      <c r="Q221" s="67"/>
      <c r="R221" s="67"/>
      <c r="S221" s="67"/>
      <c r="T221" s="67"/>
      <c r="U221" s="67"/>
    </row>
    <row r="222" spans="1:21" ht="13">
      <c r="A222" s="67"/>
      <c r="B222" s="67"/>
      <c r="C222" s="135"/>
      <c r="D222" s="67"/>
      <c r="E222" s="135"/>
      <c r="F222" s="67"/>
      <c r="G222" s="67"/>
      <c r="H222" s="136"/>
      <c r="I222" s="67"/>
      <c r="J222" s="67"/>
      <c r="K222" s="67"/>
      <c r="L222" s="67"/>
      <c r="M222" s="67"/>
      <c r="N222" s="67"/>
      <c r="O222" s="67"/>
      <c r="P222" s="67"/>
      <c r="Q222" s="67"/>
      <c r="R222" s="67"/>
      <c r="S222" s="67"/>
      <c r="T222" s="67"/>
      <c r="U222" s="67"/>
    </row>
    <row r="223" spans="1:21" ht="13">
      <c r="A223" s="67"/>
      <c r="B223" s="67"/>
      <c r="C223" s="135"/>
      <c r="D223" s="67"/>
      <c r="E223" s="135"/>
      <c r="F223" s="67"/>
      <c r="G223" s="67"/>
      <c r="H223" s="136"/>
      <c r="I223" s="67"/>
      <c r="J223" s="67"/>
      <c r="K223" s="67"/>
      <c r="L223" s="67"/>
      <c r="M223" s="67"/>
      <c r="N223" s="67"/>
      <c r="O223" s="67"/>
      <c r="P223" s="67"/>
      <c r="Q223" s="67"/>
      <c r="R223" s="67"/>
      <c r="S223" s="67"/>
      <c r="T223" s="67"/>
      <c r="U223" s="67"/>
    </row>
    <row r="224" spans="1:21" ht="13">
      <c r="A224" s="67"/>
      <c r="B224" s="67"/>
      <c r="C224" s="135"/>
      <c r="D224" s="67"/>
      <c r="E224" s="135"/>
      <c r="F224" s="67"/>
      <c r="G224" s="67"/>
      <c r="H224" s="136"/>
      <c r="I224" s="67"/>
      <c r="J224" s="67"/>
      <c r="K224" s="67"/>
      <c r="L224" s="67"/>
      <c r="M224" s="67"/>
      <c r="N224" s="67"/>
      <c r="O224" s="67"/>
      <c r="P224" s="67"/>
      <c r="Q224" s="67"/>
      <c r="R224" s="67"/>
      <c r="S224" s="67"/>
      <c r="T224" s="67"/>
      <c r="U224" s="67"/>
    </row>
    <row r="225" spans="1:21" ht="13">
      <c r="A225" s="67"/>
      <c r="B225" s="67"/>
      <c r="C225" s="135"/>
      <c r="D225" s="67"/>
      <c r="E225" s="135"/>
      <c r="F225" s="67"/>
      <c r="G225" s="67"/>
      <c r="H225" s="136"/>
      <c r="I225" s="67"/>
      <c r="J225" s="67"/>
      <c r="K225" s="67"/>
      <c r="L225" s="67"/>
      <c r="M225" s="67"/>
      <c r="N225" s="67"/>
      <c r="O225" s="67"/>
      <c r="P225" s="67"/>
      <c r="Q225" s="67"/>
      <c r="R225" s="67"/>
      <c r="S225" s="67"/>
      <c r="T225" s="67"/>
      <c r="U225" s="67"/>
    </row>
    <row r="226" spans="1:21" ht="13">
      <c r="A226" s="67"/>
      <c r="B226" s="67"/>
      <c r="C226" s="135"/>
      <c r="D226" s="67"/>
      <c r="E226" s="135"/>
      <c r="F226" s="67"/>
      <c r="G226" s="67"/>
      <c r="H226" s="136"/>
      <c r="I226" s="67"/>
      <c r="J226" s="67"/>
      <c r="K226" s="67"/>
      <c r="L226" s="67"/>
      <c r="M226" s="67"/>
      <c r="N226" s="67"/>
      <c r="O226" s="67"/>
      <c r="P226" s="67"/>
      <c r="Q226" s="67"/>
      <c r="R226" s="67"/>
      <c r="S226" s="67"/>
      <c r="T226" s="67"/>
      <c r="U226" s="67"/>
    </row>
    <row r="227" spans="1:21" ht="13">
      <c r="A227" s="67"/>
      <c r="B227" s="67"/>
      <c r="C227" s="135"/>
      <c r="D227" s="67"/>
      <c r="E227" s="135"/>
      <c r="F227" s="67"/>
      <c r="G227" s="67"/>
      <c r="H227" s="136"/>
      <c r="I227" s="67"/>
      <c r="J227" s="67"/>
      <c r="K227" s="67"/>
      <c r="L227" s="67"/>
      <c r="M227" s="67"/>
      <c r="N227" s="67"/>
      <c r="O227" s="67"/>
      <c r="P227" s="67"/>
      <c r="Q227" s="67"/>
      <c r="R227" s="67"/>
      <c r="S227" s="67"/>
      <c r="T227" s="67"/>
      <c r="U227" s="67"/>
    </row>
    <row r="228" spans="1:21" ht="13">
      <c r="A228" s="67"/>
      <c r="B228" s="67"/>
      <c r="C228" s="135"/>
      <c r="D228" s="67"/>
      <c r="E228" s="135"/>
      <c r="F228" s="67"/>
      <c r="G228" s="67"/>
      <c r="H228" s="136"/>
      <c r="I228" s="67"/>
      <c r="J228" s="67"/>
      <c r="K228" s="67"/>
      <c r="L228" s="67"/>
      <c r="M228" s="67"/>
      <c r="N228" s="67"/>
      <c r="O228" s="67"/>
      <c r="P228" s="67"/>
      <c r="Q228" s="67"/>
      <c r="R228" s="67"/>
      <c r="S228" s="67"/>
      <c r="T228" s="67"/>
      <c r="U228" s="67"/>
    </row>
    <row r="229" spans="1:21" ht="13">
      <c r="A229" s="67"/>
      <c r="B229" s="67"/>
      <c r="C229" s="135"/>
      <c r="D229" s="67"/>
      <c r="E229" s="135"/>
      <c r="F229" s="67"/>
      <c r="G229" s="67"/>
      <c r="H229" s="136"/>
      <c r="I229" s="67"/>
      <c r="J229" s="67"/>
      <c r="K229" s="67"/>
      <c r="L229" s="67"/>
      <c r="M229" s="67"/>
      <c r="N229" s="67"/>
      <c r="O229" s="67"/>
      <c r="P229" s="67"/>
      <c r="Q229" s="67"/>
      <c r="R229" s="67"/>
      <c r="S229" s="67"/>
      <c r="T229" s="67"/>
      <c r="U229" s="67"/>
    </row>
    <row r="230" spans="1:21" ht="13">
      <c r="A230" s="67"/>
      <c r="B230" s="67"/>
      <c r="C230" s="135"/>
      <c r="D230" s="67"/>
      <c r="E230" s="135"/>
      <c r="F230" s="67"/>
      <c r="G230" s="67"/>
      <c r="H230" s="136"/>
      <c r="I230" s="67"/>
      <c r="J230" s="67"/>
      <c r="K230" s="67"/>
      <c r="L230" s="67"/>
      <c r="M230" s="67"/>
      <c r="N230" s="67"/>
      <c r="O230" s="67"/>
      <c r="P230" s="67"/>
      <c r="Q230" s="67"/>
      <c r="R230" s="67"/>
      <c r="S230" s="67"/>
      <c r="T230" s="67"/>
      <c r="U230" s="67"/>
    </row>
    <row r="231" spans="1:21" ht="13">
      <c r="A231" s="67"/>
      <c r="B231" s="67"/>
      <c r="C231" s="135"/>
      <c r="D231" s="67"/>
      <c r="E231" s="135"/>
      <c r="F231" s="67"/>
      <c r="G231" s="67"/>
      <c r="H231" s="136"/>
      <c r="I231" s="67"/>
      <c r="J231" s="67"/>
      <c r="K231" s="67"/>
      <c r="L231" s="67"/>
      <c r="M231" s="67"/>
      <c r="N231" s="67"/>
      <c r="O231" s="67"/>
      <c r="P231" s="67"/>
      <c r="Q231" s="67"/>
      <c r="R231" s="67"/>
      <c r="S231" s="67"/>
      <c r="T231" s="67"/>
      <c r="U231" s="67"/>
    </row>
    <row r="232" spans="1:21" ht="13">
      <c r="A232" s="67"/>
      <c r="B232" s="67"/>
      <c r="C232" s="135"/>
      <c r="D232" s="67"/>
      <c r="E232" s="135"/>
      <c r="F232" s="67"/>
      <c r="G232" s="67"/>
      <c r="H232" s="136"/>
      <c r="I232" s="67"/>
      <c r="J232" s="67"/>
      <c r="K232" s="67"/>
      <c r="L232" s="67"/>
      <c r="M232" s="67"/>
      <c r="N232" s="67"/>
      <c r="O232" s="67"/>
      <c r="P232" s="67"/>
      <c r="Q232" s="67"/>
      <c r="R232" s="67"/>
      <c r="S232" s="67"/>
      <c r="T232" s="67"/>
      <c r="U232" s="67"/>
    </row>
    <row r="233" spans="1:21" ht="13">
      <c r="A233" s="67"/>
      <c r="B233" s="67"/>
      <c r="C233" s="135"/>
      <c r="D233" s="67"/>
      <c r="E233" s="135"/>
      <c r="F233" s="67"/>
      <c r="G233" s="67"/>
      <c r="H233" s="136"/>
      <c r="I233" s="67"/>
      <c r="J233" s="67"/>
      <c r="K233" s="67"/>
      <c r="L233" s="67"/>
      <c r="M233" s="67"/>
      <c r="N233" s="67"/>
      <c r="O233" s="67"/>
      <c r="P233" s="67"/>
      <c r="Q233" s="67"/>
      <c r="R233" s="67"/>
      <c r="S233" s="67"/>
      <c r="T233" s="67"/>
      <c r="U233" s="67"/>
    </row>
    <row r="234" spans="1:21" ht="13">
      <c r="A234" s="67"/>
      <c r="B234" s="67"/>
      <c r="C234" s="135"/>
      <c r="D234" s="67"/>
      <c r="E234" s="135"/>
      <c r="F234" s="67"/>
      <c r="G234" s="67"/>
      <c r="H234" s="136"/>
      <c r="I234" s="67"/>
      <c r="J234" s="67"/>
      <c r="K234" s="67"/>
      <c r="L234" s="67"/>
      <c r="M234" s="67"/>
      <c r="N234" s="67"/>
      <c r="O234" s="67"/>
      <c r="P234" s="67"/>
      <c r="Q234" s="67"/>
      <c r="R234" s="67"/>
      <c r="S234" s="67"/>
      <c r="T234" s="67"/>
      <c r="U234" s="67"/>
    </row>
    <row r="235" spans="1:21" ht="13">
      <c r="A235" s="67"/>
      <c r="B235" s="67"/>
      <c r="C235" s="135"/>
      <c r="D235" s="67"/>
      <c r="E235" s="135"/>
      <c r="F235" s="67"/>
      <c r="G235" s="67"/>
      <c r="H235" s="136"/>
      <c r="I235" s="67"/>
      <c r="J235" s="67"/>
      <c r="K235" s="67"/>
      <c r="L235" s="67"/>
      <c r="M235" s="67"/>
      <c r="N235" s="67"/>
      <c r="O235" s="67"/>
      <c r="P235" s="67"/>
      <c r="Q235" s="67"/>
      <c r="R235" s="67"/>
      <c r="S235" s="67"/>
      <c r="T235" s="67"/>
      <c r="U235" s="67"/>
    </row>
    <row r="236" spans="1:21" ht="13">
      <c r="A236" s="67"/>
      <c r="B236" s="67"/>
      <c r="C236" s="135"/>
      <c r="D236" s="67"/>
      <c r="E236" s="135"/>
      <c r="F236" s="67"/>
      <c r="G236" s="67"/>
      <c r="H236" s="136"/>
      <c r="I236" s="67"/>
      <c r="J236" s="67"/>
      <c r="K236" s="67"/>
      <c r="L236" s="67"/>
      <c r="M236" s="67"/>
      <c r="N236" s="67"/>
      <c r="O236" s="67"/>
      <c r="P236" s="67"/>
      <c r="Q236" s="67"/>
      <c r="R236" s="67"/>
      <c r="S236" s="67"/>
      <c r="T236" s="67"/>
      <c r="U236" s="67"/>
    </row>
    <row r="237" spans="1:21" ht="13">
      <c r="A237" s="67"/>
      <c r="B237" s="67"/>
      <c r="C237" s="135"/>
      <c r="D237" s="67"/>
      <c r="E237" s="135"/>
      <c r="F237" s="67"/>
      <c r="G237" s="67"/>
      <c r="H237" s="136"/>
      <c r="I237" s="67"/>
      <c r="J237" s="67"/>
      <c r="K237" s="67"/>
      <c r="L237" s="67"/>
      <c r="M237" s="67"/>
      <c r="N237" s="67"/>
      <c r="O237" s="67"/>
      <c r="P237" s="67"/>
      <c r="Q237" s="67"/>
      <c r="R237" s="67"/>
      <c r="S237" s="67"/>
      <c r="T237" s="67"/>
      <c r="U237" s="67"/>
    </row>
    <row r="238" spans="1:21" ht="13">
      <c r="A238" s="67"/>
      <c r="B238" s="67"/>
      <c r="C238" s="135"/>
      <c r="D238" s="67"/>
      <c r="E238" s="135"/>
      <c r="F238" s="67"/>
      <c r="G238" s="67"/>
      <c r="H238" s="136"/>
      <c r="I238" s="67"/>
      <c r="J238" s="67"/>
      <c r="K238" s="67"/>
      <c r="L238" s="67"/>
      <c r="M238" s="67"/>
      <c r="N238" s="67"/>
      <c r="O238" s="67"/>
      <c r="P238" s="67"/>
      <c r="Q238" s="67"/>
      <c r="R238" s="67"/>
      <c r="S238" s="67"/>
      <c r="T238" s="67"/>
      <c r="U238" s="67"/>
    </row>
    <row r="239" spans="1:21" ht="13">
      <c r="A239" s="67"/>
      <c r="B239" s="67"/>
      <c r="C239" s="135"/>
      <c r="D239" s="67"/>
      <c r="E239" s="135"/>
      <c r="F239" s="67"/>
      <c r="G239" s="67"/>
      <c r="H239" s="136"/>
      <c r="I239" s="67"/>
      <c r="J239" s="67"/>
      <c r="K239" s="67"/>
      <c r="L239" s="67"/>
      <c r="M239" s="67"/>
      <c r="N239" s="67"/>
      <c r="O239" s="67"/>
      <c r="P239" s="67"/>
      <c r="Q239" s="67"/>
      <c r="R239" s="67"/>
      <c r="S239" s="67"/>
      <c r="T239" s="67"/>
      <c r="U239" s="67"/>
    </row>
    <row r="240" spans="1:21" ht="13">
      <c r="A240" s="67"/>
      <c r="B240" s="67"/>
      <c r="C240" s="135"/>
      <c r="D240" s="67"/>
      <c r="E240" s="135"/>
      <c r="F240" s="67"/>
      <c r="G240" s="67"/>
      <c r="H240" s="136"/>
      <c r="I240" s="67"/>
      <c r="J240" s="67"/>
      <c r="K240" s="67"/>
      <c r="L240" s="67"/>
      <c r="M240" s="67"/>
      <c r="N240" s="67"/>
      <c r="O240" s="67"/>
      <c r="P240" s="67"/>
      <c r="Q240" s="67"/>
      <c r="R240" s="67"/>
      <c r="S240" s="67"/>
      <c r="T240" s="67"/>
      <c r="U240" s="67"/>
    </row>
    <row r="241" spans="1:21" ht="13">
      <c r="A241" s="67"/>
      <c r="B241" s="67"/>
      <c r="C241" s="135"/>
      <c r="D241" s="67"/>
      <c r="E241" s="135"/>
      <c r="F241" s="67"/>
      <c r="G241" s="67"/>
      <c r="H241" s="136"/>
      <c r="I241" s="67"/>
      <c r="J241" s="67"/>
      <c r="K241" s="67"/>
      <c r="L241" s="67"/>
      <c r="M241" s="67"/>
      <c r="N241" s="67"/>
      <c r="O241" s="67"/>
      <c r="P241" s="67"/>
      <c r="Q241" s="67"/>
      <c r="R241" s="67"/>
      <c r="S241" s="67"/>
      <c r="T241" s="67"/>
      <c r="U241" s="67"/>
    </row>
    <row r="242" spans="1:21" ht="13">
      <c r="A242" s="67"/>
      <c r="B242" s="67"/>
      <c r="C242" s="135"/>
      <c r="D242" s="67"/>
      <c r="E242" s="135"/>
      <c r="F242" s="67"/>
      <c r="G242" s="67"/>
      <c r="H242" s="136"/>
      <c r="I242" s="67"/>
      <c r="J242" s="67"/>
      <c r="K242" s="67"/>
      <c r="L242" s="67"/>
      <c r="M242" s="67"/>
      <c r="N242" s="67"/>
      <c r="O242" s="67"/>
      <c r="P242" s="67"/>
      <c r="Q242" s="67"/>
      <c r="R242" s="67"/>
      <c r="S242" s="67"/>
      <c r="T242" s="67"/>
      <c r="U242" s="67"/>
    </row>
    <row r="243" spans="1:21" ht="13">
      <c r="A243" s="67"/>
      <c r="B243" s="67"/>
      <c r="C243" s="135"/>
      <c r="D243" s="67"/>
      <c r="E243" s="135"/>
      <c r="F243" s="67"/>
      <c r="G243" s="67"/>
      <c r="H243" s="136"/>
      <c r="I243" s="67"/>
      <c r="J243" s="67"/>
      <c r="K243" s="67"/>
      <c r="L243" s="67"/>
      <c r="M243" s="67"/>
      <c r="N243" s="67"/>
      <c r="O243" s="67"/>
      <c r="P243" s="67"/>
      <c r="Q243" s="67"/>
      <c r="R243" s="67"/>
      <c r="S243" s="67"/>
      <c r="T243" s="67"/>
      <c r="U243" s="67"/>
    </row>
    <row r="244" spans="1:21" ht="13">
      <c r="A244" s="67"/>
      <c r="B244" s="67"/>
      <c r="C244" s="135"/>
      <c r="D244" s="67"/>
      <c r="E244" s="135"/>
      <c r="F244" s="67"/>
      <c r="G244" s="67"/>
      <c r="H244" s="136"/>
      <c r="I244" s="67"/>
      <c r="J244" s="67"/>
      <c r="K244" s="67"/>
      <c r="L244" s="67"/>
      <c r="M244" s="67"/>
      <c r="N244" s="67"/>
      <c r="O244" s="67"/>
      <c r="P244" s="67"/>
      <c r="Q244" s="67"/>
      <c r="R244" s="67"/>
      <c r="S244" s="67"/>
      <c r="T244" s="67"/>
      <c r="U244" s="67"/>
    </row>
    <row r="245" spans="1:21" ht="13">
      <c r="A245" s="67"/>
      <c r="B245" s="67"/>
      <c r="C245" s="135"/>
      <c r="D245" s="67"/>
      <c r="E245" s="135"/>
      <c r="F245" s="67"/>
      <c r="G245" s="67"/>
      <c r="H245" s="136"/>
      <c r="I245" s="67"/>
      <c r="J245" s="67"/>
      <c r="K245" s="67"/>
      <c r="L245" s="67"/>
      <c r="M245" s="67"/>
      <c r="N245" s="67"/>
      <c r="O245" s="67"/>
      <c r="P245" s="67"/>
      <c r="Q245" s="67"/>
      <c r="R245" s="67"/>
      <c r="S245" s="67"/>
      <c r="T245" s="67"/>
      <c r="U245" s="67"/>
    </row>
    <row r="246" spans="1:21" ht="13">
      <c r="A246" s="67"/>
      <c r="B246" s="67"/>
      <c r="C246" s="135"/>
      <c r="D246" s="67"/>
      <c r="E246" s="135"/>
      <c r="F246" s="67"/>
      <c r="G246" s="67"/>
      <c r="H246" s="136"/>
      <c r="I246" s="67"/>
      <c r="J246" s="67"/>
      <c r="K246" s="67"/>
      <c r="L246" s="67"/>
      <c r="M246" s="67"/>
      <c r="N246" s="67"/>
      <c r="O246" s="67"/>
      <c r="P246" s="67"/>
      <c r="Q246" s="67"/>
      <c r="R246" s="67"/>
      <c r="S246" s="67"/>
      <c r="T246" s="67"/>
      <c r="U246" s="67"/>
    </row>
    <row r="247" spans="1:21" ht="13">
      <c r="A247" s="67"/>
      <c r="B247" s="67"/>
      <c r="C247" s="135"/>
      <c r="D247" s="67"/>
      <c r="E247" s="135"/>
      <c r="F247" s="67"/>
      <c r="G247" s="67"/>
      <c r="H247" s="136"/>
      <c r="I247" s="67"/>
      <c r="J247" s="67"/>
      <c r="K247" s="67"/>
      <c r="L247" s="67"/>
      <c r="M247" s="67"/>
      <c r="N247" s="67"/>
      <c r="O247" s="67"/>
      <c r="P247" s="67"/>
      <c r="Q247" s="67"/>
      <c r="R247" s="67"/>
      <c r="S247" s="67"/>
      <c r="T247" s="67"/>
      <c r="U247" s="67"/>
    </row>
    <row r="248" spans="1:21" ht="13">
      <c r="A248" s="67"/>
      <c r="B248" s="67"/>
      <c r="C248" s="135"/>
      <c r="D248" s="67"/>
      <c r="E248" s="135"/>
      <c r="F248" s="67"/>
      <c r="G248" s="67"/>
      <c r="H248" s="136"/>
      <c r="I248" s="67"/>
      <c r="J248" s="67"/>
      <c r="K248" s="67"/>
      <c r="L248" s="67"/>
      <c r="M248" s="67"/>
      <c r="N248" s="67"/>
      <c r="O248" s="67"/>
      <c r="P248" s="67"/>
      <c r="Q248" s="67"/>
      <c r="R248" s="67"/>
      <c r="S248" s="67"/>
      <c r="T248" s="67"/>
      <c r="U248" s="67"/>
    </row>
    <row r="249" spans="1:21" ht="13">
      <c r="A249" s="67"/>
      <c r="B249" s="67"/>
      <c r="C249" s="135"/>
      <c r="D249" s="67"/>
      <c r="E249" s="135"/>
      <c r="F249" s="67"/>
      <c r="G249" s="67"/>
      <c r="H249" s="136"/>
      <c r="I249" s="67"/>
      <c r="J249" s="67"/>
      <c r="K249" s="67"/>
      <c r="L249" s="67"/>
      <c r="M249" s="67"/>
      <c r="N249" s="67"/>
      <c r="O249" s="67"/>
      <c r="P249" s="67"/>
      <c r="Q249" s="67"/>
      <c r="R249" s="67"/>
      <c r="S249" s="67"/>
      <c r="T249" s="67"/>
      <c r="U249" s="67"/>
    </row>
    <row r="250" spans="1:21" ht="13">
      <c r="A250" s="67"/>
      <c r="B250" s="67"/>
      <c r="C250" s="135"/>
      <c r="D250" s="67"/>
      <c r="E250" s="135"/>
      <c r="F250" s="67"/>
      <c r="G250" s="67"/>
      <c r="H250" s="136"/>
      <c r="I250" s="67"/>
      <c r="J250" s="67"/>
      <c r="K250" s="67"/>
      <c r="L250" s="67"/>
      <c r="M250" s="67"/>
      <c r="N250" s="67"/>
      <c r="O250" s="67"/>
      <c r="P250" s="67"/>
      <c r="Q250" s="67"/>
      <c r="R250" s="67"/>
      <c r="S250" s="67"/>
      <c r="T250" s="67"/>
      <c r="U250" s="67"/>
    </row>
    <row r="251" spans="1:21" ht="13">
      <c r="A251" s="67"/>
      <c r="B251" s="67"/>
      <c r="C251" s="135"/>
      <c r="D251" s="67"/>
      <c r="E251" s="135"/>
      <c r="F251" s="67"/>
      <c r="G251" s="67"/>
      <c r="H251" s="136"/>
      <c r="I251" s="67"/>
      <c r="J251" s="67"/>
      <c r="K251" s="67"/>
      <c r="L251" s="67"/>
      <c r="M251" s="67"/>
      <c r="N251" s="67"/>
      <c r="O251" s="67"/>
      <c r="P251" s="67"/>
      <c r="Q251" s="67"/>
      <c r="R251" s="67"/>
      <c r="S251" s="67"/>
      <c r="T251" s="67"/>
      <c r="U251" s="67"/>
    </row>
    <row r="252" spans="1:21" ht="13">
      <c r="A252" s="67"/>
      <c r="B252" s="67"/>
      <c r="C252" s="135"/>
      <c r="D252" s="67"/>
      <c r="E252" s="135"/>
      <c r="F252" s="67"/>
      <c r="G252" s="67"/>
      <c r="H252" s="136"/>
      <c r="I252" s="67"/>
      <c r="J252" s="67"/>
      <c r="K252" s="67"/>
      <c r="L252" s="67"/>
      <c r="M252" s="67"/>
      <c r="N252" s="67"/>
      <c r="O252" s="67"/>
      <c r="P252" s="67"/>
      <c r="Q252" s="67"/>
      <c r="R252" s="67"/>
      <c r="S252" s="67"/>
      <c r="T252" s="67"/>
      <c r="U252" s="67"/>
    </row>
    <row r="253" spans="1:21" ht="13">
      <c r="A253" s="67"/>
      <c r="B253" s="67"/>
      <c r="C253" s="135"/>
      <c r="D253" s="67"/>
      <c r="E253" s="135"/>
      <c r="F253" s="67"/>
      <c r="G253" s="67"/>
      <c r="H253" s="136"/>
      <c r="I253" s="67"/>
      <c r="J253" s="67"/>
      <c r="K253" s="67"/>
      <c r="L253" s="67"/>
      <c r="M253" s="67"/>
      <c r="N253" s="67"/>
      <c r="O253" s="67"/>
      <c r="P253" s="67"/>
      <c r="Q253" s="67"/>
      <c r="R253" s="67"/>
      <c r="S253" s="67"/>
      <c r="T253" s="67"/>
      <c r="U253" s="67"/>
    </row>
    <row r="254" spans="1:21" ht="13">
      <c r="A254" s="67"/>
      <c r="B254" s="67"/>
      <c r="C254" s="135"/>
      <c r="D254" s="67"/>
      <c r="E254" s="135"/>
      <c r="F254" s="67"/>
      <c r="G254" s="67"/>
      <c r="H254" s="136"/>
      <c r="I254" s="67"/>
      <c r="J254" s="67"/>
      <c r="K254" s="67"/>
      <c r="L254" s="67"/>
      <c r="M254" s="67"/>
      <c r="N254" s="67"/>
      <c r="O254" s="67"/>
      <c r="P254" s="67"/>
      <c r="Q254" s="67"/>
      <c r="R254" s="67"/>
      <c r="S254" s="67"/>
      <c r="T254" s="67"/>
      <c r="U254" s="67"/>
    </row>
    <row r="255" spans="1:21" ht="13">
      <c r="A255" s="67"/>
      <c r="B255" s="67"/>
      <c r="C255" s="135"/>
      <c r="D255" s="67"/>
      <c r="E255" s="135"/>
      <c r="F255" s="67"/>
      <c r="G255" s="67"/>
      <c r="H255" s="136"/>
      <c r="I255" s="67"/>
      <c r="J255" s="67"/>
      <c r="K255" s="67"/>
      <c r="L255" s="67"/>
      <c r="M255" s="67"/>
      <c r="N255" s="67"/>
      <c r="O255" s="67"/>
      <c r="P255" s="67"/>
      <c r="Q255" s="67"/>
      <c r="R255" s="67"/>
      <c r="S255" s="67"/>
      <c r="T255" s="67"/>
      <c r="U255" s="67"/>
    </row>
    <row r="256" spans="1:21" ht="13">
      <c r="A256" s="67"/>
      <c r="B256" s="67"/>
      <c r="C256" s="135"/>
      <c r="D256" s="67"/>
      <c r="E256" s="135"/>
      <c r="F256" s="67"/>
      <c r="G256" s="67"/>
      <c r="H256" s="136"/>
      <c r="I256" s="67"/>
      <c r="J256" s="67"/>
      <c r="K256" s="67"/>
      <c r="L256" s="67"/>
      <c r="M256" s="67"/>
      <c r="N256" s="67"/>
      <c r="O256" s="67"/>
      <c r="P256" s="67"/>
      <c r="Q256" s="67"/>
      <c r="R256" s="67"/>
      <c r="S256" s="67"/>
      <c r="T256" s="67"/>
      <c r="U256" s="67"/>
    </row>
    <row r="257" spans="1:21" ht="13">
      <c r="A257" s="67"/>
      <c r="B257" s="67"/>
      <c r="C257" s="135"/>
      <c r="D257" s="67"/>
      <c r="E257" s="135"/>
      <c r="F257" s="67"/>
      <c r="G257" s="67"/>
      <c r="H257" s="136"/>
      <c r="I257" s="67"/>
      <c r="J257" s="67"/>
      <c r="K257" s="67"/>
      <c r="L257" s="67"/>
      <c r="M257" s="67"/>
      <c r="N257" s="67"/>
      <c r="O257" s="67"/>
      <c r="P257" s="67"/>
      <c r="Q257" s="67"/>
      <c r="R257" s="67"/>
      <c r="S257" s="67"/>
      <c r="T257" s="67"/>
      <c r="U257" s="67"/>
    </row>
    <row r="258" spans="1:21" ht="13">
      <c r="A258" s="67"/>
      <c r="B258" s="67"/>
      <c r="C258" s="135"/>
      <c r="D258" s="67"/>
      <c r="E258" s="135"/>
      <c r="F258" s="67"/>
      <c r="G258" s="67"/>
      <c r="H258" s="136"/>
      <c r="I258" s="67"/>
      <c r="J258" s="67"/>
      <c r="K258" s="67"/>
      <c r="L258" s="67"/>
      <c r="M258" s="67"/>
      <c r="N258" s="67"/>
      <c r="O258" s="67"/>
      <c r="P258" s="67"/>
      <c r="Q258" s="67"/>
      <c r="R258" s="67"/>
      <c r="S258" s="67"/>
      <c r="T258" s="67"/>
      <c r="U258" s="67"/>
    </row>
    <row r="259" spans="1:21" ht="13">
      <c r="A259" s="67"/>
      <c r="B259" s="67"/>
      <c r="C259" s="135"/>
      <c r="D259" s="67"/>
      <c r="E259" s="135"/>
      <c r="F259" s="67"/>
      <c r="G259" s="67"/>
      <c r="H259" s="136"/>
      <c r="I259" s="67"/>
      <c r="J259" s="67"/>
      <c r="K259" s="67"/>
      <c r="L259" s="67"/>
      <c r="M259" s="67"/>
      <c r="N259" s="67"/>
      <c r="O259" s="67"/>
      <c r="P259" s="67"/>
      <c r="Q259" s="67"/>
      <c r="R259" s="67"/>
      <c r="S259" s="67"/>
      <c r="T259" s="67"/>
      <c r="U259" s="67"/>
    </row>
    <row r="260" spans="1:21" ht="13">
      <c r="A260" s="67"/>
      <c r="B260" s="67"/>
      <c r="C260" s="135"/>
      <c r="D260" s="67"/>
      <c r="E260" s="135"/>
      <c r="F260" s="67"/>
      <c r="G260" s="67"/>
      <c r="H260" s="136"/>
      <c r="I260" s="67"/>
      <c r="J260" s="67"/>
      <c r="K260" s="67"/>
      <c r="L260" s="67"/>
      <c r="M260" s="67"/>
      <c r="N260" s="67"/>
      <c r="O260" s="67"/>
      <c r="P260" s="67"/>
      <c r="Q260" s="67"/>
      <c r="R260" s="67"/>
      <c r="S260" s="67"/>
      <c r="T260" s="67"/>
      <c r="U260" s="67"/>
    </row>
    <row r="261" spans="1:21" ht="13">
      <c r="A261" s="67"/>
      <c r="B261" s="67"/>
      <c r="C261" s="135"/>
      <c r="D261" s="67"/>
      <c r="E261" s="135"/>
      <c r="F261" s="67"/>
      <c r="G261" s="67"/>
      <c r="H261" s="136"/>
      <c r="I261" s="67"/>
      <c r="J261" s="67"/>
      <c r="K261" s="67"/>
      <c r="L261" s="67"/>
      <c r="M261" s="67"/>
      <c r="N261" s="67"/>
      <c r="O261" s="67"/>
      <c r="P261" s="67"/>
      <c r="Q261" s="67"/>
      <c r="R261" s="67"/>
      <c r="S261" s="67"/>
      <c r="T261" s="67"/>
      <c r="U261" s="67"/>
    </row>
    <row r="262" spans="1:21" ht="13">
      <c r="A262" s="67"/>
      <c r="B262" s="67"/>
      <c r="C262" s="135"/>
      <c r="D262" s="67"/>
      <c r="E262" s="135"/>
      <c r="F262" s="67"/>
      <c r="G262" s="67"/>
      <c r="H262" s="136"/>
      <c r="I262" s="67"/>
      <c r="J262" s="67"/>
      <c r="K262" s="67"/>
      <c r="L262" s="67"/>
      <c r="M262" s="67"/>
      <c r="N262" s="67"/>
      <c r="O262" s="67"/>
      <c r="P262" s="67"/>
      <c r="Q262" s="67"/>
      <c r="R262" s="67"/>
      <c r="S262" s="67"/>
      <c r="T262" s="67"/>
      <c r="U262" s="67"/>
    </row>
    <row r="263" spans="1:21" ht="13">
      <c r="A263" s="67"/>
      <c r="B263" s="67"/>
      <c r="C263" s="135"/>
      <c r="D263" s="67"/>
      <c r="E263" s="135"/>
      <c r="F263" s="67"/>
      <c r="G263" s="67"/>
      <c r="H263" s="136"/>
      <c r="I263" s="67"/>
      <c r="J263" s="67"/>
      <c r="K263" s="67"/>
      <c r="L263" s="67"/>
      <c r="M263" s="67"/>
      <c r="N263" s="67"/>
      <c r="O263" s="67"/>
      <c r="P263" s="67"/>
      <c r="Q263" s="67"/>
      <c r="R263" s="67"/>
      <c r="S263" s="67"/>
      <c r="T263" s="67"/>
      <c r="U263" s="67"/>
    </row>
    <row r="264" spans="1:21" ht="13">
      <c r="A264" s="67"/>
      <c r="B264" s="67"/>
      <c r="C264" s="135"/>
      <c r="D264" s="67"/>
      <c r="E264" s="135"/>
      <c r="F264" s="67"/>
      <c r="G264" s="67"/>
      <c r="H264" s="136"/>
      <c r="I264" s="67"/>
      <c r="J264" s="67"/>
      <c r="K264" s="67"/>
      <c r="L264" s="67"/>
      <c r="M264" s="67"/>
      <c r="N264" s="67"/>
      <c r="O264" s="67"/>
      <c r="P264" s="67"/>
      <c r="Q264" s="67"/>
      <c r="R264" s="67"/>
      <c r="S264" s="67"/>
      <c r="T264" s="67"/>
      <c r="U264" s="67"/>
    </row>
    <row r="265" spans="1:21" ht="13">
      <c r="A265" s="67"/>
      <c r="B265" s="67"/>
      <c r="C265" s="135"/>
      <c r="D265" s="67"/>
      <c r="E265" s="135"/>
      <c r="F265" s="67"/>
      <c r="G265" s="67"/>
      <c r="H265" s="136"/>
      <c r="I265" s="67"/>
      <c r="J265" s="67"/>
      <c r="K265" s="67"/>
      <c r="L265" s="67"/>
      <c r="M265" s="67"/>
      <c r="N265" s="67"/>
      <c r="O265" s="67"/>
      <c r="P265" s="67"/>
      <c r="Q265" s="67"/>
      <c r="R265" s="67"/>
      <c r="S265" s="67"/>
      <c r="T265" s="67"/>
      <c r="U265" s="67"/>
    </row>
    <row r="266" spans="1:21" ht="13">
      <c r="A266" s="67"/>
      <c r="B266" s="67"/>
      <c r="C266" s="135"/>
      <c r="D266" s="67"/>
      <c r="E266" s="135"/>
      <c r="F266" s="67"/>
      <c r="G266" s="67"/>
      <c r="H266" s="136"/>
      <c r="I266" s="67"/>
      <c r="J266" s="67"/>
      <c r="K266" s="67"/>
      <c r="L266" s="67"/>
      <c r="M266" s="67"/>
      <c r="N266" s="67"/>
      <c r="O266" s="67"/>
      <c r="P266" s="67"/>
      <c r="Q266" s="67"/>
      <c r="R266" s="67"/>
      <c r="S266" s="67"/>
      <c r="T266" s="67"/>
      <c r="U266" s="67"/>
    </row>
    <row r="267" spans="1:21" ht="13">
      <c r="A267" s="67"/>
      <c r="B267" s="67"/>
      <c r="C267" s="135"/>
      <c r="D267" s="67"/>
      <c r="E267" s="135"/>
      <c r="F267" s="67"/>
      <c r="G267" s="67"/>
      <c r="H267" s="136"/>
      <c r="I267" s="67"/>
      <c r="J267" s="67"/>
      <c r="K267" s="67"/>
      <c r="L267" s="67"/>
      <c r="M267" s="67"/>
      <c r="N267" s="67"/>
      <c r="O267" s="67"/>
      <c r="P267" s="67"/>
      <c r="Q267" s="67"/>
      <c r="R267" s="67"/>
      <c r="S267" s="67"/>
      <c r="T267" s="67"/>
      <c r="U267" s="67"/>
    </row>
    <row r="268" spans="1:21" ht="13">
      <c r="A268" s="67"/>
      <c r="B268" s="67"/>
      <c r="C268" s="135"/>
      <c r="D268" s="67"/>
      <c r="E268" s="135"/>
      <c r="F268" s="67"/>
      <c r="G268" s="67"/>
      <c r="H268" s="136"/>
      <c r="I268" s="67"/>
      <c r="J268" s="67"/>
      <c r="K268" s="67"/>
      <c r="L268" s="67"/>
      <c r="M268" s="67"/>
      <c r="N268" s="67"/>
      <c r="O268" s="67"/>
      <c r="P268" s="67"/>
      <c r="Q268" s="67"/>
      <c r="R268" s="67"/>
      <c r="S268" s="67"/>
      <c r="T268" s="67"/>
      <c r="U268" s="67"/>
    </row>
    <row r="269" spans="1:21" ht="13">
      <c r="A269" s="67"/>
      <c r="B269" s="67"/>
      <c r="C269" s="135"/>
      <c r="D269" s="67"/>
      <c r="E269" s="135"/>
      <c r="F269" s="67"/>
      <c r="G269" s="67"/>
      <c r="H269" s="136"/>
      <c r="I269" s="67"/>
      <c r="J269" s="67"/>
      <c r="K269" s="67"/>
      <c r="L269" s="67"/>
      <c r="M269" s="67"/>
      <c r="N269" s="67"/>
      <c r="O269" s="67"/>
      <c r="P269" s="67"/>
      <c r="Q269" s="67"/>
      <c r="R269" s="67"/>
      <c r="S269" s="67"/>
      <c r="T269" s="67"/>
      <c r="U269" s="67"/>
    </row>
    <row r="270" spans="1:21" ht="13">
      <c r="A270" s="67"/>
      <c r="B270" s="67"/>
      <c r="C270" s="135"/>
      <c r="D270" s="67"/>
      <c r="E270" s="135"/>
      <c r="F270" s="67"/>
      <c r="G270" s="67"/>
      <c r="H270" s="136"/>
      <c r="I270" s="67"/>
      <c r="J270" s="67"/>
      <c r="K270" s="67"/>
      <c r="L270" s="67"/>
      <c r="M270" s="67"/>
      <c r="N270" s="67"/>
      <c r="O270" s="67"/>
      <c r="P270" s="67"/>
      <c r="Q270" s="67"/>
      <c r="R270" s="67"/>
      <c r="S270" s="67"/>
      <c r="T270" s="67"/>
      <c r="U270" s="67"/>
    </row>
    <row r="271" spans="1:21" ht="13">
      <c r="A271" s="67"/>
      <c r="B271" s="67"/>
      <c r="C271" s="135"/>
      <c r="D271" s="67"/>
      <c r="E271" s="135"/>
      <c r="F271" s="67"/>
      <c r="G271" s="67"/>
      <c r="H271" s="136"/>
      <c r="I271" s="67"/>
      <c r="J271" s="67"/>
      <c r="K271" s="67"/>
      <c r="L271" s="67"/>
      <c r="M271" s="67"/>
      <c r="N271" s="67"/>
      <c r="O271" s="67"/>
      <c r="P271" s="67"/>
      <c r="Q271" s="67"/>
      <c r="R271" s="67"/>
      <c r="S271" s="67"/>
      <c r="T271" s="67"/>
      <c r="U271" s="67"/>
    </row>
    <row r="272" spans="1:21" ht="13">
      <c r="A272" s="67"/>
      <c r="B272" s="67"/>
      <c r="C272" s="135"/>
      <c r="D272" s="67"/>
      <c r="E272" s="135"/>
      <c r="F272" s="67"/>
      <c r="G272" s="67"/>
      <c r="H272" s="136"/>
      <c r="I272" s="67"/>
      <c r="J272" s="67"/>
      <c r="K272" s="67"/>
      <c r="L272" s="67"/>
      <c r="M272" s="67"/>
      <c r="N272" s="67"/>
      <c r="O272" s="67"/>
      <c r="P272" s="67"/>
      <c r="Q272" s="67"/>
      <c r="R272" s="67"/>
      <c r="S272" s="67"/>
      <c r="T272" s="67"/>
      <c r="U272" s="67"/>
    </row>
    <row r="273" spans="1:21" ht="13">
      <c r="A273" s="67"/>
      <c r="B273" s="67"/>
      <c r="C273" s="135"/>
      <c r="D273" s="305"/>
      <c r="E273" s="135"/>
      <c r="F273" s="305"/>
      <c r="G273" s="67"/>
      <c r="H273" s="136"/>
      <c r="I273" s="67"/>
      <c r="J273" s="67"/>
      <c r="K273" s="67"/>
      <c r="L273" s="67"/>
      <c r="M273" s="67"/>
      <c r="N273" s="67"/>
      <c r="O273" s="67"/>
      <c r="P273" s="67"/>
      <c r="Q273" s="67"/>
      <c r="R273" s="67"/>
      <c r="S273" s="67"/>
      <c r="T273" s="67"/>
      <c r="U273" s="67"/>
    </row>
    <row r="274" spans="1:21" ht="13">
      <c r="A274" s="67"/>
      <c r="B274" s="67"/>
      <c r="C274" s="135"/>
      <c r="D274" s="303"/>
      <c r="E274" s="135"/>
      <c r="F274" s="303"/>
      <c r="G274" s="67"/>
      <c r="H274" s="136"/>
      <c r="I274" s="67"/>
      <c r="J274" s="67"/>
      <c r="K274" s="67"/>
      <c r="L274" s="67"/>
      <c r="M274" s="67"/>
      <c r="N274" s="67"/>
      <c r="O274" s="67"/>
      <c r="P274" s="67"/>
      <c r="Q274" s="67"/>
      <c r="R274" s="67"/>
      <c r="S274" s="67"/>
      <c r="T274" s="67"/>
      <c r="U274" s="67"/>
    </row>
    <row r="275" spans="1:21" ht="13">
      <c r="A275" s="67"/>
      <c r="B275" s="67"/>
      <c r="C275" s="135"/>
      <c r="D275" s="303"/>
      <c r="E275" s="135"/>
      <c r="F275" s="303"/>
      <c r="G275" s="67"/>
      <c r="H275" s="136"/>
      <c r="I275" s="67"/>
      <c r="J275" s="67"/>
      <c r="K275" s="67"/>
      <c r="L275" s="67"/>
      <c r="M275" s="67"/>
      <c r="N275" s="67"/>
      <c r="O275" s="67"/>
      <c r="P275" s="67"/>
      <c r="Q275" s="67"/>
      <c r="R275" s="67"/>
      <c r="S275" s="67"/>
      <c r="T275" s="67"/>
      <c r="U275" s="67"/>
    </row>
    <row r="276" spans="1:21" ht="13">
      <c r="A276" s="67"/>
      <c r="B276" s="67"/>
      <c r="C276" s="135"/>
      <c r="D276" s="303"/>
      <c r="E276" s="135"/>
      <c r="F276" s="303"/>
      <c r="G276" s="67"/>
      <c r="H276" s="136"/>
      <c r="I276" s="67"/>
      <c r="J276" s="67"/>
      <c r="K276" s="67"/>
      <c r="L276" s="67"/>
      <c r="M276" s="67"/>
      <c r="N276" s="67"/>
      <c r="O276" s="67"/>
      <c r="P276" s="67"/>
      <c r="Q276" s="67"/>
      <c r="R276" s="67"/>
      <c r="S276" s="67"/>
      <c r="T276" s="67"/>
      <c r="U276" s="67"/>
    </row>
    <row r="277" spans="1:21" ht="13">
      <c r="A277" s="67"/>
      <c r="B277" s="67"/>
      <c r="C277" s="135"/>
      <c r="D277" s="303"/>
      <c r="E277" s="135"/>
      <c r="F277" s="303"/>
      <c r="G277" s="67"/>
      <c r="H277" s="136"/>
      <c r="I277" s="67"/>
      <c r="J277" s="67"/>
      <c r="K277" s="67"/>
      <c r="L277" s="67"/>
      <c r="M277" s="67"/>
      <c r="N277" s="67"/>
      <c r="O277" s="67"/>
      <c r="P277" s="67"/>
      <c r="Q277" s="67"/>
      <c r="R277" s="67"/>
      <c r="S277" s="67"/>
      <c r="T277" s="67"/>
      <c r="U277" s="67"/>
    </row>
    <row r="278" spans="1:21" ht="13">
      <c r="A278" s="141"/>
      <c r="B278" s="141"/>
      <c r="C278" s="143"/>
      <c r="D278" s="140"/>
      <c r="E278" s="143"/>
      <c r="F278" s="140"/>
      <c r="G278" s="141"/>
      <c r="H278" s="142"/>
      <c r="I278" s="140"/>
      <c r="J278" s="141"/>
      <c r="K278" s="141"/>
      <c r="L278" s="141"/>
      <c r="M278" s="141"/>
      <c r="N278" s="140"/>
      <c r="O278" s="140"/>
      <c r="P278" s="140"/>
      <c r="Q278" s="140"/>
      <c r="R278" s="140"/>
      <c r="S278" s="140"/>
      <c r="T278" s="140"/>
      <c r="U278" s="140"/>
    </row>
    <row r="279" spans="1:21" ht="13">
      <c r="A279" s="67"/>
      <c r="B279" s="67"/>
      <c r="C279" s="135"/>
      <c r="D279" s="137"/>
      <c r="E279" s="135"/>
      <c r="F279" s="137"/>
      <c r="G279" s="67"/>
      <c r="H279" s="136"/>
      <c r="I279" s="135"/>
      <c r="J279" s="67"/>
      <c r="K279" s="67"/>
      <c r="L279" s="67"/>
      <c r="M279" s="67"/>
      <c r="N279" s="135"/>
      <c r="O279" s="135"/>
      <c r="P279" s="135"/>
      <c r="Q279" s="135"/>
      <c r="R279" s="135"/>
      <c r="S279" s="135"/>
      <c r="T279" s="135"/>
      <c r="U279" s="135"/>
    </row>
    <row r="280" spans="1:21" ht="13">
      <c r="A280" s="67"/>
      <c r="B280" s="67"/>
      <c r="C280" s="135"/>
      <c r="D280" s="137"/>
      <c r="E280" s="135"/>
      <c r="F280" s="137"/>
      <c r="G280" s="67"/>
      <c r="H280" s="136"/>
      <c r="I280" s="135"/>
      <c r="J280" s="67"/>
      <c r="K280" s="67"/>
      <c r="L280" s="67"/>
      <c r="M280" s="67"/>
      <c r="N280" s="135"/>
      <c r="O280" s="135"/>
      <c r="P280" s="135"/>
      <c r="Q280" s="135"/>
      <c r="R280" s="135"/>
      <c r="S280" s="135"/>
      <c r="T280" s="135"/>
      <c r="U280" s="135"/>
    </row>
    <row r="281" spans="1:21" ht="13">
      <c r="A281" s="67"/>
      <c r="B281" s="67"/>
      <c r="C281" s="135"/>
      <c r="D281" s="137"/>
      <c r="E281" s="135"/>
      <c r="F281" s="137"/>
      <c r="G281" s="67"/>
      <c r="H281" s="136"/>
      <c r="I281" s="135"/>
      <c r="J281" s="67"/>
      <c r="K281" s="67"/>
      <c r="L281" s="67"/>
      <c r="M281" s="67"/>
      <c r="N281" s="135"/>
      <c r="O281" s="135"/>
      <c r="P281" s="135"/>
      <c r="Q281" s="135"/>
      <c r="R281" s="135"/>
      <c r="S281" s="135"/>
      <c r="T281" s="135"/>
      <c r="U281" s="135"/>
    </row>
    <row r="282" spans="1:21" ht="13">
      <c r="A282" s="67"/>
      <c r="B282" s="67"/>
      <c r="C282" s="135"/>
      <c r="D282" s="137"/>
      <c r="E282" s="135"/>
      <c r="F282" s="137"/>
      <c r="G282" s="67"/>
      <c r="H282" s="136"/>
      <c r="I282" s="135"/>
      <c r="J282" s="67"/>
      <c r="K282" s="67"/>
      <c r="L282" s="67"/>
      <c r="M282" s="67"/>
      <c r="N282" s="135"/>
      <c r="O282" s="135"/>
      <c r="P282" s="135"/>
      <c r="Q282" s="135"/>
      <c r="R282" s="135"/>
      <c r="S282" s="135"/>
      <c r="T282" s="135"/>
      <c r="U282" s="135"/>
    </row>
    <row r="283" spans="1:21" ht="13">
      <c r="A283" s="67"/>
      <c r="B283" s="67"/>
      <c r="C283" s="135"/>
      <c r="D283" s="137"/>
      <c r="E283" s="135"/>
      <c r="F283" s="137"/>
      <c r="G283" s="67"/>
      <c r="H283" s="136"/>
      <c r="I283" s="135"/>
      <c r="J283" s="67"/>
      <c r="K283" s="67"/>
      <c r="L283" s="67"/>
      <c r="M283" s="67"/>
      <c r="N283" s="135"/>
      <c r="O283" s="135"/>
      <c r="P283" s="135"/>
      <c r="Q283" s="135"/>
      <c r="R283" s="135"/>
      <c r="S283" s="135"/>
      <c r="T283" s="135"/>
      <c r="U283" s="135"/>
    </row>
    <row r="284" spans="1:21" ht="13">
      <c r="A284" s="67"/>
      <c r="B284" s="67"/>
      <c r="C284" s="135"/>
      <c r="D284" s="137"/>
      <c r="E284" s="135"/>
      <c r="F284" s="137"/>
      <c r="G284" s="67"/>
      <c r="H284" s="136"/>
      <c r="I284" s="135"/>
      <c r="J284" s="67"/>
      <c r="K284" s="67"/>
      <c r="L284" s="67"/>
      <c r="M284" s="67"/>
      <c r="N284" s="135"/>
      <c r="O284" s="135"/>
      <c r="P284" s="135"/>
      <c r="Q284" s="135"/>
      <c r="R284" s="135"/>
      <c r="S284" s="135"/>
      <c r="T284" s="135"/>
      <c r="U284" s="135"/>
    </row>
    <row r="285" spans="1:21" ht="13">
      <c r="A285" s="67"/>
      <c r="B285" s="67"/>
      <c r="C285" s="135"/>
      <c r="D285" s="137"/>
      <c r="E285" s="135"/>
      <c r="F285" s="137"/>
      <c r="G285" s="67"/>
      <c r="H285" s="136"/>
      <c r="I285" s="135"/>
      <c r="J285" s="67"/>
      <c r="K285" s="67"/>
      <c r="L285" s="67"/>
      <c r="M285" s="67"/>
      <c r="N285" s="135"/>
      <c r="O285" s="135"/>
      <c r="P285" s="135"/>
      <c r="Q285" s="135"/>
      <c r="R285" s="135"/>
      <c r="S285" s="135"/>
      <c r="T285" s="135"/>
      <c r="U285" s="135"/>
    </row>
    <row r="286" spans="1:21" ht="13">
      <c r="A286" s="67"/>
      <c r="B286" s="67"/>
      <c r="C286" s="135"/>
      <c r="D286" s="137"/>
      <c r="E286" s="135"/>
      <c r="F286" s="137"/>
      <c r="G286" s="67"/>
      <c r="H286" s="136"/>
      <c r="I286" s="135"/>
      <c r="J286" s="67"/>
      <c r="K286" s="67"/>
      <c r="L286" s="67"/>
      <c r="M286" s="67"/>
      <c r="N286" s="135"/>
      <c r="O286" s="135"/>
      <c r="P286" s="135"/>
      <c r="Q286" s="135"/>
      <c r="R286" s="135"/>
      <c r="S286" s="135"/>
      <c r="T286" s="135"/>
      <c r="U286" s="135"/>
    </row>
    <row r="287" spans="1:21" ht="13">
      <c r="A287" s="67"/>
      <c r="B287" s="67"/>
      <c r="C287" s="135"/>
      <c r="D287" s="137"/>
      <c r="E287" s="135"/>
      <c r="F287" s="137"/>
      <c r="G287" s="67"/>
      <c r="H287" s="136"/>
      <c r="I287" s="135"/>
      <c r="J287" s="67"/>
      <c r="K287" s="67"/>
      <c r="L287" s="67"/>
      <c r="M287" s="67"/>
      <c r="N287" s="135"/>
      <c r="O287" s="135"/>
      <c r="P287" s="135"/>
      <c r="Q287" s="135"/>
      <c r="R287" s="135"/>
      <c r="S287" s="135"/>
      <c r="T287" s="135"/>
      <c r="U287" s="135"/>
    </row>
    <row r="288" spans="1:21" ht="13">
      <c r="A288" s="67"/>
      <c r="B288" s="67"/>
      <c r="C288" s="135"/>
      <c r="D288" s="137"/>
      <c r="E288" s="135"/>
      <c r="F288" s="137"/>
      <c r="G288" s="67"/>
      <c r="H288" s="136"/>
      <c r="I288" s="135"/>
      <c r="J288" s="67"/>
      <c r="K288" s="67"/>
      <c r="L288" s="67"/>
      <c r="M288" s="67"/>
      <c r="N288" s="135"/>
      <c r="O288" s="135"/>
      <c r="P288" s="135"/>
      <c r="Q288" s="135"/>
      <c r="R288" s="135"/>
      <c r="S288" s="135"/>
      <c r="T288" s="135"/>
      <c r="U288" s="135"/>
    </row>
    <row r="289" spans="1:21" ht="13">
      <c r="A289" s="67"/>
      <c r="B289" s="67"/>
      <c r="C289" s="135"/>
      <c r="D289" s="137"/>
      <c r="E289" s="135"/>
      <c r="F289" s="137"/>
      <c r="G289" s="67"/>
      <c r="H289" s="136"/>
      <c r="I289" s="135"/>
      <c r="J289" s="67"/>
      <c r="K289" s="67"/>
      <c r="L289" s="67"/>
      <c r="M289" s="67"/>
      <c r="N289" s="135"/>
      <c r="O289" s="135"/>
      <c r="P289" s="135"/>
      <c r="Q289" s="135"/>
      <c r="R289" s="135"/>
      <c r="S289" s="135"/>
      <c r="T289" s="135"/>
      <c r="U289" s="135"/>
    </row>
    <row r="290" spans="1:21" ht="13">
      <c r="A290" s="138"/>
      <c r="B290" s="138"/>
      <c r="C290" s="139"/>
      <c r="D290" s="137"/>
      <c r="E290" s="139"/>
      <c r="F290" s="137"/>
      <c r="G290" s="138"/>
      <c r="H290" s="136"/>
      <c r="I290" s="135"/>
      <c r="J290" s="138"/>
      <c r="K290" s="138"/>
      <c r="L290" s="138"/>
      <c r="M290" s="138"/>
      <c r="N290" s="135"/>
      <c r="O290" s="135"/>
      <c r="P290" s="135"/>
      <c r="Q290" s="135"/>
      <c r="R290" s="135"/>
      <c r="S290" s="135"/>
      <c r="T290" s="135"/>
      <c r="U290" s="135"/>
    </row>
    <row r="291" spans="1:21" ht="13">
      <c r="A291" s="67"/>
      <c r="B291" s="67"/>
      <c r="C291" s="135"/>
      <c r="D291" s="137"/>
      <c r="E291" s="135"/>
      <c r="F291" s="137"/>
      <c r="G291" s="67"/>
      <c r="H291" s="136"/>
      <c r="I291" s="135"/>
      <c r="J291" s="67"/>
      <c r="K291" s="67"/>
      <c r="L291" s="67"/>
      <c r="M291" s="67"/>
      <c r="N291" s="135"/>
      <c r="O291" s="135"/>
      <c r="P291" s="135"/>
      <c r="Q291" s="135"/>
      <c r="R291" s="135"/>
      <c r="S291" s="135"/>
      <c r="T291" s="135"/>
      <c r="U291" s="135"/>
    </row>
    <row r="292" spans="1:21" ht="13">
      <c r="A292" s="61"/>
      <c r="B292" s="61"/>
      <c r="C292" s="131"/>
      <c r="D292" s="64"/>
      <c r="E292" s="131"/>
      <c r="F292" s="64"/>
      <c r="G292" s="61"/>
      <c r="H292" s="69"/>
      <c r="I292" s="131"/>
      <c r="J292" s="61"/>
      <c r="K292" s="61"/>
      <c r="L292" s="61"/>
      <c r="M292" s="61"/>
      <c r="N292" s="131"/>
      <c r="O292" s="131"/>
      <c r="P292" s="131"/>
      <c r="Q292" s="131"/>
      <c r="R292" s="131"/>
      <c r="S292" s="131"/>
      <c r="T292" s="131"/>
      <c r="U292" s="131"/>
    </row>
    <row r="293" spans="1:21" ht="13">
      <c r="A293" s="61"/>
      <c r="B293" s="61"/>
      <c r="C293" s="131"/>
      <c r="D293" s="64"/>
      <c r="E293" s="131"/>
      <c r="F293" s="64"/>
      <c r="G293" s="61"/>
      <c r="H293" s="69"/>
      <c r="I293" s="131"/>
      <c r="J293" s="61"/>
      <c r="K293" s="61"/>
      <c r="L293" s="61"/>
      <c r="M293" s="61"/>
      <c r="N293" s="131"/>
      <c r="O293" s="131"/>
      <c r="P293" s="131"/>
      <c r="Q293" s="131"/>
      <c r="R293" s="131"/>
      <c r="S293" s="131"/>
      <c r="T293" s="131"/>
      <c r="U293" s="131"/>
    </row>
    <row r="294" spans="1:21" ht="13">
      <c r="A294" s="61"/>
      <c r="B294" s="61"/>
      <c r="C294" s="131"/>
      <c r="D294" s="64"/>
      <c r="E294" s="131"/>
      <c r="F294" s="64"/>
      <c r="G294" s="61"/>
      <c r="H294" s="69"/>
      <c r="I294" s="131"/>
      <c r="J294" s="61"/>
      <c r="K294" s="61"/>
      <c r="L294" s="61"/>
      <c r="M294" s="61"/>
      <c r="N294" s="131"/>
      <c r="O294" s="131"/>
      <c r="P294" s="131"/>
      <c r="Q294" s="131"/>
      <c r="R294" s="131"/>
      <c r="S294" s="131"/>
      <c r="T294" s="131"/>
      <c r="U294" s="131"/>
    </row>
    <row r="295" spans="1:21" ht="13">
      <c r="A295" s="61"/>
      <c r="B295" s="61"/>
      <c r="C295" s="131"/>
      <c r="D295" s="64"/>
      <c r="E295" s="131"/>
      <c r="F295" s="64"/>
      <c r="G295" s="61"/>
      <c r="H295" s="69"/>
      <c r="I295" s="131"/>
      <c r="J295" s="61"/>
      <c r="K295" s="61"/>
      <c r="L295" s="61"/>
      <c r="M295" s="61"/>
      <c r="N295" s="131"/>
      <c r="O295" s="131"/>
      <c r="P295" s="131"/>
      <c r="Q295" s="131"/>
      <c r="R295" s="131"/>
      <c r="S295" s="131"/>
      <c r="T295" s="131"/>
      <c r="U295" s="131"/>
    </row>
    <row r="296" spans="1:21" ht="13">
      <c r="A296" s="61"/>
      <c r="B296" s="61"/>
      <c r="C296" s="131"/>
      <c r="D296" s="64"/>
      <c r="E296" s="131"/>
      <c r="F296" s="64"/>
      <c r="G296" s="61"/>
      <c r="H296" s="69"/>
      <c r="I296" s="131"/>
      <c r="J296" s="61"/>
      <c r="K296" s="61"/>
      <c r="L296" s="61"/>
      <c r="M296" s="61"/>
      <c r="N296" s="131"/>
      <c r="O296" s="131"/>
      <c r="P296" s="131"/>
      <c r="Q296" s="131"/>
      <c r="R296" s="131"/>
      <c r="S296" s="131"/>
      <c r="T296" s="131"/>
      <c r="U296" s="131"/>
    </row>
    <row r="297" spans="1:21" ht="13">
      <c r="A297" s="61"/>
      <c r="B297" s="61"/>
      <c r="C297" s="131"/>
      <c r="D297" s="64"/>
      <c r="E297" s="131"/>
      <c r="F297" s="64"/>
      <c r="G297" s="61"/>
      <c r="H297" s="69"/>
      <c r="I297" s="131"/>
      <c r="J297" s="61"/>
      <c r="K297" s="61"/>
      <c r="L297" s="61"/>
      <c r="M297" s="61"/>
      <c r="N297" s="131"/>
      <c r="O297" s="131"/>
      <c r="P297" s="131"/>
      <c r="Q297" s="131"/>
      <c r="R297" s="131"/>
      <c r="S297" s="131"/>
      <c r="T297" s="131"/>
      <c r="U297" s="131"/>
    </row>
    <row r="298" spans="1:21" ht="13">
      <c r="A298" s="61"/>
      <c r="B298" s="61"/>
      <c r="C298" s="131"/>
      <c r="D298" s="64"/>
      <c r="E298" s="131"/>
      <c r="F298" s="64"/>
      <c r="G298" s="61"/>
      <c r="H298" s="69"/>
      <c r="I298" s="131"/>
      <c r="J298" s="61"/>
      <c r="K298" s="61"/>
      <c r="L298" s="61"/>
      <c r="M298" s="61"/>
      <c r="N298" s="131"/>
      <c r="O298" s="131"/>
      <c r="P298" s="131"/>
      <c r="Q298" s="131"/>
      <c r="R298" s="131"/>
      <c r="S298" s="131"/>
      <c r="T298" s="131"/>
      <c r="U298" s="131"/>
    </row>
    <row r="299" spans="1:21" ht="13">
      <c r="A299" s="61"/>
      <c r="B299" s="61"/>
      <c r="C299" s="131"/>
      <c r="D299" s="64"/>
      <c r="E299" s="131"/>
      <c r="F299" s="64"/>
      <c r="G299" s="61"/>
      <c r="H299" s="69"/>
      <c r="I299" s="131"/>
      <c r="J299" s="61"/>
      <c r="K299" s="61"/>
      <c r="L299" s="61"/>
      <c r="M299" s="61"/>
      <c r="N299" s="131"/>
      <c r="O299" s="131"/>
      <c r="P299" s="131"/>
      <c r="Q299" s="131"/>
      <c r="R299" s="131"/>
      <c r="S299" s="131"/>
      <c r="T299" s="131"/>
      <c r="U299" s="131"/>
    </row>
    <row r="300" spans="1:21" ht="13">
      <c r="A300" s="61"/>
      <c r="B300" s="61"/>
      <c r="C300" s="131"/>
      <c r="D300" s="64"/>
      <c r="E300" s="131"/>
      <c r="F300" s="64"/>
      <c r="G300" s="61"/>
      <c r="H300" s="69"/>
      <c r="I300" s="131"/>
      <c r="J300" s="61"/>
      <c r="K300" s="61"/>
      <c r="L300" s="61"/>
      <c r="M300" s="61"/>
      <c r="N300" s="131"/>
      <c r="O300" s="131"/>
      <c r="P300" s="131"/>
      <c r="Q300" s="131"/>
      <c r="R300" s="131"/>
      <c r="S300" s="131"/>
      <c r="T300" s="131"/>
      <c r="U300" s="131"/>
    </row>
    <row r="301" spans="1:21" ht="13">
      <c r="A301" s="61"/>
      <c r="B301" s="61"/>
      <c r="C301" s="131"/>
      <c r="D301" s="64"/>
      <c r="E301" s="131"/>
      <c r="F301" s="64"/>
      <c r="G301" s="61"/>
      <c r="H301" s="69"/>
      <c r="I301" s="131"/>
      <c r="J301" s="61"/>
      <c r="K301" s="61"/>
      <c r="L301" s="61"/>
      <c r="M301" s="61"/>
      <c r="N301" s="131"/>
      <c r="O301" s="131"/>
      <c r="P301" s="131"/>
      <c r="Q301" s="131"/>
      <c r="R301" s="131"/>
      <c r="S301" s="131"/>
      <c r="T301" s="131"/>
      <c r="U301" s="131"/>
    </row>
    <row r="302" spans="1:21" ht="13">
      <c r="A302" s="61"/>
      <c r="B302" s="61"/>
      <c r="C302" s="131"/>
      <c r="D302" s="64"/>
      <c r="E302" s="131"/>
      <c r="F302" s="64"/>
      <c r="G302" s="61"/>
      <c r="H302" s="69"/>
      <c r="I302" s="131"/>
      <c r="J302" s="61"/>
      <c r="K302" s="61"/>
      <c r="L302" s="61"/>
      <c r="M302" s="61"/>
      <c r="N302" s="131"/>
      <c r="O302" s="131"/>
      <c r="P302" s="131"/>
      <c r="Q302" s="131"/>
      <c r="R302" s="131"/>
      <c r="S302" s="131"/>
      <c r="T302" s="131"/>
      <c r="U302" s="131"/>
    </row>
    <row r="303" spans="1:21" ht="13">
      <c r="A303" s="61"/>
      <c r="B303" s="61"/>
      <c r="C303" s="131"/>
      <c r="D303" s="64"/>
      <c r="E303" s="131"/>
      <c r="F303" s="64"/>
      <c r="G303" s="61"/>
      <c r="H303" s="69"/>
      <c r="I303" s="131"/>
      <c r="J303" s="61"/>
      <c r="K303" s="61"/>
      <c r="L303" s="61"/>
      <c r="M303" s="61"/>
      <c r="N303" s="131"/>
      <c r="O303" s="131"/>
      <c r="P303" s="131"/>
      <c r="Q303" s="131"/>
      <c r="R303" s="131"/>
      <c r="S303" s="131"/>
      <c r="T303" s="131"/>
      <c r="U303" s="131"/>
    </row>
    <row r="304" spans="1:21" ht="13">
      <c r="A304" s="61"/>
      <c r="B304" s="61"/>
      <c r="C304" s="131"/>
      <c r="D304" s="64"/>
      <c r="E304" s="131"/>
      <c r="F304" s="64"/>
      <c r="G304" s="61"/>
      <c r="H304" s="69"/>
      <c r="I304" s="131"/>
      <c r="J304" s="61"/>
      <c r="K304" s="61"/>
      <c r="L304" s="61"/>
      <c r="M304" s="61"/>
      <c r="N304" s="131"/>
      <c r="O304" s="131"/>
      <c r="P304" s="131"/>
      <c r="Q304" s="131"/>
      <c r="R304" s="131"/>
      <c r="S304" s="131"/>
      <c r="T304" s="131"/>
      <c r="U304" s="131"/>
    </row>
    <row r="305" spans="1:21" ht="13">
      <c r="A305" s="133"/>
      <c r="B305" s="133"/>
      <c r="C305" s="134"/>
      <c r="D305" s="64"/>
      <c r="E305" s="134"/>
      <c r="F305" s="64"/>
      <c r="G305" s="133"/>
      <c r="H305" s="69"/>
      <c r="I305" s="131"/>
      <c r="J305" s="133"/>
      <c r="K305" s="133"/>
      <c r="L305" s="133"/>
      <c r="M305" s="133"/>
      <c r="N305" s="131"/>
      <c r="O305" s="131"/>
      <c r="P305" s="131"/>
      <c r="Q305" s="131"/>
      <c r="R305" s="131"/>
      <c r="S305" s="131"/>
      <c r="T305" s="131"/>
      <c r="U305" s="131"/>
    </row>
    <row r="306" spans="1:21" ht="13">
      <c r="A306" s="61"/>
      <c r="B306" s="61"/>
      <c r="C306" s="131"/>
      <c r="D306" s="64"/>
      <c r="E306" s="131"/>
      <c r="F306" s="64"/>
      <c r="G306" s="61"/>
      <c r="H306" s="69"/>
      <c r="I306" s="131"/>
      <c r="J306" s="61"/>
      <c r="K306" s="61"/>
      <c r="L306" s="61"/>
      <c r="M306" s="61"/>
      <c r="N306" s="131"/>
      <c r="O306" s="131"/>
      <c r="P306" s="131"/>
      <c r="Q306" s="131"/>
      <c r="R306" s="131"/>
      <c r="S306" s="131"/>
      <c r="T306" s="131"/>
      <c r="U306" s="131"/>
    </row>
    <row r="307" spans="1:21" ht="13">
      <c r="A307" s="61"/>
      <c r="B307" s="61"/>
      <c r="C307" s="131"/>
      <c r="D307" s="64"/>
      <c r="E307" s="131"/>
      <c r="F307" s="64"/>
      <c r="G307" s="61"/>
      <c r="H307" s="69"/>
      <c r="I307" s="131"/>
      <c r="J307" s="61"/>
      <c r="K307" s="61"/>
      <c r="L307" s="61"/>
      <c r="M307" s="61"/>
      <c r="N307" s="131"/>
      <c r="O307" s="131"/>
      <c r="P307" s="131"/>
      <c r="Q307" s="131"/>
      <c r="R307" s="131"/>
      <c r="S307" s="131"/>
      <c r="T307" s="131"/>
      <c r="U307" s="131"/>
    </row>
    <row r="308" spans="1:21" ht="13">
      <c r="A308" s="61"/>
      <c r="B308" s="61"/>
      <c r="C308" s="131"/>
      <c r="D308" s="64"/>
      <c r="E308" s="131"/>
      <c r="F308" s="64"/>
      <c r="G308" s="61"/>
      <c r="H308" s="69"/>
      <c r="I308" s="131"/>
      <c r="J308" s="61"/>
      <c r="K308" s="61"/>
      <c r="L308" s="61"/>
      <c r="M308" s="61"/>
      <c r="N308" s="131"/>
      <c r="O308" s="131"/>
      <c r="P308" s="131"/>
      <c r="Q308" s="131"/>
      <c r="R308" s="131"/>
      <c r="S308" s="131"/>
      <c r="T308" s="131"/>
      <c r="U308" s="131"/>
    </row>
    <row r="309" spans="1:21" ht="13">
      <c r="A309" s="61"/>
      <c r="B309" s="61"/>
      <c r="C309" s="131"/>
      <c r="D309" s="64"/>
      <c r="E309" s="131"/>
      <c r="F309" s="64"/>
      <c r="G309" s="61"/>
      <c r="H309" s="69"/>
      <c r="I309" s="131"/>
      <c r="J309" s="61"/>
      <c r="K309" s="61"/>
      <c r="L309" s="61"/>
      <c r="M309" s="61"/>
      <c r="N309" s="131"/>
      <c r="O309" s="131"/>
      <c r="P309" s="131"/>
      <c r="Q309" s="131"/>
      <c r="R309" s="131"/>
      <c r="S309" s="131"/>
      <c r="T309" s="131"/>
      <c r="U309" s="131"/>
    </row>
    <row r="310" spans="1:21" ht="13">
      <c r="A310" s="64"/>
      <c r="B310" s="64"/>
      <c r="C310" s="131"/>
      <c r="D310" s="64"/>
      <c r="E310" s="131"/>
      <c r="F310" s="64"/>
      <c r="G310" s="64"/>
      <c r="H310" s="69"/>
      <c r="I310" s="64"/>
      <c r="J310" s="64"/>
      <c r="K310" s="64"/>
      <c r="L310" s="64"/>
      <c r="M310" s="64"/>
      <c r="N310" s="64"/>
      <c r="O310" s="64"/>
      <c r="P310" s="64"/>
      <c r="Q310" s="64"/>
      <c r="R310" s="64"/>
      <c r="S310" s="64"/>
      <c r="T310" s="64"/>
      <c r="U310" s="64"/>
    </row>
    <row r="311" spans="1:21" ht="13">
      <c r="A311" s="64"/>
      <c r="B311" s="64"/>
      <c r="C311" s="131"/>
      <c r="D311" s="64"/>
      <c r="E311" s="131"/>
      <c r="F311" s="64"/>
      <c r="G311" s="64"/>
      <c r="H311" s="69"/>
      <c r="I311" s="64"/>
      <c r="J311" s="64"/>
      <c r="K311" s="64"/>
      <c r="L311" s="64"/>
      <c r="M311" s="64"/>
      <c r="N311" s="64"/>
      <c r="O311" s="64"/>
      <c r="P311" s="64"/>
      <c r="Q311" s="64"/>
      <c r="R311" s="64"/>
      <c r="S311" s="64"/>
      <c r="T311" s="64"/>
      <c r="U311" s="64"/>
    </row>
    <row r="312" spans="1:21" ht="13">
      <c r="A312" s="61"/>
      <c r="B312" s="61"/>
      <c r="C312" s="131"/>
      <c r="D312" s="61"/>
      <c r="E312" s="131"/>
      <c r="F312" s="61"/>
      <c r="G312" s="61"/>
      <c r="H312" s="69"/>
      <c r="I312" s="61"/>
      <c r="J312" s="61"/>
      <c r="K312" s="61"/>
      <c r="L312" s="61"/>
      <c r="M312" s="61"/>
      <c r="N312" s="61"/>
      <c r="O312" s="61"/>
      <c r="P312" s="61"/>
      <c r="Q312" s="61"/>
      <c r="R312" s="61"/>
      <c r="S312" s="61"/>
      <c r="T312" s="61"/>
      <c r="U312" s="61"/>
    </row>
    <row r="313" spans="1:21" ht="13">
      <c r="A313" s="61"/>
      <c r="B313" s="61"/>
      <c r="C313" s="131"/>
      <c r="D313" s="61"/>
      <c r="E313" s="131"/>
      <c r="F313" s="61"/>
      <c r="G313" s="61"/>
      <c r="H313" s="69"/>
      <c r="I313" s="61"/>
      <c r="J313" s="61"/>
      <c r="K313" s="61"/>
      <c r="L313" s="61"/>
      <c r="M313" s="61"/>
      <c r="N313" s="61"/>
      <c r="O313" s="61"/>
      <c r="P313" s="61"/>
      <c r="Q313" s="61"/>
      <c r="R313" s="61"/>
      <c r="S313" s="61"/>
      <c r="T313" s="61"/>
      <c r="U313" s="61"/>
    </row>
    <row r="314" spans="1:21" ht="13">
      <c r="A314" s="61"/>
      <c r="B314" s="61"/>
      <c r="C314" s="131"/>
      <c r="D314" s="61"/>
      <c r="E314" s="131"/>
      <c r="F314" s="61"/>
      <c r="G314" s="61"/>
      <c r="H314" s="69"/>
      <c r="I314" s="61"/>
      <c r="J314" s="61"/>
      <c r="K314" s="61"/>
      <c r="L314" s="61"/>
      <c r="M314" s="61"/>
      <c r="N314" s="61"/>
      <c r="O314" s="61"/>
      <c r="P314" s="61"/>
      <c r="Q314" s="61"/>
      <c r="R314" s="61"/>
      <c r="S314" s="61"/>
      <c r="T314" s="61"/>
      <c r="U314" s="61"/>
    </row>
    <row r="315" spans="1:21" ht="13">
      <c r="A315" s="61"/>
      <c r="B315" s="61"/>
      <c r="C315" s="131"/>
      <c r="D315" s="61"/>
      <c r="E315" s="131"/>
      <c r="F315" s="61"/>
      <c r="G315" s="61"/>
      <c r="H315" s="69"/>
      <c r="I315" s="61"/>
      <c r="J315" s="61"/>
      <c r="K315" s="61"/>
      <c r="L315" s="61"/>
      <c r="M315" s="61"/>
      <c r="N315" s="61"/>
      <c r="O315" s="61"/>
      <c r="P315" s="61"/>
      <c r="Q315" s="61"/>
      <c r="R315" s="61"/>
      <c r="S315" s="61"/>
      <c r="T315" s="61"/>
      <c r="U315" s="61"/>
    </row>
    <row r="316" spans="1:21" ht="13">
      <c r="A316" s="61"/>
      <c r="B316" s="61"/>
      <c r="C316" s="131"/>
      <c r="D316" s="61"/>
      <c r="E316" s="131"/>
      <c r="F316" s="61"/>
      <c r="G316" s="61"/>
      <c r="H316" s="69"/>
      <c r="I316" s="61"/>
      <c r="J316" s="61"/>
      <c r="K316" s="61"/>
      <c r="L316" s="61"/>
      <c r="M316" s="61"/>
      <c r="N316" s="61"/>
      <c r="O316" s="61"/>
      <c r="P316" s="61"/>
      <c r="Q316" s="61"/>
      <c r="R316" s="61"/>
      <c r="S316" s="61"/>
      <c r="T316" s="61"/>
      <c r="U316" s="61"/>
    </row>
    <row r="317" spans="1:21" ht="13">
      <c r="A317" s="61"/>
      <c r="B317" s="61"/>
      <c r="C317" s="131"/>
      <c r="D317" s="61"/>
      <c r="E317" s="131"/>
      <c r="F317" s="61"/>
      <c r="G317" s="61"/>
      <c r="H317" s="69"/>
      <c r="I317" s="61"/>
      <c r="J317" s="61"/>
      <c r="K317" s="61"/>
      <c r="L317" s="61"/>
      <c r="M317" s="61"/>
      <c r="N317" s="61"/>
      <c r="O317" s="61"/>
      <c r="P317" s="61"/>
      <c r="Q317" s="61"/>
      <c r="R317" s="61"/>
      <c r="S317" s="61"/>
      <c r="T317" s="61"/>
      <c r="U317" s="61"/>
    </row>
    <row r="318" spans="1:21" ht="13">
      <c r="A318" s="61"/>
      <c r="B318" s="61"/>
      <c r="C318" s="131"/>
      <c r="D318" s="61"/>
      <c r="E318" s="131"/>
      <c r="F318" s="61"/>
      <c r="G318" s="61"/>
      <c r="H318" s="69"/>
      <c r="I318" s="61"/>
      <c r="J318" s="61"/>
      <c r="K318" s="61"/>
      <c r="L318" s="61"/>
      <c r="M318" s="61"/>
      <c r="N318" s="61"/>
      <c r="O318" s="61"/>
      <c r="P318" s="61"/>
      <c r="Q318" s="61"/>
      <c r="R318" s="61"/>
      <c r="S318" s="61"/>
      <c r="T318" s="61"/>
      <c r="U318" s="61"/>
    </row>
    <row r="319" spans="1:21" ht="13">
      <c r="A319" s="61"/>
      <c r="B319" s="61"/>
      <c r="C319" s="131"/>
      <c r="D319" s="61"/>
      <c r="E319" s="131"/>
      <c r="F319" s="61"/>
      <c r="G319" s="61"/>
      <c r="H319" s="69"/>
      <c r="I319" s="61"/>
      <c r="J319" s="61"/>
      <c r="K319" s="61"/>
      <c r="L319" s="61"/>
      <c r="M319" s="61"/>
      <c r="N319" s="61"/>
      <c r="O319" s="61"/>
      <c r="P319" s="61"/>
      <c r="Q319" s="61"/>
      <c r="R319" s="61"/>
      <c r="S319" s="61"/>
      <c r="T319" s="61"/>
      <c r="U319" s="61"/>
    </row>
    <row r="320" spans="1:21" ht="13">
      <c r="A320" s="61"/>
      <c r="B320" s="61"/>
      <c r="C320" s="131"/>
      <c r="D320" s="61"/>
      <c r="E320" s="131"/>
      <c r="F320" s="61"/>
      <c r="G320" s="61"/>
      <c r="H320" s="69"/>
      <c r="I320" s="61"/>
      <c r="J320" s="61"/>
      <c r="K320" s="61"/>
      <c r="L320" s="61"/>
      <c r="M320" s="61"/>
      <c r="N320" s="61"/>
      <c r="O320" s="61"/>
      <c r="P320" s="61"/>
      <c r="Q320" s="61"/>
      <c r="R320" s="61"/>
      <c r="S320" s="61"/>
      <c r="T320" s="61"/>
      <c r="U320" s="61"/>
    </row>
    <row r="321" spans="1:21" ht="13">
      <c r="A321" s="61"/>
      <c r="B321" s="61"/>
      <c r="C321" s="131"/>
      <c r="D321" s="61"/>
      <c r="E321" s="131"/>
      <c r="F321" s="61"/>
      <c r="G321" s="61"/>
      <c r="H321" s="69"/>
      <c r="I321" s="61"/>
      <c r="J321" s="61"/>
      <c r="K321" s="61"/>
      <c r="L321" s="61"/>
      <c r="M321" s="61"/>
      <c r="N321" s="61"/>
      <c r="O321" s="61"/>
      <c r="P321" s="61"/>
      <c r="Q321" s="61"/>
      <c r="R321" s="61"/>
      <c r="S321" s="61"/>
      <c r="T321" s="61"/>
      <c r="U321" s="61"/>
    </row>
    <row r="322" spans="1:21" ht="13">
      <c r="A322" s="61"/>
      <c r="B322" s="61"/>
      <c r="C322" s="131"/>
      <c r="D322" s="61"/>
      <c r="E322" s="131"/>
      <c r="F322" s="61"/>
      <c r="G322" s="61"/>
      <c r="H322" s="69"/>
      <c r="I322" s="61"/>
      <c r="J322" s="61"/>
      <c r="K322" s="61"/>
      <c r="L322" s="61"/>
      <c r="M322" s="61"/>
      <c r="N322" s="61"/>
      <c r="O322" s="61"/>
      <c r="P322" s="61"/>
      <c r="Q322" s="61"/>
      <c r="R322" s="61"/>
      <c r="S322" s="61"/>
      <c r="T322" s="61"/>
      <c r="U322" s="61"/>
    </row>
    <row r="323" spans="1:21" ht="13">
      <c r="A323" s="61"/>
      <c r="B323" s="61"/>
      <c r="C323" s="131"/>
      <c r="D323" s="61"/>
      <c r="E323" s="131"/>
      <c r="F323" s="61"/>
      <c r="G323" s="61"/>
      <c r="H323" s="69"/>
      <c r="I323" s="61"/>
      <c r="J323" s="61"/>
      <c r="K323" s="61"/>
      <c r="L323" s="61"/>
      <c r="M323" s="61"/>
      <c r="N323" s="61"/>
      <c r="O323" s="61"/>
      <c r="P323" s="61"/>
      <c r="Q323" s="61"/>
      <c r="R323" s="61"/>
      <c r="S323" s="61"/>
      <c r="T323" s="61"/>
      <c r="U323" s="61"/>
    </row>
    <row r="324" spans="1:21" ht="13">
      <c r="A324" s="61"/>
      <c r="B324" s="61"/>
      <c r="C324" s="131"/>
      <c r="D324" s="61"/>
      <c r="E324" s="131"/>
      <c r="F324" s="61"/>
      <c r="G324" s="61"/>
      <c r="H324" s="69"/>
      <c r="I324" s="61"/>
      <c r="J324" s="61"/>
      <c r="K324" s="61"/>
      <c r="L324" s="61"/>
      <c r="M324" s="61"/>
      <c r="N324" s="61"/>
      <c r="O324" s="61"/>
      <c r="P324" s="61"/>
      <c r="Q324" s="61"/>
      <c r="R324" s="61"/>
      <c r="S324" s="61"/>
      <c r="T324" s="61"/>
      <c r="U324" s="61"/>
    </row>
    <row r="325" spans="1:21" ht="13">
      <c r="A325" s="61"/>
      <c r="B325" s="61"/>
      <c r="C325" s="131"/>
      <c r="D325" s="61"/>
      <c r="E325" s="131"/>
      <c r="F325" s="61"/>
      <c r="G325" s="61"/>
      <c r="H325" s="69"/>
      <c r="I325" s="61"/>
      <c r="J325" s="61"/>
      <c r="K325" s="61"/>
      <c r="L325" s="61"/>
      <c r="M325" s="61"/>
      <c r="N325" s="61"/>
      <c r="O325" s="61"/>
      <c r="P325" s="61"/>
      <c r="Q325" s="61"/>
      <c r="R325" s="61"/>
      <c r="S325" s="61"/>
      <c r="T325" s="61"/>
      <c r="U325" s="61"/>
    </row>
    <row r="326" spans="1:21" ht="13">
      <c r="A326" s="61"/>
      <c r="B326" s="61"/>
      <c r="C326" s="131"/>
      <c r="D326" s="61"/>
      <c r="E326" s="131"/>
      <c r="F326" s="61"/>
      <c r="G326" s="61"/>
      <c r="H326" s="69"/>
      <c r="I326" s="61"/>
      <c r="J326" s="61"/>
      <c r="K326" s="61"/>
      <c r="L326" s="61"/>
      <c r="M326" s="61"/>
      <c r="N326" s="61"/>
      <c r="O326" s="61"/>
      <c r="P326" s="61"/>
      <c r="Q326" s="61"/>
      <c r="R326" s="61"/>
      <c r="S326" s="61"/>
      <c r="T326" s="61"/>
      <c r="U326" s="61"/>
    </row>
    <row r="327" spans="1:21" ht="13">
      <c r="A327" s="61"/>
      <c r="B327" s="61"/>
      <c r="C327" s="131"/>
      <c r="D327" s="61"/>
      <c r="E327" s="131"/>
      <c r="F327" s="61"/>
      <c r="G327" s="61"/>
      <c r="H327" s="69"/>
      <c r="I327" s="61"/>
      <c r="J327" s="61"/>
      <c r="K327" s="61"/>
      <c r="L327" s="61"/>
      <c r="M327" s="61"/>
      <c r="N327" s="61"/>
      <c r="O327" s="61"/>
      <c r="P327" s="61"/>
      <c r="Q327" s="61"/>
      <c r="R327" s="61"/>
      <c r="S327" s="61"/>
      <c r="T327" s="61"/>
      <c r="U327" s="61"/>
    </row>
    <row r="328" spans="1:21" ht="16.5" customHeight="1">
      <c r="A328" s="61"/>
      <c r="B328" s="61"/>
      <c r="C328" s="131"/>
      <c r="D328" s="61"/>
      <c r="E328" s="131"/>
      <c r="F328" s="61"/>
      <c r="G328" s="61"/>
      <c r="H328" s="69"/>
      <c r="I328" s="61"/>
      <c r="J328" s="61"/>
      <c r="K328" s="61"/>
      <c r="L328" s="61"/>
      <c r="M328" s="61"/>
      <c r="N328" s="61"/>
      <c r="O328" s="61"/>
      <c r="P328" s="61"/>
      <c r="Q328" s="61"/>
      <c r="R328" s="61"/>
      <c r="S328" s="61"/>
      <c r="T328" s="61"/>
      <c r="U328" s="61"/>
    </row>
    <row r="329" spans="1:21" ht="13">
      <c r="A329" s="61"/>
      <c r="B329" s="61"/>
      <c r="C329" s="131"/>
      <c r="D329" s="61"/>
      <c r="E329" s="131"/>
      <c r="F329" s="61"/>
      <c r="G329" s="61"/>
      <c r="H329" s="69"/>
      <c r="I329" s="61"/>
      <c r="J329" s="61"/>
      <c r="K329" s="61"/>
      <c r="L329" s="61"/>
      <c r="M329" s="61"/>
      <c r="N329" s="61"/>
      <c r="O329" s="61"/>
      <c r="P329" s="61"/>
      <c r="Q329" s="61"/>
      <c r="R329" s="61"/>
      <c r="S329" s="61"/>
      <c r="T329" s="61"/>
      <c r="U329" s="61"/>
    </row>
    <row r="330" spans="1:21" ht="13">
      <c r="A330" s="61"/>
      <c r="B330" s="61"/>
      <c r="C330" s="131"/>
      <c r="D330" s="61"/>
      <c r="E330" s="131"/>
      <c r="F330" s="61"/>
      <c r="G330" s="61"/>
      <c r="H330" s="69"/>
      <c r="I330" s="61"/>
      <c r="J330" s="61"/>
      <c r="K330" s="61"/>
      <c r="L330" s="61"/>
      <c r="M330" s="61"/>
      <c r="N330" s="61"/>
      <c r="O330" s="61"/>
      <c r="P330" s="61"/>
      <c r="Q330" s="61"/>
      <c r="R330" s="61"/>
      <c r="S330" s="61"/>
      <c r="T330" s="61"/>
      <c r="U330" s="61"/>
    </row>
    <row r="331" spans="1:21" ht="13">
      <c r="A331" s="61"/>
      <c r="B331" s="61"/>
      <c r="C331" s="131"/>
      <c r="D331" s="61"/>
      <c r="E331" s="131"/>
      <c r="F331" s="61"/>
      <c r="G331" s="61"/>
      <c r="H331" s="69"/>
      <c r="I331" s="61"/>
      <c r="J331" s="61"/>
      <c r="K331" s="61"/>
      <c r="L331" s="61"/>
      <c r="M331" s="61"/>
      <c r="N331" s="61"/>
      <c r="O331" s="61"/>
      <c r="P331" s="61"/>
      <c r="Q331" s="61"/>
      <c r="R331" s="61"/>
      <c r="S331" s="61"/>
      <c r="T331" s="61"/>
      <c r="U331" s="61"/>
    </row>
    <row r="332" spans="1:21" ht="13">
      <c r="A332" s="61"/>
      <c r="B332" s="61"/>
      <c r="C332" s="131"/>
      <c r="D332" s="61"/>
      <c r="E332" s="131"/>
      <c r="F332" s="61"/>
      <c r="G332" s="61"/>
      <c r="H332" s="69"/>
      <c r="I332" s="61"/>
      <c r="J332" s="61"/>
      <c r="K332" s="61"/>
      <c r="L332" s="61"/>
      <c r="M332" s="61"/>
      <c r="N332" s="61"/>
      <c r="O332" s="61"/>
      <c r="P332" s="61"/>
      <c r="Q332" s="61"/>
      <c r="R332" s="61"/>
      <c r="S332" s="61"/>
      <c r="T332" s="61"/>
      <c r="U332" s="61"/>
    </row>
    <row r="333" spans="1:21" ht="13">
      <c r="A333" s="61"/>
      <c r="B333" s="61"/>
      <c r="C333" s="131"/>
      <c r="D333" s="61"/>
      <c r="E333" s="131"/>
      <c r="F333" s="61"/>
      <c r="G333" s="61"/>
      <c r="H333" s="69"/>
      <c r="I333" s="61"/>
      <c r="J333" s="61"/>
      <c r="K333" s="61"/>
      <c r="L333" s="61"/>
      <c r="M333" s="61"/>
      <c r="N333" s="61"/>
      <c r="O333" s="61"/>
      <c r="P333" s="61"/>
      <c r="Q333" s="61"/>
      <c r="R333" s="61"/>
      <c r="S333" s="61"/>
      <c r="T333" s="61"/>
      <c r="U333" s="61"/>
    </row>
    <row r="334" spans="1:21" ht="13">
      <c r="A334" s="61"/>
      <c r="B334" s="61"/>
      <c r="C334" s="131"/>
      <c r="D334" s="61"/>
      <c r="E334" s="131"/>
      <c r="F334" s="61"/>
      <c r="G334" s="61"/>
      <c r="H334" s="69"/>
      <c r="I334" s="61"/>
      <c r="J334" s="61"/>
      <c r="K334" s="61"/>
      <c r="L334" s="61"/>
      <c r="M334" s="61"/>
      <c r="N334" s="61"/>
      <c r="O334" s="61"/>
      <c r="P334" s="61"/>
      <c r="Q334" s="61"/>
      <c r="R334" s="61"/>
      <c r="S334" s="61"/>
      <c r="T334" s="61"/>
      <c r="U334" s="61"/>
    </row>
    <row r="335" spans="1:21" ht="13">
      <c r="A335" s="61"/>
      <c r="B335" s="61"/>
      <c r="C335" s="131"/>
      <c r="D335" s="61"/>
      <c r="E335" s="131"/>
      <c r="F335" s="61"/>
      <c r="G335" s="61"/>
      <c r="H335" s="69"/>
      <c r="I335" s="61"/>
      <c r="J335" s="61"/>
      <c r="K335" s="61"/>
      <c r="L335" s="61"/>
      <c r="M335" s="61"/>
      <c r="N335" s="61"/>
      <c r="O335" s="61"/>
      <c r="P335" s="61"/>
      <c r="Q335" s="61"/>
      <c r="R335" s="61"/>
      <c r="S335" s="61"/>
      <c r="T335" s="61"/>
      <c r="U335" s="61"/>
    </row>
    <row r="336" spans="1:21" ht="13">
      <c r="A336" s="61"/>
      <c r="B336" s="61"/>
      <c r="C336" s="131"/>
      <c r="D336" s="61"/>
      <c r="E336" s="131"/>
      <c r="F336" s="61"/>
      <c r="G336" s="61"/>
      <c r="H336" s="69"/>
      <c r="I336" s="61"/>
      <c r="J336" s="61"/>
      <c r="K336" s="61"/>
      <c r="L336" s="61"/>
      <c r="M336" s="61"/>
      <c r="N336" s="61"/>
      <c r="O336" s="61"/>
      <c r="P336" s="61"/>
      <c r="Q336" s="61"/>
      <c r="R336" s="61"/>
      <c r="S336" s="61"/>
      <c r="T336" s="61"/>
      <c r="U336" s="61"/>
    </row>
    <row r="337" spans="1:21" ht="13">
      <c r="A337" s="61"/>
      <c r="B337" s="61"/>
      <c r="C337" s="131"/>
      <c r="D337" s="61"/>
      <c r="E337" s="131"/>
      <c r="F337" s="61"/>
      <c r="G337" s="61"/>
      <c r="H337" s="69"/>
      <c r="I337" s="61"/>
      <c r="J337" s="61"/>
      <c r="K337" s="61"/>
      <c r="L337" s="61"/>
      <c r="M337" s="61"/>
      <c r="N337" s="61"/>
      <c r="O337" s="61"/>
      <c r="P337" s="61"/>
      <c r="Q337" s="61"/>
      <c r="R337" s="61"/>
      <c r="S337" s="61"/>
      <c r="T337" s="61"/>
      <c r="U337" s="61"/>
    </row>
    <row r="338" spans="1:21" ht="13">
      <c r="A338" s="61"/>
      <c r="B338" s="61"/>
      <c r="C338" s="131"/>
      <c r="D338" s="61"/>
      <c r="E338" s="131"/>
      <c r="F338" s="61"/>
      <c r="G338" s="61"/>
      <c r="H338" s="69"/>
      <c r="I338" s="61"/>
      <c r="J338" s="61"/>
      <c r="K338" s="61"/>
      <c r="L338" s="61"/>
      <c r="M338" s="61"/>
      <c r="N338" s="61"/>
      <c r="O338" s="61"/>
      <c r="P338" s="61"/>
      <c r="Q338" s="61"/>
      <c r="R338" s="61"/>
      <c r="S338" s="61"/>
      <c r="T338" s="61"/>
      <c r="U338" s="61"/>
    </row>
    <row r="339" spans="1:21" ht="13">
      <c r="A339" s="61"/>
      <c r="B339" s="61"/>
      <c r="C339" s="131"/>
      <c r="D339" s="61"/>
      <c r="E339" s="131"/>
      <c r="F339" s="61"/>
      <c r="G339" s="61"/>
      <c r="H339" s="69"/>
      <c r="I339" s="61"/>
      <c r="J339" s="61"/>
      <c r="K339" s="61"/>
      <c r="L339" s="61"/>
      <c r="M339" s="61"/>
      <c r="N339" s="61"/>
      <c r="O339" s="61"/>
      <c r="P339" s="61"/>
      <c r="Q339" s="61"/>
      <c r="R339" s="61"/>
      <c r="S339" s="61"/>
      <c r="T339" s="61"/>
      <c r="U339" s="61"/>
    </row>
    <row r="340" spans="1:21" ht="13">
      <c r="A340" s="61"/>
      <c r="B340" s="61"/>
      <c r="C340" s="131"/>
      <c r="D340" s="61"/>
      <c r="E340" s="131"/>
      <c r="F340" s="61"/>
      <c r="G340" s="61"/>
      <c r="H340" s="69"/>
      <c r="I340" s="61"/>
      <c r="J340" s="61"/>
      <c r="K340" s="61"/>
      <c r="L340" s="61"/>
      <c r="M340" s="61"/>
      <c r="N340" s="61"/>
      <c r="O340" s="61"/>
      <c r="P340" s="61"/>
      <c r="Q340" s="61"/>
      <c r="R340" s="61"/>
      <c r="S340" s="61"/>
      <c r="T340" s="61"/>
      <c r="U340" s="61"/>
    </row>
    <row r="341" spans="1:21" ht="13">
      <c r="A341" s="61"/>
      <c r="B341" s="61"/>
      <c r="C341" s="131"/>
      <c r="D341" s="61"/>
      <c r="E341" s="131"/>
      <c r="F341" s="61"/>
      <c r="G341" s="61"/>
      <c r="H341" s="69"/>
      <c r="I341" s="61"/>
      <c r="J341" s="61"/>
      <c r="K341" s="61"/>
      <c r="L341" s="61"/>
      <c r="M341" s="61"/>
      <c r="N341" s="61"/>
      <c r="O341" s="61"/>
      <c r="P341" s="61"/>
      <c r="Q341" s="61"/>
      <c r="R341" s="61"/>
      <c r="S341" s="61"/>
      <c r="T341" s="61"/>
      <c r="U341" s="61"/>
    </row>
    <row r="342" spans="1:21" ht="13">
      <c r="A342" s="61"/>
      <c r="B342" s="61"/>
      <c r="C342" s="131"/>
      <c r="D342" s="61"/>
      <c r="E342" s="131"/>
      <c r="F342" s="61"/>
      <c r="G342" s="61"/>
      <c r="H342" s="69"/>
      <c r="I342" s="61"/>
      <c r="J342" s="61"/>
      <c r="K342" s="61"/>
      <c r="L342" s="61"/>
      <c r="M342" s="61"/>
      <c r="N342" s="61"/>
      <c r="O342" s="61"/>
      <c r="P342" s="61"/>
      <c r="Q342" s="61"/>
      <c r="R342" s="61"/>
      <c r="S342" s="61"/>
      <c r="T342" s="61"/>
      <c r="U342" s="61"/>
    </row>
    <row r="343" spans="1:21" ht="13">
      <c r="A343" s="61"/>
      <c r="B343" s="61"/>
      <c r="C343" s="131"/>
      <c r="D343" s="61"/>
      <c r="E343" s="131"/>
      <c r="F343" s="61"/>
      <c r="G343" s="61"/>
      <c r="H343" s="69"/>
      <c r="I343" s="61"/>
      <c r="J343" s="61"/>
      <c r="K343" s="61"/>
      <c r="L343" s="61"/>
      <c r="M343" s="61"/>
      <c r="N343" s="61"/>
      <c r="O343" s="61"/>
      <c r="P343" s="61"/>
      <c r="Q343" s="61"/>
      <c r="R343" s="61"/>
      <c r="S343" s="61"/>
      <c r="T343" s="61"/>
      <c r="U343" s="61"/>
    </row>
    <row r="344" spans="1:21" ht="13">
      <c r="A344" s="61"/>
      <c r="B344" s="61"/>
      <c r="C344" s="131"/>
      <c r="D344" s="61"/>
      <c r="E344" s="131"/>
      <c r="F344" s="61"/>
      <c r="G344" s="61"/>
      <c r="H344" s="69"/>
      <c r="I344" s="61"/>
      <c r="J344" s="61"/>
      <c r="K344" s="61"/>
      <c r="L344" s="61"/>
      <c r="M344" s="61"/>
      <c r="N344" s="61"/>
      <c r="O344" s="61"/>
      <c r="P344" s="61"/>
      <c r="Q344" s="61"/>
      <c r="R344" s="61"/>
      <c r="S344" s="61"/>
      <c r="T344" s="61"/>
      <c r="U344" s="61"/>
    </row>
    <row r="345" spans="1:21" ht="13">
      <c r="A345" s="61"/>
      <c r="B345" s="61"/>
      <c r="C345" s="131"/>
      <c r="D345" s="61"/>
      <c r="E345" s="131"/>
      <c r="F345" s="61"/>
      <c r="G345" s="61"/>
      <c r="H345" s="69"/>
      <c r="I345" s="61"/>
      <c r="J345" s="61"/>
      <c r="K345" s="61"/>
      <c r="L345" s="61"/>
      <c r="M345" s="61"/>
      <c r="N345" s="61"/>
      <c r="O345" s="61"/>
      <c r="P345" s="61"/>
      <c r="Q345" s="61"/>
      <c r="R345" s="61"/>
      <c r="S345" s="61"/>
      <c r="T345" s="61"/>
      <c r="U345" s="61"/>
    </row>
    <row r="346" spans="1:21" ht="13">
      <c r="A346" s="61"/>
      <c r="B346" s="61"/>
      <c r="C346" s="131"/>
      <c r="D346" s="61"/>
      <c r="E346" s="131"/>
      <c r="F346" s="61"/>
      <c r="G346" s="61"/>
      <c r="H346" s="69"/>
      <c r="I346" s="61"/>
      <c r="J346" s="61"/>
      <c r="K346" s="61"/>
      <c r="L346" s="61"/>
      <c r="M346" s="61"/>
      <c r="N346" s="61"/>
      <c r="O346" s="61"/>
      <c r="P346" s="61"/>
      <c r="Q346" s="61"/>
      <c r="R346" s="61"/>
      <c r="S346" s="61"/>
      <c r="T346" s="61"/>
      <c r="U346" s="61"/>
    </row>
    <row r="347" spans="1:21" ht="13">
      <c r="A347" s="61"/>
      <c r="B347" s="61"/>
      <c r="C347" s="131"/>
      <c r="D347" s="61"/>
      <c r="E347" s="131"/>
      <c r="F347" s="61"/>
      <c r="G347" s="61"/>
      <c r="H347" s="69"/>
      <c r="I347" s="61"/>
      <c r="J347" s="61"/>
      <c r="K347" s="61"/>
      <c r="L347" s="61"/>
      <c r="M347" s="61"/>
      <c r="N347" s="61"/>
      <c r="O347" s="61"/>
      <c r="P347" s="61"/>
      <c r="Q347" s="61"/>
      <c r="R347" s="61"/>
      <c r="S347" s="61"/>
      <c r="T347" s="61"/>
      <c r="U347" s="61"/>
    </row>
    <row r="348" spans="1:21" ht="13">
      <c r="A348" s="61"/>
      <c r="B348" s="61"/>
      <c r="C348" s="131"/>
      <c r="D348" s="61"/>
      <c r="E348" s="131"/>
      <c r="F348" s="61"/>
      <c r="G348" s="61"/>
      <c r="H348" s="69"/>
      <c r="I348" s="61"/>
      <c r="J348" s="61"/>
      <c r="K348" s="61"/>
      <c r="L348" s="61"/>
      <c r="M348" s="61"/>
      <c r="N348" s="61"/>
      <c r="O348" s="61"/>
      <c r="P348" s="61"/>
      <c r="Q348" s="61"/>
      <c r="R348" s="61"/>
      <c r="S348" s="61"/>
      <c r="T348" s="61"/>
      <c r="U348" s="61"/>
    </row>
    <row r="349" spans="1:21" ht="13">
      <c r="A349" s="61"/>
      <c r="B349" s="61"/>
      <c r="C349" s="131"/>
      <c r="D349" s="61"/>
      <c r="E349" s="131"/>
      <c r="F349" s="61"/>
      <c r="G349" s="61"/>
      <c r="H349" s="69"/>
      <c r="I349" s="61"/>
      <c r="J349" s="61"/>
      <c r="K349" s="61"/>
      <c r="L349" s="61"/>
      <c r="M349" s="61"/>
      <c r="N349" s="61"/>
      <c r="O349" s="61"/>
      <c r="P349" s="61"/>
      <c r="Q349" s="61"/>
      <c r="R349" s="61"/>
      <c r="S349" s="61"/>
      <c r="T349" s="61"/>
      <c r="U349" s="61"/>
    </row>
    <row r="350" spans="1:21" ht="13">
      <c r="A350" s="61"/>
      <c r="B350" s="61"/>
      <c r="C350" s="131"/>
      <c r="D350" s="61"/>
      <c r="E350" s="131"/>
      <c r="F350" s="61"/>
      <c r="G350" s="61"/>
      <c r="H350" s="69"/>
      <c r="I350" s="61"/>
      <c r="J350" s="61"/>
      <c r="K350" s="61"/>
      <c r="L350" s="61"/>
      <c r="M350" s="61"/>
      <c r="N350" s="61"/>
      <c r="O350" s="61"/>
      <c r="P350" s="61"/>
      <c r="Q350" s="61"/>
      <c r="R350" s="61"/>
      <c r="S350" s="61"/>
      <c r="T350" s="61"/>
      <c r="U350" s="61"/>
    </row>
    <row r="351" spans="1:21" ht="13">
      <c r="A351" s="61"/>
      <c r="B351" s="61"/>
      <c r="C351" s="131"/>
      <c r="D351" s="61"/>
      <c r="E351" s="131"/>
      <c r="F351" s="61"/>
      <c r="G351" s="61"/>
      <c r="H351" s="69"/>
      <c r="I351" s="61"/>
      <c r="J351" s="61"/>
      <c r="K351" s="61"/>
      <c r="L351" s="61"/>
      <c r="M351" s="61"/>
      <c r="N351" s="61"/>
      <c r="O351" s="61"/>
      <c r="P351" s="61"/>
      <c r="Q351" s="61"/>
      <c r="R351" s="61"/>
      <c r="S351" s="61"/>
      <c r="T351" s="61"/>
      <c r="U351" s="61"/>
    </row>
    <row r="352" spans="1:21" ht="13">
      <c r="A352" s="61"/>
      <c r="B352" s="61"/>
      <c r="C352" s="131"/>
      <c r="D352" s="61"/>
      <c r="E352" s="131"/>
      <c r="F352" s="61"/>
      <c r="G352" s="61"/>
      <c r="H352" s="69"/>
      <c r="I352" s="61"/>
      <c r="J352" s="61"/>
      <c r="K352" s="61"/>
      <c r="L352" s="61"/>
      <c r="M352" s="61"/>
      <c r="N352" s="61"/>
      <c r="O352" s="61"/>
      <c r="P352" s="61"/>
      <c r="Q352" s="61"/>
      <c r="R352" s="61"/>
      <c r="S352" s="61"/>
      <c r="T352" s="61"/>
      <c r="U352" s="61"/>
    </row>
    <row r="353" spans="1:21" ht="13">
      <c r="A353" s="61"/>
      <c r="B353" s="61"/>
      <c r="C353" s="131"/>
      <c r="D353" s="61"/>
      <c r="E353" s="131"/>
      <c r="F353" s="61"/>
      <c r="G353" s="61"/>
      <c r="H353" s="69"/>
      <c r="I353" s="61"/>
      <c r="J353" s="61"/>
      <c r="K353" s="61"/>
      <c r="L353" s="61"/>
      <c r="M353" s="61"/>
      <c r="N353" s="61"/>
      <c r="O353" s="61"/>
      <c r="P353" s="61"/>
      <c r="Q353" s="61"/>
      <c r="R353" s="61"/>
      <c r="S353" s="61"/>
      <c r="T353" s="61"/>
      <c r="U353" s="61"/>
    </row>
    <row r="354" spans="1:21" ht="13">
      <c r="A354" s="61"/>
      <c r="B354" s="61"/>
      <c r="C354" s="131"/>
      <c r="D354" s="61"/>
      <c r="E354" s="131"/>
      <c r="F354" s="61"/>
      <c r="G354" s="61"/>
      <c r="H354" s="69"/>
      <c r="I354" s="61"/>
      <c r="J354" s="61"/>
      <c r="K354" s="61"/>
      <c r="L354" s="61"/>
      <c r="M354" s="61"/>
      <c r="N354" s="61"/>
      <c r="O354" s="61"/>
      <c r="P354" s="61"/>
      <c r="Q354" s="61"/>
      <c r="R354" s="61"/>
      <c r="S354" s="61"/>
      <c r="T354" s="61"/>
      <c r="U354" s="61"/>
    </row>
    <row r="355" spans="1:21" ht="13">
      <c r="A355" s="61"/>
      <c r="B355" s="61"/>
      <c r="C355" s="131"/>
      <c r="D355" s="61"/>
      <c r="E355" s="131"/>
      <c r="F355" s="61"/>
      <c r="G355" s="61"/>
      <c r="H355" s="69"/>
      <c r="I355" s="61"/>
      <c r="J355" s="61"/>
      <c r="K355" s="61"/>
      <c r="L355" s="61"/>
      <c r="M355" s="61"/>
      <c r="N355" s="61"/>
      <c r="O355" s="61"/>
      <c r="P355" s="61"/>
      <c r="Q355" s="61"/>
      <c r="R355" s="61"/>
      <c r="S355" s="61"/>
      <c r="T355" s="61"/>
      <c r="U355" s="61"/>
    </row>
    <row r="356" spans="1:21" ht="13">
      <c r="A356" s="61"/>
      <c r="B356" s="61"/>
      <c r="C356" s="131"/>
      <c r="D356" s="61"/>
      <c r="E356" s="131"/>
      <c r="F356" s="61"/>
      <c r="G356" s="61"/>
      <c r="H356" s="69"/>
      <c r="I356" s="61"/>
      <c r="J356" s="61"/>
      <c r="K356" s="61"/>
      <c r="L356" s="61"/>
      <c r="M356" s="61"/>
      <c r="N356" s="61"/>
      <c r="O356" s="61"/>
      <c r="P356" s="61"/>
      <c r="Q356" s="61"/>
      <c r="R356" s="61"/>
      <c r="S356" s="61"/>
      <c r="T356" s="61"/>
      <c r="U356" s="61"/>
    </row>
    <row r="357" spans="1:21" ht="13">
      <c r="A357" s="61"/>
      <c r="B357" s="61"/>
      <c r="C357" s="131"/>
      <c r="D357" s="61"/>
      <c r="E357" s="131"/>
      <c r="F357" s="61"/>
      <c r="G357" s="61"/>
      <c r="H357" s="69"/>
      <c r="I357" s="61"/>
      <c r="J357" s="61"/>
      <c r="K357" s="61"/>
      <c r="L357" s="61"/>
      <c r="M357" s="61"/>
      <c r="N357" s="61"/>
      <c r="O357" s="61"/>
      <c r="P357" s="61"/>
      <c r="Q357" s="61"/>
      <c r="R357" s="61"/>
      <c r="S357" s="61"/>
      <c r="T357" s="61"/>
      <c r="U357" s="61"/>
    </row>
    <row r="358" spans="1:21" ht="13">
      <c r="A358" s="61"/>
      <c r="B358" s="61"/>
      <c r="C358" s="131"/>
      <c r="D358" s="61"/>
      <c r="E358" s="131"/>
      <c r="F358" s="61"/>
      <c r="G358" s="61"/>
      <c r="H358" s="69"/>
      <c r="I358" s="61"/>
      <c r="J358" s="61"/>
      <c r="K358" s="61"/>
      <c r="L358" s="61"/>
      <c r="M358" s="61"/>
      <c r="N358" s="61"/>
      <c r="O358" s="61"/>
      <c r="P358" s="61"/>
      <c r="Q358" s="61"/>
      <c r="R358" s="61"/>
      <c r="S358" s="61"/>
      <c r="T358" s="61"/>
      <c r="U358" s="61"/>
    </row>
    <row r="359" spans="1:21" ht="13">
      <c r="A359" s="61"/>
      <c r="B359" s="61"/>
      <c r="C359" s="131"/>
      <c r="D359" s="61"/>
      <c r="E359" s="131"/>
      <c r="F359" s="61"/>
      <c r="G359" s="61"/>
      <c r="H359" s="69"/>
      <c r="I359" s="61"/>
      <c r="J359" s="61"/>
      <c r="K359" s="61"/>
      <c r="L359" s="61"/>
      <c r="M359" s="61"/>
      <c r="N359" s="61"/>
      <c r="O359" s="61"/>
      <c r="P359" s="61"/>
      <c r="Q359" s="61"/>
      <c r="R359" s="61"/>
      <c r="S359" s="61"/>
      <c r="T359" s="61"/>
      <c r="U359" s="61"/>
    </row>
    <row r="360" spans="1:21" ht="13">
      <c r="A360" s="61"/>
      <c r="B360" s="61"/>
      <c r="C360" s="131"/>
      <c r="D360" s="61"/>
      <c r="E360" s="131"/>
      <c r="F360" s="61"/>
      <c r="G360" s="61"/>
      <c r="H360" s="69"/>
      <c r="I360" s="61"/>
      <c r="J360" s="61"/>
      <c r="K360" s="61"/>
      <c r="L360" s="61"/>
      <c r="M360" s="61"/>
      <c r="N360" s="61"/>
      <c r="O360" s="61"/>
      <c r="P360" s="61"/>
      <c r="Q360" s="61"/>
      <c r="R360" s="61"/>
      <c r="S360" s="61"/>
      <c r="T360" s="61"/>
      <c r="U360" s="61"/>
    </row>
    <row r="361" spans="1:21" ht="13">
      <c r="A361" s="61"/>
      <c r="B361" s="61"/>
      <c r="C361" s="131"/>
      <c r="D361" s="61"/>
      <c r="E361" s="131"/>
      <c r="F361" s="61"/>
      <c r="G361" s="61"/>
      <c r="H361" s="69"/>
      <c r="I361" s="61"/>
      <c r="J361" s="61"/>
      <c r="K361" s="61"/>
      <c r="L361" s="61"/>
      <c r="M361" s="61"/>
      <c r="N361" s="61"/>
      <c r="O361" s="61"/>
      <c r="P361" s="61"/>
      <c r="Q361" s="61"/>
      <c r="R361" s="61"/>
      <c r="S361" s="61"/>
      <c r="T361" s="61"/>
      <c r="U361" s="61"/>
    </row>
    <row r="362" spans="1:21" ht="13">
      <c r="A362" s="61"/>
      <c r="B362" s="61"/>
      <c r="C362" s="131"/>
      <c r="D362" s="61"/>
      <c r="E362" s="131"/>
      <c r="F362" s="61"/>
      <c r="G362" s="61"/>
      <c r="H362" s="69"/>
      <c r="I362" s="61"/>
      <c r="J362" s="61"/>
      <c r="K362" s="61"/>
      <c r="L362" s="61"/>
      <c r="M362" s="61"/>
      <c r="N362" s="61"/>
      <c r="O362" s="61"/>
      <c r="P362" s="61"/>
      <c r="Q362" s="61"/>
      <c r="R362" s="61"/>
      <c r="S362" s="61"/>
      <c r="T362" s="61"/>
      <c r="U362" s="61"/>
    </row>
    <row r="363" spans="1:21" ht="13">
      <c r="A363" s="61"/>
      <c r="B363" s="61"/>
      <c r="C363" s="131"/>
      <c r="D363" s="61"/>
      <c r="E363" s="131"/>
      <c r="F363" s="61"/>
      <c r="G363" s="61"/>
      <c r="H363" s="69"/>
      <c r="I363" s="61"/>
      <c r="J363" s="61"/>
      <c r="K363" s="61"/>
      <c r="L363" s="61"/>
      <c r="M363" s="61"/>
      <c r="N363" s="61"/>
      <c r="O363" s="61"/>
      <c r="P363" s="61"/>
      <c r="Q363" s="61"/>
      <c r="R363" s="61"/>
      <c r="S363" s="61"/>
      <c r="T363" s="61"/>
      <c r="U363" s="61"/>
    </row>
    <row r="364" spans="1:21" ht="13">
      <c r="A364" s="61"/>
      <c r="B364" s="61"/>
      <c r="C364" s="131"/>
      <c r="D364" s="61"/>
      <c r="E364" s="131"/>
      <c r="F364" s="61"/>
      <c r="G364" s="61"/>
      <c r="H364" s="69"/>
      <c r="I364" s="61"/>
      <c r="J364" s="61"/>
      <c r="K364" s="61"/>
      <c r="L364" s="61"/>
      <c r="M364" s="61"/>
      <c r="N364" s="61"/>
      <c r="O364" s="61"/>
      <c r="P364" s="61"/>
      <c r="Q364" s="61"/>
      <c r="R364" s="61"/>
      <c r="S364" s="61"/>
      <c r="T364" s="61"/>
      <c r="U364" s="61"/>
    </row>
    <row r="365" spans="1:21" ht="13">
      <c r="A365" s="61"/>
      <c r="B365" s="61"/>
      <c r="C365" s="131"/>
      <c r="D365" s="61"/>
      <c r="E365" s="131"/>
      <c r="F365" s="61"/>
      <c r="G365" s="61"/>
      <c r="H365" s="69"/>
      <c r="I365" s="61"/>
      <c r="J365" s="61"/>
      <c r="K365" s="61"/>
      <c r="L365" s="61"/>
      <c r="M365" s="61"/>
      <c r="N365" s="61"/>
      <c r="O365" s="61"/>
      <c r="P365" s="61"/>
      <c r="Q365" s="61"/>
      <c r="R365" s="61"/>
      <c r="S365" s="61"/>
      <c r="T365" s="61"/>
      <c r="U365" s="61"/>
    </row>
    <row r="366" spans="1:21" ht="13">
      <c r="A366" s="61"/>
      <c r="B366" s="61"/>
      <c r="C366" s="131"/>
      <c r="D366" s="61"/>
      <c r="E366" s="131"/>
      <c r="F366" s="61"/>
      <c r="G366" s="61"/>
      <c r="H366" s="69"/>
      <c r="I366" s="61"/>
      <c r="J366" s="61"/>
      <c r="K366" s="61"/>
      <c r="L366" s="61"/>
      <c r="M366" s="61"/>
      <c r="N366" s="61"/>
      <c r="O366" s="61"/>
      <c r="P366" s="61"/>
      <c r="Q366" s="61"/>
      <c r="R366" s="61"/>
      <c r="S366" s="61"/>
      <c r="T366" s="61"/>
      <c r="U366" s="61"/>
    </row>
    <row r="367" spans="1:21" ht="13">
      <c r="A367" s="61"/>
      <c r="B367" s="61"/>
      <c r="C367" s="131"/>
      <c r="D367" s="61"/>
      <c r="E367" s="131"/>
      <c r="F367" s="61"/>
      <c r="G367" s="61"/>
      <c r="H367" s="69"/>
      <c r="I367" s="61"/>
      <c r="J367" s="61"/>
      <c r="K367" s="61"/>
      <c r="L367" s="61"/>
      <c r="M367" s="61"/>
      <c r="N367" s="61"/>
      <c r="O367" s="61"/>
      <c r="P367" s="61"/>
      <c r="Q367" s="61"/>
      <c r="R367" s="61"/>
      <c r="S367" s="61"/>
      <c r="T367" s="61"/>
      <c r="U367" s="61"/>
    </row>
    <row r="368" spans="1:21" ht="13">
      <c r="A368" s="61"/>
      <c r="B368" s="61"/>
      <c r="C368" s="131"/>
      <c r="D368" s="61"/>
      <c r="E368" s="131"/>
      <c r="F368" s="61"/>
      <c r="G368" s="61"/>
      <c r="H368" s="69"/>
      <c r="I368" s="61"/>
      <c r="J368" s="61"/>
      <c r="K368" s="61"/>
      <c r="L368" s="61"/>
      <c r="M368" s="61"/>
      <c r="N368" s="61"/>
      <c r="O368" s="61"/>
      <c r="P368" s="61"/>
      <c r="Q368" s="61"/>
      <c r="R368" s="61"/>
      <c r="S368" s="61"/>
      <c r="T368" s="61"/>
      <c r="U368" s="61"/>
    </row>
    <row r="369" spans="1:21" ht="13">
      <c r="A369" s="61"/>
      <c r="B369" s="61"/>
      <c r="C369" s="131"/>
      <c r="D369" s="61"/>
      <c r="E369" s="131"/>
      <c r="F369" s="61"/>
      <c r="G369" s="61"/>
      <c r="H369" s="69"/>
      <c r="I369" s="61"/>
      <c r="J369" s="61"/>
      <c r="K369" s="61"/>
      <c r="L369" s="61"/>
      <c r="M369" s="61"/>
      <c r="N369" s="61"/>
      <c r="O369" s="61"/>
      <c r="P369" s="61"/>
      <c r="Q369" s="61"/>
      <c r="R369" s="61"/>
      <c r="S369" s="61"/>
      <c r="T369" s="61"/>
      <c r="U369" s="61"/>
    </row>
    <row r="370" spans="1:21" ht="13">
      <c r="A370" s="61"/>
      <c r="B370" s="61"/>
      <c r="C370" s="131"/>
      <c r="D370" s="61"/>
      <c r="E370" s="131"/>
      <c r="F370" s="61"/>
      <c r="G370" s="61"/>
      <c r="H370" s="69"/>
      <c r="I370" s="61"/>
      <c r="J370" s="61"/>
      <c r="K370" s="61"/>
      <c r="L370" s="61"/>
      <c r="M370" s="61"/>
      <c r="N370" s="61"/>
      <c r="O370" s="61"/>
      <c r="P370" s="61"/>
      <c r="Q370" s="61"/>
      <c r="R370" s="61"/>
      <c r="S370" s="61"/>
      <c r="T370" s="61"/>
      <c r="U370" s="61"/>
    </row>
    <row r="371" spans="1:21" ht="13">
      <c r="A371" s="61"/>
      <c r="B371" s="61"/>
      <c r="C371" s="131"/>
      <c r="D371" s="61"/>
      <c r="E371" s="131"/>
      <c r="F371" s="61"/>
      <c r="G371" s="61"/>
      <c r="H371" s="69"/>
      <c r="I371" s="61"/>
      <c r="J371" s="61"/>
      <c r="K371" s="61"/>
      <c r="L371" s="61"/>
      <c r="M371" s="61"/>
      <c r="N371" s="61"/>
      <c r="O371" s="61"/>
      <c r="P371" s="61"/>
      <c r="Q371" s="61"/>
      <c r="R371" s="61"/>
      <c r="S371" s="61"/>
      <c r="T371" s="61"/>
      <c r="U371" s="61"/>
    </row>
    <row r="372" spans="1:21" ht="13">
      <c r="A372" s="61"/>
      <c r="B372" s="61"/>
      <c r="C372" s="131"/>
      <c r="D372" s="61"/>
      <c r="E372" s="131"/>
      <c r="F372" s="61"/>
      <c r="G372" s="61"/>
      <c r="H372" s="69"/>
      <c r="I372" s="61"/>
      <c r="J372" s="61"/>
      <c r="K372" s="61"/>
      <c r="L372" s="61"/>
      <c r="M372" s="61"/>
      <c r="N372" s="61"/>
      <c r="O372" s="61"/>
      <c r="P372" s="61"/>
      <c r="Q372" s="61"/>
      <c r="R372" s="61"/>
      <c r="S372" s="61"/>
      <c r="T372" s="61"/>
      <c r="U372" s="61"/>
    </row>
    <row r="373" spans="1:21" ht="13">
      <c r="A373" s="61"/>
      <c r="B373" s="61"/>
      <c r="C373" s="131"/>
      <c r="D373" s="61"/>
      <c r="E373" s="131"/>
      <c r="F373" s="61"/>
      <c r="G373" s="61"/>
      <c r="H373" s="69"/>
      <c r="I373" s="61"/>
      <c r="J373" s="61"/>
      <c r="K373" s="61"/>
      <c r="L373" s="61"/>
      <c r="M373" s="61"/>
      <c r="N373" s="61"/>
      <c r="O373" s="61"/>
      <c r="P373" s="61"/>
      <c r="Q373" s="61"/>
      <c r="R373" s="61"/>
      <c r="S373" s="61"/>
      <c r="T373" s="61"/>
      <c r="U373" s="61"/>
    </row>
    <row r="374" spans="1:21" ht="13">
      <c r="A374" s="61"/>
      <c r="B374" s="61"/>
      <c r="C374" s="131"/>
      <c r="D374" s="61"/>
      <c r="E374" s="131"/>
      <c r="F374" s="61"/>
      <c r="G374" s="61"/>
      <c r="H374" s="69"/>
      <c r="I374" s="61"/>
      <c r="J374" s="61"/>
      <c r="K374" s="61"/>
      <c r="L374" s="61"/>
      <c r="M374" s="61"/>
      <c r="N374" s="61"/>
      <c r="O374" s="61"/>
      <c r="P374" s="61"/>
      <c r="Q374" s="61"/>
      <c r="R374" s="61"/>
      <c r="S374" s="61"/>
      <c r="T374" s="61"/>
      <c r="U374" s="61"/>
    </row>
    <row r="375" spans="1:21" ht="13">
      <c r="A375" s="61"/>
      <c r="B375" s="61"/>
      <c r="C375" s="131"/>
      <c r="D375" s="61"/>
      <c r="E375" s="131"/>
      <c r="F375" s="61"/>
      <c r="G375" s="61"/>
      <c r="H375" s="69"/>
      <c r="I375" s="61"/>
      <c r="J375" s="61"/>
      <c r="K375" s="61"/>
      <c r="L375" s="61"/>
      <c r="M375" s="61"/>
      <c r="N375" s="61"/>
      <c r="O375" s="61"/>
      <c r="P375" s="61"/>
      <c r="Q375" s="61"/>
      <c r="R375" s="61"/>
      <c r="S375" s="61"/>
      <c r="T375" s="61"/>
      <c r="U375" s="61"/>
    </row>
    <row r="376" spans="1:21" ht="13">
      <c r="A376" s="61"/>
      <c r="B376" s="61"/>
      <c r="C376" s="131"/>
      <c r="D376" s="61"/>
      <c r="E376" s="131"/>
      <c r="F376" s="61"/>
      <c r="G376" s="61"/>
      <c r="H376" s="69"/>
      <c r="I376" s="61"/>
      <c r="J376" s="61"/>
      <c r="K376" s="61"/>
      <c r="L376" s="61"/>
      <c r="M376" s="61"/>
      <c r="N376" s="61"/>
      <c r="O376" s="61"/>
      <c r="P376" s="61"/>
      <c r="Q376" s="61"/>
      <c r="R376" s="61"/>
      <c r="S376" s="61"/>
      <c r="T376" s="61"/>
      <c r="U376" s="61"/>
    </row>
    <row r="377" spans="1:21" ht="13">
      <c r="A377" s="61"/>
      <c r="B377" s="61"/>
      <c r="C377" s="131"/>
      <c r="D377" s="61"/>
      <c r="E377" s="131"/>
      <c r="F377" s="61"/>
      <c r="G377" s="61"/>
      <c r="H377" s="69"/>
      <c r="I377" s="61"/>
      <c r="J377" s="61"/>
      <c r="K377" s="61"/>
      <c r="L377" s="61"/>
      <c r="M377" s="61"/>
      <c r="N377" s="61"/>
      <c r="O377" s="61"/>
      <c r="P377" s="61"/>
      <c r="Q377" s="61"/>
      <c r="R377" s="61"/>
      <c r="S377" s="61"/>
      <c r="T377" s="61"/>
      <c r="U377" s="61"/>
    </row>
    <row r="378" spans="1:21" ht="13">
      <c r="A378" s="61"/>
      <c r="B378" s="61"/>
      <c r="C378" s="131"/>
      <c r="D378" s="61"/>
      <c r="E378" s="131"/>
      <c r="F378" s="61"/>
      <c r="G378" s="61"/>
      <c r="H378" s="69"/>
      <c r="I378" s="61"/>
      <c r="J378" s="61"/>
      <c r="K378" s="61"/>
      <c r="L378" s="61"/>
      <c r="M378" s="61"/>
      <c r="N378" s="61"/>
      <c r="O378" s="61"/>
      <c r="P378" s="61"/>
      <c r="Q378" s="61"/>
      <c r="R378" s="61"/>
      <c r="S378" s="61"/>
      <c r="T378" s="61"/>
      <c r="U378" s="61"/>
    </row>
    <row r="379" spans="1:21" ht="13">
      <c r="A379" s="61"/>
      <c r="B379" s="61"/>
      <c r="C379" s="131"/>
      <c r="D379" s="61"/>
      <c r="E379" s="131"/>
      <c r="F379" s="61"/>
      <c r="G379" s="61"/>
      <c r="H379" s="69"/>
      <c r="I379" s="61"/>
      <c r="J379" s="61"/>
      <c r="K379" s="61"/>
      <c r="L379" s="61"/>
      <c r="M379" s="61"/>
      <c r="N379" s="61"/>
      <c r="O379" s="61"/>
      <c r="P379" s="61"/>
      <c r="Q379" s="61"/>
      <c r="R379" s="61"/>
      <c r="S379" s="61"/>
      <c r="T379" s="61"/>
      <c r="U379" s="61"/>
    </row>
    <row r="380" spans="1:21" ht="13">
      <c r="A380" s="61"/>
      <c r="B380" s="61"/>
      <c r="C380" s="131"/>
      <c r="D380" s="61"/>
      <c r="E380" s="131"/>
      <c r="F380" s="61"/>
      <c r="G380" s="61"/>
      <c r="H380" s="69"/>
      <c r="I380" s="61"/>
      <c r="J380" s="61"/>
      <c r="K380" s="61"/>
      <c r="L380" s="61"/>
      <c r="M380" s="61"/>
      <c r="N380" s="61"/>
      <c r="O380" s="61"/>
      <c r="P380" s="61"/>
      <c r="Q380" s="61"/>
      <c r="R380" s="61"/>
      <c r="S380" s="61"/>
      <c r="T380" s="61"/>
      <c r="U380" s="61"/>
    </row>
    <row r="381" spans="1:21" ht="13">
      <c r="A381" s="61"/>
      <c r="B381" s="61"/>
      <c r="C381" s="131"/>
      <c r="D381" s="61"/>
      <c r="E381" s="131"/>
      <c r="F381" s="61"/>
      <c r="G381" s="61"/>
      <c r="H381" s="69"/>
      <c r="I381" s="61"/>
      <c r="J381" s="61"/>
      <c r="K381" s="61"/>
      <c r="L381" s="61"/>
      <c r="M381" s="61"/>
      <c r="N381" s="61"/>
      <c r="O381" s="61"/>
      <c r="P381" s="61"/>
      <c r="Q381" s="61"/>
      <c r="R381" s="61"/>
      <c r="S381" s="61"/>
      <c r="T381" s="61"/>
      <c r="U381" s="61"/>
    </row>
    <row r="382" spans="1:21" ht="13">
      <c r="A382" s="61"/>
      <c r="B382" s="61"/>
      <c r="C382" s="131"/>
      <c r="D382" s="61"/>
      <c r="E382" s="131"/>
      <c r="F382" s="61"/>
      <c r="G382" s="61"/>
      <c r="H382" s="69"/>
      <c r="I382" s="61"/>
      <c r="J382" s="61"/>
      <c r="K382" s="61"/>
      <c r="L382" s="61"/>
      <c r="M382" s="61"/>
      <c r="N382" s="61"/>
      <c r="O382" s="61"/>
      <c r="P382" s="61"/>
      <c r="Q382" s="61"/>
      <c r="R382" s="61"/>
      <c r="S382" s="61"/>
      <c r="T382" s="61"/>
      <c r="U382" s="61"/>
    </row>
    <row r="383" spans="1:21" ht="13">
      <c r="A383" s="61"/>
      <c r="B383" s="61"/>
      <c r="C383" s="131"/>
      <c r="D383" s="61"/>
      <c r="E383" s="131"/>
      <c r="F383" s="61"/>
      <c r="G383" s="61"/>
      <c r="H383" s="69"/>
      <c r="I383" s="61"/>
      <c r="J383" s="61"/>
      <c r="K383" s="61"/>
      <c r="L383" s="61"/>
      <c r="M383" s="61"/>
      <c r="N383" s="61"/>
      <c r="O383" s="61"/>
      <c r="P383" s="61"/>
      <c r="Q383" s="61"/>
      <c r="R383" s="61"/>
      <c r="S383" s="61"/>
      <c r="T383" s="61"/>
      <c r="U383" s="61"/>
    </row>
    <row r="384" spans="1:21" ht="13">
      <c r="A384" s="61"/>
      <c r="B384" s="61"/>
      <c r="C384" s="131"/>
      <c r="D384" s="61"/>
      <c r="E384" s="131"/>
      <c r="F384" s="61"/>
      <c r="G384" s="61"/>
      <c r="H384" s="69"/>
      <c r="I384" s="61"/>
      <c r="J384" s="61"/>
      <c r="K384" s="61"/>
      <c r="L384" s="61"/>
      <c r="M384" s="61"/>
      <c r="N384" s="61"/>
      <c r="O384" s="61"/>
      <c r="P384" s="61"/>
      <c r="Q384" s="61"/>
      <c r="R384" s="61"/>
      <c r="S384" s="61"/>
      <c r="T384" s="61"/>
      <c r="U384" s="61"/>
    </row>
    <row r="385" spans="1:21" ht="13">
      <c r="A385" s="61"/>
      <c r="B385" s="61"/>
      <c r="C385" s="131"/>
      <c r="D385" s="61"/>
      <c r="E385" s="131"/>
      <c r="F385" s="61"/>
      <c r="G385" s="61"/>
      <c r="H385" s="69"/>
      <c r="I385" s="61"/>
      <c r="J385" s="61"/>
      <c r="K385" s="61"/>
      <c r="L385" s="61"/>
      <c r="M385" s="61"/>
      <c r="N385" s="61"/>
      <c r="O385" s="61"/>
      <c r="P385" s="61"/>
      <c r="Q385" s="61"/>
      <c r="R385" s="61"/>
      <c r="S385" s="61"/>
      <c r="T385" s="61"/>
      <c r="U385" s="61"/>
    </row>
    <row r="386" spans="1:21" ht="13">
      <c r="A386" s="61"/>
      <c r="B386" s="61"/>
      <c r="C386" s="131"/>
      <c r="D386" s="61"/>
      <c r="E386" s="131"/>
      <c r="F386" s="61"/>
      <c r="G386" s="61"/>
      <c r="H386" s="69"/>
      <c r="I386" s="61"/>
      <c r="J386" s="61"/>
      <c r="K386" s="61"/>
      <c r="L386" s="61"/>
      <c r="M386" s="61"/>
      <c r="N386" s="61"/>
      <c r="O386" s="61"/>
      <c r="P386" s="61"/>
      <c r="Q386" s="61"/>
      <c r="R386" s="61"/>
      <c r="S386" s="61"/>
      <c r="T386" s="61"/>
      <c r="U386" s="61"/>
    </row>
    <row r="387" spans="1:21" ht="13">
      <c r="A387" s="61"/>
      <c r="B387" s="61"/>
      <c r="C387" s="131"/>
      <c r="D387" s="61"/>
      <c r="E387" s="131"/>
      <c r="F387" s="61"/>
      <c r="G387" s="61"/>
      <c r="H387" s="69"/>
      <c r="I387" s="61"/>
      <c r="J387" s="61"/>
      <c r="K387" s="61"/>
      <c r="L387" s="61"/>
      <c r="M387" s="61"/>
      <c r="N387" s="61"/>
      <c r="O387" s="61"/>
      <c r="P387" s="61"/>
      <c r="Q387" s="61"/>
      <c r="R387" s="61"/>
      <c r="S387" s="61"/>
      <c r="T387" s="61"/>
      <c r="U387" s="61"/>
    </row>
    <row r="388" spans="1:21" ht="13">
      <c r="A388" s="61"/>
      <c r="B388" s="61"/>
      <c r="C388" s="131"/>
      <c r="D388" s="61"/>
      <c r="E388" s="131"/>
      <c r="F388" s="61"/>
      <c r="G388" s="61"/>
      <c r="H388" s="69"/>
      <c r="I388" s="61"/>
      <c r="J388" s="61"/>
      <c r="K388" s="61"/>
      <c r="L388" s="61"/>
      <c r="M388" s="61"/>
      <c r="N388" s="61"/>
      <c r="O388" s="61"/>
      <c r="P388" s="61"/>
      <c r="Q388" s="61"/>
      <c r="R388" s="61"/>
      <c r="S388" s="61"/>
      <c r="T388" s="61"/>
      <c r="U388" s="61"/>
    </row>
    <row r="389" spans="1:21" ht="13">
      <c r="A389" s="61"/>
      <c r="B389" s="61"/>
      <c r="C389" s="131"/>
      <c r="D389" s="61"/>
      <c r="E389" s="131"/>
      <c r="F389" s="61"/>
      <c r="G389" s="61"/>
      <c r="H389" s="69"/>
      <c r="I389" s="61"/>
      <c r="J389" s="61"/>
      <c r="K389" s="61"/>
      <c r="L389" s="61"/>
      <c r="M389" s="61"/>
      <c r="N389" s="61"/>
      <c r="O389" s="61"/>
      <c r="P389" s="61"/>
      <c r="Q389" s="61"/>
      <c r="R389" s="61"/>
      <c r="S389" s="61"/>
      <c r="T389" s="61"/>
      <c r="U389" s="61"/>
    </row>
    <row r="390" spans="1:21" ht="13">
      <c r="A390" s="61"/>
      <c r="B390" s="61"/>
      <c r="C390" s="131"/>
      <c r="D390" s="61"/>
      <c r="E390" s="131"/>
      <c r="F390" s="61"/>
      <c r="G390" s="61"/>
      <c r="H390" s="69"/>
      <c r="I390" s="61"/>
      <c r="J390" s="61"/>
      <c r="K390" s="61"/>
      <c r="L390" s="61"/>
      <c r="M390" s="61"/>
      <c r="N390" s="61"/>
      <c r="O390" s="61"/>
      <c r="P390" s="61"/>
      <c r="Q390" s="61"/>
      <c r="R390" s="61"/>
      <c r="S390" s="61"/>
      <c r="T390" s="61"/>
      <c r="U390" s="61"/>
    </row>
    <row r="391" spans="1:21" ht="13">
      <c r="A391" s="61"/>
      <c r="B391" s="61"/>
      <c r="C391" s="131"/>
      <c r="D391" s="61"/>
      <c r="E391" s="131"/>
      <c r="F391" s="61"/>
      <c r="G391" s="61"/>
      <c r="H391" s="69"/>
      <c r="I391" s="61"/>
      <c r="J391" s="61"/>
      <c r="K391" s="61"/>
      <c r="L391" s="61"/>
      <c r="M391" s="61"/>
      <c r="N391" s="61"/>
      <c r="O391" s="61"/>
      <c r="P391" s="61"/>
      <c r="Q391" s="61"/>
      <c r="R391" s="61"/>
      <c r="S391" s="61"/>
      <c r="T391" s="61"/>
      <c r="U391" s="61"/>
    </row>
    <row r="392" spans="1:21" ht="13">
      <c r="A392" s="61"/>
      <c r="B392" s="61"/>
      <c r="C392" s="131"/>
      <c r="D392" s="61"/>
      <c r="E392" s="131"/>
      <c r="F392" s="61"/>
      <c r="G392" s="61"/>
      <c r="H392" s="69"/>
      <c r="I392" s="61"/>
      <c r="J392" s="61"/>
      <c r="K392" s="61"/>
      <c r="L392" s="61"/>
      <c r="M392" s="61"/>
      <c r="N392" s="61"/>
      <c r="O392" s="61"/>
      <c r="P392" s="61"/>
      <c r="Q392" s="61"/>
      <c r="R392" s="61"/>
      <c r="S392" s="61"/>
      <c r="T392" s="61"/>
      <c r="U392" s="61"/>
    </row>
    <row r="393" spans="1:21" ht="13">
      <c r="A393" s="61"/>
      <c r="B393" s="61"/>
      <c r="C393" s="131"/>
      <c r="D393" s="61"/>
      <c r="E393" s="131"/>
      <c r="F393" s="61"/>
      <c r="G393" s="61"/>
      <c r="H393" s="69"/>
      <c r="I393" s="61"/>
      <c r="J393" s="61"/>
      <c r="K393" s="61"/>
      <c r="L393" s="61"/>
      <c r="M393" s="61"/>
      <c r="N393" s="61"/>
      <c r="O393" s="61"/>
      <c r="P393" s="61"/>
      <c r="Q393" s="61"/>
      <c r="R393" s="61"/>
      <c r="S393" s="61"/>
      <c r="T393" s="61"/>
      <c r="U393" s="61"/>
    </row>
    <row r="394" spans="1:21" ht="13">
      <c r="A394" s="61"/>
      <c r="B394" s="61"/>
      <c r="C394" s="131"/>
      <c r="D394" s="61"/>
      <c r="E394" s="131"/>
      <c r="F394" s="61"/>
      <c r="G394" s="61"/>
      <c r="H394" s="69"/>
      <c r="I394" s="61"/>
      <c r="J394" s="61"/>
      <c r="K394" s="61"/>
      <c r="L394" s="61"/>
      <c r="M394" s="61"/>
      <c r="N394" s="61"/>
      <c r="O394" s="61"/>
      <c r="P394" s="61"/>
      <c r="Q394" s="61"/>
      <c r="R394" s="61"/>
      <c r="S394" s="61"/>
      <c r="T394" s="61"/>
      <c r="U394" s="61"/>
    </row>
    <row r="395" spans="1:21" ht="13">
      <c r="A395" s="61"/>
      <c r="B395" s="61"/>
      <c r="C395" s="131"/>
      <c r="D395" s="61"/>
      <c r="E395" s="131"/>
      <c r="F395" s="61"/>
      <c r="G395" s="61"/>
      <c r="H395" s="69"/>
      <c r="I395" s="61"/>
      <c r="J395" s="61"/>
      <c r="K395" s="61"/>
      <c r="L395" s="61"/>
      <c r="M395" s="61"/>
      <c r="N395" s="61"/>
      <c r="O395" s="61"/>
      <c r="P395" s="61"/>
      <c r="Q395" s="61"/>
      <c r="R395" s="61"/>
      <c r="S395" s="61"/>
      <c r="T395" s="61"/>
      <c r="U395" s="61"/>
    </row>
    <row r="396" spans="1:21" ht="13">
      <c r="A396" s="61"/>
      <c r="B396" s="61"/>
      <c r="C396" s="131"/>
      <c r="D396" s="61"/>
      <c r="E396" s="131"/>
      <c r="F396" s="61"/>
      <c r="G396" s="61"/>
      <c r="H396" s="69"/>
      <c r="I396" s="61"/>
      <c r="J396" s="61"/>
      <c r="K396" s="61"/>
      <c r="L396" s="61"/>
      <c r="M396" s="61"/>
      <c r="N396" s="61"/>
      <c r="O396" s="61"/>
      <c r="P396" s="61"/>
      <c r="Q396" s="61"/>
      <c r="R396" s="61"/>
      <c r="S396" s="61"/>
      <c r="T396" s="61"/>
      <c r="U396" s="61"/>
    </row>
    <row r="397" spans="1:21" ht="13">
      <c r="A397" s="61"/>
      <c r="B397" s="61"/>
      <c r="C397" s="131"/>
      <c r="D397" s="61"/>
      <c r="E397" s="131"/>
      <c r="F397" s="61"/>
      <c r="G397" s="61"/>
      <c r="H397" s="69"/>
      <c r="I397" s="61"/>
      <c r="J397" s="61"/>
      <c r="K397" s="61"/>
      <c r="L397" s="61"/>
      <c r="M397" s="61"/>
      <c r="N397" s="61"/>
      <c r="O397" s="61"/>
      <c r="P397" s="61"/>
      <c r="Q397" s="61"/>
      <c r="R397" s="61"/>
      <c r="S397" s="61"/>
      <c r="T397" s="61"/>
      <c r="U397" s="61"/>
    </row>
    <row r="398" spans="1:21" ht="13">
      <c r="A398" s="61"/>
      <c r="B398" s="61"/>
      <c r="C398" s="131"/>
      <c r="D398" s="61"/>
      <c r="E398" s="131"/>
      <c r="F398" s="61"/>
      <c r="G398" s="61"/>
      <c r="H398" s="69"/>
      <c r="I398" s="61"/>
      <c r="J398" s="61"/>
      <c r="K398" s="61"/>
      <c r="L398" s="61"/>
      <c r="M398" s="61"/>
      <c r="N398" s="61"/>
      <c r="O398" s="61"/>
      <c r="P398" s="61"/>
      <c r="Q398" s="61"/>
      <c r="R398" s="61"/>
      <c r="S398" s="61"/>
      <c r="T398" s="61"/>
      <c r="U398" s="61"/>
    </row>
    <row r="399" spans="1:21" ht="13">
      <c r="A399" s="61"/>
      <c r="B399" s="61"/>
      <c r="C399" s="131"/>
      <c r="D399" s="61"/>
      <c r="E399" s="131"/>
      <c r="F399" s="61"/>
      <c r="G399" s="61"/>
      <c r="H399" s="69"/>
      <c r="I399" s="61"/>
      <c r="J399" s="61"/>
      <c r="K399" s="61"/>
      <c r="L399" s="61"/>
      <c r="M399" s="61"/>
      <c r="N399" s="61"/>
      <c r="O399" s="61"/>
      <c r="P399" s="61"/>
      <c r="Q399" s="61"/>
      <c r="R399" s="61"/>
      <c r="S399" s="61"/>
      <c r="T399" s="61"/>
      <c r="U399" s="61"/>
    </row>
    <row r="400" spans="1:21" ht="13">
      <c r="A400" s="61"/>
      <c r="B400" s="61"/>
      <c r="C400" s="131"/>
      <c r="D400" s="61"/>
      <c r="E400" s="131"/>
      <c r="F400" s="61"/>
      <c r="G400" s="61"/>
      <c r="H400" s="69"/>
      <c r="I400" s="61"/>
      <c r="J400" s="61"/>
      <c r="K400" s="61"/>
      <c r="L400" s="61"/>
      <c r="M400" s="61"/>
      <c r="N400" s="61"/>
      <c r="O400" s="61"/>
      <c r="P400" s="61"/>
      <c r="Q400" s="61"/>
      <c r="R400" s="61"/>
      <c r="S400" s="61"/>
      <c r="T400" s="61"/>
      <c r="U400" s="61"/>
    </row>
    <row r="401" spans="1:21" ht="13">
      <c r="A401" s="61"/>
      <c r="B401" s="61"/>
      <c r="C401" s="131"/>
      <c r="D401" s="61"/>
      <c r="E401" s="131"/>
      <c r="F401" s="61"/>
      <c r="G401" s="61"/>
      <c r="H401" s="69"/>
      <c r="I401" s="61"/>
      <c r="J401" s="61"/>
      <c r="K401" s="61"/>
      <c r="L401" s="61"/>
      <c r="M401" s="61"/>
      <c r="N401" s="61"/>
      <c r="O401" s="61"/>
      <c r="P401" s="61"/>
      <c r="Q401" s="61"/>
      <c r="R401" s="61"/>
      <c r="S401" s="61"/>
      <c r="T401" s="61"/>
      <c r="U401" s="61"/>
    </row>
    <row r="402" spans="1:21" ht="13">
      <c r="A402" s="61"/>
      <c r="B402" s="61"/>
      <c r="C402" s="131"/>
      <c r="D402" s="61"/>
      <c r="E402" s="131"/>
      <c r="F402" s="61"/>
      <c r="G402" s="61"/>
      <c r="H402" s="69"/>
      <c r="I402" s="61"/>
      <c r="J402" s="61"/>
      <c r="K402" s="61"/>
      <c r="L402" s="61"/>
      <c r="M402" s="61"/>
      <c r="N402" s="61"/>
      <c r="O402" s="61"/>
      <c r="P402" s="61"/>
      <c r="Q402" s="61"/>
      <c r="R402" s="61"/>
      <c r="S402" s="61"/>
      <c r="T402" s="61"/>
      <c r="U402" s="61"/>
    </row>
    <row r="403" spans="1:21" ht="13">
      <c r="A403" s="61"/>
      <c r="B403" s="61"/>
      <c r="C403" s="131"/>
      <c r="D403" s="61"/>
      <c r="E403" s="131"/>
      <c r="F403" s="61"/>
      <c r="G403" s="61"/>
      <c r="H403" s="69"/>
      <c r="I403" s="61"/>
      <c r="J403" s="61"/>
      <c r="K403" s="61"/>
      <c r="L403" s="61"/>
      <c r="M403" s="61"/>
      <c r="N403" s="61"/>
      <c r="O403" s="61"/>
      <c r="P403" s="61"/>
      <c r="Q403" s="61"/>
      <c r="R403" s="61"/>
      <c r="S403" s="61"/>
      <c r="T403" s="61"/>
      <c r="U403" s="61"/>
    </row>
    <row r="404" spans="1:21" ht="13">
      <c r="A404" s="61"/>
      <c r="B404" s="61"/>
      <c r="C404" s="131"/>
      <c r="D404" s="61"/>
      <c r="E404" s="131"/>
      <c r="F404" s="61"/>
      <c r="G404" s="61"/>
      <c r="H404" s="69"/>
      <c r="I404" s="61"/>
      <c r="J404" s="61"/>
      <c r="K404" s="61"/>
      <c r="L404" s="61"/>
      <c r="M404" s="61"/>
      <c r="N404" s="61"/>
      <c r="O404" s="61"/>
      <c r="P404" s="61"/>
      <c r="Q404" s="61"/>
      <c r="R404" s="61"/>
      <c r="S404" s="61"/>
      <c r="T404" s="61"/>
      <c r="U404" s="61"/>
    </row>
    <row r="405" spans="1:21" ht="13">
      <c r="A405" s="61"/>
      <c r="B405" s="61"/>
      <c r="C405" s="131"/>
      <c r="D405" s="61"/>
      <c r="E405" s="131"/>
      <c r="F405" s="61"/>
      <c r="G405" s="61"/>
      <c r="H405" s="69"/>
      <c r="I405" s="61"/>
      <c r="J405" s="61"/>
      <c r="K405" s="61"/>
      <c r="L405" s="61"/>
      <c r="M405" s="61"/>
      <c r="N405" s="61"/>
      <c r="O405" s="61"/>
      <c r="P405" s="61"/>
      <c r="Q405" s="61"/>
      <c r="R405" s="61"/>
      <c r="S405" s="61"/>
      <c r="T405" s="61"/>
      <c r="U405" s="61"/>
    </row>
    <row r="406" spans="1:21" ht="13">
      <c r="A406" s="61"/>
      <c r="B406" s="61"/>
      <c r="C406" s="131"/>
      <c r="D406" s="61"/>
      <c r="E406" s="131"/>
      <c r="F406" s="61"/>
      <c r="G406" s="61"/>
      <c r="H406" s="69"/>
      <c r="I406" s="61"/>
      <c r="J406" s="61"/>
      <c r="K406" s="61"/>
      <c r="L406" s="61"/>
      <c r="M406" s="61"/>
      <c r="N406" s="61"/>
      <c r="O406" s="61"/>
      <c r="P406" s="61"/>
      <c r="Q406" s="61"/>
      <c r="R406" s="61"/>
      <c r="S406" s="61"/>
      <c r="T406" s="61"/>
      <c r="U406" s="61"/>
    </row>
    <row r="407" spans="1:21" ht="13">
      <c r="A407" s="61"/>
      <c r="B407" s="61"/>
      <c r="C407" s="131"/>
      <c r="D407" s="61"/>
      <c r="E407" s="131"/>
      <c r="F407" s="61"/>
      <c r="G407" s="61"/>
      <c r="H407" s="69"/>
      <c r="I407" s="61"/>
      <c r="J407" s="61"/>
      <c r="K407" s="61"/>
      <c r="L407" s="61"/>
      <c r="M407" s="61"/>
      <c r="N407" s="61"/>
      <c r="O407" s="61"/>
      <c r="P407" s="61"/>
      <c r="Q407" s="61"/>
      <c r="R407" s="61"/>
      <c r="S407" s="61"/>
      <c r="T407" s="61"/>
      <c r="U407" s="61"/>
    </row>
    <row r="408" spans="1:21" ht="13">
      <c r="A408" s="61"/>
      <c r="B408" s="61"/>
      <c r="C408" s="131"/>
      <c r="D408" s="61"/>
      <c r="E408" s="131"/>
      <c r="F408" s="61"/>
      <c r="G408" s="61"/>
      <c r="H408" s="69"/>
      <c r="I408" s="61"/>
      <c r="J408" s="61"/>
      <c r="K408" s="61"/>
      <c r="L408" s="61"/>
      <c r="M408" s="61"/>
      <c r="N408" s="61"/>
      <c r="O408" s="61"/>
      <c r="P408" s="61"/>
      <c r="Q408" s="61"/>
      <c r="R408" s="61"/>
      <c r="S408" s="61"/>
      <c r="T408" s="61"/>
      <c r="U408" s="61"/>
    </row>
    <row r="409" spans="1:21" ht="13">
      <c r="A409" s="61"/>
      <c r="B409" s="61"/>
      <c r="C409" s="131"/>
      <c r="D409" s="61"/>
      <c r="E409" s="131"/>
      <c r="F409" s="61"/>
      <c r="G409" s="61"/>
      <c r="H409" s="69"/>
      <c r="I409" s="61"/>
      <c r="J409" s="61"/>
      <c r="K409" s="61"/>
      <c r="L409" s="61"/>
      <c r="M409" s="61"/>
      <c r="N409" s="61"/>
      <c r="O409" s="61"/>
      <c r="P409" s="61"/>
      <c r="Q409" s="61"/>
      <c r="R409" s="61"/>
      <c r="S409" s="61"/>
      <c r="T409" s="61"/>
      <c r="U409" s="61"/>
    </row>
    <row r="410" spans="1:21" ht="13">
      <c r="A410" s="61"/>
      <c r="B410" s="61"/>
      <c r="C410" s="131"/>
      <c r="D410" s="61"/>
      <c r="E410" s="131"/>
      <c r="F410" s="61"/>
      <c r="G410" s="61"/>
      <c r="H410" s="69"/>
      <c r="I410" s="61"/>
      <c r="J410" s="61"/>
      <c r="K410" s="61"/>
      <c r="L410" s="61"/>
      <c r="M410" s="61"/>
      <c r="N410" s="61"/>
      <c r="O410" s="61"/>
      <c r="P410" s="61"/>
      <c r="Q410" s="61"/>
      <c r="R410" s="61"/>
      <c r="S410" s="61"/>
      <c r="T410" s="61"/>
      <c r="U410" s="61"/>
    </row>
    <row r="411" spans="1:21" ht="13">
      <c r="A411" s="61"/>
      <c r="B411" s="61"/>
      <c r="C411" s="131"/>
      <c r="D411" s="61"/>
      <c r="E411" s="131"/>
      <c r="F411" s="61"/>
      <c r="G411" s="61"/>
      <c r="H411" s="69"/>
      <c r="I411" s="61"/>
      <c r="J411" s="61"/>
      <c r="K411" s="61"/>
      <c r="L411" s="61"/>
      <c r="M411" s="61"/>
      <c r="N411" s="61"/>
      <c r="O411" s="61"/>
      <c r="P411" s="61"/>
      <c r="Q411" s="61"/>
      <c r="R411" s="61"/>
      <c r="S411" s="61"/>
      <c r="T411" s="61"/>
      <c r="U411" s="61"/>
    </row>
    <row r="412" spans="1:21" ht="13">
      <c r="A412" s="61"/>
      <c r="B412" s="61"/>
      <c r="C412" s="131"/>
      <c r="D412" s="61"/>
      <c r="E412" s="131"/>
      <c r="F412" s="61"/>
      <c r="G412" s="61"/>
      <c r="H412" s="69"/>
      <c r="I412" s="61"/>
      <c r="J412" s="61"/>
      <c r="K412" s="61"/>
      <c r="L412" s="61"/>
      <c r="M412" s="61"/>
      <c r="N412" s="61"/>
      <c r="O412" s="61"/>
      <c r="P412" s="61"/>
      <c r="Q412" s="61"/>
      <c r="R412" s="61"/>
      <c r="S412" s="61"/>
      <c r="T412" s="61"/>
      <c r="U412" s="61"/>
    </row>
    <row r="413" spans="1:21" ht="13">
      <c r="A413" s="61"/>
      <c r="B413" s="61"/>
      <c r="C413" s="131"/>
      <c r="D413" s="61"/>
      <c r="E413" s="131"/>
      <c r="F413" s="61"/>
      <c r="G413" s="61"/>
      <c r="H413" s="69"/>
      <c r="I413" s="61"/>
      <c r="J413" s="61"/>
      <c r="K413" s="61"/>
      <c r="L413" s="61"/>
      <c r="M413" s="61"/>
      <c r="N413" s="61"/>
      <c r="O413" s="61"/>
      <c r="P413" s="61"/>
      <c r="Q413" s="61"/>
      <c r="R413" s="61"/>
      <c r="S413" s="61"/>
      <c r="T413" s="61"/>
      <c r="U413" s="61"/>
    </row>
    <row r="414" spans="1:21" ht="13">
      <c r="A414" s="61"/>
      <c r="B414" s="61"/>
      <c r="C414" s="131"/>
      <c r="D414" s="61"/>
      <c r="E414" s="131"/>
      <c r="F414" s="61"/>
      <c r="G414" s="61"/>
      <c r="H414" s="69"/>
      <c r="I414" s="61"/>
      <c r="J414" s="61"/>
      <c r="K414" s="61"/>
      <c r="L414" s="61"/>
      <c r="M414" s="61"/>
      <c r="N414" s="61"/>
      <c r="O414" s="61"/>
      <c r="P414" s="61"/>
      <c r="Q414" s="61"/>
      <c r="R414" s="61"/>
      <c r="S414" s="61"/>
      <c r="T414" s="61"/>
      <c r="U414" s="61"/>
    </row>
    <row r="415" spans="1:21" ht="13">
      <c r="A415" s="61"/>
      <c r="B415" s="61"/>
      <c r="C415" s="131"/>
      <c r="D415" s="61"/>
      <c r="E415" s="131"/>
      <c r="F415" s="61"/>
      <c r="G415" s="61"/>
      <c r="H415" s="69"/>
      <c r="I415" s="61"/>
      <c r="J415" s="61"/>
      <c r="K415" s="61"/>
      <c r="L415" s="61"/>
      <c r="M415" s="61"/>
      <c r="N415" s="61"/>
      <c r="O415" s="61"/>
      <c r="P415" s="61"/>
      <c r="Q415" s="61"/>
      <c r="R415" s="61"/>
      <c r="S415" s="61"/>
      <c r="T415" s="61"/>
      <c r="U415" s="61"/>
    </row>
    <row r="416" spans="1:21" ht="13">
      <c r="A416" s="61"/>
      <c r="B416" s="61"/>
      <c r="C416" s="131"/>
      <c r="D416" s="61"/>
      <c r="E416" s="131"/>
      <c r="F416" s="61"/>
      <c r="G416" s="61"/>
      <c r="H416" s="69"/>
      <c r="I416" s="61"/>
      <c r="J416" s="61"/>
      <c r="K416" s="61"/>
      <c r="L416" s="61"/>
      <c r="M416" s="61"/>
      <c r="N416" s="61"/>
      <c r="O416" s="61"/>
      <c r="P416" s="61"/>
      <c r="Q416" s="61"/>
      <c r="R416" s="61"/>
      <c r="S416" s="61"/>
      <c r="T416" s="61"/>
      <c r="U416" s="61"/>
    </row>
    <row r="417" spans="1:21" ht="13">
      <c r="A417" s="61"/>
      <c r="B417" s="61"/>
      <c r="C417" s="131"/>
      <c r="D417" s="61"/>
      <c r="E417" s="131"/>
      <c r="F417" s="61"/>
      <c r="G417" s="61"/>
      <c r="H417" s="69"/>
      <c r="I417" s="61"/>
      <c r="J417" s="61"/>
      <c r="K417" s="61"/>
      <c r="L417" s="61"/>
      <c r="M417" s="61"/>
      <c r="N417" s="61"/>
      <c r="O417" s="61"/>
      <c r="P417" s="61"/>
      <c r="Q417" s="61"/>
      <c r="R417" s="61"/>
      <c r="S417" s="61"/>
      <c r="T417" s="61"/>
      <c r="U417" s="61"/>
    </row>
    <row r="418" spans="1:21" ht="13">
      <c r="A418" s="61"/>
      <c r="B418" s="61"/>
      <c r="C418" s="131"/>
      <c r="D418" s="61"/>
      <c r="E418" s="131"/>
      <c r="F418" s="61"/>
      <c r="G418" s="61"/>
      <c r="H418" s="69"/>
      <c r="I418" s="61"/>
      <c r="J418" s="61"/>
      <c r="K418" s="61"/>
      <c r="L418" s="61"/>
      <c r="M418" s="61"/>
      <c r="N418" s="61"/>
      <c r="O418" s="61"/>
      <c r="P418" s="61"/>
      <c r="Q418" s="61"/>
      <c r="R418" s="61"/>
      <c r="S418" s="61"/>
      <c r="T418" s="61"/>
      <c r="U418" s="61"/>
    </row>
    <row r="419" spans="1:21" ht="13">
      <c r="A419" s="61"/>
      <c r="B419" s="61"/>
      <c r="C419" s="131"/>
      <c r="D419" s="61"/>
      <c r="E419" s="131"/>
      <c r="F419" s="61"/>
      <c r="G419" s="61"/>
      <c r="H419" s="69"/>
      <c r="I419" s="61"/>
      <c r="J419" s="61"/>
      <c r="K419" s="61"/>
      <c r="L419" s="61"/>
      <c r="M419" s="61"/>
      <c r="N419" s="61"/>
      <c r="O419" s="61"/>
      <c r="P419" s="61"/>
      <c r="Q419" s="61"/>
      <c r="R419" s="61"/>
      <c r="S419" s="61"/>
      <c r="T419" s="61"/>
      <c r="U419" s="61"/>
    </row>
    <row r="420" spans="1:21" ht="13">
      <c r="A420" s="61"/>
      <c r="B420" s="61"/>
      <c r="C420" s="131"/>
      <c r="D420" s="61"/>
      <c r="E420" s="131"/>
      <c r="F420" s="61"/>
      <c r="G420" s="61"/>
      <c r="H420" s="69"/>
      <c r="I420" s="61"/>
      <c r="J420" s="61"/>
      <c r="K420" s="61"/>
      <c r="L420" s="61"/>
      <c r="M420" s="61"/>
      <c r="N420" s="61"/>
      <c r="O420" s="61"/>
      <c r="P420" s="61"/>
      <c r="Q420" s="61"/>
      <c r="R420" s="61"/>
      <c r="S420" s="61"/>
      <c r="T420" s="61"/>
      <c r="U420" s="61"/>
    </row>
    <row r="421" spans="1:21" ht="13">
      <c r="A421" s="61"/>
      <c r="B421" s="61"/>
      <c r="C421" s="131"/>
      <c r="D421" s="61"/>
      <c r="E421" s="131"/>
      <c r="F421" s="61"/>
      <c r="G421" s="61"/>
      <c r="H421" s="69"/>
      <c r="I421" s="61"/>
      <c r="J421" s="61"/>
      <c r="K421" s="61"/>
      <c r="L421" s="61"/>
      <c r="M421" s="61"/>
      <c r="N421" s="61"/>
      <c r="O421" s="61"/>
      <c r="P421" s="61"/>
      <c r="Q421" s="61"/>
      <c r="R421" s="61"/>
      <c r="S421" s="61"/>
      <c r="T421" s="61"/>
      <c r="U421" s="61"/>
    </row>
    <row r="422" spans="1:21" ht="13">
      <c r="A422" s="61"/>
      <c r="B422" s="61"/>
      <c r="C422" s="131"/>
      <c r="D422" s="61"/>
      <c r="E422" s="131"/>
      <c r="F422" s="61"/>
      <c r="G422" s="61"/>
      <c r="H422" s="69"/>
      <c r="I422" s="61"/>
      <c r="J422" s="61"/>
      <c r="K422" s="61"/>
      <c r="L422" s="61"/>
      <c r="M422" s="61"/>
      <c r="N422" s="61"/>
      <c r="O422" s="61"/>
      <c r="P422" s="61"/>
      <c r="Q422" s="61"/>
      <c r="R422" s="61"/>
      <c r="S422" s="61"/>
      <c r="T422" s="61"/>
      <c r="U422" s="61"/>
    </row>
    <row r="423" spans="1:21" ht="13">
      <c r="A423" s="61"/>
      <c r="B423" s="61"/>
      <c r="C423" s="131"/>
      <c r="D423" s="61"/>
      <c r="E423" s="131"/>
      <c r="F423" s="61"/>
      <c r="G423" s="61"/>
      <c r="H423" s="69"/>
      <c r="I423" s="61"/>
      <c r="J423" s="61"/>
      <c r="K423" s="61"/>
      <c r="L423" s="61"/>
      <c r="M423" s="61"/>
      <c r="N423" s="61"/>
      <c r="O423" s="61"/>
      <c r="P423" s="61"/>
      <c r="Q423" s="61"/>
      <c r="R423" s="61"/>
      <c r="S423" s="61"/>
      <c r="T423" s="61"/>
      <c r="U423" s="61"/>
    </row>
    <row r="424" spans="1:21" ht="13">
      <c r="A424" s="61"/>
      <c r="B424" s="61"/>
      <c r="C424" s="131"/>
      <c r="D424" s="61"/>
      <c r="E424" s="131"/>
      <c r="F424" s="61"/>
      <c r="G424" s="61"/>
      <c r="H424" s="69"/>
      <c r="I424" s="61"/>
      <c r="J424" s="61"/>
      <c r="K424" s="61"/>
      <c r="L424" s="61"/>
      <c r="M424" s="61"/>
      <c r="N424" s="61"/>
      <c r="O424" s="61"/>
      <c r="P424" s="61"/>
      <c r="Q424" s="61"/>
      <c r="R424" s="61"/>
      <c r="S424" s="61"/>
      <c r="T424" s="61"/>
      <c r="U424" s="61"/>
    </row>
    <row r="425" spans="1:21" ht="13">
      <c r="A425" s="61"/>
      <c r="B425" s="61"/>
      <c r="C425" s="131"/>
      <c r="D425" s="61"/>
      <c r="E425" s="131"/>
      <c r="F425" s="61"/>
      <c r="G425" s="61"/>
      <c r="H425" s="69"/>
      <c r="I425" s="61"/>
      <c r="J425" s="61"/>
      <c r="K425" s="61"/>
      <c r="L425" s="61"/>
      <c r="M425" s="61"/>
      <c r="N425" s="61"/>
      <c r="O425" s="61"/>
      <c r="P425" s="61"/>
      <c r="Q425" s="61"/>
      <c r="R425" s="61"/>
      <c r="S425" s="61"/>
      <c r="T425" s="61"/>
      <c r="U425" s="61"/>
    </row>
    <row r="426" spans="1:21" ht="13">
      <c r="A426" s="61"/>
      <c r="B426" s="61"/>
      <c r="C426" s="131"/>
      <c r="D426" s="61"/>
      <c r="E426" s="131"/>
      <c r="F426" s="61"/>
      <c r="G426" s="61"/>
      <c r="H426" s="69"/>
      <c r="I426" s="61"/>
      <c r="J426" s="61"/>
      <c r="K426" s="61"/>
      <c r="L426" s="61"/>
      <c r="M426" s="61"/>
      <c r="N426" s="61"/>
      <c r="O426" s="61"/>
      <c r="P426" s="61"/>
      <c r="Q426" s="61"/>
      <c r="R426" s="61"/>
      <c r="S426" s="61"/>
      <c r="T426" s="61"/>
      <c r="U426" s="61"/>
    </row>
    <row r="427" spans="1:21" ht="13">
      <c r="A427" s="61"/>
      <c r="B427" s="61"/>
      <c r="C427" s="131"/>
      <c r="D427" s="61"/>
      <c r="E427" s="131"/>
      <c r="F427" s="61"/>
      <c r="G427" s="61"/>
      <c r="H427" s="69"/>
      <c r="I427" s="61"/>
      <c r="J427" s="61"/>
      <c r="K427" s="61"/>
      <c r="L427" s="61"/>
      <c r="M427" s="61"/>
      <c r="N427" s="61"/>
      <c r="O427" s="61"/>
      <c r="P427" s="61"/>
      <c r="Q427" s="61"/>
      <c r="R427" s="61"/>
      <c r="S427" s="61"/>
      <c r="T427" s="61"/>
      <c r="U427" s="61"/>
    </row>
    <row r="428" spans="1:21" ht="13">
      <c r="A428" s="61"/>
      <c r="B428" s="61"/>
      <c r="C428" s="131"/>
      <c r="D428" s="61"/>
      <c r="E428" s="131"/>
      <c r="F428" s="61"/>
      <c r="G428" s="61"/>
      <c r="H428" s="69"/>
      <c r="I428" s="61"/>
      <c r="J428" s="61"/>
      <c r="K428" s="61"/>
      <c r="L428" s="61"/>
      <c r="M428" s="61"/>
      <c r="N428" s="61"/>
      <c r="O428" s="61"/>
      <c r="P428" s="61"/>
      <c r="Q428" s="61"/>
      <c r="R428" s="61"/>
      <c r="S428" s="61"/>
      <c r="T428" s="61"/>
      <c r="U428" s="61"/>
    </row>
    <row r="429" spans="1:21" ht="13">
      <c r="A429" s="61"/>
      <c r="B429" s="61"/>
      <c r="C429" s="131"/>
      <c r="D429" s="61"/>
      <c r="E429" s="131"/>
      <c r="F429" s="61"/>
      <c r="G429" s="61"/>
      <c r="H429" s="69"/>
      <c r="I429" s="61"/>
      <c r="J429" s="61"/>
      <c r="K429" s="61"/>
      <c r="L429" s="61"/>
      <c r="M429" s="61"/>
      <c r="N429" s="61"/>
      <c r="O429" s="61"/>
      <c r="P429" s="61"/>
      <c r="Q429" s="61"/>
      <c r="R429" s="61"/>
      <c r="S429" s="61"/>
      <c r="T429" s="61"/>
      <c r="U429" s="61"/>
    </row>
    <row r="430" spans="1:21" ht="13">
      <c r="A430" s="61"/>
      <c r="B430" s="61"/>
      <c r="C430" s="131"/>
      <c r="D430" s="61"/>
      <c r="E430" s="131"/>
      <c r="F430" s="61"/>
      <c r="G430" s="61"/>
      <c r="H430" s="69"/>
      <c r="I430" s="61"/>
      <c r="J430" s="61"/>
      <c r="K430" s="61"/>
      <c r="L430" s="61"/>
      <c r="M430" s="61"/>
      <c r="N430" s="61"/>
      <c r="O430" s="61"/>
      <c r="P430" s="61"/>
      <c r="Q430" s="61"/>
      <c r="R430" s="61"/>
      <c r="S430" s="61"/>
      <c r="T430" s="61"/>
      <c r="U430" s="61"/>
    </row>
    <row r="431" spans="1:21" ht="13">
      <c r="A431" s="61"/>
      <c r="B431" s="61"/>
      <c r="C431" s="131"/>
      <c r="D431" s="61"/>
      <c r="E431" s="131"/>
      <c r="F431" s="61"/>
      <c r="G431" s="61"/>
      <c r="H431" s="69"/>
      <c r="I431" s="61"/>
      <c r="J431" s="61"/>
      <c r="K431" s="61"/>
      <c r="L431" s="61"/>
      <c r="M431" s="61"/>
      <c r="N431" s="61"/>
      <c r="O431" s="61"/>
      <c r="P431" s="61"/>
      <c r="Q431" s="61"/>
      <c r="R431" s="61"/>
      <c r="S431" s="61"/>
      <c r="T431" s="61"/>
      <c r="U431" s="61"/>
    </row>
    <row r="432" spans="1:21" ht="13">
      <c r="A432" s="61"/>
      <c r="B432" s="61"/>
      <c r="C432" s="131"/>
      <c r="D432" s="61"/>
      <c r="E432" s="131"/>
      <c r="F432" s="61"/>
      <c r="G432" s="61"/>
      <c r="H432" s="69"/>
      <c r="I432" s="61"/>
      <c r="J432" s="61"/>
      <c r="K432" s="61"/>
      <c r="L432" s="61"/>
      <c r="M432" s="61"/>
      <c r="N432" s="61"/>
      <c r="O432" s="61"/>
      <c r="P432" s="61"/>
      <c r="Q432" s="61"/>
      <c r="R432" s="61"/>
      <c r="S432" s="61"/>
      <c r="T432" s="61"/>
      <c r="U432" s="61"/>
    </row>
    <row r="433" spans="1:21" ht="13">
      <c r="A433" s="61"/>
      <c r="B433" s="61"/>
      <c r="C433" s="131"/>
      <c r="D433" s="61"/>
      <c r="E433" s="131"/>
      <c r="F433" s="61"/>
      <c r="G433" s="61"/>
      <c r="H433" s="69"/>
      <c r="I433" s="61"/>
      <c r="J433" s="61"/>
      <c r="K433" s="61"/>
      <c r="L433" s="61"/>
      <c r="M433" s="61"/>
      <c r="N433" s="61"/>
      <c r="O433" s="61"/>
      <c r="P433" s="61"/>
      <c r="Q433" s="61"/>
      <c r="R433" s="61"/>
      <c r="S433" s="61"/>
      <c r="T433" s="61"/>
      <c r="U433" s="61"/>
    </row>
    <row r="434" spans="1:21" ht="13">
      <c r="A434" s="61"/>
      <c r="B434" s="61"/>
      <c r="C434" s="131"/>
      <c r="D434" s="61"/>
      <c r="E434" s="131"/>
      <c r="F434" s="61"/>
      <c r="G434" s="61"/>
      <c r="H434" s="69"/>
      <c r="I434" s="61"/>
      <c r="J434" s="61"/>
      <c r="K434" s="61"/>
      <c r="L434" s="61"/>
      <c r="M434" s="61"/>
      <c r="N434" s="61"/>
      <c r="O434" s="61"/>
      <c r="P434" s="61"/>
      <c r="Q434" s="61"/>
      <c r="R434" s="61"/>
      <c r="S434" s="61"/>
      <c r="T434" s="61"/>
      <c r="U434" s="61"/>
    </row>
    <row r="435" spans="1:21" ht="13">
      <c r="A435" s="61"/>
      <c r="B435" s="61"/>
      <c r="C435" s="131"/>
      <c r="D435" s="61"/>
      <c r="E435" s="131"/>
      <c r="F435" s="61"/>
      <c r="G435" s="61"/>
      <c r="H435" s="69"/>
      <c r="I435" s="61"/>
      <c r="J435" s="61"/>
      <c r="K435" s="61"/>
      <c r="L435" s="61"/>
      <c r="M435" s="61"/>
      <c r="N435" s="61"/>
      <c r="O435" s="61"/>
      <c r="P435" s="61"/>
      <c r="Q435" s="61"/>
      <c r="R435" s="61"/>
      <c r="S435" s="61"/>
      <c r="T435" s="61"/>
      <c r="U435" s="61"/>
    </row>
    <row r="436" spans="1:21" ht="13">
      <c r="A436" s="61"/>
      <c r="B436" s="61"/>
      <c r="C436" s="131"/>
      <c r="D436" s="61"/>
      <c r="E436" s="131"/>
      <c r="F436" s="61"/>
      <c r="G436" s="61"/>
      <c r="H436" s="69"/>
      <c r="I436" s="61"/>
      <c r="J436" s="61"/>
      <c r="K436" s="61"/>
      <c r="L436" s="61"/>
      <c r="M436" s="61"/>
      <c r="N436" s="61"/>
      <c r="O436" s="61"/>
      <c r="P436" s="61"/>
      <c r="Q436" s="61"/>
      <c r="R436" s="61"/>
      <c r="S436" s="61"/>
      <c r="T436" s="61"/>
      <c r="U436" s="61"/>
    </row>
    <row r="437" spans="1:21" ht="13">
      <c r="A437" s="61"/>
      <c r="B437" s="61"/>
      <c r="C437" s="131"/>
      <c r="D437" s="61"/>
      <c r="E437" s="131"/>
      <c r="F437" s="61"/>
      <c r="G437" s="61"/>
      <c r="H437" s="69"/>
      <c r="I437" s="61"/>
      <c r="J437" s="61"/>
      <c r="K437" s="61"/>
      <c r="L437" s="61"/>
      <c r="M437" s="61"/>
      <c r="N437" s="61"/>
      <c r="O437" s="61"/>
      <c r="P437" s="61"/>
      <c r="Q437" s="61"/>
      <c r="R437" s="61"/>
      <c r="S437" s="61"/>
      <c r="T437" s="61"/>
      <c r="U437" s="61"/>
    </row>
    <row r="438" spans="1:21" ht="13">
      <c r="A438" s="61"/>
      <c r="B438" s="61"/>
      <c r="C438" s="131"/>
      <c r="D438" s="61"/>
      <c r="E438" s="131"/>
      <c r="F438" s="61"/>
      <c r="G438" s="61"/>
      <c r="H438" s="69"/>
      <c r="I438" s="61"/>
      <c r="J438" s="61"/>
      <c r="K438" s="61"/>
      <c r="L438" s="61"/>
      <c r="M438" s="61"/>
      <c r="N438" s="61"/>
      <c r="O438" s="61"/>
      <c r="P438" s="61"/>
      <c r="Q438" s="61"/>
      <c r="R438" s="61"/>
      <c r="S438" s="61"/>
      <c r="T438" s="61"/>
      <c r="U438" s="61"/>
    </row>
    <row r="439" spans="1:21" ht="13">
      <c r="A439" s="61"/>
      <c r="B439" s="61"/>
      <c r="C439" s="131"/>
      <c r="D439" s="61"/>
      <c r="E439" s="131"/>
      <c r="F439" s="61"/>
      <c r="G439" s="61"/>
      <c r="H439" s="69"/>
      <c r="I439" s="61"/>
      <c r="J439" s="61"/>
      <c r="K439" s="61"/>
      <c r="L439" s="61"/>
      <c r="M439" s="61"/>
      <c r="N439" s="61"/>
      <c r="O439" s="61"/>
      <c r="P439" s="61"/>
      <c r="Q439" s="61"/>
      <c r="R439" s="61"/>
      <c r="S439" s="61"/>
      <c r="T439" s="61"/>
      <c r="U439" s="61"/>
    </row>
    <row r="440" spans="1:21" ht="13">
      <c r="A440" s="61"/>
      <c r="B440" s="61"/>
      <c r="C440" s="131"/>
      <c r="D440" s="61"/>
      <c r="E440" s="131"/>
      <c r="F440" s="61"/>
      <c r="G440" s="61"/>
      <c r="H440" s="69"/>
      <c r="I440" s="61"/>
      <c r="J440" s="61"/>
      <c r="K440" s="61"/>
      <c r="L440" s="61"/>
      <c r="M440" s="61"/>
      <c r="N440" s="61"/>
      <c r="O440" s="61"/>
      <c r="P440" s="61"/>
      <c r="Q440" s="61"/>
      <c r="R440" s="61"/>
      <c r="S440" s="61"/>
      <c r="T440" s="61"/>
      <c r="U440" s="61"/>
    </row>
    <row r="441" spans="1:21" ht="13">
      <c r="A441" s="61"/>
      <c r="B441" s="61"/>
      <c r="C441" s="131"/>
      <c r="D441" s="61"/>
      <c r="E441" s="131"/>
      <c r="F441" s="61"/>
      <c r="G441" s="61"/>
      <c r="H441" s="69"/>
      <c r="I441" s="61"/>
      <c r="J441" s="61"/>
      <c r="K441" s="61"/>
      <c r="L441" s="61"/>
      <c r="M441" s="61"/>
      <c r="N441" s="61"/>
      <c r="O441" s="61"/>
      <c r="P441" s="61"/>
      <c r="Q441" s="61"/>
      <c r="R441" s="61"/>
      <c r="S441" s="61"/>
      <c r="T441" s="61"/>
      <c r="U441" s="61"/>
    </row>
    <row r="442" spans="1:21" ht="13">
      <c r="A442" s="61"/>
      <c r="B442" s="61"/>
      <c r="C442" s="131"/>
      <c r="D442" s="61"/>
      <c r="E442" s="131"/>
      <c r="F442" s="61"/>
      <c r="G442" s="61"/>
      <c r="H442" s="69"/>
      <c r="I442" s="61"/>
      <c r="J442" s="61"/>
      <c r="K442" s="61"/>
      <c r="L442" s="61"/>
      <c r="M442" s="61"/>
      <c r="N442" s="61"/>
      <c r="O442" s="61"/>
      <c r="P442" s="61"/>
      <c r="Q442" s="61"/>
      <c r="R442" s="61"/>
      <c r="S442" s="61"/>
      <c r="T442" s="61"/>
      <c r="U442" s="61"/>
    </row>
    <row r="443" spans="1:21" ht="13">
      <c r="A443" s="61"/>
      <c r="B443" s="61"/>
      <c r="C443" s="131"/>
      <c r="D443" s="61"/>
      <c r="E443" s="131"/>
      <c r="F443" s="61"/>
      <c r="G443" s="61"/>
      <c r="H443" s="69"/>
      <c r="I443" s="61"/>
      <c r="J443" s="61"/>
      <c r="K443" s="61"/>
      <c r="L443" s="61"/>
      <c r="M443" s="61"/>
      <c r="N443" s="61"/>
      <c r="O443" s="61"/>
      <c r="P443" s="61"/>
      <c r="Q443" s="61"/>
      <c r="R443" s="61"/>
      <c r="S443" s="61"/>
      <c r="T443" s="61"/>
      <c r="U443" s="61"/>
    </row>
    <row r="444" spans="1:21" ht="13">
      <c r="A444" s="61"/>
      <c r="B444" s="61"/>
      <c r="C444" s="131"/>
      <c r="D444" s="61"/>
      <c r="E444" s="131"/>
      <c r="F444" s="61"/>
      <c r="G444" s="61"/>
      <c r="H444" s="69"/>
      <c r="I444" s="61"/>
      <c r="J444" s="61"/>
      <c r="K444" s="61"/>
      <c r="L444" s="61"/>
      <c r="M444" s="61"/>
      <c r="N444" s="61"/>
      <c r="O444" s="61"/>
      <c r="P444" s="61"/>
      <c r="Q444" s="61"/>
      <c r="R444" s="61"/>
      <c r="S444" s="61"/>
      <c r="T444" s="61"/>
      <c r="U444" s="61"/>
    </row>
    <row r="445" spans="1:21" ht="13">
      <c r="A445" s="61"/>
      <c r="B445" s="61"/>
      <c r="C445" s="131"/>
      <c r="D445" s="61"/>
      <c r="E445" s="131"/>
      <c r="F445" s="61"/>
      <c r="G445" s="61"/>
      <c r="H445" s="69"/>
      <c r="I445" s="61"/>
      <c r="J445" s="61"/>
      <c r="K445" s="61"/>
      <c r="L445" s="61"/>
      <c r="M445" s="61"/>
      <c r="N445" s="61"/>
      <c r="O445" s="61"/>
      <c r="P445" s="61"/>
      <c r="Q445" s="61"/>
      <c r="R445" s="61"/>
      <c r="S445" s="61"/>
      <c r="T445" s="61"/>
      <c r="U445" s="61"/>
    </row>
    <row r="446" spans="1:21" ht="13">
      <c r="A446" s="61"/>
      <c r="B446" s="61"/>
      <c r="C446" s="131"/>
      <c r="D446" s="61"/>
      <c r="E446" s="131"/>
      <c r="F446" s="61"/>
      <c r="G446" s="61"/>
      <c r="H446" s="69"/>
      <c r="I446" s="61"/>
      <c r="J446" s="61"/>
      <c r="K446" s="61"/>
      <c r="L446" s="61"/>
      <c r="M446" s="61"/>
      <c r="N446" s="61"/>
      <c r="O446" s="61"/>
      <c r="P446" s="61"/>
      <c r="Q446" s="61"/>
      <c r="R446" s="61"/>
      <c r="S446" s="61"/>
      <c r="T446" s="61"/>
      <c r="U446" s="61"/>
    </row>
    <row r="447" spans="1:21" ht="13">
      <c r="A447" s="61"/>
      <c r="B447" s="61"/>
      <c r="C447" s="131"/>
      <c r="D447" s="61"/>
      <c r="E447" s="131"/>
      <c r="F447" s="61"/>
      <c r="G447" s="61"/>
      <c r="H447" s="69"/>
      <c r="I447" s="61"/>
      <c r="J447" s="61"/>
      <c r="K447" s="61"/>
      <c r="L447" s="61"/>
      <c r="M447" s="61"/>
      <c r="N447" s="61"/>
      <c r="O447" s="61"/>
      <c r="P447" s="61"/>
      <c r="Q447" s="61"/>
      <c r="R447" s="61"/>
      <c r="S447" s="61"/>
      <c r="T447" s="61"/>
      <c r="U447" s="61"/>
    </row>
    <row r="448" spans="1:21" ht="13">
      <c r="A448" s="61"/>
      <c r="B448" s="61"/>
      <c r="C448" s="131"/>
      <c r="D448" s="61"/>
      <c r="E448" s="131"/>
      <c r="F448" s="61"/>
      <c r="G448" s="61"/>
      <c r="H448" s="69"/>
      <c r="I448" s="61"/>
      <c r="J448" s="61"/>
      <c r="K448" s="61"/>
      <c r="L448" s="61"/>
      <c r="M448" s="61"/>
      <c r="N448" s="61"/>
      <c r="O448" s="61"/>
      <c r="P448" s="61"/>
      <c r="Q448" s="61"/>
      <c r="R448" s="61"/>
      <c r="S448" s="61"/>
      <c r="T448" s="61"/>
      <c r="U448" s="61"/>
    </row>
    <row r="449" spans="1:21" ht="13">
      <c r="A449" s="61"/>
      <c r="B449" s="61"/>
      <c r="C449" s="131"/>
      <c r="D449" s="61"/>
      <c r="E449" s="131"/>
      <c r="F449" s="61"/>
      <c r="G449" s="61"/>
      <c r="H449" s="69"/>
      <c r="I449" s="61"/>
      <c r="J449" s="61"/>
      <c r="K449" s="61"/>
      <c r="L449" s="61"/>
      <c r="M449" s="61"/>
      <c r="N449" s="61"/>
      <c r="O449" s="61"/>
      <c r="P449" s="61"/>
      <c r="Q449" s="61"/>
      <c r="R449" s="61"/>
      <c r="S449" s="61"/>
      <c r="T449" s="61"/>
      <c r="U449" s="61"/>
    </row>
    <row r="450" spans="1:21" ht="13">
      <c r="A450" s="61"/>
      <c r="B450" s="61"/>
      <c r="C450" s="131"/>
      <c r="D450" s="61"/>
      <c r="E450" s="131"/>
      <c r="F450" s="61"/>
      <c r="G450" s="61"/>
      <c r="H450" s="69"/>
      <c r="I450" s="61"/>
      <c r="J450" s="61"/>
      <c r="K450" s="61"/>
      <c r="L450" s="61"/>
      <c r="M450" s="61"/>
      <c r="N450" s="61"/>
      <c r="O450" s="61"/>
      <c r="P450" s="61"/>
      <c r="Q450" s="61"/>
      <c r="R450" s="61"/>
      <c r="S450" s="61"/>
      <c r="T450" s="61"/>
      <c r="U450" s="61"/>
    </row>
    <row r="451" spans="1:21" ht="13">
      <c r="A451" s="61"/>
      <c r="B451" s="61"/>
      <c r="C451" s="131"/>
      <c r="D451" s="61"/>
      <c r="E451" s="131"/>
      <c r="F451" s="61"/>
      <c r="G451" s="61"/>
      <c r="H451" s="69"/>
      <c r="I451" s="61"/>
      <c r="J451" s="61"/>
      <c r="K451" s="61"/>
      <c r="L451" s="61"/>
      <c r="M451" s="61"/>
      <c r="N451" s="61"/>
      <c r="O451" s="61"/>
      <c r="P451" s="61"/>
      <c r="Q451" s="61"/>
      <c r="R451" s="61"/>
      <c r="S451" s="61"/>
      <c r="T451" s="61"/>
      <c r="U451" s="61"/>
    </row>
    <row r="452" spans="1:21" ht="13">
      <c r="A452" s="61"/>
      <c r="B452" s="61"/>
      <c r="C452" s="131"/>
      <c r="D452" s="61"/>
      <c r="E452" s="131"/>
      <c r="F452" s="61"/>
      <c r="G452" s="61"/>
      <c r="H452" s="69"/>
      <c r="I452" s="61"/>
      <c r="J452" s="61"/>
      <c r="K452" s="61"/>
      <c r="L452" s="61"/>
      <c r="M452" s="61"/>
      <c r="N452" s="61"/>
      <c r="O452" s="61"/>
      <c r="P452" s="61"/>
      <c r="Q452" s="61"/>
      <c r="R452" s="61"/>
      <c r="S452" s="61"/>
      <c r="T452" s="61"/>
      <c r="U452" s="61"/>
    </row>
    <row r="453" spans="1:21" ht="13">
      <c r="A453" s="61"/>
      <c r="B453" s="61"/>
      <c r="C453" s="131"/>
      <c r="D453" s="61"/>
      <c r="E453" s="131"/>
      <c r="F453" s="61"/>
      <c r="G453" s="61"/>
      <c r="H453" s="69"/>
      <c r="I453" s="61"/>
      <c r="J453" s="61"/>
      <c r="K453" s="61"/>
      <c r="L453" s="61"/>
      <c r="M453" s="61"/>
      <c r="N453" s="61"/>
      <c r="O453" s="61"/>
      <c r="P453" s="61"/>
      <c r="Q453" s="61"/>
      <c r="R453" s="61"/>
      <c r="S453" s="61"/>
      <c r="T453" s="61"/>
      <c r="U453" s="61"/>
    </row>
    <row r="454" spans="1:21" ht="13">
      <c r="A454" s="61"/>
      <c r="B454" s="61"/>
      <c r="C454" s="131"/>
      <c r="D454" s="61"/>
      <c r="E454" s="131"/>
      <c r="F454" s="61"/>
      <c r="G454" s="61"/>
      <c r="H454" s="69"/>
      <c r="I454" s="61"/>
      <c r="J454" s="61"/>
      <c r="K454" s="61"/>
      <c r="L454" s="61"/>
      <c r="M454" s="61"/>
      <c r="N454" s="61"/>
      <c r="O454" s="61"/>
      <c r="P454" s="61"/>
      <c r="Q454" s="61"/>
      <c r="R454" s="61"/>
      <c r="S454" s="61"/>
      <c r="T454" s="61"/>
      <c r="U454" s="61"/>
    </row>
    <row r="455" spans="1:21" ht="13">
      <c r="A455" s="61"/>
      <c r="B455" s="61"/>
      <c r="C455" s="131"/>
      <c r="D455" s="61"/>
      <c r="E455" s="131"/>
      <c r="F455" s="61"/>
      <c r="G455" s="61"/>
      <c r="H455" s="69"/>
      <c r="I455" s="61"/>
      <c r="J455" s="61"/>
      <c r="K455" s="61"/>
      <c r="L455" s="61"/>
      <c r="M455" s="61"/>
      <c r="N455" s="61"/>
      <c r="O455" s="61"/>
      <c r="P455" s="61"/>
      <c r="Q455" s="61"/>
      <c r="R455" s="61"/>
      <c r="S455" s="61"/>
      <c r="T455" s="61"/>
      <c r="U455" s="61"/>
    </row>
    <row r="456" spans="1:21" ht="13">
      <c r="A456" s="61"/>
      <c r="B456" s="61"/>
      <c r="C456" s="131"/>
      <c r="D456" s="61"/>
      <c r="E456" s="131"/>
      <c r="F456" s="61"/>
      <c r="G456" s="61"/>
      <c r="H456" s="69"/>
      <c r="I456" s="61"/>
      <c r="J456" s="61"/>
      <c r="K456" s="61"/>
      <c r="L456" s="61"/>
      <c r="M456" s="61"/>
      <c r="N456" s="61"/>
      <c r="O456" s="61"/>
      <c r="P456" s="61"/>
      <c r="Q456" s="61"/>
      <c r="R456" s="61"/>
      <c r="S456" s="61"/>
      <c r="T456" s="61"/>
      <c r="U456" s="61"/>
    </row>
    <row r="457" spans="1:21" ht="13">
      <c r="A457" s="61"/>
      <c r="B457" s="61"/>
      <c r="C457" s="131"/>
      <c r="D457" s="61"/>
      <c r="E457" s="131"/>
      <c r="F457" s="61"/>
      <c r="G457" s="61"/>
      <c r="H457" s="69"/>
      <c r="I457" s="61"/>
      <c r="J457" s="61"/>
      <c r="K457" s="61"/>
      <c r="L457" s="61"/>
      <c r="M457" s="61"/>
      <c r="N457" s="61"/>
      <c r="O457" s="61"/>
      <c r="P457" s="61"/>
      <c r="Q457" s="61"/>
      <c r="R457" s="61"/>
      <c r="S457" s="61"/>
      <c r="T457" s="61"/>
      <c r="U457" s="61"/>
    </row>
    <row r="458" spans="1:21" ht="13">
      <c r="A458" s="61"/>
      <c r="B458" s="61"/>
      <c r="C458" s="131"/>
      <c r="D458" s="61"/>
      <c r="E458" s="131"/>
      <c r="F458" s="61"/>
      <c r="G458" s="61"/>
      <c r="H458" s="69"/>
      <c r="I458" s="61"/>
      <c r="J458" s="61"/>
      <c r="K458" s="61"/>
      <c r="L458" s="61"/>
      <c r="M458" s="61"/>
      <c r="N458" s="61"/>
      <c r="O458" s="61"/>
      <c r="P458" s="61"/>
      <c r="Q458" s="61"/>
      <c r="R458" s="61"/>
      <c r="S458" s="61"/>
      <c r="T458" s="61"/>
      <c r="U458" s="61"/>
    </row>
    <row r="459" spans="1:21" ht="13">
      <c r="A459" s="61"/>
      <c r="B459" s="61"/>
      <c r="C459" s="131"/>
      <c r="D459" s="61"/>
      <c r="E459" s="131"/>
      <c r="F459" s="61"/>
      <c r="G459" s="61"/>
      <c r="H459" s="69"/>
      <c r="I459" s="61"/>
      <c r="J459" s="61"/>
      <c r="K459" s="61"/>
      <c r="L459" s="61"/>
      <c r="M459" s="61"/>
      <c r="N459" s="61"/>
      <c r="O459" s="61"/>
      <c r="P459" s="61"/>
      <c r="Q459" s="61"/>
      <c r="R459" s="61"/>
      <c r="S459" s="61"/>
      <c r="T459" s="61"/>
      <c r="U459" s="61"/>
    </row>
    <row r="460" spans="1:21" ht="13">
      <c r="A460" s="61"/>
      <c r="B460" s="61"/>
      <c r="C460" s="131"/>
      <c r="D460" s="61"/>
      <c r="E460" s="131"/>
      <c r="F460" s="61"/>
      <c r="G460" s="61"/>
      <c r="H460" s="69"/>
      <c r="I460" s="61"/>
      <c r="J460" s="61"/>
      <c r="K460" s="61"/>
      <c r="L460" s="61"/>
      <c r="M460" s="61"/>
      <c r="N460" s="61"/>
      <c r="O460" s="61"/>
      <c r="P460" s="61"/>
      <c r="Q460" s="61"/>
      <c r="R460" s="61"/>
      <c r="S460" s="61"/>
      <c r="T460" s="61"/>
      <c r="U460" s="61"/>
    </row>
    <row r="461" spans="1:21" ht="13">
      <c r="A461" s="61"/>
      <c r="B461" s="61"/>
      <c r="C461" s="131"/>
      <c r="D461" s="61"/>
      <c r="E461" s="131"/>
      <c r="F461" s="61"/>
      <c r="G461" s="61"/>
      <c r="H461" s="69"/>
      <c r="I461" s="61"/>
      <c r="J461" s="61"/>
      <c r="K461" s="61"/>
      <c r="L461" s="61"/>
      <c r="M461" s="61"/>
      <c r="N461" s="61"/>
      <c r="O461" s="61"/>
      <c r="P461" s="61"/>
      <c r="Q461" s="61"/>
      <c r="R461" s="61"/>
      <c r="S461" s="61"/>
      <c r="T461" s="61"/>
      <c r="U461" s="61"/>
    </row>
    <row r="462" spans="1:21" ht="13">
      <c r="A462" s="61"/>
      <c r="B462" s="61"/>
      <c r="C462" s="131"/>
      <c r="D462" s="61"/>
      <c r="E462" s="131"/>
      <c r="F462" s="61"/>
      <c r="G462" s="61"/>
      <c r="H462" s="69"/>
      <c r="I462" s="61"/>
      <c r="J462" s="61"/>
      <c r="K462" s="61"/>
      <c r="L462" s="61"/>
      <c r="M462" s="61"/>
      <c r="N462" s="61"/>
      <c r="O462" s="61"/>
      <c r="P462" s="61"/>
      <c r="Q462" s="61"/>
      <c r="R462" s="61"/>
      <c r="S462" s="61"/>
      <c r="T462" s="61"/>
      <c r="U462" s="61"/>
    </row>
    <row r="463" spans="1:21" ht="13">
      <c r="A463" s="61"/>
      <c r="B463" s="61"/>
      <c r="C463" s="131"/>
      <c r="D463" s="61"/>
      <c r="E463" s="131"/>
      <c r="F463" s="61"/>
      <c r="G463" s="61"/>
      <c r="H463" s="69"/>
      <c r="I463" s="61"/>
      <c r="J463" s="61"/>
      <c r="K463" s="61"/>
      <c r="L463" s="61"/>
      <c r="M463" s="61"/>
      <c r="N463" s="61"/>
      <c r="O463" s="61"/>
      <c r="P463" s="61"/>
      <c r="Q463" s="61"/>
      <c r="R463" s="61"/>
      <c r="S463" s="61"/>
      <c r="T463" s="61"/>
      <c r="U463" s="61"/>
    </row>
    <row r="464" spans="1:21" ht="13">
      <c r="A464" s="61"/>
      <c r="B464" s="61"/>
      <c r="C464" s="131"/>
      <c r="D464" s="61"/>
      <c r="E464" s="131"/>
      <c r="F464" s="61"/>
      <c r="G464" s="61"/>
      <c r="H464" s="69"/>
      <c r="I464" s="61"/>
      <c r="J464" s="61"/>
      <c r="K464" s="61"/>
      <c r="L464" s="61"/>
      <c r="M464" s="61"/>
      <c r="N464" s="61"/>
      <c r="O464" s="61"/>
      <c r="P464" s="61"/>
      <c r="Q464" s="61"/>
      <c r="R464" s="61"/>
      <c r="S464" s="61"/>
      <c r="T464" s="61"/>
      <c r="U464" s="61"/>
    </row>
    <row r="465" spans="1:21" ht="13">
      <c r="A465" s="61"/>
      <c r="B465" s="61"/>
      <c r="C465" s="131"/>
      <c r="D465" s="61"/>
      <c r="E465" s="131"/>
      <c r="F465" s="61"/>
      <c r="G465" s="61"/>
      <c r="H465" s="69"/>
      <c r="I465" s="61"/>
      <c r="J465" s="61"/>
      <c r="K465" s="61"/>
      <c r="L465" s="61"/>
      <c r="M465" s="61"/>
      <c r="N465" s="61"/>
      <c r="O465" s="61"/>
      <c r="P465" s="61"/>
      <c r="Q465" s="61"/>
      <c r="R465" s="61"/>
      <c r="S465" s="61"/>
      <c r="T465" s="61"/>
      <c r="U465" s="61"/>
    </row>
    <row r="466" spans="1:21" ht="13">
      <c r="A466" s="61"/>
      <c r="B466" s="61"/>
      <c r="C466" s="131"/>
      <c r="D466" s="61"/>
      <c r="E466" s="131"/>
      <c r="F466" s="61"/>
      <c r="G466" s="61"/>
      <c r="H466" s="69"/>
      <c r="I466" s="61"/>
      <c r="J466" s="61"/>
      <c r="K466" s="61"/>
      <c r="L466" s="61"/>
      <c r="M466" s="61"/>
      <c r="N466" s="61"/>
      <c r="O466" s="61"/>
      <c r="P466" s="61"/>
      <c r="Q466" s="61"/>
      <c r="R466" s="61"/>
      <c r="S466" s="61"/>
      <c r="T466" s="61"/>
      <c r="U466" s="61"/>
    </row>
    <row r="467" spans="1:21" ht="13">
      <c r="A467" s="61"/>
      <c r="B467" s="61"/>
      <c r="C467" s="131"/>
      <c r="D467" s="61"/>
      <c r="E467" s="131"/>
      <c r="F467" s="61"/>
      <c r="G467" s="61"/>
      <c r="H467" s="69"/>
      <c r="I467" s="61"/>
      <c r="J467" s="61"/>
      <c r="K467" s="61"/>
      <c r="L467" s="61"/>
      <c r="M467" s="61"/>
      <c r="N467" s="61"/>
      <c r="O467" s="61"/>
      <c r="P467" s="61"/>
      <c r="Q467" s="61"/>
      <c r="R467" s="61"/>
      <c r="S467" s="61"/>
      <c r="T467" s="61"/>
      <c r="U467" s="61"/>
    </row>
    <row r="468" spans="1:21" ht="13">
      <c r="A468" s="61"/>
      <c r="B468" s="61"/>
      <c r="C468" s="131"/>
      <c r="D468" s="61"/>
      <c r="E468" s="131"/>
      <c r="F468" s="61"/>
      <c r="G468" s="61"/>
      <c r="H468" s="69"/>
      <c r="I468" s="61"/>
      <c r="J468" s="61"/>
      <c r="K468" s="61"/>
      <c r="L468" s="61"/>
      <c r="M468" s="61"/>
      <c r="N468" s="61"/>
      <c r="O468" s="61"/>
      <c r="P468" s="61"/>
      <c r="Q468" s="61"/>
      <c r="R468" s="61"/>
      <c r="S468" s="61"/>
      <c r="T468" s="61"/>
      <c r="U468" s="61"/>
    </row>
    <row r="469" spans="1:21" ht="13">
      <c r="A469" s="61"/>
      <c r="B469" s="61"/>
      <c r="C469" s="131"/>
      <c r="D469" s="61"/>
      <c r="E469" s="131"/>
      <c r="F469" s="61"/>
      <c r="G469" s="61"/>
      <c r="H469" s="69"/>
      <c r="I469" s="61"/>
      <c r="J469" s="61"/>
      <c r="K469" s="61"/>
      <c r="L469" s="61"/>
      <c r="M469" s="61"/>
      <c r="N469" s="61"/>
      <c r="O469" s="61"/>
      <c r="P469" s="61"/>
      <c r="Q469" s="61"/>
      <c r="R469" s="61"/>
      <c r="S469" s="61"/>
      <c r="T469" s="61"/>
      <c r="U469" s="61"/>
    </row>
    <row r="470" spans="1:21" ht="13">
      <c r="A470" s="61"/>
      <c r="B470" s="61"/>
      <c r="C470" s="131"/>
      <c r="D470" s="61"/>
      <c r="E470" s="131"/>
      <c r="F470" s="61"/>
      <c r="G470" s="61"/>
      <c r="H470" s="69"/>
      <c r="I470" s="61"/>
      <c r="J470" s="61"/>
      <c r="K470" s="61"/>
      <c r="L470" s="61"/>
      <c r="M470" s="61"/>
      <c r="N470" s="61"/>
      <c r="O470" s="61"/>
      <c r="P470" s="61"/>
      <c r="Q470" s="61"/>
      <c r="R470" s="61"/>
      <c r="S470" s="61"/>
      <c r="T470" s="61"/>
      <c r="U470" s="61"/>
    </row>
    <row r="471" spans="1:21" ht="13">
      <c r="A471" s="61"/>
      <c r="B471" s="61"/>
      <c r="C471" s="131"/>
      <c r="D471" s="61"/>
      <c r="E471" s="131"/>
      <c r="F471" s="61"/>
      <c r="G471" s="61"/>
      <c r="H471" s="69"/>
      <c r="I471" s="61"/>
      <c r="J471" s="61"/>
      <c r="K471" s="61"/>
      <c r="L471" s="61"/>
      <c r="M471" s="61"/>
      <c r="N471" s="61"/>
      <c r="O471" s="61"/>
      <c r="P471" s="61"/>
      <c r="Q471" s="61"/>
      <c r="R471" s="61"/>
      <c r="S471" s="61"/>
      <c r="T471" s="61"/>
      <c r="U471" s="61"/>
    </row>
    <row r="472" spans="1:21" ht="13">
      <c r="A472" s="61"/>
      <c r="B472" s="61"/>
      <c r="C472" s="131"/>
      <c r="D472" s="61"/>
      <c r="E472" s="131"/>
      <c r="F472" s="61"/>
      <c r="G472" s="61"/>
      <c r="H472" s="69"/>
      <c r="I472" s="61"/>
      <c r="J472" s="61"/>
      <c r="K472" s="61"/>
      <c r="L472" s="61"/>
      <c r="M472" s="61"/>
      <c r="N472" s="61"/>
      <c r="O472" s="61"/>
      <c r="P472" s="61"/>
      <c r="Q472" s="61"/>
      <c r="R472" s="61"/>
      <c r="S472" s="61"/>
      <c r="T472" s="61"/>
      <c r="U472" s="61"/>
    </row>
    <row r="473" spans="1:21" ht="13">
      <c r="A473" s="61"/>
      <c r="B473" s="61"/>
      <c r="C473" s="131"/>
      <c r="D473" s="61"/>
      <c r="E473" s="131"/>
      <c r="F473" s="61"/>
      <c r="G473" s="61"/>
      <c r="H473" s="69"/>
      <c r="I473" s="61"/>
      <c r="J473" s="61"/>
      <c r="K473" s="61"/>
      <c r="L473" s="61"/>
      <c r="M473" s="61"/>
      <c r="N473" s="61"/>
      <c r="O473" s="61"/>
      <c r="P473" s="61"/>
      <c r="Q473" s="61"/>
      <c r="R473" s="61"/>
      <c r="S473" s="61"/>
      <c r="T473" s="61"/>
      <c r="U473" s="61"/>
    </row>
    <row r="474" spans="1:21" ht="13">
      <c r="A474" s="61"/>
      <c r="B474" s="61"/>
      <c r="C474" s="131"/>
      <c r="D474" s="61"/>
      <c r="E474" s="131"/>
      <c r="F474" s="61"/>
      <c r="G474" s="61"/>
      <c r="H474" s="69"/>
      <c r="I474" s="61"/>
      <c r="J474" s="61"/>
      <c r="K474" s="61"/>
      <c r="L474" s="61"/>
      <c r="M474" s="61"/>
      <c r="N474" s="61"/>
      <c r="O474" s="61"/>
      <c r="P474" s="61"/>
      <c r="Q474" s="61"/>
      <c r="R474" s="61"/>
      <c r="S474" s="61"/>
      <c r="T474" s="61"/>
      <c r="U474" s="61"/>
    </row>
    <row r="475" spans="1:21" ht="13">
      <c r="A475" s="61"/>
      <c r="B475" s="61"/>
      <c r="C475" s="131"/>
      <c r="D475" s="61"/>
      <c r="E475" s="131"/>
      <c r="F475" s="61"/>
      <c r="G475" s="61"/>
      <c r="H475" s="69"/>
      <c r="I475" s="61"/>
      <c r="J475" s="61"/>
      <c r="K475" s="61"/>
      <c r="L475" s="61"/>
      <c r="M475" s="61"/>
      <c r="N475" s="61"/>
      <c r="O475" s="61"/>
      <c r="P475" s="61"/>
      <c r="Q475" s="61"/>
      <c r="R475" s="61"/>
      <c r="S475" s="61"/>
      <c r="T475" s="61"/>
      <c r="U475" s="61"/>
    </row>
    <row r="476" spans="1:21" ht="13">
      <c r="A476" s="61"/>
      <c r="B476" s="61"/>
      <c r="C476" s="131"/>
      <c r="D476" s="61"/>
      <c r="E476" s="131"/>
      <c r="F476" s="61"/>
      <c r="G476" s="61"/>
      <c r="H476" s="69"/>
      <c r="I476" s="61"/>
      <c r="J476" s="61"/>
      <c r="K476" s="61"/>
      <c r="L476" s="61"/>
      <c r="M476" s="61"/>
      <c r="N476" s="61"/>
      <c r="O476" s="61"/>
      <c r="P476" s="61"/>
      <c r="Q476" s="61"/>
      <c r="R476" s="61"/>
      <c r="S476" s="61"/>
      <c r="T476" s="61"/>
      <c r="U476" s="61"/>
    </row>
    <row r="477" spans="1:21" ht="13">
      <c r="A477" s="61"/>
      <c r="B477" s="61"/>
      <c r="C477" s="131"/>
      <c r="D477" s="61"/>
      <c r="E477" s="131"/>
      <c r="F477" s="61"/>
      <c r="G477" s="61"/>
      <c r="H477" s="69"/>
      <c r="I477" s="61"/>
      <c r="J477" s="61"/>
      <c r="K477" s="61"/>
      <c r="L477" s="61"/>
      <c r="M477" s="61"/>
      <c r="N477" s="61"/>
      <c r="O477" s="61"/>
      <c r="P477" s="61"/>
      <c r="Q477" s="61"/>
      <c r="R477" s="61"/>
      <c r="S477" s="61"/>
      <c r="T477" s="61"/>
      <c r="U477" s="61"/>
    </row>
    <row r="478" spans="1:21" ht="13">
      <c r="A478" s="61"/>
      <c r="B478" s="61"/>
      <c r="C478" s="131"/>
      <c r="D478" s="61"/>
      <c r="E478" s="131"/>
      <c r="F478" s="61"/>
      <c r="G478" s="61"/>
      <c r="H478" s="69"/>
      <c r="I478" s="61"/>
      <c r="J478" s="61"/>
      <c r="K478" s="61"/>
      <c r="L478" s="61"/>
      <c r="M478" s="61"/>
      <c r="N478" s="61"/>
      <c r="O478" s="61"/>
      <c r="P478" s="61"/>
      <c r="Q478" s="61"/>
      <c r="R478" s="61"/>
      <c r="S478" s="61"/>
      <c r="T478" s="61"/>
      <c r="U478" s="61"/>
    </row>
    <row r="479" spans="1:21" ht="13">
      <c r="A479" s="61"/>
      <c r="B479" s="61"/>
      <c r="C479" s="131"/>
      <c r="D479" s="61"/>
      <c r="E479" s="131"/>
      <c r="F479" s="61"/>
      <c r="G479" s="61"/>
      <c r="H479" s="69"/>
      <c r="I479" s="61"/>
      <c r="J479" s="61"/>
      <c r="K479" s="61"/>
      <c r="L479" s="61"/>
      <c r="M479" s="61"/>
      <c r="N479" s="61"/>
      <c r="O479" s="61"/>
      <c r="P479" s="61"/>
      <c r="Q479" s="61"/>
      <c r="R479" s="61"/>
      <c r="S479" s="61"/>
      <c r="T479" s="61"/>
      <c r="U479" s="61"/>
    </row>
    <row r="480" spans="1:21" ht="13">
      <c r="A480" s="61"/>
      <c r="B480" s="61"/>
      <c r="C480" s="131"/>
      <c r="D480" s="61"/>
      <c r="E480" s="131"/>
      <c r="F480" s="61"/>
      <c r="G480" s="61"/>
      <c r="H480" s="69"/>
      <c r="I480" s="61"/>
      <c r="J480" s="61"/>
      <c r="K480" s="61"/>
      <c r="L480" s="61"/>
      <c r="M480" s="61"/>
      <c r="N480" s="61"/>
      <c r="O480" s="61"/>
      <c r="P480" s="61"/>
      <c r="Q480" s="61"/>
      <c r="R480" s="61"/>
      <c r="S480" s="61"/>
      <c r="T480" s="61"/>
      <c r="U480" s="61"/>
    </row>
    <row r="481" spans="1:21" ht="13">
      <c r="A481" s="61"/>
      <c r="B481" s="61"/>
      <c r="C481" s="131"/>
      <c r="D481" s="61"/>
      <c r="E481" s="131"/>
      <c r="F481" s="61"/>
      <c r="G481" s="61"/>
      <c r="H481" s="69"/>
      <c r="I481" s="61"/>
      <c r="J481" s="61"/>
      <c r="K481" s="61"/>
      <c r="L481" s="61"/>
      <c r="M481" s="61"/>
      <c r="N481" s="61"/>
      <c r="O481" s="61"/>
      <c r="P481" s="61"/>
      <c r="Q481" s="61"/>
      <c r="R481" s="61"/>
      <c r="S481" s="61"/>
      <c r="T481" s="61"/>
      <c r="U481" s="61"/>
    </row>
    <row r="482" spans="1:21" ht="13">
      <c r="A482" s="61"/>
      <c r="B482" s="61"/>
      <c r="C482" s="131"/>
      <c r="D482" s="61"/>
      <c r="E482" s="131"/>
      <c r="F482" s="61"/>
      <c r="G482" s="61"/>
      <c r="H482" s="69"/>
      <c r="I482" s="61"/>
      <c r="J482" s="61"/>
      <c r="K482" s="61"/>
      <c r="L482" s="61"/>
      <c r="M482" s="61"/>
      <c r="N482" s="61"/>
      <c r="O482" s="61"/>
      <c r="P482" s="61"/>
      <c r="Q482" s="61"/>
      <c r="R482" s="61"/>
      <c r="S482" s="61"/>
      <c r="T482" s="61"/>
      <c r="U482" s="61"/>
    </row>
    <row r="483" spans="1:21" ht="13">
      <c r="A483" s="61"/>
      <c r="B483" s="61"/>
      <c r="C483" s="131"/>
      <c r="D483" s="61"/>
      <c r="E483" s="131"/>
      <c r="F483" s="61"/>
      <c r="G483" s="61"/>
      <c r="H483" s="69"/>
      <c r="I483" s="61"/>
      <c r="J483" s="61"/>
      <c r="K483" s="61"/>
      <c r="L483" s="61"/>
      <c r="M483" s="61"/>
      <c r="N483" s="61"/>
      <c r="O483" s="61"/>
      <c r="P483" s="61"/>
      <c r="Q483" s="61"/>
      <c r="R483" s="61"/>
      <c r="S483" s="61"/>
      <c r="T483" s="61"/>
      <c r="U483" s="61"/>
    </row>
    <row r="484" spans="1:21" ht="13">
      <c r="A484" s="61"/>
      <c r="B484" s="61"/>
      <c r="C484" s="131"/>
      <c r="D484" s="61"/>
      <c r="E484" s="131"/>
      <c r="F484" s="61"/>
      <c r="G484" s="61"/>
      <c r="H484" s="69"/>
      <c r="I484" s="61"/>
      <c r="J484" s="61"/>
      <c r="K484" s="61"/>
      <c r="L484" s="61"/>
      <c r="M484" s="61"/>
      <c r="N484" s="61"/>
      <c r="O484" s="61"/>
      <c r="P484" s="61"/>
      <c r="Q484" s="61"/>
      <c r="R484" s="61"/>
      <c r="S484" s="61"/>
      <c r="T484" s="61"/>
      <c r="U484" s="61"/>
    </row>
    <row r="485" spans="1:21" ht="13">
      <c r="A485" s="61"/>
      <c r="B485" s="61"/>
      <c r="C485" s="131"/>
      <c r="D485" s="61"/>
      <c r="E485" s="131"/>
      <c r="F485" s="61"/>
      <c r="G485" s="61"/>
      <c r="H485" s="69"/>
      <c r="I485" s="61"/>
      <c r="J485" s="61"/>
      <c r="K485" s="61"/>
      <c r="L485" s="61"/>
      <c r="M485" s="61"/>
      <c r="N485" s="61"/>
      <c r="O485" s="61"/>
      <c r="P485" s="61"/>
      <c r="Q485" s="61"/>
      <c r="R485" s="61"/>
      <c r="S485" s="61"/>
      <c r="T485" s="61"/>
      <c r="U485" s="61"/>
    </row>
    <row r="486" spans="1:21" ht="13">
      <c r="A486" s="61"/>
      <c r="B486" s="61"/>
      <c r="C486" s="131"/>
      <c r="D486" s="61"/>
      <c r="E486" s="131"/>
      <c r="F486" s="61"/>
      <c r="G486" s="61"/>
      <c r="H486" s="69"/>
      <c r="I486" s="61"/>
      <c r="J486" s="61"/>
      <c r="K486" s="61"/>
      <c r="L486" s="61"/>
      <c r="M486" s="61"/>
      <c r="N486" s="61"/>
      <c r="O486" s="61"/>
      <c r="P486" s="61"/>
      <c r="Q486" s="61"/>
      <c r="R486" s="61"/>
      <c r="S486" s="61"/>
      <c r="T486" s="61"/>
      <c r="U486" s="61"/>
    </row>
    <row r="487" spans="1:21" ht="13">
      <c r="A487" s="61"/>
      <c r="B487" s="61"/>
      <c r="C487" s="131"/>
      <c r="D487" s="61"/>
      <c r="E487" s="131"/>
      <c r="F487" s="61"/>
      <c r="G487" s="61"/>
      <c r="H487" s="69"/>
      <c r="I487" s="61"/>
      <c r="J487" s="61"/>
      <c r="K487" s="61"/>
      <c r="L487" s="61"/>
      <c r="M487" s="61"/>
      <c r="N487" s="61"/>
      <c r="O487" s="61"/>
      <c r="P487" s="61"/>
      <c r="Q487" s="61"/>
      <c r="R487" s="61"/>
      <c r="S487" s="61"/>
      <c r="T487" s="61"/>
      <c r="U487" s="61"/>
    </row>
    <row r="488" spans="1:21" ht="13">
      <c r="A488" s="61"/>
      <c r="B488" s="61"/>
      <c r="C488" s="131"/>
      <c r="D488" s="61"/>
      <c r="E488" s="131"/>
      <c r="F488" s="61"/>
      <c r="G488" s="61"/>
      <c r="H488" s="69"/>
      <c r="I488" s="61"/>
      <c r="J488" s="61"/>
      <c r="K488" s="61"/>
      <c r="L488" s="61"/>
      <c r="M488" s="61"/>
      <c r="N488" s="61"/>
      <c r="O488" s="61"/>
      <c r="P488" s="61"/>
      <c r="Q488" s="61"/>
      <c r="R488" s="61"/>
      <c r="S488" s="61"/>
      <c r="T488" s="61"/>
      <c r="U488" s="61"/>
    </row>
    <row r="489" spans="1:21" ht="13">
      <c r="A489" s="61"/>
      <c r="B489" s="61"/>
      <c r="C489" s="131"/>
      <c r="D489" s="61"/>
      <c r="E489" s="131"/>
      <c r="F489" s="61"/>
      <c r="G489" s="61"/>
      <c r="H489" s="69"/>
      <c r="I489" s="61"/>
      <c r="J489" s="61"/>
      <c r="K489" s="61"/>
      <c r="L489" s="61"/>
      <c r="M489" s="61"/>
      <c r="N489" s="61"/>
      <c r="O489" s="61"/>
      <c r="P489" s="61"/>
      <c r="Q489" s="61"/>
      <c r="R489" s="61"/>
      <c r="S489" s="61"/>
      <c r="T489" s="61"/>
      <c r="U489" s="61"/>
    </row>
    <row r="490" spans="1:21" ht="13">
      <c r="A490" s="61"/>
      <c r="B490" s="61"/>
      <c r="C490" s="131"/>
      <c r="D490" s="61"/>
      <c r="E490" s="131"/>
      <c r="F490" s="61"/>
      <c r="G490" s="61"/>
      <c r="H490" s="69"/>
      <c r="I490" s="61"/>
      <c r="J490" s="61"/>
      <c r="K490" s="61"/>
      <c r="L490" s="61"/>
      <c r="M490" s="61"/>
      <c r="N490" s="61"/>
      <c r="O490" s="61"/>
      <c r="P490" s="61"/>
      <c r="Q490" s="61"/>
      <c r="R490" s="61"/>
      <c r="S490" s="61"/>
      <c r="T490" s="61"/>
      <c r="U490" s="61"/>
    </row>
    <row r="491" spans="1:21" ht="13">
      <c r="A491" s="61"/>
      <c r="B491" s="61"/>
      <c r="C491" s="131"/>
      <c r="D491" s="61"/>
      <c r="E491" s="131"/>
      <c r="F491" s="61"/>
      <c r="G491" s="61"/>
      <c r="H491" s="69"/>
      <c r="I491" s="61"/>
      <c r="J491" s="61"/>
      <c r="K491" s="61"/>
      <c r="L491" s="61"/>
      <c r="M491" s="61"/>
      <c r="N491" s="61"/>
      <c r="O491" s="61"/>
      <c r="P491" s="61"/>
      <c r="Q491" s="61"/>
      <c r="R491" s="61"/>
      <c r="S491" s="61"/>
      <c r="T491" s="61"/>
      <c r="U491" s="61"/>
    </row>
    <row r="492" spans="1:21" ht="13">
      <c r="A492" s="61"/>
      <c r="B492" s="61"/>
      <c r="C492" s="131"/>
      <c r="D492" s="61"/>
      <c r="E492" s="131"/>
      <c r="F492" s="61"/>
      <c r="G492" s="61"/>
      <c r="H492" s="69"/>
      <c r="I492" s="61"/>
      <c r="J492" s="61"/>
      <c r="K492" s="61"/>
      <c r="L492" s="61"/>
      <c r="M492" s="61"/>
      <c r="N492" s="61"/>
      <c r="O492" s="61"/>
      <c r="P492" s="61"/>
      <c r="Q492" s="61"/>
      <c r="R492" s="61"/>
      <c r="S492" s="61"/>
      <c r="T492" s="61"/>
      <c r="U492" s="61"/>
    </row>
    <row r="493" spans="1:21" ht="13">
      <c r="A493" s="61"/>
      <c r="B493" s="61"/>
      <c r="C493" s="131"/>
      <c r="D493" s="61"/>
      <c r="E493" s="131"/>
      <c r="F493" s="61"/>
      <c r="G493" s="61"/>
      <c r="H493" s="69"/>
      <c r="I493" s="61"/>
      <c r="J493" s="61"/>
      <c r="K493" s="61"/>
      <c r="L493" s="61"/>
      <c r="M493" s="61"/>
      <c r="N493" s="61"/>
      <c r="O493" s="61"/>
      <c r="P493" s="61"/>
      <c r="Q493" s="61"/>
      <c r="R493" s="61"/>
      <c r="S493" s="61"/>
      <c r="T493" s="61"/>
      <c r="U493" s="61"/>
    </row>
    <row r="494" spans="1:21" ht="13">
      <c r="A494" s="61"/>
      <c r="B494" s="61"/>
      <c r="C494" s="131"/>
      <c r="D494" s="61"/>
      <c r="E494" s="131"/>
      <c r="F494" s="61"/>
      <c r="G494" s="61"/>
      <c r="H494" s="69"/>
      <c r="I494" s="61"/>
      <c r="J494" s="61"/>
      <c r="K494" s="61"/>
      <c r="L494" s="61"/>
      <c r="M494" s="61"/>
      <c r="N494" s="61"/>
      <c r="O494" s="61"/>
      <c r="P494" s="61"/>
      <c r="Q494" s="61"/>
      <c r="R494" s="61"/>
      <c r="S494" s="61"/>
      <c r="T494" s="61"/>
      <c r="U494" s="61"/>
    </row>
    <row r="495" spans="1:21" ht="13">
      <c r="A495" s="61"/>
      <c r="B495" s="61"/>
      <c r="C495" s="131"/>
      <c r="D495" s="61"/>
      <c r="E495" s="131"/>
      <c r="F495" s="61"/>
      <c r="G495" s="61"/>
      <c r="H495" s="69"/>
      <c r="I495" s="61"/>
      <c r="J495" s="61"/>
      <c r="K495" s="61"/>
      <c r="L495" s="61"/>
      <c r="M495" s="61"/>
      <c r="N495" s="61"/>
      <c r="O495" s="61"/>
      <c r="P495" s="61"/>
      <c r="Q495" s="61"/>
      <c r="R495" s="61"/>
      <c r="S495" s="61"/>
      <c r="T495" s="61"/>
      <c r="U495" s="61"/>
    </row>
    <row r="496" spans="1:21" ht="13">
      <c r="A496" s="61"/>
      <c r="B496" s="61"/>
      <c r="C496" s="131"/>
      <c r="D496" s="61"/>
      <c r="E496" s="131"/>
      <c r="F496" s="61"/>
      <c r="G496" s="61"/>
      <c r="H496" s="69"/>
      <c r="I496" s="61"/>
      <c r="J496" s="61"/>
      <c r="K496" s="61"/>
      <c r="L496" s="61"/>
      <c r="M496" s="61"/>
      <c r="N496" s="61"/>
      <c r="O496" s="61"/>
      <c r="P496" s="61"/>
      <c r="Q496" s="61"/>
      <c r="R496" s="61"/>
      <c r="S496" s="61"/>
      <c r="T496" s="61"/>
      <c r="U496" s="61"/>
    </row>
    <row r="497" spans="1:21" ht="13">
      <c r="A497" s="61"/>
      <c r="B497" s="61"/>
      <c r="C497" s="131"/>
      <c r="D497" s="61"/>
      <c r="E497" s="131"/>
      <c r="F497" s="61"/>
      <c r="G497" s="61"/>
      <c r="H497" s="69"/>
      <c r="I497" s="61"/>
      <c r="J497" s="61"/>
      <c r="K497" s="61"/>
      <c r="L497" s="61"/>
      <c r="M497" s="61"/>
      <c r="N497" s="61"/>
      <c r="O497" s="61"/>
      <c r="P497" s="61"/>
      <c r="Q497" s="61"/>
      <c r="R497" s="61"/>
      <c r="S497" s="61"/>
      <c r="T497" s="61"/>
      <c r="U497" s="61"/>
    </row>
    <row r="498" spans="1:21" ht="13">
      <c r="A498" s="61"/>
      <c r="B498" s="61"/>
      <c r="C498" s="131"/>
      <c r="D498" s="61"/>
      <c r="E498" s="131"/>
      <c r="F498" s="61"/>
      <c r="G498" s="61"/>
      <c r="H498" s="69"/>
      <c r="I498" s="61"/>
      <c r="J498" s="61"/>
      <c r="K498" s="61"/>
      <c r="L498" s="61"/>
      <c r="M498" s="61"/>
      <c r="N498" s="61"/>
      <c r="O498" s="61"/>
      <c r="P498" s="61"/>
      <c r="Q498" s="61"/>
      <c r="R498" s="61"/>
      <c r="S498" s="61"/>
      <c r="T498" s="61"/>
      <c r="U498" s="61"/>
    </row>
    <row r="499" spans="1:21" ht="13">
      <c r="A499" s="61"/>
      <c r="B499" s="61"/>
      <c r="C499" s="131"/>
      <c r="D499" s="61"/>
      <c r="E499" s="131"/>
      <c r="F499" s="61"/>
      <c r="G499" s="61"/>
      <c r="H499" s="69"/>
      <c r="I499" s="61"/>
      <c r="J499" s="61"/>
      <c r="K499" s="61"/>
      <c r="L499" s="61"/>
      <c r="M499" s="61"/>
      <c r="N499" s="61"/>
      <c r="O499" s="61"/>
      <c r="P499" s="61"/>
      <c r="Q499" s="61"/>
      <c r="R499" s="61"/>
      <c r="S499" s="61"/>
      <c r="T499" s="61"/>
      <c r="U499" s="61"/>
    </row>
    <row r="500" spans="1:21" ht="13">
      <c r="A500" s="61"/>
      <c r="B500" s="61"/>
      <c r="C500" s="131"/>
      <c r="D500" s="61"/>
      <c r="E500" s="131"/>
      <c r="F500" s="61"/>
      <c r="G500" s="61"/>
      <c r="H500" s="69"/>
      <c r="I500" s="61"/>
      <c r="J500" s="61"/>
      <c r="K500" s="61"/>
      <c r="L500" s="61"/>
      <c r="M500" s="61"/>
      <c r="N500" s="61"/>
      <c r="O500" s="61"/>
      <c r="P500" s="61"/>
      <c r="Q500" s="61"/>
      <c r="R500" s="61"/>
      <c r="S500" s="61"/>
      <c r="T500" s="61"/>
      <c r="U500" s="61"/>
    </row>
    <row r="501" spans="1:21" ht="13">
      <c r="A501" s="61"/>
      <c r="B501" s="61"/>
      <c r="C501" s="131"/>
      <c r="D501" s="61"/>
      <c r="E501" s="131"/>
      <c r="F501" s="61"/>
      <c r="G501" s="61"/>
      <c r="H501" s="69"/>
      <c r="I501" s="61"/>
      <c r="J501" s="61"/>
      <c r="K501" s="61"/>
      <c r="L501" s="61"/>
      <c r="M501" s="61"/>
      <c r="N501" s="61"/>
      <c r="O501" s="61"/>
      <c r="P501" s="61"/>
      <c r="Q501" s="61"/>
      <c r="R501" s="61"/>
      <c r="S501" s="61"/>
      <c r="T501" s="61"/>
      <c r="U501" s="61"/>
    </row>
    <row r="502" spans="1:21" ht="13">
      <c r="A502" s="61"/>
      <c r="B502" s="61"/>
      <c r="C502" s="131"/>
      <c r="D502" s="61"/>
      <c r="E502" s="131"/>
      <c r="F502" s="61"/>
      <c r="G502" s="61"/>
      <c r="H502" s="69"/>
      <c r="I502" s="61"/>
      <c r="J502" s="61"/>
      <c r="K502" s="61"/>
      <c r="L502" s="61"/>
      <c r="M502" s="61"/>
      <c r="N502" s="61"/>
      <c r="O502" s="61"/>
      <c r="P502" s="61"/>
      <c r="Q502" s="61"/>
      <c r="R502" s="61"/>
      <c r="S502" s="61"/>
      <c r="T502" s="61"/>
      <c r="U502" s="61"/>
    </row>
    <row r="503" spans="1:21" ht="13">
      <c r="A503" s="61"/>
      <c r="B503" s="61"/>
      <c r="C503" s="131"/>
      <c r="D503" s="61"/>
      <c r="E503" s="131"/>
      <c r="F503" s="61"/>
      <c r="G503" s="61"/>
      <c r="H503" s="69"/>
      <c r="I503" s="61"/>
      <c r="J503" s="61"/>
      <c r="K503" s="61"/>
      <c r="L503" s="61"/>
      <c r="M503" s="61"/>
      <c r="N503" s="61"/>
      <c r="O503" s="61"/>
      <c r="P503" s="61"/>
      <c r="Q503" s="61"/>
      <c r="R503" s="61"/>
      <c r="S503" s="61"/>
      <c r="T503" s="61"/>
      <c r="U503" s="61"/>
    </row>
    <row r="504" spans="1:21" ht="13">
      <c r="A504" s="61"/>
      <c r="B504" s="61"/>
      <c r="C504" s="131"/>
      <c r="D504" s="61"/>
      <c r="E504" s="131"/>
      <c r="F504" s="61"/>
      <c r="G504" s="61"/>
      <c r="H504" s="69"/>
      <c r="I504" s="61"/>
      <c r="J504" s="61"/>
      <c r="K504" s="61"/>
      <c r="L504" s="61"/>
      <c r="M504" s="61"/>
      <c r="N504" s="61"/>
      <c r="O504" s="61"/>
      <c r="P504" s="61"/>
      <c r="Q504" s="61"/>
      <c r="R504" s="61"/>
      <c r="S504" s="61"/>
      <c r="T504" s="61"/>
      <c r="U504" s="61"/>
    </row>
    <row r="505" spans="1:21" ht="13">
      <c r="A505" s="61"/>
      <c r="B505" s="61"/>
      <c r="C505" s="131"/>
      <c r="D505" s="61"/>
      <c r="E505" s="131"/>
      <c r="F505" s="61"/>
      <c r="G505" s="61"/>
      <c r="H505" s="69"/>
      <c r="I505" s="61"/>
      <c r="J505" s="61"/>
      <c r="K505" s="61"/>
      <c r="L505" s="61"/>
      <c r="M505" s="61"/>
      <c r="N505" s="61"/>
      <c r="O505" s="61"/>
      <c r="P505" s="61"/>
      <c r="Q505" s="61"/>
      <c r="R505" s="61"/>
      <c r="S505" s="61"/>
      <c r="T505" s="61"/>
      <c r="U505" s="61"/>
    </row>
    <row r="506" spans="1:21" ht="13">
      <c r="A506" s="61"/>
      <c r="B506" s="61"/>
      <c r="C506" s="131"/>
      <c r="D506" s="61"/>
      <c r="E506" s="131"/>
      <c r="F506" s="61"/>
      <c r="G506" s="61"/>
      <c r="H506" s="69"/>
      <c r="I506" s="61"/>
      <c r="J506" s="61"/>
      <c r="K506" s="61"/>
      <c r="L506" s="61"/>
      <c r="M506" s="61"/>
      <c r="N506" s="61"/>
      <c r="O506" s="61"/>
      <c r="P506" s="61"/>
      <c r="Q506" s="61"/>
      <c r="R506" s="61"/>
      <c r="S506" s="61"/>
      <c r="T506" s="61"/>
      <c r="U506" s="61"/>
    </row>
    <row r="507" spans="1:21" ht="13">
      <c r="A507" s="61"/>
      <c r="B507" s="61"/>
      <c r="C507" s="131"/>
      <c r="D507" s="61"/>
      <c r="E507" s="131"/>
      <c r="F507" s="61"/>
      <c r="G507" s="61"/>
      <c r="H507" s="69"/>
      <c r="I507" s="61"/>
      <c r="J507" s="61"/>
      <c r="K507" s="61"/>
      <c r="L507" s="61"/>
      <c r="M507" s="61"/>
      <c r="N507" s="61"/>
      <c r="O507" s="61"/>
      <c r="P507" s="61"/>
      <c r="Q507" s="61"/>
      <c r="R507" s="61"/>
      <c r="S507" s="61"/>
      <c r="T507" s="61"/>
      <c r="U507" s="61"/>
    </row>
    <row r="508" spans="1:21" ht="13">
      <c r="A508" s="61"/>
      <c r="B508" s="61"/>
      <c r="C508" s="131"/>
      <c r="D508" s="61"/>
      <c r="E508" s="131"/>
      <c r="F508" s="61"/>
      <c r="G508" s="61"/>
      <c r="H508" s="69"/>
      <c r="I508" s="61"/>
      <c r="J508" s="61"/>
      <c r="K508" s="61"/>
      <c r="L508" s="61"/>
      <c r="M508" s="61"/>
      <c r="N508" s="61"/>
      <c r="O508" s="61"/>
      <c r="P508" s="61"/>
      <c r="Q508" s="61"/>
      <c r="R508" s="61"/>
      <c r="S508" s="61"/>
      <c r="T508" s="61"/>
      <c r="U508" s="61"/>
    </row>
    <row r="509" spans="1:21" ht="13">
      <c r="A509" s="61"/>
      <c r="B509" s="61"/>
      <c r="C509" s="131"/>
      <c r="D509" s="61"/>
      <c r="E509" s="131"/>
      <c r="F509" s="61"/>
      <c r="G509" s="61"/>
      <c r="H509" s="69"/>
      <c r="I509" s="61"/>
      <c r="J509" s="61"/>
      <c r="K509" s="61"/>
      <c r="L509" s="61"/>
      <c r="M509" s="61"/>
      <c r="N509" s="61"/>
      <c r="O509" s="61"/>
      <c r="P509" s="61"/>
      <c r="Q509" s="61"/>
      <c r="R509" s="61"/>
      <c r="S509" s="61"/>
      <c r="T509" s="61"/>
      <c r="U509" s="61"/>
    </row>
    <row r="510" spans="1:21" ht="13">
      <c r="A510" s="61"/>
      <c r="B510" s="61"/>
      <c r="C510" s="131"/>
      <c r="D510" s="61"/>
      <c r="E510" s="131"/>
      <c r="F510" s="61"/>
      <c r="G510" s="61"/>
      <c r="H510" s="69"/>
      <c r="I510" s="61"/>
      <c r="J510" s="61"/>
      <c r="K510" s="61"/>
      <c r="L510" s="61"/>
      <c r="M510" s="61"/>
      <c r="N510" s="61"/>
      <c r="O510" s="61"/>
      <c r="P510" s="61"/>
      <c r="Q510" s="61"/>
      <c r="R510" s="61"/>
      <c r="S510" s="61"/>
      <c r="T510" s="61"/>
      <c r="U510" s="61"/>
    </row>
    <row r="511" spans="1:21" ht="13">
      <c r="A511" s="61"/>
      <c r="B511" s="61"/>
      <c r="C511" s="131"/>
      <c r="D511" s="61"/>
      <c r="E511" s="131"/>
      <c r="F511" s="61"/>
      <c r="G511" s="61"/>
      <c r="H511" s="69"/>
      <c r="I511" s="61"/>
      <c r="J511" s="61"/>
      <c r="K511" s="61"/>
      <c r="L511" s="61"/>
      <c r="M511" s="61"/>
      <c r="N511" s="61"/>
      <c r="O511" s="61"/>
      <c r="P511" s="61"/>
      <c r="Q511" s="61"/>
      <c r="R511" s="61"/>
      <c r="S511" s="61"/>
      <c r="T511" s="61"/>
      <c r="U511" s="61"/>
    </row>
    <row r="512" spans="1:21" ht="13">
      <c r="A512" s="61"/>
      <c r="B512" s="61"/>
      <c r="C512" s="131"/>
      <c r="D512" s="61"/>
      <c r="E512" s="131"/>
      <c r="F512" s="61"/>
      <c r="G512" s="61"/>
      <c r="H512" s="69"/>
      <c r="I512" s="61"/>
      <c r="J512" s="61"/>
      <c r="K512" s="61"/>
      <c r="L512" s="61"/>
      <c r="M512" s="61"/>
      <c r="N512" s="61"/>
      <c r="O512" s="61"/>
      <c r="P512" s="61"/>
      <c r="Q512" s="61"/>
      <c r="R512" s="61"/>
      <c r="S512" s="61"/>
      <c r="T512" s="61"/>
      <c r="U512" s="61"/>
    </row>
    <row r="513" spans="1:21" ht="13">
      <c r="A513" s="61"/>
      <c r="B513" s="61"/>
      <c r="C513" s="131"/>
      <c r="D513" s="61"/>
      <c r="E513" s="131"/>
      <c r="F513" s="61"/>
      <c r="G513" s="61"/>
      <c r="H513" s="69"/>
      <c r="I513" s="61"/>
      <c r="J513" s="61"/>
      <c r="K513" s="61"/>
      <c r="L513" s="61"/>
      <c r="M513" s="61"/>
      <c r="N513" s="61"/>
      <c r="O513" s="61"/>
      <c r="P513" s="61"/>
      <c r="Q513" s="61"/>
      <c r="R513" s="61"/>
      <c r="S513" s="61"/>
      <c r="T513" s="61"/>
      <c r="U513" s="61"/>
    </row>
    <row r="514" spans="1:21" ht="13">
      <c r="A514" s="61"/>
      <c r="B514" s="61"/>
      <c r="C514" s="131"/>
      <c r="D514" s="61"/>
      <c r="E514" s="131"/>
      <c r="F514" s="61"/>
      <c r="G514" s="61"/>
      <c r="H514" s="69"/>
      <c r="I514" s="61"/>
      <c r="J514" s="61"/>
      <c r="K514" s="61"/>
      <c r="L514" s="61"/>
      <c r="M514" s="61"/>
      <c r="N514" s="61"/>
      <c r="O514" s="61"/>
      <c r="P514" s="61"/>
      <c r="Q514" s="61"/>
      <c r="R514" s="61"/>
      <c r="S514" s="61"/>
      <c r="T514" s="61"/>
      <c r="U514" s="61"/>
    </row>
    <row r="515" spans="1:21" ht="13">
      <c r="A515" s="61"/>
      <c r="B515" s="61"/>
      <c r="C515" s="131"/>
      <c r="D515" s="61"/>
      <c r="E515" s="131"/>
      <c r="F515" s="61"/>
      <c r="G515" s="61"/>
      <c r="H515" s="69"/>
      <c r="I515" s="61"/>
      <c r="J515" s="61"/>
      <c r="K515" s="61"/>
      <c r="L515" s="61"/>
      <c r="M515" s="61"/>
      <c r="N515" s="61"/>
      <c r="O515" s="61"/>
      <c r="P515" s="61"/>
      <c r="Q515" s="61"/>
      <c r="R515" s="61"/>
      <c r="S515" s="61"/>
      <c r="T515" s="61"/>
      <c r="U515" s="61"/>
    </row>
    <row r="516" spans="1:21" ht="13">
      <c r="A516" s="61"/>
      <c r="B516" s="61"/>
      <c r="C516" s="131"/>
      <c r="D516" s="61"/>
      <c r="E516" s="131"/>
      <c r="F516" s="61"/>
      <c r="G516" s="61"/>
      <c r="H516" s="69"/>
      <c r="I516" s="61"/>
      <c r="J516" s="61"/>
      <c r="K516" s="61"/>
      <c r="L516" s="61"/>
      <c r="M516" s="61"/>
      <c r="N516" s="61"/>
      <c r="O516" s="61"/>
      <c r="P516" s="61"/>
      <c r="Q516" s="61"/>
      <c r="R516" s="61"/>
      <c r="S516" s="61"/>
      <c r="T516" s="61"/>
      <c r="U516" s="61"/>
    </row>
    <row r="517" spans="1:21" ht="13">
      <c r="A517" s="61"/>
      <c r="B517" s="61"/>
      <c r="C517" s="131"/>
      <c r="D517" s="61"/>
      <c r="E517" s="131"/>
      <c r="F517" s="61"/>
      <c r="G517" s="61"/>
      <c r="H517" s="69"/>
      <c r="I517" s="61"/>
      <c r="J517" s="61"/>
      <c r="K517" s="61"/>
      <c r="L517" s="61"/>
      <c r="M517" s="61"/>
      <c r="N517" s="61"/>
      <c r="O517" s="61"/>
      <c r="P517" s="61"/>
      <c r="Q517" s="61"/>
      <c r="R517" s="61"/>
      <c r="S517" s="61"/>
      <c r="T517" s="61"/>
      <c r="U517" s="61"/>
    </row>
    <row r="518" spans="1:21" ht="13">
      <c r="A518" s="61"/>
      <c r="B518" s="61"/>
      <c r="C518" s="131"/>
      <c r="D518" s="61"/>
      <c r="E518" s="131"/>
      <c r="F518" s="61"/>
      <c r="G518" s="61"/>
      <c r="H518" s="69"/>
      <c r="I518" s="61"/>
      <c r="J518" s="61"/>
      <c r="K518" s="61"/>
      <c r="L518" s="61"/>
      <c r="M518" s="61"/>
      <c r="N518" s="61"/>
      <c r="O518" s="61"/>
      <c r="P518" s="61"/>
      <c r="Q518" s="61"/>
      <c r="R518" s="61"/>
      <c r="S518" s="61"/>
      <c r="T518" s="61"/>
      <c r="U518" s="61"/>
    </row>
    <row r="519" spans="1:21" ht="13">
      <c r="A519" s="61"/>
      <c r="B519" s="61"/>
      <c r="C519" s="131"/>
      <c r="D519" s="61"/>
      <c r="E519" s="131"/>
      <c r="F519" s="61"/>
      <c r="G519" s="61"/>
      <c r="H519" s="69"/>
      <c r="I519" s="61"/>
      <c r="J519" s="61"/>
      <c r="K519" s="61"/>
      <c r="L519" s="61"/>
      <c r="M519" s="61"/>
      <c r="N519" s="61"/>
      <c r="O519" s="61"/>
      <c r="P519" s="61"/>
      <c r="Q519" s="61"/>
      <c r="R519" s="61"/>
      <c r="S519" s="61"/>
      <c r="T519" s="61"/>
      <c r="U519" s="61"/>
    </row>
    <row r="520" spans="1:21" ht="13">
      <c r="A520" s="61"/>
      <c r="B520" s="61"/>
      <c r="C520" s="131"/>
      <c r="D520" s="61"/>
      <c r="E520" s="131"/>
      <c r="F520" s="61"/>
      <c r="G520" s="61"/>
      <c r="H520" s="69"/>
      <c r="I520" s="61"/>
      <c r="J520" s="61"/>
      <c r="K520" s="61"/>
      <c r="L520" s="61"/>
      <c r="M520" s="61"/>
      <c r="N520" s="61"/>
      <c r="O520" s="61"/>
      <c r="P520" s="61"/>
      <c r="Q520" s="61"/>
      <c r="R520" s="61"/>
      <c r="S520" s="61"/>
      <c r="T520" s="61"/>
      <c r="U520" s="61"/>
    </row>
    <row r="521" spans="1:21" ht="13">
      <c r="A521" s="61"/>
      <c r="B521" s="61"/>
      <c r="C521" s="131"/>
      <c r="D521" s="61"/>
      <c r="E521" s="131"/>
      <c r="F521" s="61"/>
      <c r="G521" s="61"/>
      <c r="H521" s="69"/>
      <c r="I521" s="61"/>
      <c r="J521" s="61"/>
      <c r="K521" s="61"/>
      <c r="L521" s="61"/>
      <c r="M521" s="61"/>
      <c r="N521" s="61"/>
      <c r="O521" s="61"/>
      <c r="P521" s="61"/>
      <c r="Q521" s="61"/>
      <c r="R521" s="61"/>
      <c r="S521" s="61"/>
      <c r="T521" s="61"/>
      <c r="U521" s="61"/>
    </row>
    <row r="522" spans="1:21" ht="13">
      <c r="A522" s="61"/>
      <c r="B522" s="61"/>
      <c r="C522" s="131"/>
      <c r="D522" s="61"/>
      <c r="E522" s="131"/>
      <c r="F522" s="61"/>
      <c r="G522" s="61"/>
      <c r="H522" s="69"/>
      <c r="I522" s="61"/>
      <c r="J522" s="61"/>
      <c r="K522" s="61"/>
      <c r="L522" s="61"/>
      <c r="M522" s="61"/>
      <c r="N522" s="61"/>
      <c r="O522" s="61"/>
      <c r="P522" s="61"/>
      <c r="Q522" s="61"/>
      <c r="R522" s="61"/>
      <c r="S522" s="61"/>
      <c r="T522" s="61"/>
      <c r="U522" s="61"/>
    </row>
    <row r="523" spans="1:21" ht="13">
      <c r="A523" s="61"/>
      <c r="B523" s="61"/>
      <c r="C523" s="131"/>
      <c r="D523" s="61"/>
      <c r="E523" s="131"/>
      <c r="F523" s="61"/>
      <c r="G523" s="61"/>
      <c r="H523" s="69"/>
      <c r="I523" s="61"/>
      <c r="J523" s="61"/>
      <c r="K523" s="61"/>
      <c r="L523" s="61"/>
      <c r="M523" s="61"/>
      <c r="N523" s="61"/>
      <c r="O523" s="61"/>
      <c r="P523" s="61"/>
      <c r="Q523" s="61"/>
      <c r="R523" s="61"/>
      <c r="S523" s="61"/>
      <c r="T523" s="61"/>
      <c r="U523" s="61"/>
    </row>
    <row r="524" spans="1:21" ht="13">
      <c r="A524" s="61"/>
      <c r="B524" s="61"/>
      <c r="C524" s="131"/>
      <c r="D524" s="61"/>
      <c r="E524" s="131"/>
      <c r="F524" s="61"/>
      <c r="G524" s="61"/>
      <c r="H524" s="69"/>
      <c r="I524" s="61"/>
      <c r="J524" s="61"/>
      <c r="K524" s="61"/>
      <c r="L524" s="61"/>
      <c r="M524" s="61"/>
      <c r="N524" s="61"/>
      <c r="O524" s="61"/>
      <c r="P524" s="61"/>
      <c r="Q524" s="61"/>
      <c r="R524" s="61"/>
      <c r="S524" s="61"/>
      <c r="T524" s="61"/>
      <c r="U524" s="61"/>
    </row>
    <row r="525" spans="1:21" ht="13">
      <c r="A525" s="61"/>
      <c r="B525" s="61"/>
      <c r="C525" s="131"/>
      <c r="D525" s="61"/>
      <c r="E525" s="131"/>
      <c r="F525" s="61"/>
      <c r="G525" s="61"/>
      <c r="H525" s="69"/>
      <c r="I525" s="61"/>
      <c r="J525" s="61"/>
      <c r="K525" s="61"/>
      <c r="L525" s="61"/>
      <c r="M525" s="61"/>
      <c r="N525" s="61"/>
      <c r="O525" s="61"/>
      <c r="P525" s="61"/>
      <c r="Q525" s="61"/>
      <c r="R525" s="61"/>
      <c r="S525" s="61"/>
      <c r="T525" s="61"/>
      <c r="U525" s="61"/>
    </row>
    <row r="526" spans="1:21" ht="13">
      <c r="A526" s="61"/>
      <c r="B526" s="61"/>
      <c r="C526" s="131"/>
      <c r="D526" s="61"/>
      <c r="E526" s="131"/>
      <c r="F526" s="61"/>
      <c r="G526" s="61"/>
      <c r="H526" s="69"/>
      <c r="I526" s="61"/>
      <c r="J526" s="61"/>
      <c r="K526" s="61"/>
      <c r="L526" s="61"/>
      <c r="M526" s="61"/>
      <c r="N526" s="61"/>
      <c r="O526" s="61"/>
      <c r="P526" s="61"/>
      <c r="Q526" s="61"/>
      <c r="R526" s="61"/>
      <c r="S526" s="61"/>
      <c r="T526" s="61"/>
      <c r="U526" s="61"/>
    </row>
    <row r="527" spans="1:21" ht="13">
      <c r="A527" s="61"/>
      <c r="B527" s="61"/>
      <c r="C527" s="131"/>
      <c r="D527" s="61"/>
      <c r="E527" s="131"/>
      <c r="F527" s="61"/>
      <c r="G527" s="61"/>
      <c r="H527" s="69"/>
      <c r="I527" s="61"/>
      <c r="J527" s="61"/>
      <c r="K527" s="61"/>
      <c r="L527" s="61"/>
      <c r="M527" s="61"/>
      <c r="N527" s="61"/>
      <c r="O527" s="61"/>
      <c r="P527" s="61"/>
      <c r="Q527" s="61"/>
      <c r="R527" s="61"/>
      <c r="S527" s="61"/>
      <c r="T527" s="61"/>
      <c r="U527" s="61"/>
    </row>
    <row r="528" spans="1:21" ht="13">
      <c r="A528" s="61"/>
      <c r="B528" s="61"/>
      <c r="C528" s="131"/>
      <c r="D528" s="61"/>
      <c r="E528" s="131"/>
      <c r="F528" s="61"/>
      <c r="G528" s="61"/>
      <c r="H528" s="69"/>
      <c r="I528" s="61"/>
      <c r="J528" s="61"/>
      <c r="K528" s="61"/>
      <c r="L528" s="61"/>
      <c r="M528" s="61"/>
      <c r="N528" s="61"/>
      <c r="O528" s="61"/>
      <c r="P528" s="61"/>
      <c r="Q528" s="61"/>
      <c r="R528" s="61"/>
      <c r="S528" s="61"/>
      <c r="T528" s="61"/>
      <c r="U528" s="61"/>
    </row>
    <row r="529" spans="1:21" ht="13">
      <c r="A529" s="61"/>
      <c r="B529" s="61"/>
      <c r="C529" s="131"/>
      <c r="D529" s="61"/>
      <c r="E529" s="131"/>
      <c r="F529" s="61"/>
      <c r="G529" s="61"/>
      <c r="H529" s="69"/>
      <c r="I529" s="61"/>
      <c r="J529" s="61"/>
      <c r="K529" s="61"/>
      <c r="L529" s="61"/>
      <c r="M529" s="61"/>
      <c r="N529" s="61"/>
      <c r="O529" s="61"/>
      <c r="P529" s="61"/>
      <c r="Q529" s="61"/>
      <c r="R529" s="61"/>
      <c r="S529" s="61"/>
      <c r="T529" s="61"/>
      <c r="U529" s="61"/>
    </row>
    <row r="530" spans="1:21" ht="13">
      <c r="A530" s="61"/>
      <c r="B530" s="61"/>
      <c r="C530" s="131"/>
      <c r="D530" s="61"/>
      <c r="E530" s="131"/>
      <c r="F530" s="61"/>
      <c r="G530" s="61"/>
      <c r="H530" s="69"/>
      <c r="I530" s="61"/>
      <c r="J530" s="61"/>
      <c r="K530" s="61"/>
      <c r="L530" s="61"/>
      <c r="M530" s="61"/>
      <c r="N530" s="61"/>
      <c r="O530" s="61"/>
      <c r="P530" s="61"/>
      <c r="Q530" s="61"/>
      <c r="R530" s="61"/>
      <c r="S530" s="61"/>
      <c r="T530" s="61"/>
      <c r="U530" s="61"/>
    </row>
    <row r="531" spans="1:21" ht="13">
      <c r="A531" s="61"/>
      <c r="B531" s="61"/>
      <c r="C531" s="131"/>
      <c r="D531" s="61"/>
      <c r="E531" s="131"/>
      <c r="F531" s="61"/>
      <c r="G531" s="61"/>
      <c r="H531" s="69"/>
      <c r="I531" s="61"/>
      <c r="J531" s="61"/>
      <c r="K531" s="61"/>
      <c r="L531" s="61"/>
      <c r="M531" s="61"/>
      <c r="N531" s="61"/>
      <c r="O531" s="61"/>
      <c r="P531" s="61"/>
      <c r="Q531" s="61"/>
      <c r="R531" s="61"/>
      <c r="S531" s="61"/>
      <c r="T531" s="61"/>
      <c r="U531" s="61"/>
    </row>
    <row r="532" spans="1:21" ht="13">
      <c r="A532" s="61"/>
      <c r="B532" s="61"/>
      <c r="C532" s="131"/>
      <c r="D532" s="61"/>
      <c r="E532" s="131"/>
      <c r="F532" s="61"/>
      <c r="G532" s="61"/>
      <c r="H532" s="69"/>
      <c r="I532" s="61"/>
      <c r="J532" s="61"/>
      <c r="K532" s="61"/>
      <c r="L532" s="61"/>
      <c r="M532" s="61"/>
      <c r="N532" s="61"/>
      <c r="O532" s="61"/>
      <c r="P532" s="61"/>
      <c r="Q532" s="61"/>
      <c r="R532" s="61"/>
      <c r="S532" s="61"/>
      <c r="T532" s="61"/>
      <c r="U532" s="61"/>
    </row>
    <row r="533" spans="1:21" ht="13">
      <c r="A533" s="61"/>
      <c r="B533" s="61"/>
      <c r="C533" s="131"/>
      <c r="D533" s="61"/>
      <c r="E533" s="131"/>
      <c r="F533" s="61"/>
      <c r="G533" s="61"/>
      <c r="H533" s="69"/>
      <c r="I533" s="61"/>
      <c r="J533" s="61"/>
      <c r="K533" s="61"/>
      <c r="L533" s="61"/>
      <c r="M533" s="61"/>
      <c r="N533" s="61"/>
      <c r="O533" s="61"/>
      <c r="P533" s="61"/>
      <c r="Q533" s="61"/>
      <c r="R533" s="61"/>
      <c r="S533" s="61"/>
      <c r="T533" s="61"/>
      <c r="U533" s="61"/>
    </row>
    <row r="534" spans="1:21" ht="13">
      <c r="A534" s="61"/>
      <c r="B534" s="61"/>
      <c r="C534" s="131"/>
      <c r="D534" s="61"/>
      <c r="E534" s="131"/>
      <c r="F534" s="61"/>
      <c r="G534" s="61"/>
      <c r="H534" s="69"/>
      <c r="I534" s="61"/>
      <c r="J534" s="61"/>
      <c r="K534" s="61"/>
      <c r="L534" s="61"/>
      <c r="M534" s="61"/>
      <c r="N534" s="61"/>
      <c r="O534" s="61"/>
      <c r="P534" s="61"/>
      <c r="Q534" s="61"/>
      <c r="R534" s="61"/>
      <c r="S534" s="61"/>
      <c r="T534" s="61"/>
      <c r="U534" s="61"/>
    </row>
    <row r="535" spans="1:21" ht="13">
      <c r="A535" s="61"/>
      <c r="B535" s="61"/>
      <c r="C535" s="131"/>
      <c r="D535" s="61"/>
      <c r="E535" s="131"/>
      <c r="F535" s="61"/>
      <c r="G535" s="61"/>
      <c r="H535" s="69"/>
      <c r="I535" s="61"/>
      <c r="J535" s="61"/>
      <c r="K535" s="61"/>
      <c r="L535" s="61"/>
      <c r="M535" s="61"/>
      <c r="N535" s="61"/>
      <c r="O535" s="61"/>
      <c r="P535" s="61"/>
      <c r="Q535" s="61"/>
      <c r="R535" s="61"/>
      <c r="S535" s="61"/>
      <c r="T535" s="61"/>
      <c r="U535" s="61"/>
    </row>
    <row r="536" spans="1:21" ht="13">
      <c r="A536" s="61"/>
      <c r="B536" s="61"/>
      <c r="C536" s="131"/>
      <c r="D536" s="61"/>
      <c r="E536" s="131"/>
      <c r="F536" s="61"/>
      <c r="G536" s="61"/>
      <c r="H536" s="69"/>
      <c r="I536" s="61"/>
      <c r="J536" s="61"/>
      <c r="K536" s="61"/>
      <c r="L536" s="61"/>
      <c r="M536" s="61"/>
      <c r="N536" s="61"/>
      <c r="O536" s="61"/>
      <c r="P536" s="61"/>
      <c r="Q536" s="61"/>
      <c r="R536" s="61"/>
      <c r="S536" s="61"/>
      <c r="T536" s="61"/>
      <c r="U536" s="61"/>
    </row>
    <row r="537" spans="1:21" ht="13">
      <c r="A537" s="61"/>
      <c r="B537" s="61"/>
      <c r="C537" s="131"/>
      <c r="D537" s="61"/>
      <c r="E537" s="131"/>
      <c r="F537" s="61"/>
      <c r="G537" s="61"/>
      <c r="H537" s="69"/>
      <c r="I537" s="61"/>
      <c r="J537" s="61"/>
      <c r="K537" s="61"/>
      <c r="L537" s="61"/>
      <c r="M537" s="61"/>
      <c r="N537" s="61"/>
      <c r="O537" s="61"/>
      <c r="P537" s="61"/>
      <c r="Q537" s="61"/>
      <c r="R537" s="61"/>
      <c r="S537" s="61"/>
      <c r="T537" s="61"/>
      <c r="U537" s="61"/>
    </row>
    <row r="538" spans="1:21" ht="13">
      <c r="A538" s="61"/>
      <c r="B538" s="61"/>
      <c r="C538" s="131"/>
      <c r="D538" s="61"/>
      <c r="E538" s="131"/>
      <c r="F538" s="61"/>
      <c r="G538" s="61"/>
      <c r="H538" s="69"/>
      <c r="I538" s="61"/>
      <c r="J538" s="61"/>
      <c r="K538" s="61"/>
      <c r="L538" s="61"/>
      <c r="M538" s="61"/>
      <c r="N538" s="61"/>
      <c r="O538" s="61"/>
      <c r="P538" s="61"/>
      <c r="Q538" s="61"/>
      <c r="R538" s="61"/>
      <c r="S538" s="61"/>
      <c r="T538" s="61"/>
      <c r="U538" s="61"/>
    </row>
    <row r="539" spans="1:21" ht="13">
      <c r="A539" s="61"/>
      <c r="B539" s="61"/>
      <c r="C539" s="131"/>
      <c r="D539" s="61"/>
      <c r="E539" s="131"/>
      <c r="F539" s="61"/>
      <c r="G539" s="61"/>
      <c r="H539" s="69"/>
      <c r="I539" s="61"/>
      <c r="J539" s="61"/>
      <c r="K539" s="61"/>
      <c r="L539" s="61"/>
      <c r="M539" s="61"/>
      <c r="N539" s="61"/>
      <c r="O539" s="61"/>
      <c r="P539" s="61"/>
      <c r="Q539" s="61"/>
      <c r="R539" s="61"/>
      <c r="S539" s="61"/>
      <c r="T539" s="61"/>
      <c r="U539" s="61"/>
    </row>
    <row r="540" spans="1:21" ht="13">
      <c r="A540" s="61"/>
      <c r="B540" s="61"/>
      <c r="C540" s="131"/>
      <c r="D540" s="61"/>
      <c r="E540" s="131"/>
      <c r="F540" s="61"/>
      <c r="G540" s="61"/>
      <c r="H540" s="69"/>
      <c r="I540" s="61"/>
      <c r="J540" s="61"/>
      <c r="K540" s="61"/>
      <c r="L540" s="61"/>
      <c r="M540" s="61"/>
      <c r="N540" s="61"/>
      <c r="O540" s="61"/>
      <c r="P540" s="61"/>
      <c r="Q540" s="61"/>
      <c r="R540" s="61"/>
      <c r="S540" s="61"/>
      <c r="T540" s="61"/>
      <c r="U540" s="61"/>
    </row>
    <row r="541" spans="1:21" ht="13">
      <c r="A541" s="61"/>
      <c r="B541" s="61"/>
      <c r="C541" s="131"/>
      <c r="D541" s="61"/>
      <c r="E541" s="131"/>
      <c r="F541" s="61"/>
      <c r="G541" s="61"/>
      <c r="H541" s="69"/>
      <c r="I541" s="61"/>
      <c r="J541" s="61"/>
      <c r="K541" s="61"/>
      <c r="L541" s="61"/>
      <c r="M541" s="61"/>
      <c r="N541" s="61"/>
      <c r="O541" s="61"/>
      <c r="P541" s="61"/>
      <c r="Q541" s="61"/>
      <c r="R541" s="61"/>
      <c r="S541" s="61"/>
      <c r="T541" s="61"/>
      <c r="U541" s="61"/>
    </row>
    <row r="542" spans="1:21" ht="13">
      <c r="A542" s="61"/>
      <c r="B542" s="61"/>
      <c r="C542" s="131"/>
      <c r="D542" s="61"/>
      <c r="E542" s="131"/>
      <c r="F542" s="61"/>
      <c r="G542" s="61"/>
      <c r="H542" s="69"/>
      <c r="I542" s="61"/>
      <c r="J542" s="61"/>
      <c r="K542" s="61"/>
      <c r="L542" s="61"/>
      <c r="M542" s="61"/>
      <c r="N542" s="61"/>
      <c r="O542" s="61"/>
      <c r="P542" s="61"/>
      <c r="Q542" s="61"/>
      <c r="R542" s="61"/>
      <c r="S542" s="61"/>
      <c r="T542" s="61"/>
      <c r="U542" s="61"/>
    </row>
    <row r="543" spans="1:21" ht="13">
      <c r="A543" s="61"/>
      <c r="B543" s="61"/>
      <c r="C543" s="131"/>
      <c r="D543" s="61"/>
      <c r="E543" s="131"/>
      <c r="F543" s="61"/>
      <c r="G543" s="61"/>
      <c r="H543" s="69"/>
      <c r="I543" s="61"/>
      <c r="J543" s="61"/>
      <c r="K543" s="61"/>
      <c r="L543" s="61"/>
      <c r="M543" s="61"/>
      <c r="N543" s="61"/>
      <c r="O543" s="61"/>
      <c r="P543" s="61"/>
      <c r="Q543" s="61"/>
      <c r="R543" s="61"/>
      <c r="S543" s="61"/>
      <c r="T543" s="61"/>
      <c r="U543" s="61"/>
    </row>
    <row r="544" spans="1:21" ht="13">
      <c r="A544" s="61"/>
      <c r="B544" s="61"/>
      <c r="C544" s="131"/>
      <c r="D544" s="61"/>
      <c r="E544" s="131"/>
      <c r="F544" s="61"/>
      <c r="G544" s="61"/>
      <c r="H544" s="69"/>
      <c r="I544" s="61"/>
      <c r="J544" s="61"/>
      <c r="K544" s="61"/>
      <c r="L544" s="61"/>
      <c r="M544" s="61"/>
      <c r="N544" s="61"/>
      <c r="O544" s="61"/>
      <c r="P544" s="61"/>
      <c r="Q544" s="61"/>
      <c r="R544" s="61"/>
      <c r="S544" s="61"/>
      <c r="T544" s="61"/>
      <c r="U544" s="61"/>
    </row>
    <row r="545" spans="1:21" ht="13">
      <c r="A545" s="61"/>
      <c r="B545" s="61"/>
      <c r="C545" s="131"/>
      <c r="D545" s="61"/>
      <c r="E545" s="131"/>
      <c r="F545" s="61"/>
      <c r="G545" s="61"/>
      <c r="H545" s="69"/>
      <c r="I545" s="61"/>
      <c r="J545" s="61"/>
      <c r="K545" s="61"/>
      <c r="L545" s="61"/>
      <c r="M545" s="61"/>
      <c r="N545" s="61"/>
      <c r="O545" s="61"/>
      <c r="P545" s="61"/>
      <c r="Q545" s="61"/>
      <c r="R545" s="61"/>
      <c r="S545" s="61"/>
      <c r="T545" s="61"/>
      <c r="U545" s="61"/>
    </row>
    <row r="546" spans="1:21" ht="13">
      <c r="A546" s="61"/>
      <c r="B546" s="61"/>
      <c r="C546" s="131"/>
      <c r="D546" s="61"/>
      <c r="E546" s="131"/>
      <c r="F546" s="61"/>
      <c r="G546" s="61"/>
      <c r="H546" s="69"/>
      <c r="I546" s="61"/>
      <c r="J546" s="61"/>
      <c r="K546" s="61"/>
      <c r="L546" s="61"/>
      <c r="M546" s="61"/>
      <c r="N546" s="61"/>
      <c r="O546" s="61"/>
      <c r="P546" s="61"/>
      <c r="Q546" s="61"/>
      <c r="R546" s="61"/>
      <c r="S546" s="61"/>
      <c r="T546" s="61"/>
      <c r="U546" s="61"/>
    </row>
    <row r="547" spans="1:21" ht="13">
      <c r="A547" s="61"/>
      <c r="B547" s="61"/>
      <c r="C547" s="131"/>
      <c r="D547" s="61"/>
      <c r="E547" s="131"/>
      <c r="F547" s="61"/>
      <c r="G547" s="61"/>
      <c r="H547" s="69"/>
      <c r="I547" s="61"/>
      <c r="J547" s="61"/>
      <c r="K547" s="61"/>
      <c r="L547" s="61"/>
      <c r="M547" s="61"/>
      <c r="N547" s="61"/>
      <c r="O547" s="61"/>
      <c r="P547" s="61"/>
      <c r="Q547" s="61"/>
      <c r="R547" s="61"/>
      <c r="S547" s="61"/>
      <c r="T547" s="61"/>
      <c r="U547" s="61"/>
    </row>
    <row r="548" spans="1:21" ht="13">
      <c r="A548" s="61"/>
      <c r="B548" s="61"/>
      <c r="C548" s="131"/>
      <c r="D548" s="61"/>
      <c r="E548" s="131"/>
      <c r="F548" s="61"/>
      <c r="G548" s="61"/>
      <c r="H548" s="69"/>
      <c r="I548" s="61"/>
      <c r="J548" s="61"/>
      <c r="K548" s="61"/>
      <c r="L548" s="61"/>
      <c r="M548" s="61"/>
      <c r="N548" s="61"/>
      <c r="O548" s="61"/>
      <c r="P548" s="61"/>
      <c r="Q548" s="61"/>
      <c r="R548" s="61"/>
      <c r="S548" s="61"/>
      <c r="T548" s="61"/>
      <c r="U548" s="61"/>
    </row>
    <row r="549" spans="1:21" ht="13">
      <c r="A549" s="61"/>
      <c r="B549" s="61"/>
      <c r="C549" s="131"/>
      <c r="D549" s="61"/>
      <c r="E549" s="131"/>
      <c r="F549" s="61"/>
      <c r="G549" s="61"/>
      <c r="H549" s="69"/>
      <c r="I549" s="61"/>
      <c r="J549" s="61"/>
      <c r="K549" s="61"/>
      <c r="L549" s="61"/>
      <c r="M549" s="61"/>
      <c r="N549" s="61"/>
      <c r="O549" s="61"/>
      <c r="P549" s="61"/>
      <c r="Q549" s="61"/>
      <c r="R549" s="61"/>
      <c r="S549" s="61"/>
      <c r="T549" s="61"/>
      <c r="U549" s="61"/>
    </row>
    <row r="550" spans="1:21" ht="13">
      <c r="A550" s="61"/>
      <c r="B550" s="61"/>
      <c r="C550" s="131"/>
      <c r="D550" s="61"/>
      <c r="E550" s="131"/>
      <c r="F550" s="61"/>
      <c r="G550" s="61"/>
      <c r="H550" s="69"/>
      <c r="I550" s="61"/>
      <c r="J550" s="61"/>
      <c r="K550" s="61"/>
      <c r="L550" s="61"/>
      <c r="M550" s="61"/>
      <c r="N550" s="61"/>
      <c r="O550" s="61"/>
      <c r="P550" s="61"/>
      <c r="Q550" s="61"/>
      <c r="R550" s="61"/>
      <c r="S550" s="61"/>
      <c r="T550" s="61"/>
      <c r="U550" s="61"/>
    </row>
    <row r="551" spans="1:21" ht="13">
      <c r="A551" s="61"/>
      <c r="B551" s="61"/>
      <c r="C551" s="131"/>
      <c r="D551" s="61"/>
      <c r="E551" s="131"/>
      <c r="F551" s="61"/>
      <c r="G551" s="61"/>
      <c r="H551" s="69"/>
      <c r="I551" s="61"/>
      <c r="J551" s="61"/>
      <c r="K551" s="61"/>
      <c r="L551" s="61"/>
      <c r="M551" s="61"/>
      <c r="N551" s="61"/>
      <c r="O551" s="61"/>
      <c r="P551" s="61"/>
      <c r="Q551" s="61"/>
      <c r="R551" s="61"/>
      <c r="S551" s="61"/>
      <c r="T551" s="61"/>
      <c r="U551" s="61"/>
    </row>
    <row r="552" spans="1:21" ht="13">
      <c r="A552" s="61"/>
      <c r="B552" s="61"/>
      <c r="C552" s="131"/>
      <c r="D552" s="61"/>
      <c r="E552" s="131"/>
      <c r="F552" s="61"/>
      <c r="G552" s="61"/>
      <c r="H552" s="69"/>
      <c r="I552" s="61"/>
      <c r="J552" s="61"/>
      <c r="K552" s="61"/>
      <c r="L552" s="61"/>
      <c r="M552" s="61"/>
      <c r="N552" s="61"/>
      <c r="O552" s="61"/>
      <c r="P552" s="61"/>
      <c r="Q552" s="61"/>
      <c r="R552" s="61"/>
      <c r="S552" s="61"/>
      <c r="T552" s="61"/>
      <c r="U552" s="61"/>
    </row>
    <row r="553" spans="1:21" ht="13">
      <c r="A553" s="61"/>
      <c r="B553" s="61"/>
      <c r="C553" s="131"/>
      <c r="D553" s="61"/>
      <c r="E553" s="131"/>
      <c r="F553" s="61"/>
      <c r="G553" s="61"/>
      <c r="H553" s="69"/>
      <c r="I553" s="61"/>
      <c r="J553" s="61"/>
      <c r="K553" s="61"/>
      <c r="L553" s="61"/>
      <c r="M553" s="61"/>
      <c r="N553" s="61"/>
      <c r="O553" s="61"/>
      <c r="P553" s="61"/>
      <c r="Q553" s="61"/>
      <c r="R553" s="61"/>
      <c r="S553" s="61"/>
      <c r="T553" s="61"/>
      <c r="U553" s="61"/>
    </row>
    <row r="554" spans="1:21" ht="13">
      <c r="A554" s="61"/>
      <c r="B554" s="61"/>
      <c r="C554" s="131"/>
      <c r="D554" s="61"/>
      <c r="E554" s="131"/>
      <c r="F554" s="61"/>
      <c r="G554" s="61"/>
      <c r="H554" s="69"/>
      <c r="I554" s="61"/>
      <c r="J554" s="61"/>
      <c r="K554" s="61"/>
      <c r="L554" s="61"/>
      <c r="M554" s="61"/>
      <c r="N554" s="61"/>
      <c r="O554" s="61"/>
      <c r="P554" s="61"/>
      <c r="Q554" s="61"/>
      <c r="R554" s="61"/>
      <c r="S554" s="61"/>
      <c r="T554" s="61"/>
      <c r="U554" s="61"/>
    </row>
    <row r="555" spans="1:21" ht="13">
      <c r="A555" s="61"/>
      <c r="B555" s="61"/>
      <c r="C555" s="131"/>
      <c r="D555" s="61"/>
      <c r="E555" s="131"/>
      <c r="F555" s="61"/>
      <c r="G555" s="61"/>
      <c r="H555" s="69"/>
      <c r="I555" s="61"/>
      <c r="J555" s="61"/>
      <c r="K555" s="61"/>
      <c r="L555" s="61"/>
      <c r="M555" s="61"/>
      <c r="N555" s="61"/>
      <c r="O555" s="61"/>
      <c r="P555" s="61"/>
      <c r="Q555" s="61"/>
      <c r="R555" s="61"/>
      <c r="S555" s="61"/>
      <c r="T555" s="61"/>
      <c r="U555" s="61"/>
    </row>
    <row r="556" spans="1:21" ht="13">
      <c r="A556" s="61"/>
      <c r="B556" s="61"/>
      <c r="C556" s="131"/>
      <c r="D556" s="61"/>
      <c r="E556" s="131"/>
      <c r="F556" s="61"/>
      <c r="G556" s="61"/>
      <c r="H556" s="69"/>
      <c r="I556" s="61"/>
      <c r="J556" s="61"/>
      <c r="K556" s="61"/>
      <c r="L556" s="61"/>
      <c r="M556" s="61"/>
      <c r="N556" s="61"/>
      <c r="O556" s="61"/>
      <c r="P556" s="61"/>
      <c r="Q556" s="61"/>
      <c r="R556" s="61"/>
      <c r="S556" s="61"/>
      <c r="T556" s="61"/>
      <c r="U556" s="61"/>
    </row>
    <row r="557" spans="1:21" ht="13">
      <c r="A557" s="61"/>
      <c r="B557" s="61"/>
      <c r="C557" s="131"/>
      <c r="D557" s="61"/>
      <c r="E557" s="131"/>
      <c r="F557" s="61"/>
      <c r="G557" s="61"/>
      <c r="H557" s="69"/>
      <c r="I557" s="61"/>
      <c r="J557" s="61"/>
      <c r="K557" s="61"/>
      <c r="L557" s="61"/>
      <c r="M557" s="61"/>
      <c r="N557" s="61"/>
      <c r="O557" s="61"/>
      <c r="P557" s="61"/>
      <c r="Q557" s="61"/>
      <c r="R557" s="61"/>
      <c r="S557" s="61"/>
      <c r="T557" s="61"/>
      <c r="U557" s="61"/>
    </row>
    <row r="558" spans="1:21" ht="13">
      <c r="A558" s="61"/>
      <c r="B558" s="61"/>
      <c r="C558" s="131"/>
      <c r="D558" s="61"/>
      <c r="E558" s="131"/>
      <c r="F558" s="61"/>
      <c r="G558" s="61"/>
      <c r="H558" s="69"/>
      <c r="I558" s="61"/>
      <c r="J558" s="61"/>
      <c r="K558" s="61"/>
      <c r="L558" s="61"/>
      <c r="M558" s="61"/>
      <c r="N558" s="61"/>
      <c r="O558" s="61"/>
      <c r="P558" s="61"/>
      <c r="Q558" s="61"/>
      <c r="R558" s="61"/>
      <c r="S558" s="61"/>
      <c r="T558" s="61"/>
      <c r="U558" s="61"/>
    </row>
    <row r="559" spans="1:21" ht="13">
      <c r="A559" s="61"/>
      <c r="B559" s="61"/>
      <c r="C559" s="131"/>
      <c r="D559" s="61"/>
      <c r="E559" s="131"/>
      <c r="F559" s="61"/>
      <c r="G559" s="61"/>
      <c r="H559" s="69"/>
      <c r="I559" s="61"/>
      <c r="J559" s="61"/>
      <c r="K559" s="61"/>
      <c r="L559" s="61"/>
      <c r="M559" s="61"/>
      <c r="N559" s="61"/>
      <c r="O559" s="61"/>
      <c r="P559" s="61"/>
      <c r="Q559" s="61"/>
      <c r="R559" s="61"/>
      <c r="S559" s="61"/>
      <c r="T559" s="61"/>
      <c r="U559" s="61"/>
    </row>
    <row r="560" spans="1:21" ht="13">
      <c r="A560" s="61"/>
      <c r="B560" s="61"/>
      <c r="C560" s="131"/>
      <c r="D560" s="61"/>
      <c r="E560" s="131"/>
      <c r="F560" s="61"/>
      <c r="G560" s="61"/>
      <c r="H560" s="69"/>
      <c r="I560" s="61"/>
      <c r="J560" s="61"/>
      <c r="K560" s="61"/>
      <c r="L560" s="61"/>
      <c r="M560" s="61"/>
      <c r="N560" s="61"/>
      <c r="O560" s="61"/>
      <c r="P560" s="61"/>
      <c r="Q560" s="61"/>
      <c r="R560" s="61"/>
      <c r="S560" s="61"/>
      <c r="T560" s="61"/>
      <c r="U560" s="61"/>
    </row>
    <row r="561" spans="1:21" ht="13">
      <c r="A561" s="61"/>
      <c r="B561" s="61"/>
      <c r="C561" s="131"/>
      <c r="D561" s="61"/>
      <c r="E561" s="131"/>
      <c r="F561" s="61"/>
      <c r="G561" s="61"/>
      <c r="H561" s="69"/>
      <c r="I561" s="61"/>
      <c r="J561" s="61"/>
      <c r="K561" s="61"/>
      <c r="L561" s="61"/>
      <c r="M561" s="61"/>
      <c r="N561" s="61"/>
      <c r="O561" s="61"/>
      <c r="P561" s="61"/>
      <c r="Q561" s="61"/>
      <c r="R561" s="61"/>
      <c r="S561" s="61"/>
      <c r="T561" s="61"/>
      <c r="U561" s="61"/>
    </row>
    <row r="562" spans="1:21" ht="13">
      <c r="A562" s="61"/>
      <c r="B562" s="61"/>
      <c r="C562" s="131"/>
      <c r="D562" s="61"/>
      <c r="E562" s="131"/>
      <c r="F562" s="61"/>
      <c r="G562" s="61"/>
      <c r="H562" s="69"/>
      <c r="I562" s="61"/>
      <c r="J562" s="61"/>
      <c r="K562" s="61"/>
      <c r="L562" s="61"/>
      <c r="M562" s="61"/>
      <c r="N562" s="61"/>
      <c r="O562" s="61"/>
      <c r="P562" s="61"/>
      <c r="Q562" s="61"/>
      <c r="R562" s="61"/>
      <c r="S562" s="61"/>
      <c r="T562" s="61"/>
      <c r="U562" s="61"/>
    </row>
    <row r="563" spans="1:21" ht="13">
      <c r="A563" s="61"/>
      <c r="B563" s="61"/>
      <c r="C563" s="131"/>
      <c r="D563" s="61"/>
      <c r="E563" s="131"/>
      <c r="F563" s="61"/>
      <c r="G563" s="61"/>
      <c r="H563" s="69"/>
      <c r="I563" s="61"/>
      <c r="J563" s="61"/>
      <c r="K563" s="61"/>
      <c r="L563" s="61"/>
      <c r="M563" s="61"/>
      <c r="N563" s="61"/>
      <c r="O563" s="61"/>
      <c r="P563" s="61"/>
      <c r="Q563" s="61"/>
      <c r="R563" s="61"/>
      <c r="S563" s="61"/>
      <c r="T563" s="61"/>
      <c r="U563" s="61"/>
    </row>
    <row r="564" spans="1:21" ht="13">
      <c r="A564" s="61"/>
      <c r="B564" s="61"/>
      <c r="C564" s="131"/>
      <c r="D564" s="61"/>
      <c r="E564" s="131"/>
      <c r="F564" s="61"/>
      <c r="G564" s="61"/>
      <c r="H564" s="69"/>
      <c r="I564" s="61"/>
      <c r="J564" s="61"/>
      <c r="K564" s="61"/>
      <c r="L564" s="61"/>
      <c r="M564" s="61"/>
      <c r="N564" s="61"/>
      <c r="O564" s="61"/>
      <c r="P564" s="61"/>
      <c r="Q564" s="61"/>
      <c r="R564" s="61"/>
      <c r="S564" s="61"/>
      <c r="T564" s="61"/>
      <c r="U564" s="61"/>
    </row>
    <row r="565" spans="1:21" ht="13">
      <c r="A565" s="61"/>
      <c r="B565" s="61"/>
      <c r="C565" s="131"/>
      <c r="D565" s="61"/>
      <c r="E565" s="131"/>
      <c r="F565" s="61"/>
      <c r="G565" s="61"/>
      <c r="H565" s="69"/>
      <c r="I565" s="61"/>
      <c r="J565" s="61"/>
      <c r="K565" s="61"/>
      <c r="L565" s="61"/>
      <c r="M565" s="61"/>
      <c r="N565" s="61"/>
      <c r="O565" s="61"/>
      <c r="P565" s="61"/>
      <c r="Q565" s="61"/>
      <c r="R565" s="61"/>
      <c r="S565" s="61"/>
      <c r="T565" s="61"/>
      <c r="U565" s="61"/>
    </row>
    <row r="566" spans="1:21" ht="13">
      <c r="A566" s="61"/>
      <c r="B566" s="61"/>
      <c r="C566" s="131"/>
      <c r="D566" s="61"/>
      <c r="E566" s="131"/>
      <c r="F566" s="61"/>
      <c r="G566" s="61"/>
      <c r="H566" s="69"/>
      <c r="I566" s="61"/>
      <c r="J566" s="61"/>
      <c r="K566" s="61"/>
      <c r="L566" s="61"/>
      <c r="M566" s="61"/>
      <c r="N566" s="61"/>
      <c r="O566" s="61"/>
      <c r="P566" s="61"/>
      <c r="Q566" s="61"/>
      <c r="R566" s="61"/>
      <c r="S566" s="61"/>
      <c r="T566" s="61"/>
      <c r="U566" s="61"/>
    </row>
    <row r="567" spans="1:21" ht="13">
      <c r="A567" s="61"/>
      <c r="B567" s="61"/>
      <c r="C567" s="131"/>
      <c r="D567" s="61"/>
      <c r="E567" s="131"/>
      <c r="F567" s="61"/>
      <c r="G567" s="61"/>
      <c r="H567" s="69"/>
      <c r="I567" s="61"/>
      <c r="J567" s="61"/>
      <c r="K567" s="61"/>
      <c r="L567" s="61"/>
      <c r="M567" s="61"/>
      <c r="N567" s="61"/>
      <c r="O567" s="61"/>
      <c r="P567" s="61"/>
      <c r="Q567" s="61"/>
      <c r="R567" s="61"/>
      <c r="S567" s="61"/>
      <c r="T567" s="61"/>
      <c r="U567" s="61"/>
    </row>
    <row r="568" spans="1:21" ht="13">
      <c r="A568" s="61"/>
      <c r="B568" s="61"/>
      <c r="C568" s="131"/>
      <c r="D568" s="61"/>
      <c r="E568" s="131"/>
      <c r="F568" s="61"/>
      <c r="G568" s="61"/>
      <c r="H568" s="69"/>
      <c r="I568" s="61"/>
      <c r="J568" s="61"/>
      <c r="K568" s="61"/>
      <c r="L568" s="61"/>
      <c r="M568" s="61"/>
      <c r="N568" s="61"/>
      <c r="O568" s="61"/>
      <c r="P568" s="61"/>
      <c r="Q568" s="61"/>
      <c r="R568" s="61"/>
      <c r="S568" s="61"/>
      <c r="T568" s="61"/>
      <c r="U568" s="61"/>
    </row>
    <row r="569" spans="1:21" ht="13">
      <c r="A569" s="61"/>
      <c r="B569" s="61"/>
      <c r="C569" s="131"/>
      <c r="D569" s="61"/>
      <c r="E569" s="131"/>
      <c r="F569" s="61"/>
      <c r="G569" s="61"/>
      <c r="H569" s="69"/>
      <c r="I569" s="61"/>
      <c r="J569" s="61"/>
      <c r="K569" s="61"/>
      <c r="L569" s="61"/>
      <c r="M569" s="61"/>
      <c r="N569" s="61"/>
      <c r="O569" s="61"/>
      <c r="P569" s="61"/>
      <c r="Q569" s="61"/>
      <c r="R569" s="61"/>
      <c r="S569" s="61"/>
      <c r="T569" s="61"/>
      <c r="U569" s="61"/>
    </row>
    <row r="570" spans="1:21" ht="13">
      <c r="A570" s="61"/>
      <c r="B570" s="61"/>
      <c r="C570" s="131"/>
      <c r="D570" s="61"/>
      <c r="E570" s="131"/>
      <c r="F570" s="61"/>
      <c r="G570" s="61"/>
      <c r="H570" s="69"/>
      <c r="I570" s="61"/>
      <c r="J570" s="61"/>
      <c r="K570" s="61"/>
      <c r="L570" s="61"/>
      <c r="M570" s="61"/>
      <c r="N570" s="61"/>
      <c r="O570" s="61"/>
      <c r="P570" s="61"/>
      <c r="Q570" s="61"/>
      <c r="R570" s="61"/>
      <c r="S570" s="61"/>
      <c r="T570" s="61"/>
      <c r="U570" s="61"/>
    </row>
    <row r="571" spans="1:21" ht="13">
      <c r="A571" s="61"/>
      <c r="B571" s="61"/>
      <c r="C571" s="131"/>
      <c r="D571" s="61"/>
      <c r="E571" s="131"/>
      <c r="F571" s="61"/>
      <c r="G571" s="61"/>
      <c r="H571" s="69"/>
      <c r="I571" s="61"/>
      <c r="J571" s="61"/>
      <c r="K571" s="61"/>
      <c r="L571" s="61"/>
      <c r="M571" s="61"/>
      <c r="N571" s="61"/>
      <c r="O571" s="61"/>
      <c r="P571" s="61"/>
      <c r="Q571" s="61"/>
      <c r="R571" s="61"/>
      <c r="S571" s="61"/>
      <c r="T571" s="61"/>
      <c r="U571" s="61"/>
    </row>
    <row r="572" spans="1:21" ht="13">
      <c r="A572" s="61"/>
      <c r="B572" s="61"/>
      <c r="C572" s="131"/>
      <c r="D572" s="61"/>
      <c r="E572" s="131"/>
      <c r="F572" s="61"/>
      <c r="G572" s="61"/>
      <c r="H572" s="69"/>
      <c r="I572" s="61"/>
      <c r="J572" s="61"/>
      <c r="K572" s="61"/>
      <c r="L572" s="61"/>
      <c r="M572" s="61"/>
      <c r="N572" s="61"/>
      <c r="O572" s="61"/>
      <c r="P572" s="61"/>
      <c r="Q572" s="61"/>
      <c r="R572" s="61"/>
      <c r="S572" s="61"/>
      <c r="T572" s="61"/>
      <c r="U572" s="61"/>
    </row>
    <row r="573" spans="1:21" ht="13">
      <c r="A573" s="61"/>
      <c r="B573" s="61"/>
      <c r="C573" s="131"/>
      <c r="D573" s="61"/>
      <c r="E573" s="131"/>
      <c r="F573" s="61"/>
      <c r="G573" s="61"/>
      <c r="H573" s="69"/>
      <c r="I573" s="61"/>
      <c r="J573" s="61"/>
      <c r="K573" s="61"/>
      <c r="L573" s="61"/>
      <c r="M573" s="61"/>
      <c r="N573" s="61"/>
      <c r="O573" s="61"/>
      <c r="P573" s="61"/>
      <c r="Q573" s="61"/>
      <c r="R573" s="61"/>
      <c r="S573" s="61"/>
      <c r="T573" s="61"/>
      <c r="U573" s="61"/>
    </row>
    <row r="574" spans="1:21" ht="13">
      <c r="A574" s="61"/>
      <c r="B574" s="61"/>
      <c r="C574" s="131"/>
      <c r="D574" s="61"/>
      <c r="E574" s="131"/>
      <c r="F574" s="61"/>
      <c r="G574" s="61"/>
      <c r="H574" s="69"/>
      <c r="I574" s="61"/>
      <c r="J574" s="61"/>
      <c r="K574" s="61"/>
      <c r="L574" s="61"/>
      <c r="M574" s="61"/>
      <c r="N574" s="61"/>
      <c r="O574" s="61"/>
      <c r="P574" s="61"/>
      <c r="Q574" s="61"/>
      <c r="R574" s="61"/>
      <c r="S574" s="61"/>
      <c r="T574" s="61"/>
      <c r="U574" s="61"/>
    </row>
    <row r="575" spans="1:21" ht="13">
      <c r="A575" s="61"/>
      <c r="B575" s="61"/>
      <c r="C575" s="131"/>
      <c r="D575" s="61"/>
      <c r="E575" s="131"/>
      <c r="F575" s="61"/>
      <c r="G575" s="61"/>
      <c r="H575" s="69"/>
      <c r="I575" s="61"/>
      <c r="J575" s="61"/>
      <c r="K575" s="61"/>
      <c r="L575" s="61"/>
      <c r="M575" s="61"/>
      <c r="N575" s="61"/>
      <c r="O575" s="61"/>
      <c r="P575" s="61"/>
      <c r="Q575" s="61"/>
      <c r="R575" s="61"/>
      <c r="S575" s="61"/>
      <c r="T575" s="61"/>
      <c r="U575" s="61"/>
    </row>
    <row r="576" spans="1:21" ht="13">
      <c r="A576" s="61"/>
      <c r="B576" s="61"/>
      <c r="C576" s="131"/>
      <c r="D576" s="61"/>
      <c r="E576" s="131"/>
      <c r="F576" s="61"/>
      <c r="G576" s="61"/>
      <c r="H576" s="69"/>
      <c r="I576" s="61"/>
      <c r="J576" s="61"/>
      <c r="K576" s="61"/>
      <c r="L576" s="61"/>
      <c r="M576" s="61"/>
      <c r="N576" s="61"/>
      <c r="O576" s="61"/>
      <c r="P576" s="61"/>
      <c r="Q576" s="61"/>
      <c r="R576" s="61"/>
      <c r="S576" s="61"/>
      <c r="T576" s="61"/>
      <c r="U576" s="61"/>
    </row>
    <row r="577" spans="1:21" ht="13">
      <c r="A577" s="61"/>
      <c r="B577" s="61"/>
      <c r="C577" s="131"/>
      <c r="D577" s="61"/>
      <c r="E577" s="131"/>
      <c r="F577" s="61"/>
      <c r="G577" s="61"/>
      <c r="H577" s="69"/>
      <c r="I577" s="61"/>
      <c r="J577" s="61"/>
      <c r="K577" s="61"/>
      <c r="L577" s="61"/>
      <c r="M577" s="61"/>
      <c r="N577" s="61"/>
      <c r="O577" s="61"/>
      <c r="P577" s="61"/>
      <c r="Q577" s="61"/>
      <c r="R577" s="61"/>
      <c r="S577" s="61"/>
      <c r="T577" s="61"/>
      <c r="U577" s="61"/>
    </row>
    <row r="578" spans="1:21" ht="13">
      <c r="A578" s="61"/>
      <c r="B578" s="61"/>
      <c r="C578" s="131"/>
      <c r="D578" s="61"/>
      <c r="E578" s="131"/>
      <c r="F578" s="61"/>
      <c r="G578" s="61"/>
      <c r="H578" s="69"/>
      <c r="I578" s="61"/>
      <c r="J578" s="61"/>
      <c r="K578" s="61"/>
      <c r="L578" s="61"/>
      <c r="M578" s="61"/>
      <c r="N578" s="61"/>
      <c r="O578" s="61"/>
      <c r="P578" s="61"/>
      <c r="Q578" s="61"/>
      <c r="R578" s="61"/>
      <c r="S578" s="61"/>
      <c r="T578" s="61"/>
      <c r="U578" s="61"/>
    </row>
    <row r="579" spans="1:21" ht="13">
      <c r="A579" s="61"/>
      <c r="B579" s="61"/>
      <c r="C579" s="131"/>
      <c r="D579" s="61"/>
      <c r="E579" s="131"/>
      <c r="F579" s="61"/>
      <c r="G579" s="61"/>
      <c r="H579" s="69"/>
      <c r="I579" s="61"/>
      <c r="J579" s="61"/>
      <c r="K579" s="61"/>
      <c r="L579" s="61"/>
      <c r="M579" s="61"/>
      <c r="N579" s="61"/>
      <c r="O579" s="61"/>
      <c r="P579" s="61"/>
      <c r="Q579" s="61"/>
      <c r="R579" s="61"/>
      <c r="S579" s="61"/>
      <c r="T579" s="61"/>
      <c r="U579" s="61"/>
    </row>
    <row r="580" spans="1:21" ht="13">
      <c r="A580" s="61"/>
      <c r="B580" s="61"/>
      <c r="C580" s="131"/>
      <c r="D580" s="61"/>
      <c r="E580" s="131"/>
      <c r="F580" s="61"/>
      <c r="G580" s="61"/>
      <c r="H580" s="69"/>
      <c r="I580" s="61"/>
      <c r="J580" s="61"/>
      <c r="K580" s="61"/>
      <c r="L580" s="61"/>
      <c r="M580" s="61"/>
      <c r="N580" s="61"/>
      <c r="O580" s="61"/>
      <c r="P580" s="61"/>
      <c r="Q580" s="61"/>
      <c r="R580" s="61"/>
      <c r="S580" s="61"/>
      <c r="T580" s="61"/>
      <c r="U580" s="61"/>
    </row>
    <row r="581" spans="1:21" ht="13">
      <c r="A581" s="61"/>
      <c r="B581" s="61"/>
      <c r="C581" s="131"/>
      <c r="D581" s="61"/>
      <c r="E581" s="131"/>
      <c r="F581" s="61"/>
      <c r="G581" s="61"/>
      <c r="H581" s="69"/>
      <c r="I581" s="61"/>
      <c r="J581" s="61"/>
      <c r="K581" s="61"/>
      <c r="L581" s="61"/>
      <c r="M581" s="61"/>
      <c r="N581" s="61"/>
      <c r="O581" s="61"/>
      <c r="P581" s="61"/>
      <c r="Q581" s="61"/>
      <c r="R581" s="61"/>
      <c r="S581" s="61"/>
      <c r="T581" s="61"/>
      <c r="U581" s="61"/>
    </row>
    <row r="582" spans="1:21" ht="13">
      <c r="A582" s="61"/>
      <c r="B582" s="61"/>
      <c r="C582" s="131"/>
      <c r="D582" s="61"/>
      <c r="E582" s="131"/>
      <c r="F582" s="61"/>
      <c r="G582" s="61"/>
      <c r="H582" s="69"/>
      <c r="I582" s="61"/>
      <c r="J582" s="61"/>
      <c r="K582" s="61"/>
      <c r="L582" s="61"/>
      <c r="M582" s="61"/>
      <c r="N582" s="61"/>
      <c r="O582" s="61"/>
      <c r="P582" s="61"/>
      <c r="Q582" s="61"/>
      <c r="R582" s="61"/>
      <c r="S582" s="61"/>
      <c r="T582" s="61"/>
      <c r="U582" s="61"/>
    </row>
    <row r="583" spans="1:21" ht="13">
      <c r="A583" s="61"/>
      <c r="B583" s="61"/>
      <c r="C583" s="131"/>
      <c r="D583" s="61"/>
      <c r="E583" s="131"/>
      <c r="F583" s="61"/>
      <c r="G583" s="61"/>
      <c r="H583" s="69"/>
      <c r="I583" s="61"/>
      <c r="J583" s="61"/>
      <c r="K583" s="61"/>
      <c r="L583" s="61"/>
      <c r="M583" s="61"/>
      <c r="N583" s="61"/>
      <c r="O583" s="61"/>
      <c r="P583" s="61"/>
      <c r="Q583" s="61"/>
      <c r="R583" s="61"/>
      <c r="S583" s="61"/>
      <c r="T583" s="61"/>
      <c r="U583" s="61"/>
    </row>
    <row r="584" spans="1:21" ht="13">
      <c r="A584" s="61"/>
      <c r="B584" s="61"/>
      <c r="C584" s="131"/>
      <c r="D584" s="61"/>
      <c r="E584" s="131"/>
      <c r="F584" s="61"/>
      <c r="G584" s="61"/>
      <c r="H584" s="69"/>
      <c r="I584" s="61"/>
      <c r="J584" s="61"/>
      <c r="K584" s="61"/>
      <c r="L584" s="61"/>
      <c r="M584" s="61"/>
      <c r="N584" s="61"/>
      <c r="O584" s="61"/>
      <c r="P584" s="61"/>
      <c r="Q584" s="61"/>
      <c r="R584" s="61"/>
      <c r="S584" s="61"/>
      <c r="T584" s="61"/>
      <c r="U584" s="61"/>
    </row>
    <row r="585" spans="1:21" ht="13">
      <c r="A585" s="61"/>
      <c r="B585" s="61"/>
      <c r="C585" s="131"/>
      <c r="D585" s="61"/>
      <c r="E585" s="131"/>
      <c r="F585" s="61"/>
      <c r="G585" s="61"/>
      <c r="H585" s="69"/>
      <c r="I585" s="61"/>
      <c r="J585" s="61"/>
      <c r="K585" s="61"/>
      <c r="L585" s="61"/>
      <c r="M585" s="61"/>
      <c r="N585" s="61"/>
      <c r="O585" s="61"/>
      <c r="P585" s="61"/>
      <c r="Q585" s="61"/>
      <c r="R585" s="61"/>
      <c r="S585" s="61"/>
      <c r="T585" s="61"/>
      <c r="U585" s="61"/>
    </row>
    <row r="586" spans="1:21" ht="13">
      <c r="A586" s="61"/>
      <c r="B586" s="61"/>
      <c r="C586" s="131"/>
      <c r="D586" s="61"/>
      <c r="E586" s="131"/>
      <c r="F586" s="61"/>
      <c r="G586" s="61"/>
      <c r="H586" s="69"/>
      <c r="I586" s="61"/>
      <c r="J586" s="61"/>
      <c r="K586" s="61"/>
      <c r="L586" s="61"/>
      <c r="M586" s="61"/>
      <c r="N586" s="61"/>
      <c r="O586" s="61"/>
      <c r="P586" s="61"/>
      <c r="Q586" s="61"/>
      <c r="R586" s="61"/>
      <c r="S586" s="61"/>
      <c r="T586" s="61"/>
      <c r="U586" s="61"/>
    </row>
    <row r="587" spans="1:21" ht="13">
      <c r="A587" s="61"/>
      <c r="B587" s="61"/>
      <c r="C587" s="131"/>
      <c r="D587" s="61"/>
      <c r="E587" s="131"/>
      <c r="F587" s="61"/>
      <c r="G587" s="61"/>
      <c r="H587" s="69"/>
      <c r="I587" s="61"/>
      <c r="J587" s="61"/>
      <c r="K587" s="61"/>
      <c r="L587" s="61"/>
      <c r="M587" s="61"/>
      <c r="N587" s="61"/>
      <c r="O587" s="61"/>
      <c r="P587" s="61"/>
      <c r="Q587" s="61"/>
      <c r="R587" s="61"/>
      <c r="S587" s="61"/>
      <c r="T587" s="61"/>
      <c r="U587" s="61"/>
    </row>
    <row r="588" spans="1:21" ht="13">
      <c r="A588" s="61"/>
      <c r="B588" s="61"/>
      <c r="C588" s="131"/>
      <c r="D588" s="61"/>
      <c r="E588" s="131"/>
      <c r="F588" s="61"/>
      <c r="G588" s="61"/>
      <c r="H588" s="69"/>
      <c r="I588" s="61"/>
      <c r="J588" s="61"/>
      <c r="K588" s="61"/>
      <c r="L588" s="61"/>
      <c r="M588" s="61"/>
      <c r="N588" s="61"/>
      <c r="O588" s="61"/>
      <c r="P588" s="61"/>
      <c r="Q588" s="61"/>
      <c r="R588" s="61"/>
      <c r="S588" s="61"/>
      <c r="T588" s="61"/>
      <c r="U588" s="61"/>
    </row>
    <row r="589" spans="1:21" ht="13">
      <c r="A589" s="61"/>
      <c r="B589" s="61"/>
      <c r="C589" s="131"/>
      <c r="D589" s="61"/>
      <c r="E589" s="131"/>
      <c r="F589" s="61"/>
      <c r="G589" s="61"/>
      <c r="H589" s="69"/>
      <c r="I589" s="61"/>
      <c r="J589" s="61"/>
      <c r="K589" s="61"/>
      <c r="L589" s="61"/>
      <c r="M589" s="61"/>
      <c r="N589" s="61"/>
      <c r="O589" s="61"/>
      <c r="P589" s="61"/>
      <c r="Q589" s="61"/>
      <c r="R589" s="61"/>
      <c r="S589" s="61"/>
      <c r="T589" s="61"/>
      <c r="U589" s="61"/>
    </row>
    <row r="590" spans="1:21" ht="13">
      <c r="A590" s="61"/>
      <c r="B590" s="61"/>
      <c r="C590" s="131"/>
      <c r="D590" s="61"/>
      <c r="E590" s="131"/>
      <c r="F590" s="61"/>
      <c r="G590" s="61"/>
      <c r="H590" s="69"/>
      <c r="I590" s="61"/>
      <c r="J590" s="61"/>
      <c r="K590" s="61"/>
      <c r="L590" s="61"/>
      <c r="M590" s="61"/>
      <c r="N590" s="61"/>
      <c r="O590" s="61"/>
      <c r="P590" s="61"/>
      <c r="Q590" s="61"/>
      <c r="R590" s="61"/>
      <c r="S590" s="61"/>
      <c r="T590" s="61"/>
      <c r="U590" s="61"/>
    </row>
    <row r="591" spans="1:21" ht="13">
      <c r="A591" s="61"/>
      <c r="B591" s="61"/>
      <c r="C591" s="131"/>
      <c r="D591" s="61"/>
      <c r="E591" s="131"/>
      <c r="F591" s="61"/>
      <c r="G591" s="61"/>
      <c r="H591" s="69"/>
      <c r="I591" s="61"/>
      <c r="J591" s="61"/>
      <c r="K591" s="61"/>
      <c r="L591" s="61"/>
      <c r="M591" s="61"/>
      <c r="N591" s="61"/>
      <c r="O591" s="61"/>
      <c r="P591" s="61"/>
      <c r="Q591" s="61"/>
      <c r="R591" s="61"/>
      <c r="S591" s="61"/>
      <c r="T591" s="61"/>
      <c r="U591" s="61"/>
    </row>
    <row r="592" spans="1:21" ht="13">
      <c r="A592" s="61"/>
      <c r="B592" s="61"/>
      <c r="C592" s="131"/>
      <c r="D592" s="61"/>
      <c r="E592" s="131"/>
      <c r="F592" s="61"/>
      <c r="G592" s="61"/>
      <c r="H592" s="69"/>
      <c r="I592" s="61"/>
      <c r="J592" s="61"/>
      <c r="K592" s="61"/>
      <c r="L592" s="61"/>
      <c r="M592" s="61"/>
      <c r="N592" s="61"/>
      <c r="O592" s="61"/>
      <c r="P592" s="61"/>
      <c r="Q592" s="61"/>
      <c r="R592" s="61"/>
      <c r="S592" s="61"/>
      <c r="T592" s="61"/>
      <c r="U592" s="61"/>
    </row>
    <row r="593" spans="1:21" ht="13">
      <c r="A593" s="61"/>
      <c r="B593" s="61"/>
      <c r="C593" s="131"/>
      <c r="D593" s="61"/>
      <c r="E593" s="131"/>
      <c r="F593" s="61"/>
      <c r="G593" s="61"/>
      <c r="H593" s="69"/>
      <c r="I593" s="61"/>
      <c r="J593" s="61"/>
      <c r="K593" s="61"/>
      <c r="L593" s="61"/>
      <c r="M593" s="61"/>
      <c r="N593" s="61"/>
      <c r="O593" s="61"/>
      <c r="P593" s="61"/>
      <c r="Q593" s="61"/>
      <c r="R593" s="61"/>
      <c r="S593" s="61"/>
      <c r="T593" s="61"/>
      <c r="U593" s="61"/>
    </row>
    <row r="594" spans="1:21" ht="13">
      <c r="A594" s="61"/>
      <c r="B594" s="61"/>
      <c r="C594" s="131"/>
      <c r="D594" s="61"/>
      <c r="E594" s="131"/>
      <c r="F594" s="61"/>
      <c r="G594" s="61"/>
      <c r="H594" s="69"/>
      <c r="I594" s="61"/>
      <c r="J594" s="61"/>
      <c r="K594" s="61"/>
      <c r="L594" s="61"/>
      <c r="M594" s="61"/>
      <c r="N594" s="61"/>
      <c r="O594" s="61"/>
      <c r="P594" s="61"/>
      <c r="Q594" s="61"/>
      <c r="R594" s="61"/>
      <c r="S594" s="61"/>
      <c r="T594" s="61"/>
      <c r="U594" s="61"/>
    </row>
    <row r="595" spans="1:21" ht="13">
      <c r="A595" s="61"/>
      <c r="B595" s="61"/>
      <c r="C595" s="131"/>
      <c r="D595" s="61"/>
      <c r="E595" s="131"/>
      <c r="F595" s="61"/>
      <c r="G595" s="61"/>
      <c r="H595" s="69"/>
      <c r="I595" s="61"/>
      <c r="J595" s="61"/>
      <c r="K595" s="61"/>
      <c r="L595" s="61"/>
      <c r="M595" s="61"/>
      <c r="N595" s="61"/>
      <c r="O595" s="61"/>
      <c r="P595" s="61"/>
      <c r="Q595" s="61"/>
      <c r="R595" s="61"/>
      <c r="S595" s="61"/>
      <c r="T595" s="61"/>
      <c r="U595" s="61"/>
    </row>
    <row r="596" spans="1:21" ht="13">
      <c r="A596" s="61"/>
      <c r="B596" s="61"/>
      <c r="C596" s="131"/>
      <c r="D596" s="61"/>
      <c r="E596" s="131"/>
      <c r="F596" s="61"/>
      <c r="G596" s="61"/>
      <c r="H596" s="69"/>
      <c r="I596" s="61"/>
      <c r="J596" s="61"/>
      <c r="K596" s="61"/>
      <c r="L596" s="61"/>
      <c r="M596" s="61"/>
      <c r="N596" s="61"/>
      <c r="O596" s="61"/>
      <c r="P596" s="61"/>
      <c r="Q596" s="61"/>
      <c r="R596" s="61"/>
      <c r="S596" s="61"/>
      <c r="T596" s="61"/>
      <c r="U596" s="61"/>
    </row>
    <row r="597" spans="1:21" ht="13">
      <c r="A597" s="61"/>
      <c r="B597" s="61"/>
      <c r="C597" s="131"/>
      <c r="D597" s="61"/>
      <c r="E597" s="131"/>
      <c r="F597" s="61"/>
      <c r="G597" s="61"/>
      <c r="H597" s="69"/>
      <c r="I597" s="61"/>
      <c r="J597" s="61"/>
      <c r="K597" s="61"/>
      <c r="L597" s="61"/>
      <c r="M597" s="61"/>
      <c r="N597" s="61"/>
      <c r="O597" s="61"/>
      <c r="P597" s="61"/>
      <c r="Q597" s="61"/>
      <c r="R597" s="61"/>
      <c r="S597" s="61"/>
      <c r="T597" s="61"/>
      <c r="U597" s="61"/>
    </row>
    <row r="598" spans="1:21" ht="13">
      <c r="A598" s="61"/>
      <c r="B598" s="61"/>
      <c r="C598" s="131"/>
      <c r="D598" s="61"/>
      <c r="E598" s="131"/>
      <c r="F598" s="61"/>
      <c r="G598" s="61"/>
      <c r="H598" s="69"/>
      <c r="I598" s="61"/>
      <c r="J598" s="61"/>
      <c r="K598" s="61"/>
      <c r="L598" s="61"/>
      <c r="M598" s="61"/>
      <c r="N598" s="61"/>
      <c r="O598" s="61"/>
      <c r="P598" s="61"/>
      <c r="Q598" s="61"/>
      <c r="R598" s="61"/>
      <c r="S598" s="61"/>
      <c r="T598" s="61"/>
      <c r="U598" s="61"/>
    </row>
    <row r="599" spans="1:21" ht="13">
      <c r="A599" s="61"/>
      <c r="B599" s="61"/>
      <c r="C599" s="131"/>
      <c r="D599" s="61"/>
      <c r="E599" s="131"/>
      <c r="F599" s="61"/>
      <c r="G599" s="61"/>
      <c r="H599" s="69"/>
      <c r="I599" s="61"/>
      <c r="J599" s="61"/>
      <c r="K599" s="61"/>
      <c r="L599" s="61"/>
      <c r="M599" s="61"/>
      <c r="N599" s="61"/>
      <c r="O599" s="61"/>
      <c r="P599" s="61"/>
      <c r="Q599" s="61"/>
      <c r="R599" s="61"/>
      <c r="S599" s="61"/>
      <c r="T599" s="61"/>
      <c r="U599" s="61"/>
    </row>
    <row r="600" spans="1:21" ht="13">
      <c r="A600" s="61"/>
      <c r="B600" s="61"/>
      <c r="C600" s="131"/>
      <c r="D600" s="61"/>
      <c r="E600" s="131"/>
      <c r="F600" s="61"/>
      <c r="G600" s="61"/>
      <c r="H600" s="69"/>
      <c r="I600" s="61"/>
      <c r="J600" s="61"/>
      <c r="K600" s="61"/>
      <c r="L600" s="61"/>
      <c r="M600" s="61"/>
      <c r="N600" s="61"/>
      <c r="O600" s="61"/>
      <c r="P600" s="61"/>
      <c r="Q600" s="61"/>
      <c r="R600" s="61"/>
      <c r="S600" s="61"/>
      <c r="T600" s="61"/>
      <c r="U600" s="61"/>
    </row>
    <row r="601" spans="1:21" ht="13">
      <c r="A601" s="61"/>
      <c r="B601" s="61"/>
      <c r="C601" s="131"/>
      <c r="D601" s="61"/>
      <c r="E601" s="131"/>
      <c r="F601" s="61"/>
      <c r="G601" s="61"/>
      <c r="H601" s="69"/>
      <c r="I601" s="61"/>
      <c r="J601" s="61"/>
      <c r="K601" s="61"/>
      <c r="L601" s="61"/>
      <c r="M601" s="61"/>
      <c r="N601" s="61"/>
      <c r="O601" s="61"/>
      <c r="P601" s="61"/>
      <c r="Q601" s="61"/>
      <c r="R601" s="61"/>
      <c r="S601" s="61"/>
      <c r="T601" s="61"/>
      <c r="U601" s="61"/>
    </row>
    <row r="602" spans="1:21" ht="13">
      <c r="A602" s="61"/>
      <c r="B602" s="61"/>
      <c r="C602" s="131"/>
      <c r="D602" s="61"/>
      <c r="E602" s="131"/>
      <c r="F602" s="61"/>
      <c r="G602" s="61"/>
      <c r="H602" s="69"/>
      <c r="I602" s="61"/>
      <c r="J602" s="61"/>
      <c r="K602" s="61"/>
      <c r="L602" s="61"/>
      <c r="M602" s="61"/>
      <c r="N602" s="61"/>
      <c r="O602" s="61"/>
      <c r="P602" s="61"/>
      <c r="Q602" s="61"/>
      <c r="R602" s="61"/>
      <c r="S602" s="61"/>
      <c r="T602" s="61"/>
      <c r="U602" s="61"/>
    </row>
    <row r="603" spans="1:21" ht="13">
      <c r="A603" s="61"/>
      <c r="B603" s="61"/>
      <c r="C603" s="131"/>
      <c r="D603" s="61"/>
      <c r="E603" s="131"/>
      <c r="F603" s="61"/>
      <c r="G603" s="61"/>
      <c r="H603" s="69"/>
      <c r="I603" s="61"/>
      <c r="J603" s="61"/>
      <c r="K603" s="61"/>
      <c r="L603" s="61"/>
      <c r="M603" s="61"/>
      <c r="N603" s="61"/>
      <c r="O603" s="61"/>
      <c r="P603" s="61"/>
      <c r="Q603" s="61"/>
      <c r="R603" s="61"/>
      <c r="S603" s="61"/>
      <c r="T603" s="61"/>
      <c r="U603" s="61"/>
    </row>
    <row r="604" spans="1:21" ht="13">
      <c r="A604" s="61"/>
      <c r="B604" s="61"/>
      <c r="C604" s="131"/>
      <c r="D604" s="61"/>
      <c r="E604" s="131"/>
      <c r="F604" s="61"/>
      <c r="G604" s="61"/>
      <c r="H604" s="69"/>
      <c r="I604" s="61"/>
      <c r="J604" s="61"/>
      <c r="K604" s="61"/>
      <c r="L604" s="61"/>
      <c r="M604" s="61"/>
      <c r="N604" s="61"/>
      <c r="O604" s="61"/>
      <c r="P604" s="61"/>
      <c r="Q604" s="61"/>
      <c r="R604" s="61"/>
      <c r="S604" s="61"/>
      <c r="T604" s="61"/>
      <c r="U604" s="61"/>
    </row>
    <row r="605" spans="1:21" ht="13">
      <c r="A605" s="61"/>
      <c r="B605" s="61"/>
      <c r="C605" s="131"/>
      <c r="D605" s="61"/>
      <c r="E605" s="131"/>
      <c r="F605" s="61"/>
      <c r="G605" s="61"/>
      <c r="H605" s="69"/>
      <c r="I605" s="61"/>
      <c r="J605" s="61"/>
      <c r="K605" s="61"/>
      <c r="L605" s="61"/>
      <c r="M605" s="61"/>
      <c r="N605" s="61"/>
      <c r="O605" s="61"/>
      <c r="P605" s="61"/>
      <c r="Q605" s="61"/>
      <c r="R605" s="61"/>
      <c r="S605" s="61"/>
      <c r="T605" s="61"/>
      <c r="U605" s="61"/>
    </row>
    <row r="606" spans="1:21" ht="13">
      <c r="A606" s="61"/>
      <c r="B606" s="61"/>
      <c r="C606" s="131"/>
      <c r="D606" s="61"/>
      <c r="E606" s="131"/>
      <c r="F606" s="61"/>
      <c r="G606" s="61"/>
      <c r="H606" s="69"/>
      <c r="I606" s="61"/>
      <c r="J606" s="61"/>
      <c r="K606" s="61"/>
      <c r="L606" s="61"/>
      <c r="M606" s="61"/>
      <c r="N606" s="61"/>
      <c r="O606" s="61"/>
      <c r="P606" s="61"/>
      <c r="Q606" s="61"/>
      <c r="R606" s="61"/>
      <c r="S606" s="61"/>
      <c r="T606" s="61"/>
      <c r="U606" s="61"/>
    </row>
    <row r="607" spans="1:21" ht="13">
      <c r="A607" s="61"/>
      <c r="B607" s="61"/>
      <c r="C607" s="131"/>
      <c r="D607" s="61"/>
      <c r="E607" s="131"/>
      <c r="F607" s="61"/>
      <c r="G607" s="61"/>
      <c r="H607" s="69"/>
      <c r="I607" s="61"/>
      <c r="J607" s="61"/>
      <c r="K607" s="61"/>
      <c r="L607" s="61"/>
      <c r="M607" s="61"/>
      <c r="N607" s="61"/>
      <c r="O607" s="61"/>
      <c r="P607" s="61"/>
      <c r="Q607" s="61"/>
      <c r="R607" s="61"/>
      <c r="S607" s="61"/>
      <c r="T607" s="61"/>
      <c r="U607" s="61"/>
    </row>
    <row r="608" spans="1:21" ht="13">
      <c r="A608" s="61"/>
      <c r="B608" s="61"/>
      <c r="C608" s="131"/>
      <c r="D608" s="61"/>
      <c r="E608" s="131"/>
      <c r="F608" s="61"/>
      <c r="G608" s="61"/>
      <c r="H608" s="69"/>
      <c r="I608" s="61"/>
      <c r="J608" s="61"/>
      <c r="K608" s="61"/>
      <c r="L608" s="61"/>
      <c r="M608" s="61"/>
      <c r="N608" s="61"/>
      <c r="O608" s="61"/>
      <c r="P608" s="61"/>
      <c r="Q608" s="61"/>
      <c r="R608" s="61"/>
      <c r="S608" s="61"/>
      <c r="T608" s="61"/>
      <c r="U608" s="61"/>
    </row>
    <row r="609" spans="1:21" ht="13">
      <c r="A609" s="61"/>
      <c r="B609" s="61"/>
      <c r="C609" s="131"/>
      <c r="D609" s="61"/>
      <c r="E609" s="131"/>
      <c r="F609" s="61"/>
      <c r="G609" s="61"/>
      <c r="H609" s="69"/>
      <c r="I609" s="61"/>
      <c r="J609" s="61"/>
      <c r="K609" s="61"/>
      <c r="L609" s="61"/>
      <c r="M609" s="61"/>
      <c r="N609" s="61"/>
      <c r="O609" s="61"/>
      <c r="P609" s="61"/>
      <c r="Q609" s="61"/>
      <c r="R609" s="61"/>
      <c r="S609" s="61"/>
      <c r="T609" s="61"/>
      <c r="U609" s="61"/>
    </row>
    <row r="610" spans="1:21" ht="13">
      <c r="A610" s="61"/>
      <c r="B610" s="61"/>
      <c r="C610" s="131"/>
      <c r="D610" s="61"/>
      <c r="E610" s="131"/>
      <c r="F610" s="61"/>
      <c r="G610" s="61"/>
      <c r="H610" s="69"/>
      <c r="I610" s="61"/>
      <c r="J610" s="61"/>
      <c r="K610" s="61"/>
      <c r="L610" s="61"/>
      <c r="M610" s="61"/>
      <c r="N610" s="61"/>
      <c r="O610" s="61"/>
      <c r="P610" s="61"/>
      <c r="Q610" s="61"/>
      <c r="R610" s="61"/>
      <c r="S610" s="61"/>
      <c r="T610" s="61"/>
      <c r="U610" s="61"/>
    </row>
    <row r="611" spans="1:21" ht="13">
      <c r="A611" s="61"/>
      <c r="B611" s="61"/>
      <c r="C611" s="131"/>
      <c r="D611" s="61"/>
      <c r="E611" s="131"/>
      <c r="F611" s="61"/>
      <c r="G611" s="61"/>
      <c r="H611" s="69"/>
      <c r="I611" s="61"/>
      <c r="J611" s="61"/>
      <c r="K611" s="61"/>
      <c r="L611" s="61"/>
      <c r="M611" s="61"/>
      <c r="N611" s="61"/>
      <c r="O611" s="61"/>
      <c r="P611" s="61"/>
      <c r="Q611" s="61"/>
      <c r="R611" s="61"/>
      <c r="S611" s="61"/>
      <c r="T611" s="61"/>
      <c r="U611" s="61"/>
    </row>
    <row r="612" spans="1:21" ht="13">
      <c r="A612" s="61"/>
      <c r="B612" s="61"/>
      <c r="C612" s="131"/>
      <c r="D612" s="61"/>
      <c r="E612" s="131"/>
      <c r="F612" s="61"/>
      <c r="G612" s="61"/>
      <c r="H612" s="69"/>
      <c r="I612" s="61"/>
      <c r="J612" s="61"/>
      <c r="K612" s="61"/>
      <c r="L612" s="61"/>
      <c r="M612" s="61"/>
      <c r="N612" s="61"/>
      <c r="O612" s="61"/>
      <c r="P612" s="61"/>
      <c r="Q612" s="61"/>
      <c r="R612" s="61"/>
      <c r="S612" s="61"/>
      <c r="T612" s="61"/>
      <c r="U612" s="61"/>
    </row>
    <row r="613" spans="1:21" ht="13">
      <c r="A613" s="61"/>
      <c r="B613" s="61"/>
      <c r="C613" s="131"/>
      <c r="D613" s="61"/>
      <c r="E613" s="131"/>
      <c r="F613" s="61"/>
      <c r="G613" s="61"/>
      <c r="H613" s="69"/>
      <c r="I613" s="61"/>
      <c r="J613" s="61"/>
      <c r="K613" s="61"/>
      <c r="L613" s="61"/>
      <c r="M613" s="61"/>
      <c r="N613" s="61"/>
      <c r="O613" s="61"/>
      <c r="P613" s="61"/>
      <c r="Q613" s="61"/>
      <c r="R613" s="61"/>
      <c r="S613" s="61"/>
      <c r="T613" s="61"/>
      <c r="U613" s="61"/>
    </row>
    <row r="614" spans="1:21" ht="13">
      <c r="A614" s="61"/>
      <c r="B614" s="61"/>
      <c r="C614" s="131"/>
      <c r="D614" s="61"/>
      <c r="E614" s="131"/>
      <c r="F614" s="61"/>
      <c r="G614" s="61"/>
      <c r="H614" s="69"/>
      <c r="I614" s="61"/>
      <c r="J614" s="61"/>
      <c r="K614" s="61"/>
      <c r="L614" s="61"/>
      <c r="M614" s="61"/>
      <c r="N614" s="61"/>
      <c r="O614" s="61"/>
      <c r="P614" s="61"/>
      <c r="Q614" s="61"/>
      <c r="R614" s="61"/>
      <c r="S614" s="61"/>
      <c r="T614" s="61"/>
      <c r="U614" s="61"/>
    </row>
    <row r="615" spans="1:21" ht="13">
      <c r="A615" s="61"/>
      <c r="B615" s="61"/>
      <c r="C615" s="131"/>
      <c r="D615" s="61"/>
      <c r="E615" s="131"/>
      <c r="F615" s="61"/>
      <c r="G615" s="61"/>
      <c r="H615" s="69"/>
      <c r="I615" s="61"/>
      <c r="J615" s="61"/>
      <c r="K615" s="61"/>
      <c r="L615" s="61"/>
      <c r="M615" s="61"/>
      <c r="N615" s="61"/>
      <c r="O615" s="61"/>
      <c r="P615" s="61"/>
      <c r="Q615" s="61"/>
      <c r="R615" s="61"/>
      <c r="S615" s="61"/>
      <c r="T615" s="61"/>
      <c r="U615" s="61"/>
    </row>
    <row r="616" spans="1:21" ht="13">
      <c r="A616" s="61"/>
      <c r="B616" s="61"/>
      <c r="C616" s="131"/>
      <c r="D616" s="61"/>
      <c r="E616" s="131"/>
      <c r="F616" s="61"/>
      <c r="G616" s="61"/>
      <c r="H616" s="69"/>
      <c r="I616" s="61"/>
      <c r="J616" s="61"/>
      <c r="K616" s="61"/>
      <c r="L616" s="61"/>
      <c r="M616" s="61"/>
      <c r="N616" s="61"/>
      <c r="O616" s="61"/>
      <c r="P616" s="61"/>
      <c r="Q616" s="61"/>
      <c r="R616" s="61"/>
      <c r="S616" s="61"/>
      <c r="T616" s="61"/>
      <c r="U616" s="61"/>
    </row>
    <row r="617" spans="1:21" ht="13">
      <c r="A617" s="61"/>
      <c r="B617" s="61"/>
      <c r="C617" s="131"/>
      <c r="D617" s="61"/>
      <c r="E617" s="131"/>
      <c r="F617" s="61"/>
      <c r="G617" s="61"/>
      <c r="H617" s="69"/>
      <c r="I617" s="61"/>
      <c r="J617" s="61"/>
      <c r="K617" s="61"/>
      <c r="L617" s="61"/>
      <c r="M617" s="61"/>
      <c r="N617" s="61"/>
      <c r="O617" s="61"/>
      <c r="P617" s="61"/>
      <c r="Q617" s="61"/>
      <c r="R617" s="61"/>
      <c r="S617" s="61"/>
      <c r="T617" s="61"/>
      <c r="U617" s="61"/>
    </row>
    <row r="618" spans="1:21" ht="13">
      <c r="A618" s="61"/>
      <c r="B618" s="61"/>
      <c r="C618" s="131"/>
      <c r="D618" s="61"/>
      <c r="E618" s="131"/>
      <c r="F618" s="61"/>
      <c r="G618" s="61"/>
      <c r="H618" s="69"/>
      <c r="I618" s="61"/>
      <c r="J618" s="61"/>
      <c r="K618" s="61"/>
      <c r="L618" s="61"/>
      <c r="M618" s="61"/>
      <c r="N618" s="61"/>
      <c r="O618" s="61"/>
      <c r="P618" s="61"/>
      <c r="Q618" s="61"/>
      <c r="R618" s="61"/>
      <c r="S618" s="61"/>
      <c r="T618" s="61"/>
      <c r="U618" s="61"/>
    </row>
    <row r="619" spans="1:21" ht="13">
      <c r="A619" s="61"/>
      <c r="B619" s="61"/>
      <c r="C619" s="131"/>
      <c r="D619" s="61"/>
      <c r="E619" s="131"/>
      <c r="F619" s="61"/>
      <c r="G619" s="61"/>
      <c r="H619" s="69"/>
      <c r="I619" s="61"/>
      <c r="J619" s="61"/>
      <c r="K619" s="61"/>
      <c r="L619" s="61"/>
      <c r="M619" s="61"/>
      <c r="N619" s="61"/>
      <c r="O619" s="61"/>
      <c r="P619" s="61"/>
      <c r="Q619" s="61"/>
      <c r="R619" s="61"/>
      <c r="S619" s="61"/>
      <c r="T619" s="61"/>
      <c r="U619" s="61"/>
    </row>
    <row r="620" spans="1:21" ht="13">
      <c r="A620" s="61"/>
      <c r="B620" s="61"/>
      <c r="C620" s="131"/>
      <c r="D620" s="61"/>
      <c r="E620" s="131"/>
      <c r="F620" s="61"/>
      <c r="G620" s="61"/>
      <c r="H620" s="69"/>
      <c r="I620" s="61"/>
      <c r="J620" s="61"/>
      <c r="K620" s="61"/>
      <c r="L620" s="61"/>
      <c r="M620" s="61"/>
      <c r="N620" s="61"/>
      <c r="O620" s="61"/>
      <c r="P620" s="61"/>
      <c r="Q620" s="61"/>
      <c r="R620" s="61"/>
      <c r="S620" s="61"/>
      <c r="T620" s="61"/>
      <c r="U620" s="61"/>
    </row>
    <row r="621" spans="1:21" ht="13">
      <c r="A621" s="61"/>
      <c r="B621" s="61"/>
      <c r="C621" s="131"/>
      <c r="D621" s="61"/>
      <c r="E621" s="131"/>
      <c r="F621" s="61"/>
      <c r="G621" s="61"/>
      <c r="H621" s="69"/>
      <c r="I621" s="61"/>
      <c r="J621" s="61"/>
      <c r="K621" s="61"/>
      <c r="L621" s="61"/>
      <c r="M621" s="61"/>
      <c r="N621" s="61"/>
      <c r="O621" s="61"/>
      <c r="P621" s="61"/>
      <c r="Q621" s="61"/>
      <c r="R621" s="61"/>
      <c r="S621" s="61"/>
      <c r="T621" s="61"/>
      <c r="U621" s="61"/>
    </row>
    <row r="622" spans="1:21" ht="13">
      <c r="A622" s="61"/>
      <c r="B622" s="61"/>
      <c r="C622" s="131"/>
      <c r="D622" s="61"/>
      <c r="E622" s="131"/>
      <c r="F622" s="61"/>
      <c r="G622" s="61"/>
      <c r="H622" s="69"/>
      <c r="I622" s="61"/>
      <c r="J622" s="61"/>
      <c r="K622" s="61"/>
      <c r="L622" s="61"/>
      <c r="M622" s="61"/>
      <c r="N622" s="61"/>
      <c r="O622" s="61"/>
      <c r="P622" s="61"/>
      <c r="Q622" s="61"/>
      <c r="R622" s="61"/>
      <c r="S622" s="61"/>
      <c r="T622" s="61"/>
      <c r="U622" s="61"/>
    </row>
    <row r="623" spans="1:21" ht="13">
      <c r="A623" s="61"/>
      <c r="B623" s="61"/>
      <c r="C623" s="131"/>
      <c r="D623" s="61"/>
      <c r="E623" s="131"/>
      <c r="F623" s="61"/>
      <c r="G623" s="61"/>
      <c r="H623" s="69"/>
      <c r="I623" s="61"/>
      <c r="J623" s="61"/>
      <c r="K623" s="61"/>
      <c r="L623" s="61"/>
      <c r="M623" s="61"/>
      <c r="N623" s="61"/>
      <c r="O623" s="61"/>
      <c r="P623" s="61"/>
      <c r="Q623" s="61"/>
      <c r="R623" s="61"/>
      <c r="S623" s="61"/>
      <c r="T623" s="61"/>
      <c r="U623" s="61"/>
    </row>
    <row r="624" spans="1:21" ht="13">
      <c r="A624" s="61"/>
      <c r="B624" s="61"/>
      <c r="C624" s="131"/>
      <c r="D624" s="61"/>
      <c r="E624" s="131"/>
      <c r="F624" s="61"/>
      <c r="G624" s="61"/>
      <c r="H624" s="69"/>
      <c r="I624" s="61"/>
      <c r="J624" s="61"/>
      <c r="K624" s="61"/>
      <c r="L624" s="61"/>
      <c r="M624" s="61"/>
      <c r="N624" s="61"/>
      <c r="O624" s="61"/>
      <c r="P624" s="61"/>
      <c r="Q624" s="61"/>
      <c r="R624" s="61"/>
      <c r="S624" s="61"/>
      <c r="T624" s="61"/>
      <c r="U624" s="61"/>
    </row>
    <row r="625" spans="1:21" ht="13">
      <c r="A625" s="61"/>
      <c r="B625" s="61"/>
      <c r="C625" s="131"/>
      <c r="D625" s="61"/>
      <c r="E625" s="131"/>
      <c r="F625" s="61"/>
      <c r="G625" s="61"/>
      <c r="H625" s="69"/>
      <c r="I625" s="61"/>
      <c r="J625" s="61"/>
      <c r="K625" s="61"/>
      <c r="L625" s="61"/>
      <c r="M625" s="61"/>
      <c r="N625" s="61"/>
      <c r="O625" s="61"/>
      <c r="P625" s="61"/>
      <c r="Q625" s="61"/>
      <c r="R625" s="61"/>
      <c r="S625" s="61"/>
      <c r="T625" s="61"/>
      <c r="U625" s="61"/>
    </row>
    <row r="626" spans="1:21" ht="13">
      <c r="A626" s="61"/>
      <c r="B626" s="61"/>
      <c r="C626" s="131"/>
      <c r="D626" s="61"/>
      <c r="E626" s="131"/>
      <c r="F626" s="61"/>
      <c r="G626" s="61"/>
      <c r="H626" s="69"/>
      <c r="I626" s="61"/>
      <c r="J626" s="61"/>
      <c r="K626" s="61"/>
      <c r="L626" s="61"/>
      <c r="M626" s="61"/>
      <c r="N626" s="61"/>
      <c r="O626" s="61"/>
      <c r="P626" s="61"/>
      <c r="Q626" s="61"/>
      <c r="R626" s="61"/>
      <c r="S626" s="61"/>
      <c r="T626" s="61"/>
      <c r="U626" s="61"/>
    </row>
    <row r="627" spans="1:21" ht="13">
      <c r="A627" s="61"/>
      <c r="B627" s="61"/>
      <c r="C627" s="131"/>
      <c r="D627" s="61"/>
      <c r="E627" s="131"/>
      <c r="F627" s="61"/>
      <c r="G627" s="61"/>
      <c r="H627" s="69"/>
      <c r="I627" s="61"/>
      <c r="J627" s="61"/>
      <c r="K627" s="61"/>
      <c r="L627" s="61"/>
      <c r="M627" s="61"/>
      <c r="N627" s="61"/>
      <c r="O627" s="61"/>
      <c r="P627" s="61"/>
      <c r="Q627" s="61"/>
      <c r="R627" s="61"/>
      <c r="S627" s="61"/>
      <c r="T627" s="61"/>
      <c r="U627" s="61"/>
    </row>
    <row r="628" spans="1:21" ht="13">
      <c r="A628" s="61"/>
      <c r="B628" s="61"/>
      <c r="C628" s="131"/>
      <c r="D628" s="61"/>
      <c r="E628" s="131"/>
      <c r="F628" s="61"/>
      <c r="G628" s="61"/>
      <c r="H628" s="69"/>
      <c r="I628" s="61"/>
      <c r="J628" s="61"/>
      <c r="K628" s="61"/>
      <c r="L628" s="61"/>
      <c r="M628" s="61"/>
      <c r="N628" s="61"/>
      <c r="O628" s="61"/>
      <c r="P628" s="61"/>
      <c r="Q628" s="61"/>
      <c r="R628" s="61"/>
      <c r="S628" s="61"/>
      <c r="T628" s="61"/>
      <c r="U628" s="61"/>
    </row>
    <row r="629" spans="1:21" ht="13">
      <c r="A629" s="61"/>
      <c r="B629" s="61"/>
      <c r="C629" s="131"/>
      <c r="D629" s="61"/>
      <c r="E629" s="131"/>
      <c r="F629" s="61"/>
      <c r="G629" s="61"/>
      <c r="H629" s="69"/>
      <c r="I629" s="61"/>
      <c r="J629" s="61"/>
      <c r="K629" s="61"/>
      <c r="L629" s="61"/>
      <c r="M629" s="61"/>
      <c r="N629" s="61"/>
      <c r="O629" s="61"/>
      <c r="P629" s="61"/>
      <c r="Q629" s="61"/>
      <c r="R629" s="61"/>
      <c r="S629" s="61"/>
      <c r="T629" s="61"/>
      <c r="U629" s="61"/>
    </row>
    <row r="630" spans="1:21" ht="13">
      <c r="A630" s="61"/>
      <c r="B630" s="61"/>
      <c r="C630" s="131"/>
      <c r="D630" s="61"/>
      <c r="E630" s="131"/>
      <c r="F630" s="61"/>
      <c r="G630" s="61"/>
      <c r="H630" s="69"/>
      <c r="I630" s="61"/>
      <c r="J630" s="61"/>
      <c r="K630" s="61"/>
      <c r="L630" s="61"/>
      <c r="M630" s="61"/>
      <c r="N630" s="61"/>
      <c r="O630" s="61"/>
      <c r="P630" s="61"/>
      <c r="Q630" s="61"/>
      <c r="R630" s="61"/>
      <c r="S630" s="61"/>
      <c r="T630" s="61"/>
      <c r="U630" s="61"/>
    </row>
    <row r="631" spans="1:21" ht="13">
      <c r="A631" s="61"/>
      <c r="B631" s="61"/>
      <c r="C631" s="131"/>
      <c r="D631" s="61"/>
      <c r="E631" s="131"/>
      <c r="F631" s="61"/>
      <c r="G631" s="61"/>
      <c r="H631" s="69"/>
      <c r="I631" s="61"/>
      <c r="J631" s="61"/>
      <c r="K631" s="61"/>
      <c r="L631" s="61"/>
      <c r="M631" s="61"/>
      <c r="N631" s="61"/>
      <c r="O631" s="61"/>
      <c r="P631" s="61"/>
      <c r="Q631" s="61"/>
      <c r="R631" s="61"/>
      <c r="S631" s="61"/>
      <c r="T631" s="61"/>
      <c r="U631" s="61"/>
    </row>
    <row r="632" spans="1:21" ht="13">
      <c r="A632" s="61"/>
      <c r="B632" s="61"/>
      <c r="C632" s="131"/>
      <c r="D632" s="61"/>
      <c r="E632" s="131"/>
      <c r="F632" s="61"/>
      <c r="G632" s="61"/>
      <c r="H632" s="69"/>
      <c r="I632" s="61"/>
      <c r="J632" s="61"/>
      <c r="K632" s="61"/>
      <c r="L632" s="61"/>
      <c r="M632" s="61"/>
      <c r="N632" s="61"/>
      <c r="O632" s="61"/>
      <c r="P632" s="61"/>
      <c r="Q632" s="61"/>
      <c r="R632" s="61"/>
      <c r="S632" s="61"/>
      <c r="T632" s="61"/>
      <c r="U632" s="61"/>
    </row>
    <row r="633" spans="1:21" ht="13">
      <c r="A633" s="61"/>
      <c r="B633" s="61"/>
      <c r="C633" s="131"/>
      <c r="D633" s="61"/>
      <c r="E633" s="131"/>
      <c r="F633" s="61"/>
      <c r="G633" s="61"/>
      <c r="H633" s="69"/>
      <c r="I633" s="61"/>
      <c r="J633" s="61"/>
      <c r="K633" s="61"/>
      <c r="L633" s="61"/>
      <c r="M633" s="61"/>
      <c r="N633" s="61"/>
      <c r="O633" s="61"/>
      <c r="P633" s="61"/>
      <c r="Q633" s="61"/>
      <c r="R633" s="61"/>
      <c r="S633" s="61"/>
      <c r="T633" s="61"/>
      <c r="U633" s="61"/>
    </row>
    <row r="634" spans="1:21" ht="13">
      <c r="A634" s="61"/>
      <c r="B634" s="61"/>
      <c r="C634" s="131"/>
      <c r="D634" s="61"/>
      <c r="E634" s="131"/>
      <c r="F634" s="61"/>
      <c r="G634" s="61"/>
      <c r="H634" s="69"/>
      <c r="I634" s="61"/>
      <c r="J634" s="61"/>
      <c r="K634" s="61"/>
      <c r="L634" s="61"/>
      <c r="M634" s="61"/>
      <c r="N634" s="61"/>
      <c r="O634" s="61"/>
      <c r="P634" s="61"/>
      <c r="Q634" s="61"/>
      <c r="R634" s="61"/>
      <c r="S634" s="61"/>
      <c r="T634" s="61"/>
      <c r="U634" s="61"/>
    </row>
    <row r="635" spans="1:21" ht="13">
      <c r="A635" s="61"/>
      <c r="B635" s="61"/>
      <c r="C635" s="131"/>
      <c r="D635" s="61"/>
      <c r="E635" s="131"/>
      <c r="F635" s="61"/>
      <c r="G635" s="61"/>
      <c r="H635" s="69"/>
      <c r="I635" s="61"/>
      <c r="J635" s="61"/>
      <c r="K635" s="61"/>
      <c r="L635" s="61"/>
      <c r="M635" s="61"/>
      <c r="N635" s="61"/>
      <c r="O635" s="61"/>
      <c r="P635" s="61"/>
      <c r="Q635" s="61"/>
      <c r="R635" s="61"/>
      <c r="S635" s="61"/>
      <c r="T635" s="61"/>
      <c r="U635" s="61"/>
    </row>
    <row r="636" spans="1:21" ht="13">
      <c r="A636" s="61"/>
      <c r="B636" s="61"/>
      <c r="C636" s="131"/>
      <c r="D636" s="61"/>
      <c r="E636" s="131"/>
      <c r="F636" s="61"/>
      <c r="G636" s="61"/>
      <c r="H636" s="69"/>
      <c r="I636" s="61"/>
      <c r="J636" s="61"/>
      <c r="K636" s="61"/>
      <c r="L636" s="61"/>
      <c r="M636" s="61"/>
      <c r="N636" s="61"/>
      <c r="O636" s="61"/>
      <c r="P636" s="61"/>
      <c r="Q636" s="61"/>
      <c r="R636" s="61"/>
      <c r="S636" s="61"/>
      <c r="T636" s="61"/>
      <c r="U636" s="61"/>
    </row>
    <row r="637" spans="1:21" ht="13">
      <c r="A637" s="61"/>
      <c r="B637" s="61"/>
      <c r="C637" s="131"/>
      <c r="D637" s="61"/>
      <c r="E637" s="131"/>
      <c r="F637" s="61"/>
      <c r="G637" s="61"/>
      <c r="H637" s="69"/>
      <c r="I637" s="61"/>
      <c r="J637" s="61"/>
      <c r="K637" s="61"/>
      <c r="L637" s="61"/>
      <c r="M637" s="61"/>
      <c r="N637" s="61"/>
      <c r="O637" s="61"/>
      <c r="P637" s="61"/>
      <c r="Q637" s="61"/>
      <c r="R637" s="61"/>
      <c r="S637" s="61"/>
      <c r="T637" s="61"/>
      <c r="U637" s="61"/>
    </row>
    <row r="638" spans="1:21" ht="13">
      <c r="A638" s="61"/>
      <c r="B638" s="61"/>
      <c r="C638" s="131"/>
      <c r="D638" s="61"/>
      <c r="E638" s="131"/>
      <c r="F638" s="61"/>
      <c r="G638" s="61"/>
      <c r="H638" s="69"/>
      <c r="I638" s="61"/>
      <c r="J638" s="61"/>
      <c r="K638" s="61"/>
      <c r="L638" s="61"/>
      <c r="M638" s="61"/>
      <c r="N638" s="61"/>
      <c r="O638" s="61"/>
      <c r="P638" s="61"/>
      <c r="Q638" s="61"/>
      <c r="R638" s="61"/>
      <c r="S638" s="61"/>
      <c r="T638" s="61"/>
      <c r="U638" s="61"/>
    </row>
    <row r="639" spans="1:21" ht="13">
      <c r="A639" s="61"/>
      <c r="B639" s="61"/>
      <c r="C639" s="131"/>
      <c r="D639" s="61"/>
      <c r="E639" s="131"/>
      <c r="F639" s="61"/>
      <c r="G639" s="61"/>
      <c r="H639" s="69"/>
      <c r="I639" s="61"/>
      <c r="J639" s="61"/>
      <c r="K639" s="61"/>
      <c r="L639" s="61"/>
      <c r="M639" s="61"/>
      <c r="N639" s="61"/>
      <c r="O639" s="61"/>
      <c r="P639" s="61"/>
      <c r="Q639" s="61"/>
      <c r="R639" s="61"/>
      <c r="S639" s="61"/>
      <c r="T639" s="61"/>
      <c r="U639" s="61"/>
    </row>
    <row r="640" spans="1:21" ht="13">
      <c r="A640" s="61"/>
      <c r="B640" s="61"/>
      <c r="C640" s="131"/>
      <c r="D640" s="61"/>
      <c r="E640" s="131"/>
      <c r="F640" s="61"/>
      <c r="G640" s="61"/>
      <c r="H640" s="69"/>
      <c r="I640" s="61"/>
      <c r="J640" s="61"/>
      <c r="K640" s="61"/>
      <c r="L640" s="61"/>
      <c r="M640" s="61"/>
      <c r="N640" s="61"/>
      <c r="O640" s="61"/>
      <c r="P640" s="61"/>
      <c r="Q640" s="61"/>
      <c r="R640" s="61"/>
      <c r="S640" s="61"/>
      <c r="T640" s="61"/>
      <c r="U640" s="61"/>
    </row>
    <row r="641" spans="1:21" ht="13">
      <c r="A641" s="61"/>
      <c r="B641" s="61"/>
      <c r="C641" s="131"/>
      <c r="D641" s="61"/>
      <c r="E641" s="131"/>
      <c r="F641" s="61"/>
      <c r="G641" s="61"/>
      <c r="H641" s="69"/>
      <c r="I641" s="61"/>
      <c r="J641" s="61"/>
      <c r="K641" s="61"/>
      <c r="L641" s="61"/>
      <c r="M641" s="61"/>
      <c r="N641" s="61"/>
      <c r="O641" s="61"/>
      <c r="P641" s="61"/>
      <c r="Q641" s="61"/>
      <c r="R641" s="61"/>
      <c r="S641" s="61"/>
      <c r="T641" s="61"/>
      <c r="U641" s="61"/>
    </row>
    <row r="642" spans="1:21" ht="13">
      <c r="A642" s="61"/>
      <c r="B642" s="61"/>
      <c r="C642" s="131"/>
      <c r="D642" s="61"/>
      <c r="E642" s="131"/>
      <c r="F642" s="61"/>
      <c r="G642" s="61"/>
      <c r="H642" s="69"/>
      <c r="I642" s="61"/>
      <c r="J642" s="61"/>
      <c r="K642" s="61"/>
      <c r="L642" s="61"/>
      <c r="M642" s="61"/>
      <c r="N642" s="61"/>
      <c r="O642" s="61"/>
      <c r="P642" s="61"/>
      <c r="Q642" s="61"/>
      <c r="R642" s="61"/>
      <c r="S642" s="61"/>
      <c r="T642" s="61"/>
      <c r="U642" s="61"/>
    </row>
    <row r="643" spans="1:21" ht="13">
      <c r="A643" s="61"/>
      <c r="B643" s="61"/>
      <c r="C643" s="131"/>
      <c r="D643" s="61"/>
      <c r="E643" s="131"/>
      <c r="F643" s="61"/>
      <c r="G643" s="61"/>
      <c r="H643" s="69"/>
      <c r="I643" s="61"/>
      <c r="J643" s="61"/>
      <c r="K643" s="61"/>
      <c r="L643" s="61"/>
      <c r="M643" s="61"/>
      <c r="N643" s="61"/>
      <c r="O643" s="61"/>
      <c r="P643" s="61"/>
      <c r="Q643" s="61"/>
      <c r="R643" s="61"/>
      <c r="S643" s="61"/>
      <c r="T643" s="61"/>
      <c r="U643" s="61"/>
    </row>
    <row r="644" spans="1:21" ht="13">
      <c r="A644" s="61"/>
      <c r="B644" s="61"/>
      <c r="C644" s="131"/>
      <c r="D644" s="61"/>
      <c r="E644" s="131"/>
      <c r="F644" s="61"/>
      <c r="G644" s="61"/>
      <c r="H644" s="69"/>
      <c r="I644" s="61"/>
      <c r="J644" s="61"/>
      <c r="K644" s="61"/>
      <c r="L644" s="61"/>
      <c r="M644" s="61"/>
      <c r="N644" s="61"/>
      <c r="O644" s="61"/>
      <c r="P644" s="61"/>
      <c r="Q644" s="61"/>
      <c r="R644" s="61"/>
      <c r="S644" s="61"/>
      <c r="T644" s="61"/>
      <c r="U644" s="61"/>
    </row>
    <row r="645" spans="1:21" ht="13">
      <c r="A645" s="61"/>
      <c r="B645" s="61"/>
      <c r="C645" s="131"/>
      <c r="D645" s="61"/>
      <c r="E645" s="131"/>
      <c r="F645" s="61"/>
      <c r="G645" s="61"/>
      <c r="H645" s="69"/>
      <c r="I645" s="61"/>
      <c r="J645" s="61"/>
      <c r="K645" s="61"/>
      <c r="L645" s="61"/>
      <c r="M645" s="61"/>
      <c r="N645" s="61"/>
      <c r="O645" s="61"/>
      <c r="P645" s="61"/>
      <c r="Q645" s="61"/>
      <c r="R645" s="61"/>
      <c r="S645" s="61"/>
      <c r="T645" s="61"/>
      <c r="U645" s="61"/>
    </row>
    <row r="646" spans="1:21" ht="13">
      <c r="A646" s="61"/>
      <c r="B646" s="61"/>
      <c r="C646" s="131"/>
      <c r="D646" s="61"/>
      <c r="E646" s="131"/>
      <c r="F646" s="61"/>
      <c r="G646" s="61"/>
      <c r="H646" s="69"/>
      <c r="I646" s="61"/>
      <c r="J646" s="61"/>
      <c r="K646" s="61"/>
      <c r="L646" s="61"/>
      <c r="M646" s="61"/>
      <c r="N646" s="61"/>
      <c r="O646" s="61"/>
      <c r="P646" s="61"/>
      <c r="Q646" s="61"/>
      <c r="R646" s="61"/>
      <c r="S646" s="61"/>
      <c r="T646" s="61"/>
      <c r="U646" s="61"/>
    </row>
    <row r="647" spans="1:21" ht="13">
      <c r="A647" s="61"/>
      <c r="B647" s="61"/>
      <c r="C647" s="131"/>
      <c r="D647" s="61"/>
      <c r="E647" s="131"/>
      <c r="F647" s="61"/>
      <c r="G647" s="61"/>
      <c r="H647" s="69"/>
      <c r="I647" s="61"/>
      <c r="J647" s="61"/>
      <c r="K647" s="61"/>
      <c r="L647" s="61"/>
      <c r="M647" s="61"/>
      <c r="N647" s="61"/>
      <c r="O647" s="61"/>
      <c r="P647" s="61"/>
      <c r="Q647" s="61"/>
      <c r="R647" s="61"/>
      <c r="S647" s="61"/>
      <c r="T647" s="61"/>
      <c r="U647" s="61"/>
    </row>
    <row r="648" spans="1:21" ht="13">
      <c r="A648" s="61"/>
      <c r="B648" s="61"/>
      <c r="C648" s="131"/>
      <c r="D648" s="61"/>
      <c r="E648" s="131"/>
      <c r="F648" s="61"/>
      <c r="G648" s="61"/>
      <c r="H648" s="69"/>
      <c r="I648" s="61"/>
      <c r="J648" s="61"/>
      <c r="K648" s="61"/>
      <c r="L648" s="61"/>
      <c r="M648" s="61"/>
      <c r="N648" s="61"/>
      <c r="O648" s="61"/>
      <c r="P648" s="61"/>
      <c r="Q648" s="61"/>
      <c r="R648" s="61"/>
      <c r="S648" s="61"/>
      <c r="T648" s="61"/>
      <c r="U648" s="61"/>
    </row>
    <row r="649" spans="1:21" ht="13">
      <c r="A649" s="61"/>
      <c r="B649" s="61"/>
      <c r="C649" s="131"/>
      <c r="D649" s="61"/>
      <c r="E649" s="131"/>
      <c r="F649" s="61"/>
      <c r="G649" s="61"/>
      <c r="H649" s="69"/>
      <c r="I649" s="61"/>
      <c r="J649" s="61"/>
      <c r="K649" s="61"/>
      <c r="L649" s="61"/>
      <c r="M649" s="61"/>
      <c r="N649" s="61"/>
      <c r="O649" s="61"/>
      <c r="P649" s="61"/>
      <c r="Q649" s="61"/>
      <c r="R649" s="61"/>
      <c r="S649" s="61"/>
      <c r="T649" s="61"/>
      <c r="U649" s="61"/>
    </row>
    <row r="650" spans="1:21" ht="13">
      <c r="A650" s="61"/>
      <c r="B650" s="61"/>
      <c r="C650" s="131"/>
      <c r="D650" s="61"/>
      <c r="E650" s="131"/>
      <c r="F650" s="61"/>
      <c r="G650" s="61"/>
      <c r="H650" s="69"/>
      <c r="I650" s="61"/>
      <c r="J650" s="61"/>
      <c r="K650" s="61"/>
      <c r="L650" s="61"/>
      <c r="M650" s="61"/>
      <c r="N650" s="61"/>
      <c r="O650" s="61"/>
      <c r="P650" s="61"/>
      <c r="Q650" s="61"/>
      <c r="R650" s="61"/>
      <c r="S650" s="61"/>
      <c r="T650" s="61"/>
      <c r="U650" s="61"/>
    </row>
    <row r="651" spans="1:21" ht="13">
      <c r="A651" s="61"/>
      <c r="B651" s="61"/>
      <c r="C651" s="131"/>
      <c r="D651" s="61"/>
      <c r="E651" s="131"/>
      <c r="F651" s="61"/>
      <c r="G651" s="61"/>
      <c r="H651" s="69"/>
      <c r="I651" s="61"/>
      <c r="J651" s="61"/>
      <c r="K651" s="61"/>
      <c r="L651" s="61"/>
      <c r="M651" s="61"/>
      <c r="N651" s="61"/>
      <c r="O651" s="61"/>
      <c r="P651" s="61"/>
      <c r="Q651" s="61"/>
      <c r="R651" s="61"/>
      <c r="S651" s="61"/>
      <c r="T651" s="61"/>
      <c r="U651" s="61"/>
    </row>
    <row r="652" spans="1:21" ht="13">
      <c r="A652" s="61"/>
      <c r="B652" s="61"/>
      <c r="C652" s="131"/>
      <c r="D652" s="61"/>
      <c r="E652" s="131"/>
      <c r="F652" s="61"/>
      <c r="G652" s="61"/>
      <c r="H652" s="69"/>
      <c r="I652" s="61"/>
      <c r="J652" s="61"/>
      <c r="K652" s="61"/>
      <c r="L652" s="61"/>
      <c r="M652" s="61"/>
      <c r="N652" s="61"/>
      <c r="O652" s="61"/>
      <c r="P652" s="61"/>
      <c r="Q652" s="61"/>
      <c r="R652" s="61"/>
      <c r="S652" s="61"/>
      <c r="T652" s="61"/>
      <c r="U652" s="61"/>
    </row>
    <row r="653" spans="1:21" ht="13">
      <c r="A653" s="61"/>
      <c r="B653" s="61"/>
      <c r="C653" s="131"/>
      <c r="D653" s="61"/>
      <c r="E653" s="131"/>
      <c r="F653" s="61"/>
      <c r="G653" s="61"/>
      <c r="H653" s="69"/>
      <c r="I653" s="61"/>
      <c r="J653" s="61"/>
      <c r="K653" s="61"/>
      <c r="L653" s="61"/>
      <c r="M653" s="61"/>
      <c r="N653" s="61"/>
      <c r="O653" s="61"/>
      <c r="P653" s="61"/>
      <c r="Q653" s="61"/>
      <c r="R653" s="61"/>
      <c r="S653" s="61"/>
      <c r="T653" s="61"/>
      <c r="U653" s="61"/>
    </row>
    <row r="654" spans="1:21" ht="13">
      <c r="A654" s="61"/>
      <c r="B654" s="61"/>
      <c r="C654" s="131"/>
      <c r="D654" s="61"/>
      <c r="E654" s="131"/>
      <c r="F654" s="61"/>
      <c r="G654" s="61"/>
      <c r="H654" s="69"/>
      <c r="I654" s="61"/>
      <c r="J654" s="61"/>
      <c r="K654" s="61"/>
      <c r="L654" s="61"/>
      <c r="M654" s="61"/>
      <c r="N654" s="61"/>
      <c r="O654" s="61"/>
      <c r="P654" s="61"/>
      <c r="Q654" s="61"/>
      <c r="R654" s="61"/>
      <c r="S654" s="61"/>
      <c r="T654" s="61"/>
      <c r="U654" s="61"/>
    </row>
    <row r="655" spans="1:21" ht="13">
      <c r="A655" s="61"/>
      <c r="B655" s="61"/>
      <c r="C655" s="131"/>
      <c r="D655" s="61"/>
      <c r="E655" s="131"/>
      <c r="F655" s="61"/>
      <c r="G655" s="61"/>
      <c r="H655" s="69"/>
      <c r="I655" s="61"/>
      <c r="J655" s="61"/>
      <c r="K655" s="61"/>
      <c r="L655" s="61"/>
      <c r="M655" s="61"/>
      <c r="N655" s="61"/>
      <c r="O655" s="61"/>
      <c r="P655" s="61"/>
      <c r="Q655" s="61"/>
      <c r="R655" s="61"/>
      <c r="S655" s="61"/>
      <c r="T655" s="61"/>
      <c r="U655" s="61"/>
    </row>
    <row r="656" spans="1:21" ht="13">
      <c r="A656" s="61"/>
      <c r="B656" s="61"/>
      <c r="C656" s="131"/>
      <c r="D656" s="61"/>
      <c r="E656" s="131"/>
      <c r="F656" s="61"/>
      <c r="G656" s="61"/>
      <c r="H656" s="69"/>
      <c r="I656" s="61"/>
      <c r="J656" s="61"/>
      <c r="K656" s="61"/>
      <c r="L656" s="61"/>
      <c r="M656" s="61"/>
      <c r="N656" s="61"/>
      <c r="O656" s="61"/>
      <c r="P656" s="61"/>
      <c r="Q656" s="61"/>
      <c r="R656" s="61"/>
      <c r="S656" s="61"/>
      <c r="T656" s="61"/>
      <c r="U656" s="61"/>
    </row>
    <row r="657" spans="1:21" ht="13">
      <c r="A657" s="61"/>
      <c r="B657" s="61"/>
      <c r="C657" s="131"/>
      <c r="D657" s="61"/>
      <c r="E657" s="131"/>
      <c r="F657" s="61"/>
      <c r="G657" s="61"/>
      <c r="H657" s="69"/>
      <c r="I657" s="61"/>
      <c r="J657" s="61"/>
      <c r="K657" s="61"/>
      <c r="L657" s="61"/>
      <c r="M657" s="61"/>
      <c r="N657" s="61"/>
      <c r="O657" s="61"/>
      <c r="P657" s="61"/>
      <c r="Q657" s="61"/>
      <c r="R657" s="61"/>
      <c r="S657" s="61"/>
      <c r="T657" s="61"/>
      <c r="U657" s="61"/>
    </row>
    <row r="658" spans="1:21" ht="13">
      <c r="A658" s="61"/>
      <c r="B658" s="61"/>
      <c r="C658" s="131"/>
      <c r="D658" s="61"/>
      <c r="E658" s="131"/>
      <c r="F658" s="61"/>
      <c r="G658" s="61"/>
      <c r="H658" s="69"/>
      <c r="I658" s="61"/>
      <c r="J658" s="61"/>
      <c r="K658" s="61"/>
      <c r="L658" s="61"/>
      <c r="M658" s="61"/>
      <c r="N658" s="61"/>
      <c r="O658" s="61"/>
      <c r="P658" s="61"/>
      <c r="Q658" s="61"/>
      <c r="R658" s="61"/>
      <c r="S658" s="61"/>
      <c r="T658" s="61"/>
      <c r="U658" s="61"/>
    </row>
    <row r="659" spans="1:21" ht="13">
      <c r="A659" s="61"/>
      <c r="B659" s="61"/>
      <c r="C659" s="131"/>
      <c r="D659" s="61"/>
      <c r="E659" s="131"/>
      <c r="F659" s="61"/>
      <c r="G659" s="61"/>
      <c r="H659" s="69"/>
      <c r="I659" s="61"/>
      <c r="J659" s="61"/>
      <c r="K659" s="61"/>
      <c r="L659" s="61"/>
      <c r="M659" s="61"/>
      <c r="N659" s="61"/>
      <c r="O659" s="61"/>
      <c r="P659" s="61"/>
      <c r="Q659" s="61"/>
      <c r="R659" s="61"/>
      <c r="S659" s="61"/>
      <c r="T659" s="61"/>
      <c r="U659" s="61"/>
    </row>
    <row r="660" spans="1:21" ht="13">
      <c r="A660" s="61"/>
      <c r="B660" s="61"/>
      <c r="C660" s="131"/>
      <c r="D660" s="61"/>
      <c r="E660" s="131"/>
      <c r="F660" s="61"/>
      <c r="G660" s="61"/>
      <c r="H660" s="69"/>
      <c r="I660" s="61"/>
      <c r="J660" s="61"/>
      <c r="K660" s="61"/>
      <c r="L660" s="61"/>
      <c r="M660" s="61"/>
      <c r="N660" s="61"/>
      <c r="O660" s="61"/>
      <c r="P660" s="61"/>
      <c r="Q660" s="61"/>
      <c r="R660" s="61"/>
      <c r="S660" s="61"/>
      <c r="T660" s="61"/>
      <c r="U660" s="61"/>
    </row>
    <row r="661" spans="1:21" ht="13">
      <c r="A661" s="61"/>
      <c r="B661" s="61"/>
      <c r="C661" s="131"/>
      <c r="D661" s="61"/>
      <c r="E661" s="131"/>
      <c r="F661" s="61"/>
      <c r="G661" s="61"/>
      <c r="H661" s="69"/>
      <c r="I661" s="61"/>
      <c r="J661" s="61"/>
      <c r="K661" s="61"/>
      <c r="L661" s="61"/>
      <c r="M661" s="61"/>
      <c r="N661" s="61"/>
      <c r="O661" s="61"/>
      <c r="P661" s="61"/>
      <c r="Q661" s="61"/>
      <c r="R661" s="61"/>
      <c r="S661" s="61"/>
      <c r="T661" s="61"/>
      <c r="U661" s="61"/>
    </row>
    <row r="662" spans="1:21" ht="13">
      <c r="A662" s="61"/>
      <c r="B662" s="61"/>
      <c r="C662" s="131"/>
      <c r="D662" s="61"/>
      <c r="E662" s="131"/>
      <c r="F662" s="61"/>
      <c r="G662" s="61"/>
      <c r="H662" s="69"/>
      <c r="I662" s="61"/>
      <c r="J662" s="61"/>
      <c r="K662" s="61"/>
      <c r="L662" s="61"/>
      <c r="M662" s="61"/>
      <c r="N662" s="61"/>
      <c r="O662" s="61"/>
      <c r="P662" s="61"/>
      <c r="Q662" s="61"/>
      <c r="R662" s="61"/>
      <c r="S662" s="61"/>
      <c r="T662" s="61"/>
      <c r="U662" s="61"/>
    </row>
    <row r="663" spans="1:21" ht="13">
      <c r="A663" s="61"/>
      <c r="B663" s="61"/>
      <c r="C663" s="131"/>
      <c r="D663" s="61"/>
      <c r="E663" s="131"/>
      <c r="F663" s="61"/>
      <c r="G663" s="61"/>
      <c r="H663" s="69"/>
      <c r="I663" s="61"/>
      <c r="J663" s="61"/>
      <c r="K663" s="61"/>
      <c r="L663" s="61"/>
      <c r="M663" s="61"/>
      <c r="N663" s="61"/>
      <c r="O663" s="61"/>
      <c r="P663" s="61"/>
      <c r="Q663" s="61"/>
      <c r="R663" s="61"/>
      <c r="S663" s="61"/>
      <c r="T663" s="61"/>
      <c r="U663" s="61"/>
    </row>
    <row r="664" spans="1:21" ht="13">
      <c r="A664" s="61"/>
      <c r="B664" s="61"/>
      <c r="C664" s="131"/>
      <c r="D664" s="61"/>
      <c r="E664" s="131"/>
      <c r="F664" s="61"/>
      <c r="G664" s="61"/>
      <c r="H664" s="69"/>
      <c r="I664" s="61"/>
      <c r="J664" s="61"/>
      <c r="K664" s="61"/>
      <c r="L664" s="61"/>
      <c r="M664" s="61"/>
      <c r="N664" s="61"/>
      <c r="O664" s="61"/>
      <c r="P664" s="61"/>
      <c r="Q664" s="61"/>
      <c r="R664" s="61"/>
      <c r="S664" s="61"/>
      <c r="T664" s="61"/>
      <c r="U664" s="61"/>
    </row>
    <row r="665" spans="1:21" ht="13">
      <c r="A665" s="61"/>
      <c r="B665" s="61"/>
      <c r="C665" s="131"/>
      <c r="D665" s="61"/>
      <c r="E665" s="131"/>
      <c r="F665" s="61"/>
      <c r="G665" s="61"/>
      <c r="H665" s="69"/>
      <c r="I665" s="61"/>
      <c r="J665" s="61"/>
      <c r="K665" s="61"/>
      <c r="L665" s="61"/>
      <c r="M665" s="61"/>
      <c r="N665" s="61"/>
      <c r="O665" s="61"/>
      <c r="P665" s="61"/>
      <c r="Q665" s="61"/>
      <c r="R665" s="61"/>
      <c r="S665" s="61"/>
      <c r="T665" s="61"/>
      <c r="U665" s="61"/>
    </row>
    <row r="666" spans="1:21" ht="13">
      <c r="A666" s="61"/>
      <c r="B666" s="61"/>
      <c r="C666" s="131"/>
      <c r="D666" s="61"/>
      <c r="E666" s="131"/>
      <c r="F666" s="61"/>
      <c r="G666" s="61"/>
      <c r="H666" s="69"/>
      <c r="I666" s="61"/>
      <c r="J666" s="61"/>
      <c r="K666" s="61"/>
      <c r="L666" s="61"/>
      <c r="M666" s="61"/>
      <c r="N666" s="61"/>
      <c r="O666" s="61"/>
      <c r="P666" s="61"/>
      <c r="Q666" s="61"/>
      <c r="R666" s="61"/>
      <c r="S666" s="61"/>
      <c r="T666" s="61"/>
      <c r="U666" s="61"/>
    </row>
    <row r="667" spans="1:21" ht="13">
      <c r="A667" s="61"/>
      <c r="B667" s="61"/>
      <c r="C667" s="131"/>
      <c r="D667" s="61"/>
      <c r="E667" s="131"/>
      <c r="F667" s="61"/>
      <c r="G667" s="61"/>
      <c r="H667" s="69"/>
      <c r="I667" s="61"/>
      <c r="J667" s="61"/>
      <c r="K667" s="61"/>
      <c r="L667" s="61"/>
      <c r="M667" s="61"/>
      <c r="N667" s="61"/>
      <c r="O667" s="61"/>
      <c r="P667" s="61"/>
      <c r="Q667" s="61"/>
      <c r="R667" s="61"/>
      <c r="S667" s="61"/>
      <c r="T667" s="61"/>
      <c r="U667" s="61"/>
    </row>
    <row r="668" spans="1:21" ht="13">
      <c r="A668" s="61"/>
      <c r="B668" s="61"/>
      <c r="C668" s="131"/>
      <c r="D668" s="61"/>
      <c r="E668" s="131"/>
      <c r="F668" s="61"/>
      <c r="G668" s="61"/>
      <c r="H668" s="69"/>
      <c r="I668" s="61"/>
      <c r="J668" s="61"/>
      <c r="K668" s="61"/>
      <c r="L668" s="61"/>
      <c r="M668" s="61"/>
      <c r="N668" s="61"/>
      <c r="O668" s="61"/>
      <c r="P668" s="61"/>
      <c r="Q668" s="61"/>
      <c r="R668" s="61"/>
      <c r="S668" s="61"/>
      <c r="T668" s="61"/>
      <c r="U668" s="61"/>
    </row>
    <row r="669" spans="1:21" ht="13">
      <c r="A669" s="61"/>
      <c r="B669" s="61"/>
      <c r="C669" s="131"/>
      <c r="D669" s="61"/>
      <c r="E669" s="131"/>
      <c r="F669" s="61"/>
      <c r="G669" s="61"/>
      <c r="H669" s="69"/>
      <c r="I669" s="61"/>
      <c r="J669" s="61"/>
      <c r="K669" s="61"/>
      <c r="L669" s="61"/>
      <c r="M669" s="61"/>
      <c r="N669" s="61"/>
      <c r="O669" s="61"/>
      <c r="P669" s="61"/>
      <c r="Q669" s="61"/>
      <c r="R669" s="61"/>
      <c r="S669" s="61"/>
      <c r="T669" s="61"/>
      <c r="U669" s="61"/>
    </row>
    <row r="670" spans="1:21" ht="13">
      <c r="A670" s="61"/>
      <c r="B670" s="61"/>
      <c r="C670" s="131"/>
      <c r="D670" s="61"/>
      <c r="E670" s="131"/>
      <c r="F670" s="61"/>
      <c r="G670" s="61"/>
      <c r="H670" s="69"/>
      <c r="I670" s="61"/>
      <c r="J670" s="61"/>
      <c r="K670" s="61"/>
      <c r="L670" s="61"/>
      <c r="M670" s="61"/>
      <c r="N670" s="61"/>
      <c r="O670" s="61"/>
      <c r="P670" s="61"/>
      <c r="Q670" s="61"/>
      <c r="R670" s="61"/>
      <c r="S670" s="61"/>
      <c r="T670" s="61"/>
      <c r="U670" s="61"/>
    </row>
    <row r="671" spans="1:21" ht="13">
      <c r="A671" s="61"/>
      <c r="B671" s="61"/>
      <c r="C671" s="131"/>
      <c r="D671" s="61"/>
      <c r="E671" s="131"/>
      <c r="F671" s="61"/>
      <c r="G671" s="61"/>
      <c r="H671" s="69"/>
      <c r="I671" s="61"/>
      <c r="J671" s="61"/>
      <c r="K671" s="61"/>
      <c r="L671" s="61"/>
      <c r="M671" s="61"/>
      <c r="N671" s="61"/>
      <c r="O671" s="61"/>
      <c r="P671" s="61"/>
      <c r="Q671" s="61"/>
      <c r="R671" s="61"/>
      <c r="S671" s="61"/>
      <c r="T671" s="61"/>
      <c r="U671" s="61"/>
    </row>
    <row r="672" spans="1:21" ht="13">
      <c r="A672" s="61"/>
      <c r="B672" s="61"/>
      <c r="C672" s="131"/>
      <c r="D672" s="61"/>
      <c r="E672" s="131"/>
      <c r="F672" s="61"/>
      <c r="G672" s="61"/>
      <c r="H672" s="69"/>
      <c r="I672" s="61"/>
      <c r="J672" s="61"/>
      <c r="K672" s="61"/>
      <c r="L672" s="61"/>
      <c r="M672" s="61"/>
      <c r="N672" s="61"/>
      <c r="O672" s="61"/>
      <c r="P672" s="61"/>
      <c r="Q672" s="61"/>
      <c r="R672" s="61"/>
      <c r="S672" s="61"/>
      <c r="T672" s="61"/>
      <c r="U672" s="61"/>
    </row>
    <row r="673" spans="1:21" ht="13">
      <c r="A673" s="61"/>
      <c r="B673" s="61"/>
      <c r="C673" s="131"/>
      <c r="D673" s="61"/>
      <c r="E673" s="131"/>
      <c r="F673" s="61"/>
      <c r="G673" s="61"/>
      <c r="H673" s="69"/>
      <c r="I673" s="61"/>
      <c r="J673" s="61"/>
      <c r="K673" s="61"/>
      <c r="L673" s="61"/>
      <c r="M673" s="61"/>
      <c r="N673" s="61"/>
      <c r="O673" s="61"/>
      <c r="P673" s="61"/>
      <c r="Q673" s="61"/>
      <c r="R673" s="61"/>
      <c r="S673" s="61"/>
      <c r="T673" s="61"/>
      <c r="U673" s="61"/>
    </row>
    <row r="674" spans="1:21" ht="13">
      <c r="A674" s="61"/>
      <c r="B674" s="61"/>
      <c r="C674" s="131"/>
      <c r="D674" s="61"/>
      <c r="E674" s="131"/>
      <c r="F674" s="61"/>
      <c r="G674" s="61"/>
      <c r="H674" s="69"/>
      <c r="I674" s="61"/>
      <c r="J674" s="61"/>
      <c r="K674" s="61"/>
      <c r="L674" s="61"/>
      <c r="M674" s="61"/>
      <c r="N674" s="61"/>
      <c r="O674" s="61"/>
      <c r="P674" s="61"/>
      <c r="Q674" s="61"/>
      <c r="R674" s="61"/>
      <c r="S674" s="61"/>
      <c r="T674" s="61"/>
      <c r="U674" s="61"/>
    </row>
    <row r="675" spans="1:21" ht="13">
      <c r="A675" s="61"/>
      <c r="B675" s="61"/>
      <c r="C675" s="131"/>
      <c r="D675" s="61"/>
      <c r="E675" s="131"/>
      <c r="F675" s="61"/>
      <c r="G675" s="61"/>
      <c r="H675" s="69"/>
      <c r="I675" s="61"/>
      <c r="J675" s="61"/>
      <c r="K675" s="61"/>
      <c r="L675" s="61"/>
      <c r="M675" s="61"/>
      <c r="N675" s="61"/>
      <c r="O675" s="61"/>
      <c r="P675" s="61"/>
      <c r="Q675" s="61"/>
      <c r="R675" s="61"/>
      <c r="S675" s="61"/>
      <c r="T675" s="61"/>
      <c r="U675" s="61"/>
    </row>
    <row r="676" spans="1:21" ht="13">
      <c r="A676" s="61"/>
      <c r="B676" s="61"/>
      <c r="C676" s="131"/>
      <c r="D676" s="61"/>
      <c r="E676" s="131"/>
      <c r="F676" s="61"/>
      <c r="G676" s="61"/>
      <c r="H676" s="69"/>
      <c r="I676" s="61"/>
      <c r="J676" s="61"/>
      <c r="K676" s="61"/>
      <c r="L676" s="61"/>
      <c r="M676" s="61"/>
      <c r="N676" s="61"/>
      <c r="O676" s="61"/>
      <c r="P676" s="61"/>
      <c r="Q676" s="61"/>
      <c r="R676" s="61"/>
      <c r="S676" s="61"/>
      <c r="T676" s="61"/>
      <c r="U676" s="61"/>
    </row>
    <row r="677" spans="1:21" ht="13">
      <c r="A677" s="61"/>
      <c r="B677" s="61"/>
      <c r="C677" s="131"/>
      <c r="D677" s="61"/>
      <c r="E677" s="131"/>
      <c r="F677" s="61"/>
      <c r="G677" s="61"/>
      <c r="H677" s="69"/>
      <c r="I677" s="61"/>
      <c r="J677" s="61"/>
      <c r="K677" s="61"/>
      <c r="L677" s="61"/>
      <c r="M677" s="61"/>
      <c r="N677" s="61"/>
      <c r="O677" s="61"/>
      <c r="P677" s="61"/>
      <c r="Q677" s="61"/>
      <c r="R677" s="61"/>
      <c r="S677" s="61"/>
      <c r="T677" s="61"/>
      <c r="U677" s="61"/>
    </row>
    <row r="678" spans="1:21" ht="13">
      <c r="A678" s="61"/>
      <c r="B678" s="61"/>
      <c r="C678" s="131"/>
      <c r="D678" s="61"/>
      <c r="E678" s="131"/>
      <c r="F678" s="61"/>
      <c r="G678" s="61"/>
      <c r="H678" s="69"/>
      <c r="I678" s="61"/>
      <c r="J678" s="61"/>
      <c r="K678" s="61"/>
      <c r="L678" s="61"/>
      <c r="M678" s="61"/>
      <c r="N678" s="61"/>
      <c r="O678" s="61"/>
      <c r="P678" s="61"/>
      <c r="Q678" s="61"/>
      <c r="R678" s="61"/>
      <c r="S678" s="61"/>
      <c r="T678" s="61"/>
      <c r="U678" s="61"/>
    </row>
    <row r="679" spans="1:21" ht="13">
      <c r="A679" s="61"/>
      <c r="B679" s="61"/>
      <c r="C679" s="131"/>
      <c r="D679" s="61"/>
      <c r="E679" s="131"/>
      <c r="F679" s="61"/>
      <c r="G679" s="61"/>
      <c r="H679" s="69"/>
      <c r="I679" s="61"/>
      <c r="J679" s="61"/>
      <c r="K679" s="61"/>
      <c r="L679" s="61"/>
      <c r="M679" s="61"/>
      <c r="N679" s="61"/>
      <c r="O679" s="61"/>
      <c r="P679" s="61"/>
      <c r="Q679" s="61"/>
      <c r="R679" s="61"/>
      <c r="S679" s="61"/>
      <c r="T679" s="61"/>
      <c r="U679" s="61"/>
    </row>
    <row r="680" spans="1:21" ht="13">
      <c r="A680" s="61"/>
      <c r="B680" s="61"/>
      <c r="C680" s="131"/>
      <c r="D680" s="61"/>
      <c r="E680" s="131"/>
      <c r="F680" s="61"/>
      <c r="G680" s="61"/>
      <c r="H680" s="69"/>
      <c r="I680" s="61"/>
      <c r="J680" s="61"/>
      <c r="K680" s="61"/>
      <c r="L680" s="61"/>
      <c r="M680" s="61"/>
      <c r="N680" s="61"/>
      <c r="O680" s="61"/>
      <c r="P680" s="61"/>
      <c r="Q680" s="61"/>
      <c r="R680" s="61"/>
      <c r="S680" s="61"/>
      <c r="T680" s="61"/>
      <c r="U680" s="61"/>
    </row>
    <row r="681" spans="1:21" ht="13">
      <c r="A681" s="61"/>
      <c r="B681" s="61"/>
      <c r="C681" s="131"/>
      <c r="D681" s="61"/>
      <c r="E681" s="131"/>
      <c r="F681" s="61"/>
      <c r="G681" s="61"/>
      <c r="H681" s="69"/>
      <c r="I681" s="61"/>
      <c r="J681" s="61"/>
      <c r="K681" s="61"/>
      <c r="L681" s="61"/>
      <c r="M681" s="61"/>
      <c r="N681" s="61"/>
      <c r="O681" s="61"/>
      <c r="P681" s="61"/>
      <c r="Q681" s="61"/>
      <c r="R681" s="61"/>
      <c r="S681" s="61"/>
      <c r="T681" s="61"/>
      <c r="U681" s="61"/>
    </row>
    <row r="682" spans="1:21" ht="13">
      <c r="A682" s="61"/>
      <c r="B682" s="61"/>
      <c r="C682" s="131"/>
      <c r="D682" s="61"/>
      <c r="E682" s="131"/>
      <c r="F682" s="61"/>
      <c r="G682" s="61"/>
      <c r="H682" s="69"/>
      <c r="I682" s="61"/>
      <c r="J682" s="61"/>
      <c r="K682" s="61"/>
      <c r="L682" s="61"/>
      <c r="M682" s="61"/>
      <c r="N682" s="61"/>
      <c r="O682" s="61"/>
      <c r="P682" s="61"/>
      <c r="Q682" s="61"/>
      <c r="R682" s="61"/>
      <c r="S682" s="61"/>
      <c r="T682" s="61"/>
      <c r="U682" s="61"/>
    </row>
    <row r="683" spans="1:21" ht="13">
      <c r="A683" s="61"/>
      <c r="B683" s="61"/>
      <c r="C683" s="131"/>
      <c r="D683" s="61"/>
      <c r="E683" s="131"/>
      <c r="F683" s="61"/>
      <c r="G683" s="61"/>
      <c r="H683" s="69"/>
      <c r="I683" s="61"/>
      <c r="J683" s="61"/>
      <c r="K683" s="61"/>
      <c r="L683" s="61"/>
      <c r="M683" s="61"/>
      <c r="N683" s="61"/>
      <c r="O683" s="61"/>
      <c r="P683" s="61"/>
      <c r="Q683" s="61"/>
      <c r="R683" s="61"/>
      <c r="S683" s="61"/>
      <c r="T683" s="61"/>
      <c r="U683" s="61"/>
    </row>
    <row r="684" spans="1:21" ht="13">
      <c r="A684" s="61"/>
      <c r="B684" s="61"/>
      <c r="C684" s="131"/>
      <c r="D684" s="61"/>
      <c r="E684" s="131"/>
      <c r="F684" s="61"/>
      <c r="G684" s="61"/>
      <c r="H684" s="69"/>
      <c r="I684" s="61"/>
      <c r="J684" s="61"/>
      <c r="K684" s="61"/>
      <c r="L684" s="61"/>
      <c r="M684" s="61"/>
      <c r="N684" s="61"/>
      <c r="O684" s="61"/>
      <c r="P684" s="61"/>
      <c r="Q684" s="61"/>
      <c r="R684" s="61"/>
      <c r="S684" s="61"/>
      <c r="T684" s="61"/>
      <c r="U684" s="61"/>
    </row>
    <row r="685" spans="1:21" ht="13">
      <c r="A685" s="61"/>
      <c r="B685" s="61"/>
      <c r="C685" s="131"/>
      <c r="D685" s="61"/>
      <c r="E685" s="131"/>
      <c r="F685" s="61"/>
      <c r="G685" s="61"/>
      <c r="H685" s="69"/>
      <c r="I685" s="61"/>
      <c r="J685" s="61"/>
      <c r="K685" s="61"/>
      <c r="L685" s="61"/>
      <c r="M685" s="61"/>
      <c r="N685" s="61"/>
      <c r="O685" s="61"/>
      <c r="P685" s="61"/>
      <c r="Q685" s="61"/>
      <c r="R685" s="61"/>
      <c r="S685" s="61"/>
      <c r="T685" s="61"/>
      <c r="U685" s="61"/>
    </row>
    <row r="686" spans="1:21" ht="13">
      <c r="A686" s="61"/>
      <c r="B686" s="61"/>
      <c r="C686" s="131"/>
      <c r="D686" s="61"/>
      <c r="E686" s="131"/>
      <c r="F686" s="61"/>
      <c r="G686" s="61"/>
      <c r="H686" s="69"/>
      <c r="I686" s="61"/>
      <c r="J686" s="61"/>
      <c r="K686" s="61"/>
      <c r="L686" s="61"/>
      <c r="M686" s="61"/>
      <c r="N686" s="61"/>
      <c r="O686" s="61"/>
      <c r="P686" s="61"/>
      <c r="Q686" s="61"/>
      <c r="R686" s="61"/>
      <c r="S686" s="61"/>
      <c r="T686" s="61"/>
      <c r="U686" s="61"/>
    </row>
    <row r="687" spans="1:21" ht="13">
      <c r="A687" s="61"/>
      <c r="B687" s="61"/>
      <c r="C687" s="131"/>
      <c r="D687" s="61"/>
      <c r="E687" s="131"/>
      <c r="F687" s="61"/>
      <c r="G687" s="61"/>
      <c r="H687" s="69"/>
      <c r="I687" s="61"/>
      <c r="J687" s="61"/>
      <c r="K687" s="61"/>
      <c r="L687" s="61"/>
      <c r="M687" s="61"/>
      <c r="N687" s="61"/>
      <c r="O687" s="61"/>
      <c r="P687" s="61"/>
      <c r="Q687" s="61"/>
      <c r="R687" s="61"/>
      <c r="S687" s="61"/>
      <c r="T687" s="61"/>
      <c r="U687" s="61"/>
    </row>
    <row r="688" spans="1:21" ht="13">
      <c r="A688" s="61"/>
      <c r="B688" s="61"/>
      <c r="C688" s="131"/>
      <c r="D688" s="61"/>
      <c r="E688" s="131"/>
      <c r="F688" s="61"/>
      <c r="G688" s="61"/>
      <c r="H688" s="69"/>
      <c r="I688" s="61"/>
      <c r="J688" s="61"/>
      <c r="K688" s="61"/>
      <c r="L688" s="61"/>
      <c r="M688" s="61"/>
      <c r="N688" s="61"/>
      <c r="O688" s="61"/>
      <c r="P688" s="61"/>
      <c r="Q688" s="61"/>
      <c r="R688" s="61"/>
      <c r="S688" s="61"/>
      <c r="T688" s="61"/>
      <c r="U688" s="61"/>
    </row>
    <row r="689" spans="1:21" ht="13">
      <c r="A689" s="61"/>
      <c r="B689" s="61"/>
      <c r="C689" s="131"/>
      <c r="D689" s="61"/>
      <c r="E689" s="131"/>
      <c r="F689" s="61"/>
      <c r="G689" s="61"/>
      <c r="H689" s="69"/>
      <c r="I689" s="61"/>
      <c r="J689" s="61"/>
      <c r="K689" s="61"/>
      <c r="L689" s="61"/>
      <c r="M689" s="61"/>
      <c r="N689" s="61"/>
      <c r="O689" s="61"/>
      <c r="P689" s="61"/>
      <c r="Q689" s="61"/>
      <c r="R689" s="61"/>
      <c r="S689" s="61"/>
      <c r="T689" s="61"/>
      <c r="U689" s="61"/>
    </row>
    <row r="690" spans="1:21" ht="13">
      <c r="A690" s="61"/>
      <c r="B690" s="61"/>
      <c r="C690" s="131"/>
      <c r="D690" s="61"/>
      <c r="E690" s="131"/>
      <c r="F690" s="61"/>
      <c r="G690" s="61"/>
      <c r="H690" s="69"/>
      <c r="I690" s="61"/>
      <c r="J690" s="61"/>
      <c r="K690" s="61"/>
      <c r="L690" s="61"/>
      <c r="M690" s="61"/>
      <c r="N690" s="61"/>
      <c r="O690" s="61"/>
      <c r="P690" s="61"/>
      <c r="Q690" s="61"/>
      <c r="R690" s="61"/>
      <c r="S690" s="61"/>
      <c r="T690" s="61"/>
      <c r="U690" s="61"/>
    </row>
    <row r="691" spans="1:21" ht="13">
      <c r="A691" s="61"/>
      <c r="B691" s="61"/>
      <c r="C691" s="131"/>
      <c r="D691" s="61"/>
      <c r="E691" s="131"/>
      <c r="F691" s="61"/>
      <c r="G691" s="61"/>
      <c r="H691" s="69"/>
      <c r="I691" s="61"/>
      <c r="J691" s="61"/>
      <c r="K691" s="61"/>
      <c r="L691" s="61"/>
      <c r="M691" s="61"/>
      <c r="N691" s="61"/>
      <c r="O691" s="61"/>
      <c r="P691" s="61"/>
      <c r="Q691" s="61"/>
      <c r="R691" s="61"/>
      <c r="S691" s="61"/>
      <c r="T691" s="61"/>
      <c r="U691" s="61"/>
    </row>
    <row r="692" spans="1:21" ht="13">
      <c r="A692" s="61"/>
      <c r="B692" s="61"/>
      <c r="C692" s="131"/>
      <c r="D692" s="61"/>
      <c r="E692" s="131"/>
      <c r="F692" s="61"/>
      <c r="G692" s="61"/>
      <c r="H692" s="69"/>
      <c r="I692" s="61"/>
      <c r="J692" s="61"/>
      <c r="K692" s="61"/>
      <c r="L692" s="61"/>
      <c r="M692" s="61"/>
      <c r="N692" s="61"/>
      <c r="O692" s="61"/>
      <c r="P692" s="61"/>
      <c r="Q692" s="61"/>
      <c r="R692" s="61"/>
      <c r="S692" s="61"/>
      <c r="T692" s="61"/>
      <c r="U692" s="61"/>
    </row>
    <row r="693" spans="1:21" ht="13">
      <c r="A693" s="61"/>
      <c r="B693" s="61"/>
      <c r="C693" s="131"/>
      <c r="D693" s="61"/>
      <c r="E693" s="131"/>
      <c r="F693" s="61"/>
      <c r="G693" s="61"/>
      <c r="H693" s="69"/>
      <c r="I693" s="61"/>
      <c r="J693" s="61"/>
      <c r="K693" s="61"/>
      <c r="L693" s="61"/>
      <c r="M693" s="61"/>
      <c r="N693" s="61"/>
      <c r="O693" s="61"/>
      <c r="P693" s="61"/>
      <c r="Q693" s="61"/>
      <c r="R693" s="61"/>
      <c r="S693" s="61"/>
      <c r="T693" s="61"/>
      <c r="U693" s="61"/>
    </row>
    <row r="694" spans="1:21" ht="13">
      <c r="A694" s="61"/>
      <c r="B694" s="61"/>
      <c r="C694" s="131"/>
      <c r="D694" s="61"/>
      <c r="E694" s="131"/>
      <c r="F694" s="61"/>
      <c r="G694" s="61"/>
      <c r="H694" s="69"/>
      <c r="I694" s="61"/>
      <c r="J694" s="61"/>
      <c r="K694" s="61"/>
      <c r="L694" s="61"/>
      <c r="M694" s="61"/>
      <c r="N694" s="61"/>
      <c r="O694" s="61"/>
      <c r="P694" s="61"/>
      <c r="Q694" s="61"/>
      <c r="R694" s="61"/>
      <c r="S694" s="61"/>
      <c r="T694" s="61"/>
      <c r="U694" s="61"/>
    </row>
    <row r="695" spans="1:21" ht="13">
      <c r="A695" s="61"/>
      <c r="B695" s="61"/>
      <c r="C695" s="131"/>
      <c r="D695" s="61"/>
      <c r="E695" s="131"/>
      <c r="F695" s="61"/>
      <c r="G695" s="61"/>
      <c r="H695" s="69"/>
      <c r="I695" s="61"/>
      <c r="J695" s="61"/>
      <c r="K695" s="61"/>
      <c r="L695" s="61"/>
      <c r="M695" s="61"/>
      <c r="N695" s="61"/>
      <c r="O695" s="61"/>
      <c r="P695" s="61"/>
      <c r="Q695" s="61"/>
      <c r="R695" s="61"/>
      <c r="S695" s="61"/>
      <c r="T695" s="61"/>
      <c r="U695" s="61"/>
    </row>
    <row r="696" spans="1:21" ht="13">
      <c r="A696" s="61"/>
      <c r="B696" s="61"/>
      <c r="C696" s="131"/>
      <c r="D696" s="61"/>
      <c r="E696" s="131"/>
      <c r="F696" s="61"/>
      <c r="G696" s="61"/>
      <c r="H696" s="69"/>
      <c r="I696" s="61"/>
      <c r="J696" s="61"/>
      <c r="K696" s="61"/>
      <c r="L696" s="61"/>
      <c r="M696" s="61"/>
      <c r="N696" s="61"/>
      <c r="O696" s="61"/>
      <c r="P696" s="61"/>
      <c r="Q696" s="61"/>
      <c r="R696" s="61"/>
      <c r="S696" s="61"/>
      <c r="T696" s="61"/>
      <c r="U696" s="61"/>
    </row>
    <row r="697" spans="1:21" ht="13">
      <c r="A697" s="61"/>
      <c r="B697" s="61"/>
      <c r="C697" s="131"/>
      <c r="D697" s="61"/>
      <c r="E697" s="131"/>
      <c r="F697" s="61"/>
      <c r="G697" s="61"/>
      <c r="H697" s="69"/>
      <c r="I697" s="61"/>
      <c r="J697" s="61"/>
      <c r="K697" s="61"/>
      <c r="L697" s="61"/>
      <c r="M697" s="61"/>
      <c r="N697" s="61"/>
      <c r="O697" s="61"/>
      <c r="P697" s="61"/>
      <c r="Q697" s="61"/>
      <c r="R697" s="61"/>
      <c r="S697" s="61"/>
      <c r="T697" s="61"/>
      <c r="U697" s="61"/>
    </row>
    <row r="698" spans="1:21" ht="13">
      <c r="A698" s="61"/>
      <c r="B698" s="61"/>
      <c r="C698" s="131"/>
      <c r="D698" s="61"/>
      <c r="E698" s="131"/>
      <c r="F698" s="61"/>
      <c r="G698" s="61"/>
      <c r="H698" s="69"/>
      <c r="I698" s="61"/>
      <c r="J698" s="61"/>
      <c r="K698" s="61"/>
      <c r="L698" s="61"/>
      <c r="M698" s="61"/>
      <c r="N698" s="61"/>
      <c r="O698" s="61"/>
      <c r="P698" s="61"/>
      <c r="Q698" s="61"/>
      <c r="R698" s="61"/>
      <c r="S698" s="61"/>
      <c r="T698" s="61"/>
      <c r="U698" s="61"/>
    </row>
    <row r="699" spans="1:21" ht="13">
      <c r="A699" s="61"/>
      <c r="B699" s="61"/>
      <c r="C699" s="131"/>
      <c r="D699" s="61"/>
      <c r="E699" s="131"/>
      <c r="F699" s="61"/>
      <c r="G699" s="61"/>
      <c r="H699" s="69"/>
      <c r="I699" s="61"/>
      <c r="J699" s="61"/>
      <c r="K699" s="61"/>
      <c r="L699" s="61"/>
      <c r="M699" s="61"/>
      <c r="N699" s="61"/>
      <c r="O699" s="61"/>
      <c r="P699" s="61"/>
      <c r="Q699" s="61"/>
      <c r="R699" s="61"/>
      <c r="S699" s="61"/>
      <c r="T699" s="61"/>
      <c r="U699" s="61"/>
    </row>
    <row r="700" spans="1:21" ht="13">
      <c r="A700" s="61"/>
      <c r="B700" s="61"/>
      <c r="C700" s="131"/>
      <c r="D700" s="61"/>
      <c r="E700" s="131"/>
      <c r="F700" s="61"/>
      <c r="G700" s="61"/>
      <c r="H700" s="69"/>
      <c r="I700" s="61"/>
      <c r="J700" s="61"/>
      <c r="K700" s="61"/>
      <c r="L700" s="61"/>
      <c r="M700" s="61"/>
      <c r="N700" s="61"/>
      <c r="O700" s="61"/>
      <c r="P700" s="61"/>
      <c r="Q700" s="61"/>
      <c r="R700" s="61"/>
      <c r="S700" s="61"/>
      <c r="T700" s="61"/>
      <c r="U700" s="61"/>
    </row>
    <row r="701" spans="1:21" ht="13">
      <c r="A701" s="61"/>
      <c r="B701" s="61"/>
      <c r="C701" s="131"/>
      <c r="D701" s="61"/>
      <c r="E701" s="131"/>
      <c r="F701" s="61"/>
      <c r="G701" s="61"/>
      <c r="H701" s="69"/>
      <c r="I701" s="61"/>
      <c r="J701" s="61"/>
      <c r="K701" s="61"/>
      <c r="L701" s="61"/>
      <c r="M701" s="61"/>
      <c r="N701" s="61"/>
      <c r="O701" s="61"/>
      <c r="P701" s="61"/>
      <c r="Q701" s="61"/>
      <c r="R701" s="61"/>
      <c r="S701" s="61"/>
      <c r="T701" s="61"/>
      <c r="U701" s="61"/>
    </row>
    <row r="702" spans="1:21" ht="13">
      <c r="A702" s="61"/>
      <c r="B702" s="61"/>
      <c r="C702" s="131"/>
      <c r="D702" s="61"/>
      <c r="E702" s="131"/>
      <c r="F702" s="61"/>
      <c r="G702" s="61"/>
      <c r="H702" s="69"/>
      <c r="I702" s="61"/>
      <c r="J702" s="61"/>
      <c r="K702" s="61"/>
      <c r="L702" s="61"/>
      <c r="M702" s="61"/>
      <c r="N702" s="61"/>
      <c r="O702" s="61"/>
      <c r="P702" s="61"/>
      <c r="Q702" s="61"/>
      <c r="R702" s="61"/>
      <c r="S702" s="61"/>
      <c r="T702" s="61"/>
      <c r="U702" s="61"/>
    </row>
    <row r="703" spans="1:21" ht="13">
      <c r="A703" s="61"/>
      <c r="B703" s="61"/>
      <c r="C703" s="131"/>
      <c r="D703" s="61"/>
      <c r="E703" s="131"/>
      <c r="F703" s="61"/>
      <c r="G703" s="61"/>
      <c r="H703" s="69"/>
      <c r="I703" s="61"/>
      <c r="J703" s="61"/>
      <c r="K703" s="61"/>
      <c r="L703" s="61"/>
      <c r="M703" s="61"/>
      <c r="N703" s="61"/>
      <c r="O703" s="61"/>
      <c r="P703" s="61"/>
      <c r="Q703" s="61"/>
      <c r="R703" s="61"/>
      <c r="S703" s="61"/>
      <c r="T703" s="61"/>
      <c r="U703" s="61"/>
    </row>
    <row r="704" spans="1:21" ht="13">
      <c r="A704" s="61"/>
      <c r="B704" s="61"/>
      <c r="C704" s="131"/>
      <c r="D704" s="61"/>
      <c r="E704" s="131"/>
      <c r="F704" s="61"/>
      <c r="G704" s="61"/>
      <c r="H704" s="69"/>
      <c r="I704" s="61"/>
      <c r="J704" s="61"/>
      <c r="K704" s="61"/>
      <c r="L704" s="61"/>
      <c r="M704" s="61"/>
      <c r="N704" s="61"/>
      <c r="O704" s="61"/>
      <c r="P704" s="61"/>
      <c r="Q704" s="61"/>
      <c r="R704" s="61"/>
      <c r="S704" s="61"/>
      <c r="T704" s="61"/>
      <c r="U704" s="61"/>
    </row>
    <row r="705" spans="1:21" ht="13">
      <c r="A705" s="61"/>
      <c r="B705" s="61"/>
      <c r="C705" s="131"/>
      <c r="D705" s="61"/>
      <c r="E705" s="131"/>
      <c r="F705" s="61"/>
      <c r="G705" s="61"/>
      <c r="H705" s="69"/>
      <c r="I705" s="61"/>
      <c r="J705" s="61"/>
      <c r="K705" s="61"/>
      <c r="L705" s="61"/>
      <c r="M705" s="61"/>
      <c r="N705" s="61"/>
      <c r="O705" s="61"/>
      <c r="P705" s="61"/>
      <c r="Q705" s="61"/>
      <c r="R705" s="61"/>
      <c r="S705" s="61"/>
      <c r="T705" s="61"/>
      <c r="U705" s="61"/>
    </row>
    <row r="706" spans="1:21" ht="13">
      <c r="A706" s="61"/>
      <c r="B706" s="61"/>
      <c r="C706" s="131"/>
      <c r="D706" s="61"/>
      <c r="E706" s="131"/>
      <c r="F706" s="61"/>
      <c r="G706" s="61"/>
      <c r="H706" s="69"/>
      <c r="I706" s="61"/>
      <c r="J706" s="61"/>
      <c r="K706" s="61"/>
      <c r="L706" s="61"/>
      <c r="M706" s="61"/>
      <c r="N706" s="61"/>
      <c r="O706" s="61"/>
      <c r="P706" s="61"/>
      <c r="Q706" s="61"/>
      <c r="R706" s="61"/>
      <c r="S706" s="61"/>
      <c r="T706" s="61"/>
      <c r="U706" s="61"/>
    </row>
    <row r="707" spans="1:21" ht="13">
      <c r="A707" s="61"/>
      <c r="B707" s="61"/>
      <c r="C707" s="131"/>
      <c r="D707" s="61"/>
      <c r="E707" s="131"/>
      <c r="F707" s="61"/>
      <c r="G707" s="61"/>
      <c r="H707" s="69"/>
      <c r="I707" s="61"/>
      <c r="J707" s="61"/>
      <c r="K707" s="61"/>
      <c r="L707" s="61"/>
      <c r="M707" s="61"/>
      <c r="N707" s="61"/>
      <c r="O707" s="61"/>
      <c r="P707" s="61"/>
      <c r="Q707" s="61"/>
      <c r="R707" s="61"/>
      <c r="S707" s="61"/>
      <c r="T707" s="61"/>
      <c r="U707" s="61"/>
    </row>
    <row r="708" spans="1:21" ht="13">
      <c r="A708" s="61"/>
      <c r="B708" s="61"/>
      <c r="C708" s="131"/>
      <c r="D708" s="61"/>
      <c r="E708" s="131"/>
      <c r="F708" s="61"/>
      <c r="G708" s="61"/>
      <c r="H708" s="69"/>
      <c r="I708" s="61"/>
      <c r="J708" s="61"/>
      <c r="K708" s="61"/>
      <c r="L708" s="61"/>
      <c r="M708" s="61"/>
      <c r="N708" s="61"/>
      <c r="O708" s="61"/>
      <c r="P708" s="61"/>
      <c r="Q708" s="61"/>
      <c r="R708" s="61"/>
      <c r="S708" s="61"/>
      <c r="T708" s="61"/>
      <c r="U708" s="61"/>
    </row>
    <row r="709" spans="1:21" ht="13">
      <c r="A709" s="61"/>
      <c r="B709" s="61"/>
      <c r="C709" s="131"/>
      <c r="D709" s="61"/>
      <c r="E709" s="131"/>
      <c r="F709" s="61"/>
      <c r="G709" s="61"/>
      <c r="H709" s="69"/>
      <c r="I709" s="61"/>
      <c r="J709" s="61"/>
      <c r="K709" s="61"/>
      <c r="L709" s="61"/>
      <c r="M709" s="61"/>
      <c r="N709" s="61"/>
      <c r="O709" s="61"/>
      <c r="P709" s="61"/>
      <c r="Q709" s="61"/>
      <c r="R709" s="61"/>
      <c r="S709" s="61"/>
      <c r="T709" s="61"/>
      <c r="U709" s="61"/>
    </row>
    <row r="710" spans="1:21" ht="13">
      <c r="A710" s="61"/>
      <c r="B710" s="61"/>
      <c r="C710" s="131"/>
      <c r="D710" s="61"/>
      <c r="E710" s="131"/>
      <c r="F710" s="61"/>
      <c r="G710" s="61"/>
      <c r="H710" s="69"/>
      <c r="I710" s="61"/>
      <c r="J710" s="61"/>
      <c r="K710" s="61"/>
      <c r="L710" s="61"/>
      <c r="M710" s="61"/>
      <c r="N710" s="61"/>
      <c r="O710" s="61"/>
      <c r="P710" s="61"/>
      <c r="Q710" s="61"/>
      <c r="R710" s="61"/>
      <c r="S710" s="61"/>
      <c r="T710" s="61"/>
      <c r="U710" s="61"/>
    </row>
    <row r="711" spans="1:21" ht="13">
      <c r="A711" s="61"/>
      <c r="B711" s="61"/>
      <c r="C711" s="131"/>
      <c r="D711" s="61"/>
      <c r="E711" s="131"/>
      <c r="F711" s="61"/>
      <c r="G711" s="61"/>
      <c r="H711" s="69"/>
      <c r="I711" s="61"/>
      <c r="J711" s="61"/>
      <c r="K711" s="61"/>
      <c r="L711" s="61"/>
      <c r="M711" s="61"/>
      <c r="N711" s="61"/>
      <c r="O711" s="61"/>
      <c r="P711" s="61"/>
      <c r="Q711" s="61"/>
      <c r="R711" s="61"/>
      <c r="S711" s="61"/>
      <c r="T711" s="61"/>
      <c r="U711" s="61"/>
    </row>
    <row r="712" spans="1:21" ht="13">
      <c r="A712" s="61"/>
      <c r="B712" s="61"/>
      <c r="C712" s="131"/>
      <c r="D712" s="61"/>
      <c r="E712" s="131"/>
      <c r="F712" s="61"/>
      <c r="G712" s="61"/>
      <c r="H712" s="69"/>
      <c r="I712" s="61"/>
      <c r="J712" s="61"/>
      <c r="K712" s="61"/>
      <c r="L712" s="61"/>
      <c r="M712" s="61"/>
      <c r="N712" s="61"/>
      <c r="O712" s="61"/>
      <c r="P712" s="61"/>
      <c r="Q712" s="61"/>
      <c r="R712" s="61"/>
      <c r="S712" s="61"/>
      <c r="T712" s="61"/>
      <c r="U712" s="61"/>
    </row>
    <row r="713" spans="1:21" ht="13">
      <c r="A713" s="61"/>
      <c r="B713" s="61"/>
      <c r="C713" s="131"/>
      <c r="D713" s="61"/>
      <c r="E713" s="131"/>
      <c r="F713" s="61"/>
      <c r="G713" s="61"/>
      <c r="H713" s="69"/>
      <c r="I713" s="61"/>
      <c r="J713" s="61"/>
      <c r="K713" s="61"/>
      <c r="L713" s="61"/>
      <c r="M713" s="61"/>
      <c r="N713" s="61"/>
      <c r="O713" s="61"/>
      <c r="P713" s="61"/>
      <c r="Q713" s="61"/>
      <c r="R713" s="61"/>
      <c r="S713" s="61"/>
      <c r="T713" s="61"/>
      <c r="U713" s="61"/>
    </row>
    <row r="714" spans="1:21" ht="13">
      <c r="A714" s="61"/>
      <c r="B714" s="61"/>
      <c r="C714" s="131"/>
      <c r="D714" s="61"/>
      <c r="E714" s="131"/>
      <c r="F714" s="61"/>
      <c r="G714" s="61"/>
      <c r="H714" s="69"/>
      <c r="I714" s="61"/>
      <c r="J714" s="61"/>
      <c r="K714" s="61"/>
      <c r="L714" s="61"/>
      <c r="M714" s="61"/>
      <c r="N714" s="61"/>
      <c r="O714" s="61"/>
      <c r="P714" s="61"/>
      <c r="Q714" s="61"/>
      <c r="R714" s="61"/>
      <c r="S714" s="61"/>
      <c r="T714" s="61"/>
      <c r="U714" s="61"/>
    </row>
    <row r="715" spans="1:21" ht="13">
      <c r="A715" s="61"/>
      <c r="B715" s="61"/>
      <c r="C715" s="131"/>
      <c r="D715" s="61"/>
      <c r="E715" s="131"/>
      <c r="F715" s="61"/>
      <c r="G715" s="61"/>
      <c r="H715" s="69"/>
      <c r="I715" s="61"/>
      <c r="J715" s="61"/>
      <c r="K715" s="61"/>
      <c r="L715" s="61"/>
      <c r="M715" s="61"/>
      <c r="N715" s="61"/>
      <c r="O715" s="61"/>
      <c r="P715" s="61"/>
      <c r="Q715" s="61"/>
      <c r="R715" s="61"/>
      <c r="S715" s="61"/>
      <c r="T715" s="61"/>
      <c r="U715" s="61"/>
    </row>
    <row r="716" spans="1:21" ht="13">
      <c r="A716" s="61"/>
      <c r="B716" s="61"/>
      <c r="C716" s="131"/>
      <c r="D716" s="61"/>
      <c r="E716" s="131"/>
      <c r="F716" s="61"/>
      <c r="G716" s="61"/>
      <c r="H716" s="69"/>
      <c r="I716" s="61"/>
      <c r="J716" s="61"/>
      <c r="K716" s="61"/>
      <c r="L716" s="61"/>
      <c r="M716" s="61"/>
      <c r="N716" s="61"/>
      <c r="O716" s="61"/>
      <c r="P716" s="61"/>
      <c r="Q716" s="61"/>
      <c r="R716" s="61"/>
      <c r="S716" s="61"/>
      <c r="T716" s="61"/>
      <c r="U716" s="61"/>
    </row>
    <row r="717" spans="1:21" ht="13">
      <c r="A717" s="61"/>
      <c r="B717" s="61"/>
      <c r="C717" s="131"/>
      <c r="D717" s="61"/>
      <c r="E717" s="131"/>
      <c r="F717" s="61"/>
      <c r="G717" s="61"/>
      <c r="H717" s="69"/>
      <c r="I717" s="61"/>
      <c r="J717" s="61"/>
      <c r="K717" s="61"/>
      <c r="L717" s="61"/>
      <c r="M717" s="61"/>
      <c r="N717" s="61"/>
      <c r="O717" s="61"/>
      <c r="P717" s="61"/>
      <c r="Q717" s="61"/>
      <c r="R717" s="61"/>
      <c r="S717" s="61"/>
      <c r="T717" s="61"/>
      <c r="U717" s="61"/>
    </row>
    <row r="718" spans="1:21" ht="13">
      <c r="A718" s="61"/>
      <c r="B718" s="61"/>
      <c r="C718" s="131"/>
      <c r="D718" s="61"/>
      <c r="E718" s="131"/>
      <c r="F718" s="61"/>
      <c r="G718" s="61"/>
      <c r="H718" s="69"/>
      <c r="I718" s="61"/>
      <c r="J718" s="61"/>
      <c r="K718" s="61"/>
      <c r="L718" s="61"/>
      <c r="M718" s="61"/>
      <c r="N718" s="61"/>
      <c r="O718" s="61"/>
      <c r="P718" s="61"/>
      <c r="Q718" s="61"/>
      <c r="R718" s="61"/>
      <c r="S718" s="61"/>
      <c r="T718" s="61"/>
      <c r="U718" s="61"/>
    </row>
    <row r="719" spans="1:21" ht="13">
      <c r="A719" s="61"/>
      <c r="B719" s="61"/>
      <c r="C719" s="131"/>
      <c r="D719" s="61"/>
      <c r="E719" s="131"/>
      <c r="F719" s="61"/>
      <c r="G719" s="61"/>
      <c r="H719" s="69"/>
      <c r="I719" s="61"/>
      <c r="J719" s="61"/>
      <c r="K719" s="61"/>
      <c r="L719" s="61"/>
      <c r="M719" s="61"/>
      <c r="N719" s="61"/>
      <c r="O719" s="61"/>
      <c r="P719" s="61"/>
      <c r="Q719" s="61"/>
      <c r="R719" s="61"/>
      <c r="S719" s="61"/>
      <c r="T719" s="61"/>
      <c r="U719" s="61"/>
    </row>
    <row r="720" spans="1:21" ht="13">
      <c r="A720" s="61"/>
      <c r="B720" s="61"/>
      <c r="C720" s="131"/>
      <c r="D720" s="61"/>
      <c r="E720" s="131"/>
      <c r="F720" s="61"/>
      <c r="G720" s="61"/>
      <c r="H720" s="69"/>
      <c r="I720" s="61"/>
      <c r="J720" s="61"/>
      <c r="K720" s="61"/>
      <c r="L720" s="61"/>
      <c r="M720" s="61"/>
      <c r="N720" s="61"/>
      <c r="O720" s="61"/>
      <c r="P720" s="61"/>
      <c r="Q720" s="61"/>
      <c r="R720" s="61"/>
      <c r="S720" s="61"/>
      <c r="T720" s="61"/>
      <c r="U720" s="61"/>
    </row>
    <row r="721" spans="1:21" ht="13">
      <c r="A721" s="61"/>
      <c r="B721" s="61"/>
      <c r="C721" s="131"/>
      <c r="D721" s="61"/>
      <c r="E721" s="131"/>
      <c r="F721" s="61"/>
      <c r="G721" s="61"/>
      <c r="H721" s="69"/>
      <c r="I721" s="61"/>
      <c r="J721" s="61"/>
      <c r="K721" s="61"/>
      <c r="L721" s="61"/>
      <c r="M721" s="61"/>
      <c r="N721" s="61"/>
      <c r="O721" s="61"/>
      <c r="P721" s="61"/>
      <c r="Q721" s="61"/>
      <c r="R721" s="61"/>
      <c r="S721" s="61"/>
      <c r="T721" s="61"/>
      <c r="U721" s="61"/>
    </row>
    <row r="722" spans="1:21" ht="13">
      <c r="A722" s="61"/>
      <c r="B722" s="61"/>
      <c r="C722" s="131"/>
      <c r="D722" s="61"/>
      <c r="E722" s="131"/>
      <c r="F722" s="61"/>
      <c r="G722" s="61"/>
      <c r="H722" s="69"/>
      <c r="I722" s="61"/>
      <c r="J722" s="61"/>
      <c r="K722" s="61"/>
      <c r="L722" s="61"/>
      <c r="M722" s="61"/>
      <c r="N722" s="61"/>
      <c r="O722" s="61"/>
      <c r="P722" s="61"/>
      <c r="Q722" s="61"/>
      <c r="R722" s="61"/>
      <c r="S722" s="61"/>
      <c r="T722" s="61"/>
      <c r="U722" s="61"/>
    </row>
    <row r="723" spans="1:21" ht="13">
      <c r="A723" s="61"/>
      <c r="B723" s="61"/>
      <c r="C723" s="131"/>
      <c r="D723" s="61"/>
      <c r="E723" s="131"/>
      <c r="F723" s="61"/>
      <c r="G723" s="61"/>
      <c r="H723" s="69"/>
      <c r="I723" s="61"/>
      <c r="J723" s="61"/>
      <c r="K723" s="61"/>
      <c r="L723" s="61"/>
      <c r="M723" s="61"/>
      <c r="N723" s="61"/>
      <c r="O723" s="61"/>
      <c r="P723" s="61"/>
      <c r="Q723" s="61"/>
      <c r="R723" s="61"/>
      <c r="S723" s="61"/>
      <c r="T723" s="61"/>
      <c r="U723" s="61"/>
    </row>
    <row r="724" spans="1:21" ht="13">
      <c r="A724" s="61"/>
      <c r="B724" s="61"/>
      <c r="C724" s="131"/>
      <c r="D724" s="61"/>
      <c r="E724" s="131"/>
      <c r="F724" s="61"/>
      <c r="G724" s="61"/>
      <c r="H724" s="69"/>
      <c r="I724" s="61"/>
      <c r="J724" s="61"/>
      <c r="K724" s="61"/>
      <c r="L724" s="61"/>
      <c r="M724" s="61"/>
      <c r="N724" s="61"/>
      <c r="O724" s="61"/>
      <c r="P724" s="61"/>
      <c r="Q724" s="61"/>
      <c r="R724" s="61"/>
      <c r="S724" s="61"/>
      <c r="T724" s="61"/>
      <c r="U724" s="61"/>
    </row>
    <row r="725" spans="1:21" ht="13">
      <c r="A725" s="61"/>
      <c r="B725" s="61"/>
      <c r="C725" s="131"/>
      <c r="D725" s="61"/>
      <c r="E725" s="131"/>
      <c r="F725" s="61"/>
      <c r="G725" s="61"/>
      <c r="H725" s="69"/>
      <c r="I725" s="61"/>
      <c r="J725" s="61"/>
      <c r="K725" s="61"/>
      <c r="L725" s="61"/>
      <c r="M725" s="61"/>
      <c r="N725" s="61"/>
      <c r="O725" s="61"/>
      <c r="P725" s="61"/>
      <c r="Q725" s="61"/>
      <c r="R725" s="61"/>
      <c r="S725" s="61"/>
      <c r="T725" s="61"/>
      <c r="U725" s="61"/>
    </row>
    <row r="726" spans="1:21" ht="13">
      <c r="A726" s="61"/>
      <c r="B726" s="61"/>
      <c r="C726" s="131"/>
      <c r="D726" s="61"/>
      <c r="E726" s="131"/>
      <c r="F726" s="61"/>
      <c r="G726" s="61"/>
      <c r="H726" s="69"/>
      <c r="I726" s="61"/>
      <c r="J726" s="61"/>
      <c r="K726" s="61"/>
      <c r="L726" s="61"/>
      <c r="M726" s="61"/>
      <c r="N726" s="61"/>
      <c r="O726" s="61"/>
      <c r="P726" s="61"/>
      <c r="Q726" s="61"/>
      <c r="R726" s="61"/>
      <c r="S726" s="61"/>
      <c r="T726" s="61"/>
      <c r="U726" s="61"/>
    </row>
    <row r="727" spans="1:21" ht="13">
      <c r="A727" s="61"/>
      <c r="B727" s="61"/>
      <c r="C727" s="131"/>
      <c r="D727" s="61"/>
      <c r="E727" s="131"/>
      <c r="F727" s="61"/>
      <c r="G727" s="61"/>
      <c r="H727" s="69"/>
      <c r="I727" s="61"/>
      <c r="J727" s="61"/>
      <c r="K727" s="61"/>
      <c r="L727" s="61"/>
      <c r="M727" s="61"/>
      <c r="N727" s="61"/>
      <c r="O727" s="61"/>
      <c r="P727" s="61"/>
      <c r="Q727" s="61"/>
      <c r="R727" s="61"/>
      <c r="S727" s="61"/>
      <c r="T727" s="61"/>
      <c r="U727" s="61"/>
    </row>
    <row r="728" spans="1:21" ht="13">
      <c r="A728" s="61"/>
      <c r="B728" s="61"/>
      <c r="C728" s="131"/>
      <c r="D728" s="61"/>
      <c r="E728" s="131"/>
      <c r="F728" s="61"/>
      <c r="G728" s="61"/>
      <c r="H728" s="69"/>
      <c r="I728" s="61"/>
      <c r="J728" s="61"/>
      <c r="K728" s="61"/>
      <c r="L728" s="61"/>
      <c r="M728" s="61"/>
      <c r="N728" s="61"/>
      <c r="O728" s="61"/>
      <c r="P728" s="61"/>
      <c r="Q728" s="61"/>
      <c r="R728" s="61"/>
      <c r="S728" s="61"/>
      <c r="T728" s="61"/>
      <c r="U728" s="61"/>
    </row>
    <row r="729" spans="1:21" ht="13">
      <c r="A729" s="61"/>
      <c r="B729" s="61"/>
      <c r="C729" s="131"/>
      <c r="D729" s="61"/>
      <c r="E729" s="131"/>
      <c r="F729" s="61"/>
      <c r="G729" s="61"/>
      <c r="H729" s="69"/>
      <c r="I729" s="61"/>
      <c r="J729" s="61"/>
      <c r="K729" s="61"/>
      <c r="L729" s="61"/>
      <c r="M729" s="61"/>
      <c r="N729" s="61"/>
      <c r="O729" s="61"/>
      <c r="P729" s="61"/>
      <c r="Q729" s="61"/>
      <c r="R729" s="61"/>
      <c r="S729" s="61"/>
      <c r="T729" s="61"/>
      <c r="U729" s="61"/>
    </row>
    <row r="730" spans="1:21" ht="13">
      <c r="A730" s="61"/>
      <c r="B730" s="61"/>
      <c r="C730" s="131"/>
      <c r="D730" s="61"/>
      <c r="E730" s="131"/>
      <c r="F730" s="61"/>
      <c r="G730" s="61"/>
      <c r="H730" s="69"/>
      <c r="I730" s="61"/>
      <c r="J730" s="61"/>
      <c r="K730" s="61"/>
      <c r="L730" s="61"/>
      <c r="M730" s="61"/>
      <c r="N730" s="61"/>
      <c r="O730" s="61"/>
      <c r="P730" s="61"/>
      <c r="Q730" s="61"/>
      <c r="R730" s="61"/>
      <c r="S730" s="61"/>
      <c r="T730" s="61"/>
      <c r="U730" s="61"/>
    </row>
    <row r="731" spans="1:21" ht="13">
      <c r="A731" s="61"/>
      <c r="B731" s="61"/>
      <c r="C731" s="131"/>
      <c r="D731" s="61"/>
      <c r="E731" s="131"/>
      <c r="F731" s="61"/>
      <c r="G731" s="61"/>
      <c r="H731" s="69"/>
      <c r="I731" s="61"/>
      <c r="J731" s="61"/>
      <c r="K731" s="61"/>
      <c r="L731" s="61"/>
      <c r="M731" s="61"/>
      <c r="N731" s="61"/>
      <c r="O731" s="61"/>
      <c r="P731" s="61"/>
      <c r="Q731" s="61"/>
      <c r="R731" s="61"/>
      <c r="S731" s="61"/>
      <c r="T731" s="61"/>
      <c r="U731" s="61"/>
    </row>
    <row r="732" spans="1:21" ht="13">
      <c r="A732" s="61"/>
      <c r="B732" s="61"/>
      <c r="C732" s="131"/>
      <c r="D732" s="61"/>
      <c r="E732" s="131"/>
      <c r="F732" s="61"/>
      <c r="G732" s="61"/>
      <c r="H732" s="69"/>
      <c r="I732" s="61"/>
      <c r="J732" s="61"/>
      <c r="K732" s="61"/>
      <c r="L732" s="61"/>
      <c r="M732" s="61"/>
      <c r="N732" s="61"/>
      <c r="O732" s="61"/>
      <c r="P732" s="61"/>
      <c r="Q732" s="61"/>
      <c r="R732" s="61"/>
      <c r="S732" s="61"/>
      <c r="T732" s="61"/>
      <c r="U732" s="61"/>
    </row>
    <row r="733" spans="1:21" ht="13">
      <c r="A733" s="61"/>
      <c r="B733" s="61"/>
      <c r="C733" s="131"/>
      <c r="D733" s="61"/>
      <c r="E733" s="131"/>
      <c r="F733" s="61"/>
      <c r="G733" s="61"/>
      <c r="H733" s="69"/>
      <c r="I733" s="61"/>
      <c r="J733" s="61"/>
      <c r="K733" s="61"/>
      <c r="L733" s="61"/>
      <c r="M733" s="61"/>
      <c r="N733" s="61"/>
      <c r="O733" s="61"/>
      <c r="P733" s="61"/>
      <c r="Q733" s="61"/>
      <c r="R733" s="61"/>
      <c r="S733" s="61"/>
      <c r="T733" s="61"/>
      <c r="U733" s="61"/>
    </row>
    <row r="734" spans="1:21" ht="13">
      <c r="A734" s="61"/>
      <c r="B734" s="61"/>
      <c r="C734" s="131"/>
      <c r="D734" s="61"/>
      <c r="E734" s="131"/>
      <c r="F734" s="61"/>
      <c r="G734" s="61"/>
      <c r="H734" s="69"/>
      <c r="I734" s="61"/>
      <c r="J734" s="61"/>
      <c r="K734" s="61"/>
      <c r="L734" s="61"/>
      <c r="M734" s="61"/>
      <c r="N734" s="61"/>
      <c r="O734" s="61"/>
      <c r="P734" s="61"/>
      <c r="Q734" s="61"/>
      <c r="R734" s="61"/>
      <c r="S734" s="61"/>
      <c r="T734" s="61"/>
      <c r="U734" s="61"/>
    </row>
    <row r="735" spans="1:21" ht="13">
      <c r="A735" s="61"/>
      <c r="B735" s="61"/>
      <c r="C735" s="131"/>
      <c r="D735" s="61"/>
      <c r="E735" s="131"/>
      <c r="F735" s="61"/>
      <c r="G735" s="61"/>
      <c r="H735" s="69"/>
      <c r="I735" s="61"/>
      <c r="J735" s="61"/>
      <c r="K735" s="61"/>
      <c r="L735" s="61"/>
      <c r="M735" s="61"/>
      <c r="N735" s="61"/>
      <c r="O735" s="61"/>
      <c r="P735" s="61"/>
      <c r="Q735" s="61"/>
      <c r="R735" s="61"/>
      <c r="S735" s="61"/>
      <c r="T735" s="61"/>
      <c r="U735" s="61"/>
    </row>
    <row r="736" spans="1:21" ht="13">
      <c r="A736" s="61"/>
      <c r="B736" s="61"/>
      <c r="C736" s="131"/>
      <c r="D736" s="61"/>
      <c r="E736" s="131"/>
      <c r="F736" s="61"/>
      <c r="G736" s="61"/>
      <c r="H736" s="69"/>
      <c r="I736" s="61"/>
      <c r="J736" s="61"/>
      <c r="K736" s="61"/>
      <c r="L736" s="61"/>
      <c r="M736" s="61"/>
      <c r="N736" s="61"/>
      <c r="O736" s="61"/>
      <c r="P736" s="61"/>
      <c r="Q736" s="61"/>
      <c r="R736" s="61"/>
      <c r="S736" s="61"/>
      <c r="T736" s="61"/>
      <c r="U736" s="61"/>
    </row>
    <row r="737" spans="1:21" ht="13">
      <c r="A737" s="61"/>
      <c r="B737" s="61"/>
      <c r="C737" s="131"/>
      <c r="D737" s="61"/>
      <c r="E737" s="131"/>
      <c r="F737" s="61"/>
      <c r="G737" s="61"/>
      <c r="H737" s="69"/>
      <c r="I737" s="61"/>
      <c r="J737" s="61"/>
      <c r="K737" s="61"/>
      <c r="L737" s="61"/>
      <c r="M737" s="61"/>
      <c r="N737" s="61"/>
      <c r="O737" s="61"/>
      <c r="P737" s="61"/>
      <c r="Q737" s="61"/>
      <c r="R737" s="61"/>
      <c r="S737" s="61"/>
      <c r="T737" s="61"/>
      <c r="U737" s="61"/>
    </row>
    <row r="738" spans="1:21" ht="13">
      <c r="A738" s="61"/>
      <c r="B738" s="61"/>
      <c r="C738" s="131"/>
      <c r="D738" s="61"/>
      <c r="E738" s="131"/>
      <c r="F738" s="61"/>
      <c r="G738" s="61"/>
      <c r="H738" s="69"/>
      <c r="I738" s="61"/>
      <c r="J738" s="61"/>
      <c r="K738" s="61"/>
      <c r="L738" s="61"/>
      <c r="M738" s="61"/>
      <c r="N738" s="61"/>
      <c r="O738" s="61"/>
      <c r="P738" s="61"/>
      <c r="Q738" s="61"/>
      <c r="R738" s="61"/>
      <c r="S738" s="61"/>
      <c r="T738" s="61"/>
      <c r="U738" s="61"/>
    </row>
    <row r="739" spans="1:21" ht="13">
      <c r="A739" s="61"/>
      <c r="B739" s="61"/>
      <c r="C739" s="131"/>
      <c r="D739" s="61"/>
      <c r="E739" s="131"/>
      <c r="F739" s="61"/>
      <c r="G739" s="61"/>
      <c r="H739" s="69"/>
      <c r="I739" s="61"/>
      <c r="J739" s="61"/>
      <c r="K739" s="61"/>
      <c r="L739" s="61"/>
      <c r="M739" s="61"/>
      <c r="N739" s="61"/>
      <c r="O739" s="61"/>
      <c r="P739" s="61"/>
      <c r="Q739" s="61"/>
      <c r="R739" s="61"/>
      <c r="S739" s="61"/>
      <c r="T739" s="61"/>
      <c r="U739" s="61"/>
    </row>
    <row r="740" spans="1:21" ht="13">
      <c r="A740" s="61"/>
      <c r="B740" s="61"/>
      <c r="C740" s="131"/>
      <c r="D740" s="61"/>
      <c r="E740" s="131"/>
      <c r="F740" s="61"/>
      <c r="G740" s="61"/>
      <c r="H740" s="69"/>
      <c r="I740" s="61"/>
      <c r="J740" s="61"/>
      <c r="K740" s="61"/>
      <c r="L740" s="61"/>
      <c r="M740" s="61"/>
      <c r="N740" s="61"/>
      <c r="O740" s="61"/>
      <c r="P740" s="61"/>
      <c r="Q740" s="61"/>
      <c r="R740" s="61"/>
      <c r="S740" s="61"/>
      <c r="T740" s="61"/>
      <c r="U740" s="61"/>
    </row>
    <row r="741" spans="1:21" ht="13">
      <c r="A741" s="61"/>
      <c r="B741" s="61"/>
      <c r="C741" s="131"/>
      <c r="D741" s="61"/>
      <c r="E741" s="131"/>
      <c r="F741" s="61"/>
      <c r="G741" s="61"/>
      <c r="H741" s="69"/>
      <c r="I741" s="61"/>
      <c r="J741" s="61"/>
      <c r="K741" s="61"/>
      <c r="L741" s="61"/>
      <c r="M741" s="61"/>
      <c r="N741" s="61"/>
      <c r="O741" s="61"/>
      <c r="P741" s="61"/>
      <c r="Q741" s="61"/>
      <c r="R741" s="61"/>
      <c r="S741" s="61"/>
      <c r="T741" s="61"/>
      <c r="U741" s="61"/>
    </row>
    <row r="742" spans="1:21" ht="13">
      <c r="A742" s="61"/>
      <c r="B742" s="61"/>
      <c r="C742" s="131"/>
      <c r="D742" s="61"/>
      <c r="E742" s="131"/>
      <c r="F742" s="61"/>
      <c r="G742" s="61"/>
      <c r="H742" s="69"/>
      <c r="I742" s="61"/>
      <c r="J742" s="61"/>
      <c r="K742" s="61"/>
      <c r="L742" s="61"/>
      <c r="M742" s="61"/>
      <c r="N742" s="61"/>
      <c r="O742" s="61"/>
      <c r="P742" s="61"/>
      <c r="Q742" s="61"/>
      <c r="R742" s="61"/>
      <c r="S742" s="61"/>
      <c r="T742" s="61"/>
      <c r="U742" s="61"/>
    </row>
    <row r="743" spans="1:21" ht="13">
      <c r="A743" s="61"/>
      <c r="B743" s="61"/>
      <c r="C743" s="131"/>
      <c r="D743" s="61"/>
      <c r="E743" s="131"/>
      <c r="F743" s="61"/>
      <c r="G743" s="61"/>
      <c r="H743" s="69"/>
      <c r="I743" s="61"/>
      <c r="J743" s="61"/>
      <c r="K743" s="61"/>
      <c r="L743" s="61"/>
      <c r="M743" s="61"/>
      <c r="N743" s="61"/>
      <c r="O743" s="61"/>
      <c r="P743" s="61"/>
      <c r="Q743" s="61"/>
      <c r="R743" s="61"/>
      <c r="S743" s="61"/>
      <c r="T743" s="61"/>
      <c r="U743" s="61"/>
    </row>
    <row r="744" spans="1:21" ht="13">
      <c r="A744" s="61"/>
      <c r="B744" s="61"/>
      <c r="C744" s="131"/>
      <c r="D744" s="61"/>
      <c r="E744" s="131"/>
      <c r="F744" s="61"/>
      <c r="G744" s="61"/>
      <c r="H744" s="69"/>
      <c r="I744" s="61"/>
      <c r="J744" s="61"/>
      <c r="K744" s="61"/>
      <c r="L744" s="61"/>
      <c r="M744" s="61"/>
      <c r="N744" s="61"/>
      <c r="O744" s="61"/>
      <c r="P744" s="61"/>
      <c r="Q744" s="61"/>
      <c r="R744" s="61"/>
      <c r="S744" s="61"/>
      <c r="T744" s="61"/>
      <c r="U744" s="61"/>
    </row>
    <row r="745" spans="1:21" ht="13">
      <c r="A745" s="61"/>
      <c r="B745" s="61"/>
      <c r="C745" s="131"/>
      <c r="D745" s="61"/>
      <c r="E745" s="131"/>
      <c r="F745" s="61"/>
      <c r="G745" s="61"/>
      <c r="H745" s="69"/>
      <c r="I745" s="61"/>
      <c r="J745" s="61"/>
      <c r="K745" s="61"/>
      <c r="L745" s="61"/>
      <c r="M745" s="61"/>
      <c r="N745" s="61"/>
      <c r="O745" s="61"/>
      <c r="P745" s="61"/>
      <c r="Q745" s="61"/>
      <c r="R745" s="61"/>
      <c r="S745" s="61"/>
      <c r="T745" s="61"/>
      <c r="U745" s="61"/>
    </row>
    <row r="746" spans="1:21" ht="13">
      <c r="A746" s="61"/>
      <c r="B746" s="61"/>
      <c r="C746" s="131"/>
      <c r="D746" s="61"/>
      <c r="E746" s="131"/>
      <c r="F746" s="61"/>
      <c r="G746" s="61"/>
      <c r="H746" s="69"/>
      <c r="I746" s="61"/>
      <c r="J746" s="61"/>
      <c r="K746" s="61"/>
      <c r="L746" s="61"/>
      <c r="M746" s="61"/>
      <c r="N746" s="61"/>
      <c r="O746" s="61"/>
      <c r="P746" s="61"/>
      <c r="Q746" s="61"/>
      <c r="R746" s="61"/>
      <c r="S746" s="61"/>
      <c r="T746" s="61"/>
      <c r="U746" s="61"/>
    </row>
    <row r="747" spans="1:21" ht="13">
      <c r="A747" s="61"/>
      <c r="B747" s="61"/>
      <c r="C747" s="131"/>
      <c r="D747" s="61"/>
      <c r="E747" s="131"/>
      <c r="F747" s="61"/>
      <c r="G747" s="61"/>
      <c r="H747" s="69"/>
      <c r="I747" s="61"/>
      <c r="J747" s="61"/>
      <c r="K747" s="61"/>
      <c r="L747" s="61"/>
      <c r="M747" s="61"/>
      <c r="N747" s="61"/>
      <c r="O747" s="61"/>
      <c r="P747" s="61"/>
      <c r="Q747" s="61"/>
      <c r="R747" s="61"/>
      <c r="S747" s="61"/>
      <c r="T747" s="61"/>
      <c r="U747" s="61"/>
    </row>
    <row r="748" spans="1:21" ht="13">
      <c r="A748" s="61"/>
      <c r="B748" s="61"/>
      <c r="C748" s="131"/>
      <c r="D748" s="61"/>
      <c r="E748" s="131"/>
      <c r="F748" s="61"/>
      <c r="G748" s="61"/>
      <c r="H748" s="69"/>
      <c r="I748" s="61"/>
      <c r="J748" s="61"/>
      <c r="K748" s="61"/>
      <c r="L748" s="61"/>
      <c r="M748" s="61"/>
      <c r="N748" s="61"/>
      <c r="O748" s="61"/>
      <c r="P748" s="61"/>
      <c r="Q748" s="61"/>
      <c r="R748" s="61"/>
      <c r="S748" s="61"/>
      <c r="T748" s="61"/>
      <c r="U748" s="61"/>
    </row>
    <row r="749" spans="1:21" ht="13">
      <c r="A749" s="61"/>
      <c r="B749" s="61"/>
      <c r="C749" s="131"/>
      <c r="D749" s="61"/>
      <c r="E749" s="131"/>
      <c r="F749" s="61"/>
      <c r="G749" s="61"/>
      <c r="H749" s="69"/>
      <c r="I749" s="61"/>
      <c r="J749" s="61"/>
      <c r="K749" s="61"/>
      <c r="L749" s="61"/>
      <c r="M749" s="61"/>
      <c r="N749" s="61"/>
      <c r="O749" s="61"/>
      <c r="P749" s="61"/>
      <c r="Q749" s="61"/>
      <c r="R749" s="61"/>
      <c r="S749" s="61"/>
      <c r="T749" s="61"/>
      <c r="U749" s="61"/>
    </row>
    <row r="750" spans="1:21" ht="13">
      <c r="A750" s="61"/>
      <c r="B750" s="61"/>
      <c r="C750" s="131"/>
      <c r="D750" s="61"/>
      <c r="E750" s="131"/>
      <c r="F750" s="61"/>
      <c r="G750" s="61"/>
      <c r="H750" s="69"/>
      <c r="I750" s="61"/>
      <c r="J750" s="61"/>
      <c r="K750" s="61"/>
      <c r="L750" s="61"/>
      <c r="M750" s="61"/>
      <c r="N750" s="61"/>
      <c r="O750" s="61"/>
      <c r="P750" s="61"/>
      <c r="Q750" s="61"/>
      <c r="R750" s="61"/>
      <c r="S750" s="61"/>
      <c r="T750" s="61"/>
      <c r="U750" s="61"/>
    </row>
    <row r="751" spans="1:21" ht="13">
      <c r="A751" s="61"/>
      <c r="B751" s="61"/>
      <c r="C751" s="131"/>
      <c r="D751" s="61"/>
      <c r="E751" s="131"/>
      <c r="F751" s="61"/>
      <c r="G751" s="61"/>
      <c r="H751" s="69"/>
      <c r="I751" s="61"/>
      <c r="J751" s="61"/>
      <c r="K751" s="61"/>
      <c r="L751" s="61"/>
      <c r="M751" s="61"/>
      <c r="N751" s="61"/>
      <c r="O751" s="61"/>
      <c r="P751" s="61"/>
      <c r="Q751" s="61"/>
      <c r="R751" s="61"/>
      <c r="S751" s="61"/>
      <c r="T751" s="61"/>
      <c r="U751" s="61"/>
    </row>
    <row r="752" spans="1:21" ht="13">
      <c r="A752" s="61"/>
      <c r="B752" s="61"/>
      <c r="C752" s="131"/>
      <c r="D752" s="61"/>
      <c r="E752" s="131"/>
      <c r="F752" s="61"/>
      <c r="G752" s="61"/>
      <c r="H752" s="69"/>
      <c r="I752" s="61"/>
      <c r="J752" s="61"/>
      <c r="K752" s="61"/>
      <c r="L752" s="61"/>
      <c r="M752" s="61"/>
      <c r="N752" s="61"/>
      <c r="O752" s="61"/>
      <c r="P752" s="61"/>
      <c r="Q752" s="61"/>
      <c r="R752" s="61"/>
      <c r="S752" s="61"/>
      <c r="T752" s="61"/>
      <c r="U752" s="61"/>
    </row>
    <row r="753" spans="1:21" ht="13">
      <c r="A753" s="61"/>
      <c r="B753" s="61"/>
      <c r="C753" s="131"/>
      <c r="D753" s="61"/>
      <c r="E753" s="131"/>
      <c r="F753" s="61"/>
      <c r="G753" s="61"/>
      <c r="H753" s="69"/>
      <c r="I753" s="61"/>
      <c r="J753" s="61"/>
      <c r="K753" s="61"/>
      <c r="L753" s="61"/>
      <c r="M753" s="61"/>
      <c r="N753" s="61"/>
      <c r="O753" s="61"/>
      <c r="P753" s="61"/>
      <c r="Q753" s="61"/>
      <c r="R753" s="61"/>
      <c r="S753" s="61"/>
      <c r="T753" s="61"/>
      <c r="U753" s="61"/>
    </row>
    <row r="754" spans="1:21" ht="13">
      <c r="A754" s="61"/>
      <c r="B754" s="61"/>
      <c r="C754" s="131"/>
      <c r="D754" s="61"/>
      <c r="E754" s="131"/>
      <c r="F754" s="61"/>
      <c r="G754" s="61"/>
      <c r="H754" s="69"/>
      <c r="I754" s="61"/>
      <c r="J754" s="61"/>
      <c r="K754" s="61"/>
      <c r="L754" s="61"/>
      <c r="M754" s="61"/>
      <c r="N754" s="61"/>
      <c r="O754" s="61"/>
      <c r="P754" s="61"/>
      <c r="Q754" s="61"/>
      <c r="R754" s="61"/>
      <c r="S754" s="61"/>
      <c r="T754" s="61"/>
      <c r="U754" s="61"/>
    </row>
    <row r="755" spans="1:21" ht="13">
      <c r="A755" s="61"/>
      <c r="B755" s="61"/>
      <c r="C755" s="131"/>
      <c r="D755" s="61"/>
      <c r="E755" s="131"/>
      <c r="F755" s="61"/>
      <c r="G755" s="61"/>
      <c r="H755" s="69"/>
      <c r="I755" s="61"/>
      <c r="J755" s="61"/>
      <c r="K755" s="61"/>
      <c r="L755" s="61"/>
      <c r="M755" s="61"/>
      <c r="N755" s="61"/>
      <c r="O755" s="61"/>
      <c r="P755" s="61"/>
      <c r="Q755" s="61"/>
      <c r="R755" s="61"/>
      <c r="S755" s="61"/>
      <c r="T755" s="61"/>
      <c r="U755" s="61"/>
    </row>
    <row r="756" spans="1:21" ht="13">
      <c r="A756" s="61"/>
      <c r="B756" s="61"/>
      <c r="C756" s="131"/>
      <c r="D756" s="61"/>
      <c r="E756" s="131"/>
      <c r="F756" s="61"/>
      <c r="G756" s="61"/>
      <c r="H756" s="69"/>
      <c r="I756" s="61"/>
      <c r="J756" s="61"/>
      <c r="K756" s="61"/>
      <c r="L756" s="61"/>
      <c r="M756" s="61"/>
      <c r="N756" s="61"/>
      <c r="O756" s="61"/>
      <c r="P756" s="61"/>
      <c r="Q756" s="61"/>
      <c r="R756" s="61"/>
      <c r="S756" s="61"/>
      <c r="T756" s="61"/>
      <c r="U756" s="61"/>
    </row>
    <row r="757" spans="1:21" ht="13">
      <c r="A757" s="61"/>
      <c r="B757" s="61"/>
      <c r="C757" s="131"/>
      <c r="D757" s="61"/>
      <c r="E757" s="131"/>
      <c r="F757" s="61"/>
      <c r="G757" s="61"/>
      <c r="H757" s="69"/>
      <c r="I757" s="61"/>
      <c r="J757" s="61"/>
      <c r="K757" s="61"/>
      <c r="L757" s="61"/>
      <c r="M757" s="61"/>
      <c r="N757" s="61"/>
      <c r="O757" s="61"/>
      <c r="P757" s="61"/>
      <c r="Q757" s="61"/>
      <c r="R757" s="61"/>
      <c r="S757" s="61"/>
      <c r="T757" s="61"/>
      <c r="U757" s="61"/>
    </row>
    <row r="758" spans="1:21" ht="13">
      <c r="A758" s="61"/>
      <c r="B758" s="61"/>
      <c r="C758" s="131"/>
      <c r="D758" s="61"/>
      <c r="E758" s="131"/>
      <c r="F758" s="61"/>
      <c r="G758" s="61"/>
      <c r="H758" s="69"/>
      <c r="I758" s="61"/>
      <c r="J758" s="61"/>
      <c r="K758" s="61"/>
      <c r="L758" s="61"/>
      <c r="M758" s="61"/>
      <c r="N758" s="61"/>
      <c r="O758" s="61"/>
      <c r="P758" s="61"/>
      <c r="Q758" s="61"/>
      <c r="R758" s="61"/>
      <c r="S758" s="61"/>
      <c r="T758" s="61"/>
      <c r="U758" s="61"/>
    </row>
    <row r="759" spans="1:21" ht="13">
      <c r="A759" s="61"/>
      <c r="B759" s="61"/>
      <c r="C759" s="131"/>
      <c r="D759" s="61"/>
      <c r="E759" s="131"/>
      <c r="F759" s="61"/>
      <c r="G759" s="61"/>
      <c r="H759" s="69"/>
      <c r="I759" s="61"/>
      <c r="J759" s="61"/>
      <c r="K759" s="61"/>
      <c r="L759" s="61"/>
      <c r="M759" s="61"/>
      <c r="N759" s="61"/>
      <c r="O759" s="61"/>
      <c r="P759" s="61"/>
      <c r="Q759" s="61"/>
      <c r="R759" s="61"/>
      <c r="S759" s="61"/>
      <c r="T759" s="61"/>
      <c r="U759" s="61"/>
    </row>
    <row r="760" spans="1:21" ht="13">
      <c r="A760" s="61"/>
      <c r="B760" s="61"/>
      <c r="C760" s="131"/>
      <c r="D760" s="61"/>
      <c r="E760" s="131"/>
      <c r="F760" s="61"/>
      <c r="G760" s="61"/>
      <c r="H760" s="69"/>
      <c r="I760" s="61"/>
      <c r="J760" s="61"/>
      <c r="K760" s="61"/>
      <c r="L760" s="61"/>
      <c r="M760" s="61"/>
      <c r="N760" s="61"/>
      <c r="O760" s="61"/>
      <c r="P760" s="61"/>
      <c r="Q760" s="61"/>
      <c r="R760" s="61"/>
      <c r="S760" s="61"/>
      <c r="T760" s="61"/>
      <c r="U760" s="61"/>
    </row>
    <row r="761" spans="1:21" ht="13">
      <c r="A761" s="61"/>
      <c r="B761" s="61"/>
      <c r="C761" s="131"/>
      <c r="D761" s="61"/>
      <c r="E761" s="131"/>
      <c r="F761" s="61"/>
      <c r="G761" s="61"/>
      <c r="H761" s="69"/>
      <c r="I761" s="61"/>
      <c r="J761" s="61"/>
      <c r="K761" s="61"/>
      <c r="L761" s="61"/>
      <c r="M761" s="61"/>
      <c r="N761" s="61"/>
      <c r="O761" s="61"/>
      <c r="P761" s="61"/>
      <c r="Q761" s="61"/>
      <c r="R761" s="61"/>
      <c r="S761" s="61"/>
      <c r="T761" s="61"/>
      <c r="U761" s="61"/>
    </row>
    <row r="762" spans="1:21" ht="13">
      <c r="A762" s="61"/>
      <c r="B762" s="61"/>
      <c r="C762" s="131"/>
      <c r="D762" s="61"/>
      <c r="E762" s="131"/>
      <c r="F762" s="61"/>
      <c r="G762" s="61"/>
      <c r="H762" s="69"/>
      <c r="I762" s="61"/>
      <c r="J762" s="61"/>
      <c r="K762" s="61"/>
      <c r="L762" s="61"/>
      <c r="M762" s="61"/>
      <c r="N762" s="61"/>
      <c r="O762" s="61"/>
      <c r="P762" s="61"/>
      <c r="Q762" s="61"/>
      <c r="R762" s="61"/>
      <c r="S762" s="61"/>
      <c r="T762" s="61"/>
      <c r="U762" s="61"/>
    </row>
    <row r="763" spans="1:21" ht="13">
      <c r="A763" s="61"/>
      <c r="B763" s="61"/>
      <c r="C763" s="131"/>
      <c r="D763" s="61"/>
      <c r="E763" s="131"/>
      <c r="F763" s="61"/>
      <c r="G763" s="61"/>
      <c r="H763" s="69"/>
      <c r="I763" s="61"/>
      <c r="J763" s="61"/>
      <c r="K763" s="61"/>
      <c r="L763" s="61"/>
      <c r="M763" s="61"/>
      <c r="N763" s="61"/>
      <c r="O763" s="61"/>
      <c r="P763" s="61"/>
      <c r="Q763" s="61"/>
      <c r="R763" s="61"/>
      <c r="S763" s="61"/>
      <c r="T763" s="61"/>
      <c r="U763" s="61"/>
    </row>
    <row r="764" spans="1:21" ht="13">
      <c r="A764" s="61"/>
      <c r="B764" s="61"/>
      <c r="C764" s="131"/>
      <c r="D764" s="61"/>
      <c r="E764" s="131"/>
      <c r="F764" s="61"/>
      <c r="G764" s="61"/>
      <c r="H764" s="69"/>
      <c r="I764" s="61"/>
      <c r="J764" s="61"/>
      <c r="K764" s="61"/>
      <c r="L764" s="61"/>
      <c r="M764" s="61"/>
      <c r="N764" s="61"/>
      <c r="O764" s="61"/>
      <c r="P764" s="61"/>
      <c r="Q764" s="61"/>
      <c r="R764" s="61"/>
      <c r="S764" s="61"/>
      <c r="T764" s="61"/>
      <c r="U764" s="61"/>
    </row>
    <row r="765" spans="1:21" ht="13">
      <c r="A765" s="61"/>
      <c r="B765" s="61"/>
      <c r="C765" s="131"/>
      <c r="D765" s="61"/>
      <c r="E765" s="131"/>
      <c r="F765" s="61"/>
      <c r="G765" s="61"/>
      <c r="H765" s="69"/>
      <c r="I765" s="61"/>
      <c r="J765" s="61"/>
      <c r="K765" s="61"/>
      <c r="L765" s="61"/>
      <c r="M765" s="61"/>
      <c r="N765" s="61"/>
      <c r="O765" s="61"/>
      <c r="P765" s="61"/>
      <c r="Q765" s="61"/>
      <c r="R765" s="61"/>
      <c r="S765" s="61"/>
      <c r="T765" s="61"/>
      <c r="U765" s="61"/>
    </row>
    <row r="766" spans="1:21" ht="13">
      <c r="A766" s="61"/>
      <c r="B766" s="61"/>
      <c r="C766" s="131"/>
      <c r="D766" s="61"/>
      <c r="E766" s="131"/>
      <c r="F766" s="61"/>
      <c r="G766" s="61"/>
      <c r="H766" s="69"/>
      <c r="I766" s="61"/>
      <c r="J766" s="61"/>
      <c r="K766" s="61"/>
      <c r="L766" s="61"/>
      <c r="M766" s="61"/>
      <c r="N766" s="61"/>
      <c r="O766" s="61"/>
      <c r="P766" s="61"/>
      <c r="Q766" s="61"/>
      <c r="R766" s="61"/>
      <c r="S766" s="61"/>
      <c r="T766" s="61"/>
      <c r="U766" s="61"/>
    </row>
    <row r="767" spans="1:21" ht="13">
      <c r="A767" s="61"/>
      <c r="B767" s="61"/>
      <c r="C767" s="131"/>
      <c r="D767" s="61"/>
      <c r="E767" s="131"/>
      <c r="F767" s="61"/>
      <c r="G767" s="61"/>
      <c r="H767" s="69"/>
      <c r="I767" s="61"/>
      <c r="J767" s="61"/>
      <c r="K767" s="61"/>
      <c r="L767" s="61"/>
      <c r="M767" s="61"/>
      <c r="N767" s="61"/>
      <c r="O767" s="61"/>
      <c r="P767" s="61"/>
      <c r="Q767" s="61"/>
      <c r="R767" s="61"/>
      <c r="S767" s="61"/>
      <c r="T767" s="61"/>
      <c r="U767" s="61"/>
    </row>
    <row r="768" spans="1:21" ht="13">
      <c r="A768" s="61"/>
      <c r="B768" s="61"/>
      <c r="C768" s="131"/>
      <c r="D768" s="61"/>
      <c r="E768" s="131"/>
      <c r="F768" s="61"/>
      <c r="G768" s="61"/>
      <c r="H768" s="69"/>
      <c r="I768" s="61"/>
      <c r="J768" s="61"/>
      <c r="K768" s="61"/>
      <c r="L768" s="61"/>
      <c r="M768" s="61"/>
      <c r="N768" s="61"/>
      <c r="O768" s="61"/>
      <c r="P768" s="61"/>
      <c r="Q768" s="61"/>
      <c r="R768" s="61"/>
      <c r="S768" s="61"/>
      <c r="T768" s="61"/>
      <c r="U768" s="61"/>
    </row>
    <row r="769" spans="1:21" ht="13">
      <c r="A769" s="61"/>
      <c r="B769" s="61"/>
      <c r="C769" s="131"/>
      <c r="D769" s="61"/>
      <c r="E769" s="131"/>
      <c r="F769" s="61"/>
      <c r="G769" s="61"/>
      <c r="H769" s="69"/>
      <c r="I769" s="61"/>
      <c r="J769" s="61"/>
      <c r="K769" s="61"/>
      <c r="L769" s="61"/>
      <c r="M769" s="61"/>
      <c r="N769" s="61"/>
      <c r="O769" s="61"/>
      <c r="P769" s="61"/>
      <c r="Q769" s="61"/>
      <c r="R769" s="61"/>
      <c r="S769" s="61"/>
      <c r="T769" s="61"/>
      <c r="U769" s="61"/>
    </row>
    <row r="770" spans="1:21" ht="13">
      <c r="A770" s="61"/>
      <c r="B770" s="61"/>
      <c r="C770" s="131"/>
      <c r="D770" s="61"/>
      <c r="E770" s="131"/>
      <c r="F770" s="61"/>
      <c r="G770" s="61"/>
      <c r="H770" s="69"/>
      <c r="I770" s="61"/>
      <c r="J770" s="61"/>
      <c r="K770" s="61"/>
      <c r="L770" s="61"/>
      <c r="M770" s="61"/>
      <c r="N770" s="61"/>
      <c r="O770" s="61"/>
      <c r="P770" s="61"/>
      <c r="Q770" s="61"/>
      <c r="R770" s="61"/>
      <c r="S770" s="61"/>
      <c r="T770" s="61"/>
      <c r="U770" s="61"/>
    </row>
    <row r="771" spans="1:21" ht="13">
      <c r="A771" s="61"/>
      <c r="B771" s="61"/>
      <c r="C771" s="131"/>
      <c r="D771" s="61"/>
      <c r="E771" s="131"/>
      <c r="F771" s="61"/>
      <c r="G771" s="61"/>
      <c r="H771" s="69"/>
      <c r="I771" s="61"/>
      <c r="J771" s="61"/>
      <c r="K771" s="61"/>
      <c r="L771" s="61"/>
      <c r="M771" s="61"/>
      <c r="N771" s="61"/>
      <c r="O771" s="61"/>
      <c r="P771" s="61"/>
      <c r="Q771" s="61"/>
      <c r="R771" s="61"/>
      <c r="S771" s="61"/>
      <c r="T771" s="61"/>
      <c r="U771" s="61"/>
    </row>
    <row r="772" spans="1:21" ht="13">
      <c r="A772" s="61"/>
      <c r="B772" s="61"/>
      <c r="C772" s="131"/>
      <c r="D772" s="61"/>
      <c r="E772" s="131"/>
      <c r="F772" s="61"/>
      <c r="G772" s="61"/>
      <c r="H772" s="69"/>
      <c r="I772" s="61"/>
      <c r="J772" s="61"/>
      <c r="K772" s="61"/>
      <c r="L772" s="61"/>
      <c r="M772" s="61"/>
      <c r="N772" s="61"/>
      <c r="O772" s="61"/>
      <c r="P772" s="61"/>
      <c r="Q772" s="61"/>
      <c r="R772" s="61"/>
      <c r="S772" s="61"/>
      <c r="T772" s="61"/>
      <c r="U772" s="61"/>
    </row>
    <row r="773" spans="1:21" ht="13">
      <c r="A773" s="61"/>
      <c r="B773" s="61"/>
      <c r="C773" s="131"/>
      <c r="D773" s="61"/>
      <c r="E773" s="131"/>
      <c r="F773" s="61"/>
      <c r="G773" s="61"/>
      <c r="H773" s="69"/>
      <c r="I773" s="61"/>
      <c r="J773" s="61"/>
      <c r="K773" s="61"/>
      <c r="L773" s="61"/>
      <c r="M773" s="61"/>
      <c r="N773" s="61"/>
      <c r="O773" s="61"/>
      <c r="P773" s="61"/>
      <c r="Q773" s="61"/>
      <c r="R773" s="61"/>
      <c r="S773" s="61"/>
      <c r="T773" s="61"/>
      <c r="U773" s="61"/>
    </row>
    <row r="774" spans="1:21" ht="13">
      <c r="A774" s="61"/>
      <c r="B774" s="61"/>
      <c r="C774" s="131"/>
      <c r="D774" s="61"/>
      <c r="E774" s="131"/>
      <c r="F774" s="61"/>
      <c r="G774" s="61"/>
      <c r="H774" s="69"/>
      <c r="I774" s="61"/>
      <c r="J774" s="61"/>
      <c r="K774" s="61"/>
      <c r="L774" s="61"/>
      <c r="M774" s="61"/>
      <c r="N774" s="61"/>
      <c r="O774" s="61"/>
      <c r="P774" s="61"/>
      <c r="Q774" s="61"/>
      <c r="R774" s="61"/>
      <c r="S774" s="61"/>
      <c r="T774" s="61"/>
      <c r="U774" s="61"/>
    </row>
    <row r="775" spans="1:21" ht="13">
      <c r="A775" s="61"/>
      <c r="B775" s="61"/>
      <c r="C775" s="131"/>
      <c r="D775" s="61"/>
      <c r="E775" s="131"/>
      <c r="F775" s="61"/>
      <c r="G775" s="61"/>
      <c r="H775" s="69"/>
      <c r="I775" s="61"/>
      <c r="J775" s="61"/>
      <c r="K775" s="61"/>
      <c r="L775" s="61"/>
      <c r="M775" s="61"/>
      <c r="N775" s="61"/>
      <c r="O775" s="61"/>
      <c r="P775" s="61"/>
      <c r="Q775" s="61"/>
      <c r="R775" s="61"/>
      <c r="S775" s="61"/>
      <c r="T775" s="61"/>
      <c r="U775" s="61"/>
    </row>
    <row r="776" spans="1:21" ht="13">
      <c r="A776" s="61"/>
      <c r="B776" s="61"/>
      <c r="C776" s="131"/>
      <c r="D776" s="61"/>
      <c r="E776" s="131"/>
      <c r="F776" s="61"/>
      <c r="G776" s="61"/>
      <c r="H776" s="69"/>
      <c r="I776" s="61"/>
      <c r="J776" s="61"/>
      <c r="K776" s="61"/>
      <c r="L776" s="61"/>
      <c r="M776" s="61"/>
      <c r="N776" s="61"/>
      <c r="O776" s="61"/>
      <c r="P776" s="61"/>
      <c r="Q776" s="61"/>
      <c r="R776" s="61"/>
      <c r="S776" s="61"/>
      <c r="T776" s="61"/>
      <c r="U776" s="61"/>
    </row>
    <row r="777" spans="1:21" ht="13">
      <c r="A777" s="61"/>
      <c r="B777" s="61"/>
      <c r="C777" s="131"/>
      <c r="D777" s="61"/>
      <c r="E777" s="131"/>
      <c r="F777" s="61"/>
      <c r="G777" s="61"/>
      <c r="H777" s="69"/>
      <c r="I777" s="61"/>
      <c r="J777" s="61"/>
      <c r="K777" s="61"/>
      <c r="L777" s="61"/>
      <c r="M777" s="61"/>
      <c r="N777" s="61"/>
      <c r="O777" s="61"/>
      <c r="P777" s="61"/>
      <c r="Q777" s="61"/>
      <c r="R777" s="61"/>
      <c r="S777" s="61"/>
      <c r="T777" s="61"/>
      <c r="U777" s="61"/>
    </row>
    <row r="778" spans="1:21" ht="13">
      <c r="A778" s="61"/>
      <c r="B778" s="61"/>
      <c r="C778" s="131"/>
      <c r="D778" s="61"/>
      <c r="E778" s="131"/>
      <c r="F778" s="61"/>
      <c r="G778" s="61"/>
      <c r="H778" s="69"/>
      <c r="I778" s="61"/>
      <c r="J778" s="61"/>
      <c r="K778" s="61"/>
      <c r="L778" s="61"/>
      <c r="M778" s="61"/>
      <c r="N778" s="61"/>
      <c r="O778" s="61"/>
      <c r="P778" s="61"/>
      <c r="Q778" s="61"/>
      <c r="R778" s="61"/>
      <c r="S778" s="61"/>
      <c r="T778" s="61"/>
      <c r="U778" s="61"/>
    </row>
    <row r="779" spans="1:21" ht="13">
      <c r="A779" s="61"/>
      <c r="B779" s="61"/>
      <c r="C779" s="131"/>
      <c r="D779" s="61"/>
      <c r="E779" s="131"/>
      <c r="F779" s="61"/>
      <c r="G779" s="61"/>
      <c r="H779" s="69"/>
      <c r="I779" s="61"/>
      <c r="J779" s="61"/>
      <c r="K779" s="61"/>
      <c r="L779" s="61"/>
      <c r="M779" s="61"/>
      <c r="N779" s="61"/>
      <c r="O779" s="61"/>
      <c r="P779" s="61"/>
      <c r="Q779" s="61"/>
      <c r="R779" s="61"/>
      <c r="S779" s="61"/>
      <c r="T779" s="61"/>
      <c r="U779" s="61"/>
    </row>
    <row r="780" spans="1:21" ht="13">
      <c r="A780" s="61"/>
      <c r="B780" s="61"/>
      <c r="C780" s="131"/>
      <c r="D780" s="61"/>
      <c r="E780" s="131"/>
      <c r="F780" s="61"/>
      <c r="G780" s="61"/>
      <c r="H780" s="69"/>
      <c r="I780" s="61"/>
      <c r="J780" s="61"/>
      <c r="K780" s="61"/>
      <c r="L780" s="61"/>
      <c r="M780" s="61"/>
      <c r="N780" s="61"/>
      <c r="O780" s="61"/>
      <c r="P780" s="61"/>
      <c r="Q780" s="61"/>
      <c r="R780" s="61"/>
      <c r="S780" s="61"/>
      <c r="T780" s="61"/>
      <c r="U780" s="61"/>
    </row>
    <row r="781" spans="1:21" ht="13">
      <c r="A781" s="61"/>
      <c r="B781" s="61"/>
      <c r="C781" s="131"/>
      <c r="D781" s="61"/>
      <c r="E781" s="131"/>
      <c r="F781" s="61"/>
      <c r="G781" s="61"/>
      <c r="H781" s="69"/>
      <c r="I781" s="61"/>
      <c r="J781" s="61"/>
      <c r="K781" s="61"/>
      <c r="L781" s="61"/>
      <c r="M781" s="61"/>
      <c r="N781" s="61"/>
      <c r="O781" s="61"/>
      <c r="P781" s="61"/>
      <c r="Q781" s="61"/>
      <c r="R781" s="61"/>
      <c r="S781" s="61"/>
      <c r="T781" s="61"/>
      <c r="U781" s="61"/>
    </row>
    <row r="782" spans="1:21" ht="13">
      <c r="A782" s="61"/>
      <c r="B782" s="61"/>
      <c r="C782" s="131"/>
      <c r="D782" s="61"/>
      <c r="E782" s="131"/>
      <c r="F782" s="61"/>
      <c r="G782" s="61"/>
      <c r="H782" s="69"/>
      <c r="I782" s="61"/>
      <c r="J782" s="61"/>
      <c r="K782" s="61"/>
      <c r="L782" s="61"/>
      <c r="M782" s="61"/>
      <c r="N782" s="61"/>
      <c r="O782" s="61"/>
      <c r="P782" s="61"/>
      <c r="Q782" s="61"/>
      <c r="R782" s="61"/>
      <c r="S782" s="61"/>
      <c r="T782" s="61"/>
      <c r="U782" s="61"/>
    </row>
    <row r="783" spans="1:21" ht="13">
      <c r="A783" s="61"/>
      <c r="B783" s="61"/>
      <c r="C783" s="131"/>
      <c r="D783" s="61"/>
      <c r="E783" s="131"/>
      <c r="F783" s="61"/>
      <c r="G783" s="61"/>
      <c r="H783" s="69"/>
      <c r="I783" s="61"/>
      <c r="J783" s="61"/>
      <c r="K783" s="61"/>
      <c r="L783" s="61"/>
      <c r="M783" s="61"/>
      <c r="N783" s="61"/>
      <c r="O783" s="61"/>
      <c r="P783" s="61"/>
      <c r="Q783" s="61"/>
      <c r="R783" s="61"/>
      <c r="S783" s="61"/>
      <c r="T783" s="61"/>
      <c r="U783" s="61"/>
    </row>
    <row r="784" spans="1:21" ht="13">
      <c r="A784" s="61"/>
      <c r="B784" s="61"/>
      <c r="C784" s="131"/>
      <c r="D784" s="61"/>
      <c r="E784" s="131"/>
      <c r="F784" s="61"/>
      <c r="G784" s="61"/>
      <c r="H784" s="69"/>
      <c r="I784" s="61"/>
      <c r="J784" s="61"/>
      <c r="K784" s="61"/>
      <c r="L784" s="61"/>
      <c r="M784" s="61"/>
      <c r="N784" s="61"/>
      <c r="O784" s="61"/>
      <c r="P784" s="61"/>
      <c r="Q784" s="61"/>
      <c r="R784" s="61"/>
      <c r="S784" s="61"/>
      <c r="T784" s="61"/>
      <c r="U784" s="61"/>
    </row>
    <row r="785" spans="1:21" ht="13">
      <c r="A785" s="61"/>
      <c r="B785" s="61"/>
      <c r="C785" s="131"/>
      <c r="D785" s="61"/>
      <c r="E785" s="131"/>
      <c r="F785" s="61"/>
      <c r="G785" s="61"/>
      <c r="H785" s="69"/>
      <c r="I785" s="61"/>
      <c r="J785" s="61"/>
      <c r="K785" s="61"/>
      <c r="L785" s="61"/>
      <c r="M785" s="61"/>
      <c r="N785" s="61"/>
      <c r="O785" s="61"/>
      <c r="P785" s="61"/>
      <c r="Q785" s="61"/>
      <c r="R785" s="61"/>
      <c r="S785" s="61"/>
      <c r="T785" s="61"/>
      <c r="U785" s="61"/>
    </row>
    <row r="786" spans="1:21" ht="13">
      <c r="A786" s="61"/>
      <c r="B786" s="61"/>
      <c r="C786" s="131"/>
      <c r="D786" s="61"/>
      <c r="E786" s="131"/>
      <c r="F786" s="61"/>
      <c r="G786" s="61"/>
      <c r="H786" s="69"/>
      <c r="I786" s="61"/>
      <c r="J786" s="61"/>
      <c r="K786" s="61"/>
      <c r="L786" s="61"/>
      <c r="M786" s="61"/>
      <c r="N786" s="61"/>
      <c r="O786" s="61"/>
      <c r="P786" s="61"/>
      <c r="Q786" s="61"/>
      <c r="R786" s="61"/>
      <c r="S786" s="61"/>
      <c r="T786" s="61"/>
      <c r="U786" s="61"/>
    </row>
    <row r="787" spans="1:21" ht="13">
      <c r="A787" s="61"/>
      <c r="B787" s="61"/>
      <c r="C787" s="131"/>
      <c r="D787" s="61"/>
      <c r="E787" s="131"/>
      <c r="F787" s="61"/>
      <c r="G787" s="61"/>
      <c r="H787" s="69"/>
      <c r="I787" s="61"/>
      <c r="J787" s="61"/>
      <c r="K787" s="61"/>
      <c r="L787" s="61"/>
      <c r="M787" s="61"/>
      <c r="N787" s="61"/>
      <c r="O787" s="61"/>
      <c r="P787" s="61"/>
      <c r="Q787" s="61"/>
      <c r="R787" s="61"/>
      <c r="S787" s="61"/>
      <c r="T787" s="61"/>
      <c r="U787" s="61"/>
    </row>
    <row r="788" spans="1:21" ht="13">
      <c r="A788" s="61"/>
      <c r="B788" s="61"/>
      <c r="C788" s="131"/>
      <c r="D788" s="61"/>
      <c r="E788" s="131"/>
      <c r="F788" s="61"/>
      <c r="G788" s="61"/>
      <c r="H788" s="69"/>
      <c r="I788" s="61"/>
      <c r="J788" s="61"/>
      <c r="K788" s="61"/>
      <c r="L788" s="61"/>
      <c r="M788" s="61"/>
      <c r="N788" s="61"/>
      <c r="O788" s="61"/>
      <c r="P788" s="61"/>
      <c r="Q788" s="61"/>
      <c r="R788" s="61"/>
      <c r="S788" s="61"/>
      <c r="T788" s="61"/>
      <c r="U788" s="61"/>
    </row>
    <row r="789" spans="1:21" ht="13">
      <c r="A789" s="61"/>
      <c r="B789" s="61"/>
      <c r="C789" s="131"/>
      <c r="D789" s="61"/>
      <c r="E789" s="131"/>
      <c r="F789" s="61"/>
      <c r="G789" s="61"/>
      <c r="H789" s="69"/>
      <c r="I789" s="61"/>
      <c r="J789" s="61"/>
      <c r="K789" s="61"/>
      <c r="L789" s="61"/>
      <c r="M789" s="61"/>
      <c r="N789" s="61"/>
      <c r="O789" s="61"/>
      <c r="P789" s="61"/>
      <c r="Q789" s="61"/>
      <c r="R789" s="61"/>
      <c r="S789" s="61"/>
      <c r="T789" s="61"/>
      <c r="U789" s="61"/>
    </row>
    <row r="790" spans="1:21" ht="13">
      <c r="A790" s="61"/>
      <c r="B790" s="61"/>
      <c r="C790" s="131"/>
      <c r="D790" s="61"/>
      <c r="E790" s="131"/>
      <c r="F790" s="61"/>
      <c r="G790" s="61"/>
      <c r="H790" s="69"/>
      <c r="I790" s="61"/>
      <c r="J790" s="61"/>
      <c r="K790" s="61"/>
      <c r="L790" s="61"/>
      <c r="M790" s="61"/>
      <c r="N790" s="61"/>
      <c r="O790" s="61"/>
      <c r="P790" s="61"/>
      <c r="Q790" s="61"/>
      <c r="R790" s="61"/>
      <c r="S790" s="61"/>
      <c r="T790" s="61"/>
      <c r="U790" s="61"/>
    </row>
    <row r="791" spans="1:21" ht="13">
      <c r="A791" s="61"/>
      <c r="B791" s="61"/>
      <c r="C791" s="131"/>
      <c r="D791" s="61"/>
      <c r="E791" s="131"/>
      <c r="F791" s="61"/>
      <c r="G791" s="61"/>
      <c r="H791" s="69"/>
      <c r="I791" s="61"/>
      <c r="J791" s="61"/>
      <c r="K791" s="61"/>
      <c r="L791" s="61"/>
      <c r="M791" s="61"/>
      <c r="N791" s="61"/>
      <c r="O791" s="61"/>
      <c r="P791" s="61"/>
      <c r="Q791" s="61"/>
      <c r="R791" s="61"/>
      <c r="S791" s="61"/>
      <c r="T791" s="61"/>
      <c r="U791" s="61"/>
    </row>
    <row r="792" spans="1:21" ht="13">
      <c r="A792" s="61"/>
      <c r="B792" s="61"/>
      <c r="C792" s="131"/>
      <c r="D792" s="61"/>
      <c r="E792" s="131"/>
      <c r="F792" s="61"/>
      <c r="G792" s="61"/>
      <c r="H792" s="69"/>
      <c r="I792" s="61"/>
      <c r="J792" s="61"/>
      <c r="K792" s="61"/>
      <c r="L792" s="61"/>
      <c r="M792" s="61"/>
      <c r="N792" s="61"/>
      <c r="O792" s="61"/>
      <c r="P792" s="61"/>
      <c r="Q792" s="61"/>
      <c r="R792" s="61"/>
      <c r="S792" s="61"/>
      <c r="T792" s="61"/>
      <c r="U792" s="61"/>
    </row>
    <row r="793" spans="1:21" ht="13">
      <c r="A793" s="61"/>
      <c r="B793" s="61"/>
      <c r="C793" s="131"/>
      <c r="D793" s="61"/>
      <c r="E793" s="131"/>
      <c r="F793" s="61"/>
      <c r="G793" s="61"/>
      <c r="H793" s="69"/>
      <c r="I793" s="61"/>
      <c r="J793" s="61"/>
      <c r="K793" s="61"/>
      <c r="L793" s="61"/>
      <c r="M793" s="61"/>
      <c r="N793" s="61"/>
      <c r="O793" s="61"/>
      <c r="P793" s="61"/>
      <c r="Q793" s="61"/>
      <c r="R793" s="61"/>
      <c r="S793" s="61"/>
      <c r="T793" s="61"/>
      <c r="U793" s="61"/>
    </row>
    <row r="794" spans="1:21" ht="13">
      <c r="A794" s="61"/>
      <c r="B794" s="61"/>
      <c r="C794" s="131"/>
      <c r="D794" s="61"/>
      <c r="E794" s="131"/>
      <c r="F794" s="61"/>
      <c r="G794" s="61"/>
      <c r="H794" s="69"/>
      <c r="I794" s="61"/>
      <c r="J794" s="61"/>
      <c r="K794" s="61"/>
      <c r="L794" s="61"/>
      <c r="M794" s="61"/>
      <c r="N794" s="61"/>
      <c r="O794" s="61"/>
      <c r="P794" s="61"/>
      <c r="Q794" s="61"/>
      <c r="R794" s="61"/>
      <c r="S794" s="61"/>
      <c r="T794" s="61"/>
      <c r="U794" s="61"/>
    </row>
    <row r="795" spans="1:21" ht="13">
      <c r="A795" s="61"/>
      <c r="B795" s="61"/>
      <c r="C795" s="131"/>
      <c r="D795" s="61"/>
      <c r="E795" s="131"/>
      <c r="F795" s="61"/>
      <c r="G795" s="61"/>
      <c r="H795" s="69"/>
      <c r="I795" s="61"/>
      <c r="J795" s="61"/>
      <c r="K795" s="61"/>
      <c r="L795" s="61"/>
      <c r="M795" s="61"/>
      <c r="N795" s="61"/>
      <c r="O795" s="61"/>
      <c r="P795" s="61"/>
      <c r="Q795" s="61"/>
      <c r="R795" s="61"/>
      <c r="S795" s="61"/>
      <c r="T795" s="61"/>
      <c r="U795" s="61"/>
    </row>
    <row r="796" spans="1:21" ht="13">
      <c r="A796" s="61"/>
      <c r="B796" s="61"/>
      <c r="C796" s="131"/>
      <c r="D796" s="61"/>
      <c r="E796" s="131"/>
      <c r="F796" s="61"/>
      <c r="G796" s="61"/>
      <c r="H796" s="69"/>
      <c r="I796" s="61"/>
      <c r="J796" s="61"/>
      <c r="K796" s="61"/>
      <c r="L796" s="61"/>
      <c r="M796" s="61"/>
      <c r="N796" s="61"/>
      <c r="O796" s="61"/>
      <c r="P796" s="61"/>
      <c r="Q796" s="61"/>
      <c r="R796" s="61"/>
      <c r="S796" s="61"/>
      <c r="T796" s="61"/>
      <c r="U796" s="61"/>
    </row>
    <row r="797" spans="1:21" ht="13">
      <c r="A797" s="61"/>
      <c r="B797" s="61"/>
      <c r="C797" s="131"/>
      <c r="D797" s="61"/>
      <c r="E797" s="131"/>
      <c r="F797" s="61"/>
      <c r="G797" s="61"/>
      <c r="H797" s="69"/>
      <c r="I797" s="61"/>
      <c r="J797" s="61"/>
      <c r="K797" s="61"/>
      <c r="L797" s="61"/>
      <c r="M797" s="61"/>
      <c r="N797" s="61"/>
      <c r="O797" s="61"/>
      <c r="P797" s="61"/>
      <c r="Q797" s="61"/>
      <c r="R797" s="61"/>
      <c r="S797" s="61"/>
      <c r="T797" s="61"/>
      <c r="U797" s="61"/>
    </row>
    <row r="798" spans="1:21" ht="13">
      <c r="A798" s="61"/>
      <c r="B798" s="61"/>
      <c r="C798" s="131"/>
      <c r="D798" s="61"/>
      <c r="E798" s="131"/>
      <c r="F798" s="61"/>
      <c r="G798" s="61"/>
      <c r="H798" s="69"/>
      <c r="I798" s="61"/>
      <c r="J798" s="61"/>
      <c r="K798" s="61"/>
      <c r="L798" s="61"/>
      <c r="M798" s="61"/>
      <c r="N798" s="61"/>
      <c r="O798" s="61"/>
      <c r="P798" s="61"/>
      <c r="Q798" s="61"/>
      <c r="R798" s="61"/>
      <c r="S798" s="61"/>
      <c r="T798" s="61"/>
      <c r="U798" s="61"/>
    </row>
    <row r="799" spans="1:21" ht="13">
      <c r="A799" s="61"/>
      <c r="B799" s="61"/>
      <c r="C799" s="131"/>
      <c r="D799" s="61"/>
      <c r="E799" s="131"/>
      <c r="F799" s="61"/>
      <c r="G799" s="61"/>
      <c r="H799" s="69"/>
      <c r="I799" s="61"/>
      <c r="J799" s="61"/>
      <c r="K799" s="61"/>
      <c r="L799" s="61"/>
      <c r="M799" s="61"/>
      <c r="N799" s="61"/>
      <c r="O799" s="61"/>
      <c r="P799" s="61"/>
      <c r="Q799" s="61"/>
      <c r="R799" s="61"/>
      <c r="S799" s="61"/>
      <c r="T799" s="61"/>
      <c r="U799" s="61"/>
    </row>
    <row r="800" spans="1:21" ht="13">
      <c r="A800" s="61"/>
      <c r="B800" s="61"/>
      <c r="C800" s="131"/>
      <c r="D800" s="61"/>
      <c r="E800" s="131"/>
      <c r="F800" s="61"/>
      <c r="G800" s="61"/>
      <c r="H800" s="69"/>
      <c r="I800" s="61"/>
      <c r="J800" s="61"/>
      <c r="K800" s="61"/>
      <c r="L800" s="61"/>
      <c r="M800" s="61"/>
      <c r="N800" s="61"/>
      <c r="O800" s="61"/>
      <c r="P800" s="61"/>
      <c r="Q800" s="61"/>
      <c r="R800" s="61"/>
      <c r="S800" s="61"/>
      <c r="T800" s="61"/>
      <c r="U800" s="61"/>
    </row>
    <row r="801" spans="1:21" ht="13">
      <c r="A801" s="61"/>
      <c r="B801" s="61"/>
      <c r="C801" s="131"/>
      <c r="D801" s="61"/>
      <c r="E801" s="131"/>
      <c r="F801" s="61"/>
      <c r="G801" s="61"/>
      <c r="H801" s="69"/>
      <c r="I801" s="61"/>
      <c r="J801" s="61"/>
      <c r="K801" s="61"/>
      <c r="L801" s="61"/>
      <c r="M801" s="61"/>
      <c r="N801" s="61"/>
      <c r="O801" s="61"/>
      <c r="P801" s="61"/>
      <c r="Q801" s="61"/>
      <c r="R801" s="61"/>
      <c r="S801" s="61"/>
      <c r="T801" s="61"/>
      <c r="U801" s="61"/>
    </row>
    <row r="802" spans="1:21" ht="13">
      <c r="A802" s="61"/>
      <c r="B802" s="61"/>
      <c r="C802" s="131"/>
      <c r="D802" s="61"/>
      <c r="E802" s="131"/>
      <c r="F802" s="61"/>
      <c r="G802" s="61"/>
      <c r="H802" s="69"/>
      <c r="I802" s="61"/>
      <c r="J802" s="61"/>
      <c r="K802" s="61"/>
      <c r="L802" s="61"/>
      <c r="M802" s="61"/>
      <c r="N802" s="61"/>
      <c r="O802" s="61"/>
      <c r="P802" s="61"/>
      <c r="Q802" s="61"/>
      <c r="R802" s="61"/>
      <c r="S802" s="61"/>
      <c r="T802" s="61"/>
      <c r="U802" s="61"/>
    </row>
    <row r="803" spans="1:21" ht="13">
      <c r="A803" s="61"/>
      <c r="B803" s="61"/>
      <c r="C803" s="131"/>
      <c r="D803" s="61"/>
      <c r="E803" s="131"/>
      <c r="F803" s="61"/>
      <c r="G803" s="61"/>
      <c r="H803" s="69"/>
      <c r="I803" s="61"/>
      <c r="J803" s="61"/>
      <c r="K803" s="61"/>
      <c r="L803" s="61"/>
      <c r="M803" s="61"/>
      <c r="N803" s="61"/>
      <c r="O803" s="61"/>
      <c r="P803" s="61"/>
      <c r="Q803" s="61"/>
      <c r="R803" s="61"/>
      <c r="S803" s="61"/>
      <c r="T803" s="61"/>
      <c r="U803" s="61"/>
    </row>
    <row r="804" spans="1:21" ht="13">
      <c r="A804" s="61"/>
      <c r="B804" s="61"/>
      <c r="C804" s="131"/>
      <c r="D804" s="61"/>
      <c r="E804" s="131"/>
      <c r="F804" s="61"/>
      <c r="G804" s="61"/>
      <c r="H804" s="69"/>
      <c r="I804" s="61"/>
      <c r="J804" s="61"/>
      <c r="K804" s="61"/>
      <c r="L804" s="61"/>
      <c r="M804" s="61"/>
      <c r="N804" s="61"/>
      <c r="O804" s="61"/>
      <c r="P804" s="61"/>
      <c r="Q804" s="61"/>
      <c r="R804" s="61"/>
      <c r="S804" s="61"/>
      <c r="T804" s="61"/>
      <c r="U804" s="61"/>
    </row>
    <row r="805" spans="1:21" ht="13">
      <c r="A805" s="61"/>
      <c r="B805" s="61"/>
      <c r="C805" s="131"/>
      <c r="D805" s="61"/>
      <c r="E805" s="131"/>
      <c r="F805" s="61"/>
      <c r="G805" s="61"/>
      <c r="H805" s="69"/>
      <c r="I805" s="61"/>
      <c r="J805" s="61"/>
      <c r="K805" s="61"/>
      <c r="L805" s="61"/>
      <c r="M805" s="61"/>
      <c r="N805" s="61"/>
      <c r="O805" s="61"/>
      <c r="P805" s="61"/>
      <c r="Q805" s="61"/>
      <c r="R805" s="61"/>
      <c r="S805" s="61"/>
      <c r="T805" s="61"/>
      <c r="U805" s="61"/>
    </row>
    <row r="806" spans="1:21" ht="13">
      <c r="A806" s="61"/>
      <c r="B806" s="61"/>
      <c r="C806" s="131"/>
      <c r="D806" s="61"/>
      <c r="E806" s="131"/>
      <c r="F806" s="61"/>
      <c r="G806" s="61"/>
      <c r="H806" s="69"/>
      <c r="I806" s="61"/>
      <c r="J806" s="61"/>
      <c r="K806" s="61"/>
      <c r="L806" s="61"/>
      <c r="M806" s="61"/>
      <c r="N806" s="61"/>
      <c r="O806" s="61"/>
      <c r="P806" s="61"/>
      <c r="Q806" s="61"/>
      <c r="R806" s="61"/>
      <c r="S806" s="61"/>
      <c r="T806" s="61"/>
      <c r="U806" s="61"/>
    </row>
    <row r="807" spans="1:21" ht="13">
      <c r="A807" s="61"/>
      <c r="B807" s="61"/>
      <c r="C807" s="131"/>
      <c r="D807" s="61"/>
      <c r="E807" s="131"/>
      <c r="F807" s="61"/>
      <c r="G807" s="61"/>
      <c r="H807" s="69"/>
      <c r="I807" s="61"/>
      <c r="J807" s="61"/>
      <c r="K807" s="61"/>
      <c r="L807" s="61"/>
      <c r="M807" s="61"/>
      <c r="N807" s="61"/>
      <c r="O807" s="61"/>
      <c r="P807" s="61"/>
      <c r="Q807" s="61"/>
      <c r="R807" s="61"/>
      <c r="S807" s="61"/>
      <c r="T807" s="61"/>
      <c r="U807" s="61"/>
    </row>
    <row r="808" spans="1:21" ht="13">
      <c r="A808" s="61"/>
      <c r="B808" s="61"/>
      <c r="C808" s="131"/>
      <c r="D808" s="61"/>
      <c r="E808" s="131"/>
      <c r="F808" s="61"/>
      <c r="G808" s="61"/>
      <c r="H808" s="69"/>
      <c r="I808" s="61"/>
      <c r="J808" s="61"/>
      <c r="K808" s="61"/>
      <c r="L808" s="61"/>
      <c r="M808" s="61"/>
      <c r="N808" s="61"/>
      <c r="O808" s="61"/>
      <c r="P808" s="61"/>
      <c r="Q808" s="61"/>
      <c r="R808" s="61"/>
      <c r="S808" s="61"/>
      <c r="T808" s="61"/>
      <c r="U808" s="61"/>
    </row>
    <row r="809" spans="1:21" ht="13">
      <c r="A809" s="61"/>
      <c r="B809" s="61"/>
      <c r="C809" s="131"/>
      <c r="D809" s="61"/>
      <c r="E809" s="131"/>
      <c r="F809" s="61"/>
      <c r="G809" s="61"/>
      <c r="H809" s="69"/>
      <c r="I809" s="61"/>
      <c r="J809" s="61"/>
      <c r="K809" s="61"/>
      <c r="L809" s="61"/>
      <c r="M809" s="61"/>
      <c r="N809" s="61"/>
      <c r="O809" s="61"/>
      <c r="P809" s="61"/>
      <c r="Q809" s="61"/>
      <c r="R809" s="61"/>
      <c r="S809" s="61"/>
      <c r="T809" s="61"/>
      <c r="U809" s="61"/>
    </row>
    <row r="810" spans="1:21" ht="13">
      <c r="A810" s="61"/>
      <c r="B810" s="61"/>
      <c r="C810" s="131"/>
      <c r="D810" s="61"/>
      <c r="E810" s="131"/>
      <c r="F810" s="61"/>
      <c r="G810" s="61"/>
      <c r="H810" s="69"/>
      <c r="I810" s="61"/>
      <c r="J810" s="61"/>
      <c r="K810" s="61"/>
      <c r="L810" s="61"/>
      <c r="M810" s="61"/>
      <c r="N810" s="61"/>
      <c r="O810" s="61"/>
      <c r="P810" s="61"/>
      <c r="Q810" s="61"/>
      <c r="R810" s="61"/>
      <c r="S810" s="61"/>
      <c r="T810" s="61"/>
      <c r="U810" s="61"/>
    </row>
    <row r="811" spans="1:21" ht="13">
      <c r="A811" s="61"/>
      <c r="B811" s="61"/>
      <c r="C811" s="131"/>
      <c r="D811" s="61"/>
      <c r="E811" s="131"/>
      <c r="F811" s="61"/>
      <c r="G811" s="61"/>
      <c r="H811" s="69"/>
      <c r="I811" s="61"/>
      <c r="J811" s="61"/>
      <c r="K811" s="61"/>
      <c r="L811" s="61"/>
      <c r="M811" s="61"/>
      <c r="N811" s="61"/>
      <c r="O811" s="61"/>
      <c r="P811" s="61"/>
      <c r="Q811" s="61"/>
      <c r="R811" s="61"/>
      <c r="S811" s="61"/>
      <c r="T811" s="61"/>
      <c r="U811" s="61"/>
    </row>
    <row r="812" spans="1:21" ht="13">
      <c r="A812" s="61"/>
      <c r="B812" s="61"/>
      <c r="C812" s="131"/>
      <c r="D812" s="61"/>
      <c r="E812" s="131"/>
      <c r="F812" s="61"/>
      <c r="G812" s="61"/>
      <c r="H812" s="69"/>
      <c r="I812" s="61"/>
      <c r="J812" s="61"/>
      <c r="K812" s="61"/>
      <c r="L812" s="61"/>
      <c r="M812" s="61"/>
      <c r="N812" s="61"/>
      <c r="O812" s="61"/>
      <c r="P812" s="61"/>
      <c r="Q812" s="61"/>
      <c r="R812" s="61"/>
      <c r="S812" s="61"/>
      <c r="T812" s="61"/>
      <c r="U812" s="61"/>
    </row>
    <row r="813" spans="1:21" ht="13">
      <c r="A813" s="61"/>
      <c r="B813" s="61"/>
      <c r="C813" s="131"/>
      <c r="D813" s="61"/>
      <c r="E813" s="131"/>
      <c r="F813" s="61"/>
      <c r="G813" s="61"/>
      <c r="H813" s="69"/>
      <c r="I813" s="61"/>
      <c r="J813" s="61"/>
      <c r="K813" s="61"/>
      <c r="L813" s="61"/>
      <c r="M813" s="61"/>
      <c r="N813" s="61"/>
      <c r="O813" s="61"/>
      <c r="P813" s="61"/>
      <c r="Q813" s="61"/>
      <c r="R813" s="61"/>
      <c r="S813" s="61"/>
      <c r="T813" s="61"/>
      <c r="U813" s="61"/>
    </row>
    <row r="814" spans="1:21" ht="13">
      <c r="A814" s="61"/>
      <c r="B814" s="61"/>
      <c r="C814" s="131"/>
      <c r="D814" s="61"/>
      <c r="E814" s="131"/>
      <c r="F814" s="61"/>
      <c r="G814" s="61"/>
      <c r="H814" s="69"/>
      <c r="I814" s="61"/>
      <c r="J814" s="61"/>
      <c r="K814" s="61"/>
      <c r="L814" s="61"/>
      <c r="M814" s="61"/>
      <c r="N814" s="61"/>
      <c r="O814" s="61"/>
      <c r="P814" s="61"/>
      <c r="Q814" s="61"/>
      <c r="R814" s="61"/>
      <c r="S814" s="61"/>
      <c r="T814" s="61"/>
      <c r="U814" s="61"/>
    </row>
    <row r="815" spans="1:21" ht="13">
      <c r="A815" s="61"/>
      <c r="B815" s="61"/>
      <c r="C815" s="131"/>
      <c r="D815" s="61"/>
      <c r="E815" s="131"/>
      <c r="F815" s="61"/>
      <c r="G815" s="61"/>
      <c r="H815" s="69"/>
      <c r="I815" s="61"/>
      <c r="J815" s="61"/>
      <c r="K815" s="61"/>
      <c r="L815" s="61"/>
      <c r="M815" s="61"/>
      <c r="N815" s="61"/>
      <c r="O815" s="61"/>
      <c r="P815" s="61"/>
      <c r="Q815" s="61"/>
      <c r="R815" s="61"/>
      <c r="S815" s="61"/>
      <c r="T815" s="61"/>
      <c r="U815" s="61"/>
    </row>
    <row r="816" spans="1:21" ht="13">
      <c r="A816" s="61"/>
      <c r="B816" s="61"/>
      <c r="C816" s="131"/>
      <c r="D816" s="61"/>
      <c r="E816" s="131"/>
      <c r="F816" s="61"/>
      <c r="G816" s="61"/>
      <c r="H816" s="69"/>
      <c r="I816" s="61"/>
      <c r="J816" s="61"/>
      <c r="K816" s="61"/>
      <c r="L816" s="61"/>
      <c r="M816" s="61"/>
      <c r="N816" s="61"/>
      <c r="O816" s="61"/>
      <c r="P816" s="61"/>
      <c r="Q816" s="61"/>
      <c r="R816" s="61"/>
      <c r="S816" s="61"/>
      <c r="T816" s="61"/>
      <c r="U816" s="61"/>
    </row>
    <row r="817" spans="1:21" ht="13">
      <c r="A817" s="61"/>
      <c r="B817" s="61"/>
      <c r="C817" s="131"/>
      <c r="D817" s="61"/>
      <c r="E817" s="131"/>
      <c r="F817" s="61"/>
      <c r="G817" s="61"/>
      <c r="H817" s="69"/>
      <c r="I817" s="61"/>
      <c r="J817" s="61"/>
      <c r="K817" s="61"/>
      <c r="L817" s="61"/>
      <c r="M817" s="61"/>
      <c r="N817" s="61"/>
      <c r="O817" s="61"/>
      <c r="P817" s="61"/>
      <c r="Q817" s="61"/>
      <c r="R817" s="61"/>
      <c r="S817" s="61"/>
      <c r="T817" s="61"/>
      <c r="U817" s="61"/>
    </row>
    <row r="818" spans="1:21" ht="13">
      <c r="A818" s="61"/>
      <c r="B818" s="61"/>
      <c r="C818" s="131"/>
      <c r="D818" s="61"/>
      <c r="E818" s="131"/>
      <c r="F818" s="61"/>
      <c r="G818" s="61"/>
      <c r="H818" s="69"/>
      <c r="I818" s="61"/>
      <c r="J818" s="61"/>
      <c r="K818" s="61"/>
      <c r="L818" s="61"/>
      <c r="M818" s="61"/>
      <c r="N818" s="61"/>
      <c r="O818" s="61"/>
      <c r="P818" s="61"/>
      <c r="Q818" s="61"/>
      <c r="R818" s="61"/>
      <c r="S818" s="61"/>
      <c r="T818" s="61"/>
      <c r="U818" s="61"/>
    </row>
    <row r="819" spans="1:21" ht="13">
      <c r="A819" s="61"/>
      <c r="B819" s="61"/>
      <c r="C819" s="131"/>
      <c r="D819" s="61"/>
      <c r="E819" s="131"/>
      <c r="F819" s="61"/>
      <c r="G819" s="61"/>
      <c r="H819" s="69"/>
      <c r="I819" s="61"/>
      <c r="J819" s="61"/>
      <c r="K819" s="61"/>
      <c r="L819" s="61"/>
      <c r="M819" s="61"/>
      <c r="N819" s="61"/>
      <c r="O819" s="61"/>
      <c r="P819" s="61"/>
      <c r="Q819" s="61"/>
      <c r="R819" s="61"/>
      <c r="S819" s="61"/>
      <c r="T819" s="61"/>
      <c r="U819" s="61"/>
    </row>
    <row r="820" spans="1:21" ht="13">
      <c r="A820" s="61"/>
      <c r="B820" s="61"/>
      <c r="C820" s="131"/>
      <c r="D820" s="61"/>
      <c r="E820" s="131"/>
      <c r="F820" s="61"/>
      <c r="G820" s="61"/>
      <c r="H820" s="69"/>
      <c r="I820" s="61"/>
      <c r="J820" s="61"/>
      <c r="K820" s="61"/>
      <c r="L820" s="61"/>
      <c r="M820" s="61"/>
      <c r="N820" s="61"/>
      <c r="O820" s="61"/>
      <c r="P820" s="61"/>
      <c r="Q820" s="61"/>
      <c r="R820" s="61"/>
      <c r="S820" s="61"/>
      <c r="T820" s="61"/>
      <c r="U820" s="61"/>
    </row>
    <row r="821" spans="1:21" ht="13">
      <c r="A821" s="61"/>
      <c r="B821" s="61"/>
      <c r="C821" s="131"/>
      <c r="D821" s="61"/>
      <c r="E821" s="131"/>
      <c r="F821" s="61"/>
      <c r="G821" s="61"/>
      <c r="H821" s="69"/>
      <c r="I821" s="61"/>
      <c r="J821" s="61"/>
      <c r="K821" s="61"/>
      <c r="L821" s="61"/>
      <c r="M821" s="61"/>
      <c r="N821" s="61"/>
      <c r="O821" s="61"/>
      <c r="P821" s="61"/>
      <c r="Q821" s="61"/>
      <c r="R821" s="61"/>
      <c r="S821" s="61"/>
      <c r="T821" s="61"/>
      <c r="U821" s="61"/>
    </row>
    <row r="822" spans="1:21" ht="13">
      <c r="A822" s="61"/>
      <c r="B822" s="61"/>
      <c r="C822" s="131"/>
      <c r="D822" s="61"/>
      <c r="E822" s="131"/>
      <c r="F822" s="61"/>
      <c r="G822" s="61"/>
      <c r="H822" s="69"/>
      <c r="I822" s="61"/>
      <c r="J822" s="61"/>
      <c r="K822" s="61"/>
      <c r="L822" s="61"/>
      <c r="M822" s="61"/>
      <c r="N822" s="61"/>
      <c r="O822" s="61"/>
      <c r="P822" s="61"/>
      <c r="Q822" s="61"/>
      <c r="R822" s="61"/>
      <c r="S822" s="61"/>
      <c r="T822" s="61"/>
      <c r="U822" s="61"/>
    </row>
    <row r="823" spans="1:21" ht="13">
      <c r="A823" s="61"/>
      <c r="B823" s="61"/>
      <c r="C823" s="131"/>
      <c r="D823" s="61"/>
      <c r="E823" s="131"/>
      <c r="F823" s="61"/>
      <c r="G823" s="61"/>
      <c r="H823" s="69"/>
      <c r="I823" s="61"/>
      <c r="J823" s="61"/>
      <c r="K823" s="61"/>
      <c r="L823" s="61"/>
      <c r="M823" s="61"/>
      <c r="N823" s="61"/>
      <c r="O823" s="61"/>
      <c r="P823" s="61"/>
      <c r="Q823" s="61"/>
      <c r="R823" s="61"/>
      <c r="S823" s="61"/>
      <c r="T823" s="61"/>
      <c r="U823" s="61"/>
    </row>
    <row r="824" spans="1:21" ht="13">
      <c r="A824" s="61"/>
      <c r="B824" s="61"/>
      <c r="C824" s="131"/>
      <c r="D824" s="61"/>
      <c r="E824" s="131"/>
      <c r="F824" s="61"/>
      <c r="G824" s="61"/>
      <c r="H824" s="69"/>
      <c r="I824" s="61"/>
      <c r="J824" s="61"/>
      <c r="K824" s="61"/>
      <c r="L824" s="61"/>
      <c r="M824" s="61"/>
      <c r="N824" s="61"/>
      <c r="O824" s="61"/>
      <c r="P824" s="61"/>
      <c r="Q824" s="61"/>
      <c r="R824" s="61"/>
      <c r="S824" s="61"/>
      <c r="T824" s="61"/>
      <c r="U824" s="61"/>
    </row>
    <row r="825" spans="1:21" ht="13">
      <c r="A825" s="61"/>
      <c r="B825" s="61"/>
      <c r="C825" s="131"/>
      <c r="D825" s="61"/>
      <c r="E825" s="131"/>
      <c r="F825" s="61"/>
      <c r="G825" s="61"/>
      <c r="H825" s="69"/>
      <c r="I825" s="61"/>
      <c r="J825" s="61"/>
      <c r="K825" s="61"/>
      <c r="L825" s="61"/>
      <c r="M825" s="61"/>
      <c r="N825" s="61"/>
      <c r="O825" s="61"/>
      <c r="P825" s="61"/>
      <c r="Q825" s="61"/>
      <c r="R825" s="61"/>
      <c r="S825" s="61"/>
      <c r="T825" s="61"/>
      <c r="U825" s="61"/>
    </row>
    <row r="826" spans="1:21" ht="13">
      <c r="A826" s="61"/>
      <c r="B826" s="61"/>
      <c r="C826" s="131"/>
      <c r="D826" s="61"/>
      <c r="E826" s="131"/>
      <c r="F826" s="61"/>
      <c r="G826" s="61"/>
      <c r="H826" s="69"/>
      <c r="I826" s="61"/>
      <c r="J826" s="61"/>
      <c r="K826" s="61"/>
      <c r="L826" s="61"/>
      <c r="M826" s="61"/>
      <c r="N826" s="61"/>
      <c r="O826" s="61"/>
      <c r="P826" s="61"/>
      <c r="Q826" s="61"/>
      <c r="R826" s="61"/>
      <c r="S826" s="61"/>
      <c r="T826" s="61"/>
      <c r="U826" s="61"/>
    </row>
    <row r="827" spans="1:21" ht="13">
      <c r="A827" s="61"/>
      <c r="B827" s="61"/>
      <c r="C827" s="131"/>
      <c r="D827" s="61"/>
      <c r="E827" s="131"/>
      <c r="F827" s="61"/>
      <c r="G827" s="61"/>
      <c r="H827" s="69"/>
      <c r="I827" s="61"/>
      <c r="J827" s="61"/>
      <c r="K827" s="61"/>
      <c r="L827" s="61"/>
      <c r="M827" s="61"/>
      <c r="N827" s="61"/>
      <c r="O827" s="61"/>
      <c r="P827" s="61"/>
      <c r="Q827" s="61"/>
      <c r="R827" s="61"/>
      <c r="S827" s="61"/>
      <c r="T827" s="61"/>
      <c r="U827" s="61"/>
    </row>
    <row r="828" spans="1:21" ht="13">
      <c r="A828" s="61"/>
      <c r="B828" s="61"/>
      <c r="C828" s="131"/>
      <c r="D828" s="61"/>
      <c r="E828" s="131"/>
      <c r="F828" s="61"/>
      <c r="G828" s="61"/>
      <c r="H828" s="69"/>
      <c r="I828" s="61"/>
      <c r="J828" s="61"/>
      <c r="K828" s="61"/>
      <c r="L828" s="61"/>
      <c r="M828" s="61"/>
      <c r="N828" s="61"/>
      <c r="O828" s="61"/>
      <c r="P828" s="61"/>
      <c r="Q828" s="61"/>
      <c r="R828" s="61"/>
      <c r="S828" s="61"/>
      <c r="T828" s="61"/>
      <c r="U828" s="61"/>
    </row>
    <row r="829" spans="1:21" ht="13">
      <c r="A829" s="61"/>
      <c r="B829" s="61"/>
      <c r="C829" s="131"/>
      <c r="D829" s="61"/>
      <c r="E829" s="131"/>
      <c r="F829" s="61"/>
      <c r="G829" s="61"/>
      <c r="H829" s="69"/>
      <c r="I829" s="61"/>
      <c r="J829" s="61"/>
      <c r="K829" s="61"/>
      <c r="L829" s="61"/>
      <c r="M829" s="61"/>
      <c r="N829" s="61"/>
      <c r="O829" s="61"/>
      <c r="P829" s="61"/>
      <c r="Q829" s="61"/>
      <c r="R829" s="61"/>
      <c r="S829" s="61"/>
      <c r="T829" s="61"/>
      <c r="U829" s="61"/>
    </row>
    <row r="830" spans="1:21" ht="13">
      <c r="A830" s="61"/>
      <c r="B830" s="61"/>
      <c r="C830" s="131"/>
      <c r="D830" s="61"/>
      <c r="E830" s="131"/>
      <c r="F830" s="61"/>
      <c r="G830" s="61"/>
      <c r="H830" s="69"/>
      <c r="I830" s="61"/>
      <c r="J830" s="61"/>
      <c r="K830" s="61"/>
      <c r="L830" s="61"/>
      <c r="M830" s="61"/>
      <c r="N830" s="61"/>
      <c r="O830" s="61"/>
      <c r="P830" s="61"/>
      <c r="Q830" s="61"/>
      <c r="R830" s="61"/>
      <c r="S830" s="61"/>
      <c r="T830" s="61"/>
      <c r="U830" s="61"/>
    </row>
    <row r="831" spans="1:21" ht="13">
      <c r="A831" s="61"/>
      <c r="B831" s="61"/>
      <c r="C831" s="131"/>
      <c r="D831" s="61"/>
      <c r="E831" s="131"/>
      <c r="F831" s="61"/>
      <c r="G831" s="61"/>
      <c r="H831" s="69"/>
      <c r="I831" s="61"/>
      <c r="J831" s="61"/>
      <c r="K831" s="61"/>
      <c r="L831" s="61"/>
      <c r="M831" s="61"/>
      <c r="N831" s="61"/>
      <c r="O831" s="61"/>
      <c r="P831" s="61"/>
      <c r="Q831" s="61"/>
      <c r="R831" s="61"/>
      <c r="S831" s="61"/>
      <c r="T831" s="61"/>
      <c r="U831" s="61"/>
    </row>
    <row r="832" spans="1:21" ht="13">
      <c r="A832" s="61"/>
      <c r="B832" s="61"/>
      <c r="C832" s="131"/>
      <c r="D832" s="61"/>
      <c r="E832" s="131"/>
      <c r="F832" s="61"/>
      <c r="G832" s="61"/>
      <c r="H832" s="69"/>
      <c r="I832" s="61"/>
      <c r="J832" s="61"/>
      <c r="K832" s="61"/>
      <c r="L832" s="61"/>
      <c r="M832" s="61"/>
      <c r="N832" s="61"/>
      <c r="O832" s="61"/>
      <c r="P832" s="61"/>
      <c r="Q832" s="61"/>
      <c r="R832" s="61"/>
      <c r="S832" s="61"/>
      <c r="T832" s="61"/>
      <c r="U832" s="61"/>
    </row>
    <row r="833" spans="1:21" ht="13">
      <c r="A833" s="61"/>
      <c r="B833" s="61"/>
      <c r="C833" s="131"/>
      <c r="D833" s="61"/>
      <c r="E833" s="131"/>
      <c r="F833" s="61"/>
      <c r="G833" s="61"/>
      <c r="H833" s="69"/>
      <c r="I833" s="61"/>
      <c r="J833" s="61"/>
      <c r="K833" s="61"/>
      <c r="L833" s="61"/>
      <c r="M833" s="61"/>
      <c r="N833" s="61"/>
      <c r="O833" s="61"/>
      <c r="P833" s="61"/>
      <c r="Q833" s="61"/>
      <c r="R833" s="61"/>
      <c r="S833" s="61"/>
      <c r="T833" s="61"/>
      <c r="U833" s="61"/>
    </row>
    <row r="834" spans="1:21" ht="13">
      <c r="A834" s="61"/>
      <c r="B834" s="61"/>
      <c r="C834" s="131"/>
      <c r="D834" s="61"/>
      <c r="E834" s="131"/>
      <c r="F834" s="61"/>
      <c r="G834" s="61"/>
      <c r="H834" s="69"/>
      <c r="I834" s="61"/>
      <c r="J834" s="61"/>
      <c r="K834" s="61"/>
      <c r="L834" s="61"/>
      <c r="M834" s="61"/>
      <c r="N834" s="61"/>
      <c r="O834" s="61"/>
      <c r="P834" s="61"/>
      <c r="Q834" s="61"/>
      <c r="R834" s="61"/>
      <c r="S834" s="61"/>
      <c r="T834" s="61"/>
      <c r="U834" s="61"/>
    </row>
    <row r="835" spans="1:21" ht="13">
      <c r="A835" s="61"/>
      <c r="B835" s="61"/>
      <c r="C835" s="131"/>
      <c r="D835" s="61"/>
      <c r="E835" s="131"/>
      <c r="F835" s="61"/>
      <c r="G835" s="61"/>
      <c r="H835" s="69"/>
      <c r="I835" s="61"/>
      <c r="J835" s="61"/>
      <c r="K835" s="61"/>
      <c r="L835" s="61"/>
      <c r="M835" s="61"/>
      <c r="N835" s="61"/>
      <c r="O835" s="61"/>
      <c r="P835" s="61"/>
      <c r="Q835" s="61"/>
      <c r="R835" s="61"/>
      <c r="S835" s="61"/>
      <c r="T835" s="61"/>
      <c r="U835" s="61"/>
    </row>
    <row r="836" spans="1:21" ht="13">
      <c r="A836" s="61"/>
      <c r="B836" s="61"/>
      <c r="C836" s="131"/>
      <c r="D836" s="61"/>
      <c r="E836" s="131"/>
      <c r="F836" s="61"/>
      <c r="G836" s="61"/>
      <c r="H836" s="69"/>
      <c r="I836" s="61"/>
      <c r="J836" s="61"/>
      <c r="K836" s="61"/>
      <c r="L836" s="61"/>
      <c r="M836" s="61"/>
      <c r="N836" s="61"/>
      <c r="O836" s="61"/>
      <c r="P836" s="61"/>
      <c r="Q836" s="61"/>
      <c r="R836" s="61"/>
      <c r="S836" s="61"/>
      <c r="T836" s="61"/>
      <c r="U836" s="61"/>
    </row>
    <row r="837" spans="1:21" ht="13">
      <c r="A837" s="61"/>
      <c r="B837" s="61"/>
      <c r="C837" s="131"/>
      <c r="D837" s="61"/>
      <c r="E837" s="131"/>
      <c r="F837" s="61"/>
      <c r="G837" s="61"/>
      <c r="H837" s="69"/>
      <c r="I837" s="61"/>
      <c r="J837" s="61"/>
      <c r="K837" s="61"/>
      <c r="L837" s="61"/>
      <c r="M837" s="61"/>
      <c r="N837" s="61"/>
      <c r="O837" s="61"/>
      <c r="P837" s="61"/>
      <c r="Q837" s="61"/>
      <c r="R837" s="61"/>
      <c r="S837" s="61"/>
      <c r="T837" s="61"/>
      <c r="U837" s="61"/>
    </row>
    <row r="838" spans="1:21" ht="13">
      <c r="A838" s="61"/>
      <c r="B838" s="61"/>
      <c r="C838" s="131"/>
      <c r="D838" s="61"/>
      <c r="E838" s="131"/>
      <c r="F838" s="61"/>
      <c r="G838" s="61"/>
      <c r="H838" s="69"/>
      <c r="I838" s="61"/>
      <c r="J838" s="61"/>
      <c r="K838" s="61"/>
      <c r="L838" s="61"/>
      <c r="M838" s="61"/>
      <c r="N838" s="61"/>
      <c r="O838" s="61"/>
      <c r="P838" s="61"/>
      <c r="Q838" s="61"/>
      <c r="R838" s="61"/>
      <c r="S838" s="61"/>
      <c r="T838" s="61"/>
      <c r="U838" s="61"/>
    </row>
    <row r="839" spans="1:21" ht="13">
      <c r="A839" s="61"/>
      <c r="B839" s="61"/>
      <c r="C839" s="131"/>
      <c r="D839" s="61"/>
      <c r="E839" s="131"/>
      <c r="F839" s="61"/>
      <c r="G839" s="61"/>
      <c r="H839" s="69"/>
      <c r="I839" s="61"/>
      <c r="J839" s="61"/>
      <c r="K839" s="61"/>
      <c r="L839" s="61"/>
      <c r="M839" s="61"/>
      <c r="N839" s="61"/>
      <c r="O839" s="61"/>
      <c r="P839" s="61"/>
      <c r="Q839" s="61"/>
      <c r="R839" s="61"/>
      <c r="S839" s="61"/>
      <c r="T839" s="61"/>
      <c r="U839" s="61"/>
    </row>
    <row r="840" spans="1:21" ht="13">
      <c r="A840" s="61"/>
      <c r="B840" s="61"/>
      <c r="C840" s="131"/>
      <c r="D840" s="61"/>
      <c r="E840" s="131"/>
      <c r="F840" s="61"/>
      <c r="G840" s="61"/>
      <c r="H840" s="69"/>
      <c r="I840" s="61"/>
      <c r="J840" s="61"/>
      <c r="K840" s="61"/>
      <c r="L840" s="61"/>
      <c r="M840" s="61"/>
      <c r="N840" s="61"/>
      <c r="O840" s="61"/>
      <c r="P840" s="61"/>
      <c r="Q840" s="61"/>
      <c r="R840" s="61"/>
      <c r="S840" s="61"/>
      <c r="T840" s="61"/>
      <c r="U840" s="61"/>
    </row>
    <row r="841" spans="1:21" ht="13">
      <c r="A841" s="61"/>
      <c r="B841" s="61"/>
      <c r="C841" s="131"/>
      <c r="D841" s="61"/>
      <c r="E841" s="131"/>
      <c r="F841" s="61"/>
      <c r="G841" s="61"/>
      <c r="H841" s="69"/>
      <c r="I841" s="61"/>
      <c r="J841" s="61"/>
      <c r="K841" s="61"/>
      <c r="L841" s="61"/>
      <c r="M841" s="61"/>
      <c r="N841" s="61"/>
      <c r="O841" s="61"/>
      <c r="P841" s="61"/>
      <c r="Q841" s="61"/>
      <c r="R841" s="61"/>
      <c r="S841" s="61"/>
      <c r="T841" s="61"/>
      <c r="U841" s="61"/>
    </row>
    <row r="842" spans="1:21" ht="13">
      <c r="A842" s="61"/>
      <c r="B842" s="61"/>
      <c r="C842" s="131"/>
      <c r="D842" s="61"/>
      <c r="E842" s="131"/>
      <c r="F842" s="61"/>
      <c r="G842" s="61"/>
      <c r="H842" s="69"/>
      <c r="I842" s="61"/>
      <c r="J842" s="61"/>
      <c r="K842" s="61"/>
      <c r="L842" s="61"/>
      <c r="M842" s="61"/>
      <c r="N842" s="61"/>
      <c r="O842" s="61"/>
      <c r="P842" s="61"/>
      <c r="Q842" s="61"/>
      <c r="R842" s="61"/>
      <c r="S842" s="61"/>
      <c r="T842" s="61"/>
      <c r="U842" s="61"/>
    </row>
    <row r="843" spans="1:21" ht="13">
      <c r="A843" s="61"/>
      <c r="B843" s="61"/>
      <c r="C843" s="131"/>
      <c r="D843" s="61"/>
      <c r="E843" s="131"/>
      <c r="F843" s="61"/>
      <c r="G843" s="61"/>
      <c r="H843" s="69"/>
      <c r="I843" s="61"/>
      <c r="J843" s="61"/>
      <c r="K843" s="61"/>
      <c r="L843" s="61"/>
      <c r="M843" s="61"/>
      <c r="N843" s="61"/>
      <c r="O843" s="61"/>
      <c r="P843" s="61"/>
      <c r="Q843" s="61"/>
      <c r="R843" s="61"/>
      <c r="S843" s="61"/>
      <c r="T843" s="61"/>
      <c r="U843" s="61"/>
    </row>
    <row r="844" spans="1:21" ht="13">
      <c r="A844" s="61"/>
      <c r="B844" s="61"/>
      <c r="C844" s="131"/>
      <c r="D844" s="61"/>
      <c r="E844" s="131"/>
      <c r="F844" s="61"/>
      <c r="G844" s="61"/>
      <c r="H844" s="69"/>
      <c r="I844" s="61"/>
      <c r="J844" s="61"/>
      <c r="K844" s="61"/>
      <c r="L844" s="61"/>
      <c r="M844" s="61"/>
      <c r="N844" s="61"/>
      <c r="O844" s="61"/>
      <c r="P844" s="61"/>
      <c r="Q844" s="61"/>
      <c r="R844" s="61"/>
      <c r="S844" s="61"/>
      <c r="T844" s="61"/>
      <c r="U844" s="61"/>
    </row>
    <row r="845" spans="1:21" ht="13">
      <c r="A845" s="61"/>
      <c r="B845" s="61"/>
      <c r="C845" s="131"/>
      <c r="D845" s="61"/>
      <c r="E845" s="131"/>
      <c r="F845" s="61"/>
      <c r="G845" s="61"/>
      <c r="H845" s="69"/>
      <c r="I845" s="61"/>
      <c r="J845" s="61"/>
      <c r="K845" s="61"/>
      <c r="L845" s="61"/>
      <c r="M845" s="61"/>
      <c r="N845" s="61"/>
      <c r="O845" s="61"/>
      <c r="P845" s="61"/>
      <c r="Q845" s="61"/>
      <c r="R845" s="61"/>
      <c r="S845" s="61"/>
      <c r="T845" s="61"/>
      <c r="U845" s="61"/>
    </row>
    <row r="846" spans="1:21" ht="13">
      <c r="A846" s="61"/>
      <c r="B846" s="61"/>
      <c r="C846" s="131"/>
      <c r="D846" s="61"/>
      <c r="E846" s="131"/>
      <c r="F846" s="61"/>
      <c r="G846" s="61"/>
      <c r="H846" s="69"/>
      <c r="I846" s="61"/>
      <c r="J846" s="61"/>
      <c r="K846" s="61"/>
      <c r="L846" s="61"/>
      <c r="M846" s="61"/>
      <c r="N846" s="61"/>
      <c r="O846" s="61"/>
      <c r="P846" s="61"/>
      <c r="Q846" s="61"/>
      <c r="R846" s="61"/>
      <c r="S846" s="61"/>
      <c r="T846" s="61"/>
      <c r="U846" s="61"/>
    </row>
    <row r="847" spans="1:21" ht="13">
      <c r="A847" s="61"/>
      <c r="B847" s="61"/>
      <c r="C847" s="131"/>
      <c r="D847" s="61"/>
      <c r="E847" s="131"/>
      <c r="F847" s="61"/>
      <c r="G847" s="61"/>
      <c r="H847" s="69"/>
      <c r="I847" s="61"/>
      <c r="J847" s="61"/>
      <c r="K847" s="61"/>
      <c r="L847" s="61"/>
      <c r="M847" s="61"/>
      <c r="N847" s="61"/>
      <c r="O847" s="61"/>
      <c r="P847" s="61"/>
      <c r="Q847" s="61"/>
      <c r="R847" s="61"/>
      <c r="S847" s="61"/>
      <c r="T847" s="61"/>
      <c r="U847" s="61"/>
    </row>
    <row r="848" spans="1:21" ht="13">
      <c r="A848" s="61"/>
      <c r="B848" s="61"/>
      <c r="C848" s="131"/>
      <c r="D848" s="61"/>
      <c r="E848" s="131"/>
      <c r="F848" s="61"/>
      <c r="G848" s="61"/>
      <c r="H848" s="69"/>
      <c r="I848" s="61"/>
      <c r="J848" s="61"/>
      <c r="K848" s="61"/>
      <c r="L848" s="61"/>
      <c r="M848" s="61"/>
      <c r="N848" s="61"/>
      <c r="O848" s="61"/>
      <c r="P848" s="61"/>
      <c r="Q848" s="61"/>
      <c r="R848" s="61"/>
      <c r="S848" s="61"/>
      <c r="T848" s="61"/>
      <c r="U848" s="61"/>
    </row>
    <row r="849" spans="1:21" ht="13">
      <c r="A849" s="61"/>
      <c r="B849" s="61"/>
      <c r="C849" s="131"/>
      <c r="D849" s="61"/>
      <c r="E849" s="131"/>
      <c r="F849" s="61"/>
      <c r="G849" s="61"/>
      <c r="H849" s="69"/>
      <c r="I849" s="61"/>
      <c r="J849" s="61"/>
      <c r="K849" s="61"/>
      <c r="L849" s="61"/>
      <c r="M849" s="61"/>
      <c r="N849" s="61"/>
      <c r="O849" s="61"/>
      <c r="P849" s="61"/>
      <c r="Q849" s="61"/>
      <c r="R849" s="61"/>
      <c r="S849" s="61"/>
      <c r="T849" s="61"/>
      <c r="U849" s="61"/>
    </row>
    <row r="850" spans="1:21" ht="13">
      <c r="A850" s="61"/>
      <c r="B850" s="61"/>
      <c r="C850" s="131"/>
      <c r="D850" s="61"/>
      <c r="E850" s="131"/>
      <c r="F850" s="61"/>
      <c r="G850" s="61"/>
      <c r="H850" s="69"/>
      <c r="I850" s="61"/>
      <c r="J850" s="61"/>
      <c r="K850" s="61"/>
      <c r="L850" s="61"/>
      <c r="M850" s="61"/>
      <c r="N850" s="61"/>
      <c r="O850" s="61"/>
      <c r="P850" s="61"/>
      <c r="Q850" s="61"/>
      <c r="R850" s="61"/>
      <c r="S850" s="61"/>
      <c r="T850" s="61"/>
      <c r="U850" s="61"/>
    </row>
    <row r="851" spans="1:21" ht="13">
      <c r="A851" s="61"/>
      <c r="B851" s="61"/>
      <c r="C851" s="131"/>
      <c r="D851" s="61"/>
      <c r="E851" s="131"/>
      <c r="F851" s="61"/>
      <c r="G851" s="61"/>
      <c r="H851" s="69"/>
      <c r="I851" s="61"/>
      <c r="J851" s="61"/>
      <c r="K851" s="61"/>
      <c r="L851" s="61"/>
      <c r="M851" s="61"/>
      <c r="N851" s="61"/>
      <c r="O851" s="61"/>
      <c r="P851" s="61"/>
      <c r="Q851" s="61"/>
      <c r="R851" s="61"/>
      <c r="S851" s="61"/>
      <c r="T851" s="61"/>
      <c r="U851" s="61"/>
    </row>
    <row r="852" spans="1:21" ht="13">
      <c r="A852" s="61"/>
      <c r="B852" s="61"/>
      <c r="C852" s="131"/>
      <c r="D852" s="61"/>
      <c r="E852" s="131"/>
      <c r="F852" s="61"/>
      <c r="G852" s="61"/>
      <c r="H852" s="69"/>
      <c r="I852" s="61"/>
      <c r="J852" s="61"/>
      <c r="K852" s="61"/>
      <c r="L852" s="61"/>
      <c r="M852" s="61"/>
      <c r="N852" s="61"/>
      <c r="O852" s="61"/>
      <c r="P852" s="61"/>
      <c r="Q852" s="61"/>
      <c r="R852" s="61"/>
      <c r="S852" s="61"/>
      <c r="T852" s="61"/>
      <c r="U852" s="61"/>
    </row>
    <row r="853" spans="1:21" ht="13">
      <c r="A853" s="61"/>
      <c r="B853" s="61"/>
      <c r="C853" s="131"/>
      <c r="D853" s="61"/>
      <c r="E853" s="131"/>
      <c r="F853" s="61"/>
      <c r="G853" s="61"/>
      <c r="H853" s="69"/>
      <c r="I853" s="61"/>
      <c r="J853" s="61"/>
      <c r="K853" s="61"/>
      <c r="L853" s="61"/>
      <c r="M853" s="61"/>
      <c r="N853" s="61"/>
      <c r="O853" s="61"/>
      <c r="P853" s="61"/>
      <c r="Q853" s="61"/>
      <c r="R853" s="61"/>
      <c r="S853" s="61"/>
      <c r="T853" s="61"/>
      <c r="U853" s="61"/>
    </row>
    <row r="854" spans="1:21" ht="13">
      <c r="A854" s="61"/>
      <c r="B854" s="61"/>
      <c r="C854" s="131"/>
      <c r="D854" s="61"/>
      <c r="E854" s="131"/>
      <c r="F854" s="61"/>
      <c r="G854" s="61"/>
      <c r="H854" s="69"/>
      <c r="I854" s="61"/>
      <c r="J854" s="61"/>
      <c r="K854" s="61"/>
      <c r="L854" s="61"/>
      <c r="M854" s="61"/>
      <c r="N854" s="61"/>
      <c r="O854" s="61"/>
      <c r="P854" s="61"/>
      <c r="Q854" s="61"/>
      <c r="R854" s="61"/>
      <c r="S854" s="61"/>
      <c r="T854" s="61"/>
      <c r="U854" s="61"/>
    </row>
    <row r="855" spans="1:21" ht="13">
      <c r="A855" s="61"/>
      <c r="B855" s="61"/>
      <c r="C855" s="131"/>
      <c r="D855" s="61"/>
      <c r="E855" s="131"/>
      <c r="F855" s="61"/>
      <c r="G855" s="61"/>
      <c r="H855" s="69"/>
      <c r="I855" s="61"/>
      <c r="J855" s="61"/>
      <c r="K855" s="61"/>
      <c r="L855" s="61"/>
      <c r="M855" s="61"/>
      <c r="N855" s="61"/>
      <c r="O855" s="61"/>
      <c r="P855" s="61"/>
      <c r="Q855" s="61"/>
      <c r="R855" s="61"/>
      <c r="S855" s="61"/>
      <c r="T855" s="61"/>
      <c r="U855" s="61"/>
    </row>
    <row r="856" spans="1:21" ht="13">
      <c r="A856" s="61"/>
      <c r="B856" s="61"/>
      <c r="C856" s="131"/>
      <c r="D856" s="61"/>
      <c r="E856" s="131"/>
      <c r="F856" s="61"/>
      <c r="G856" s="61"/>
      <c r="H856" s="69"/>
      <c r="I856" s="61"/>
      <c r="J856" s="61"/>
      <c r="K856" s="61"/>
      <c r="L856" s="61"/>
      <c r="M856" s="61"/>
      <c r="N856" s="61"/>
      <c r="O856" s="61"/>
      <c r="P856" s="61"/>
      <c r="Q856" s="61"/>
      <c r="R856" s="61"/>
      <c r="S856" s="61"/>
      <c r="T856" s="61"/>
      <c r="U856" s="61"/>
    </row>
    <row r="857" spans="1:21" ht="13">
      <c r="A857" s="61"/>
      <c r="B857" s="61"/>
      <c r="C857" s="131"/>
      <c r="D857" s="61"/>
      <c r="E857" s="131"/>
      <c r="F857" s="61"/>
      <c r="G857" s="61"/>
      <c r="H857" s="69"/>
      <c r="I857" s="61"/>
      <c r="J857" s="61"/>
      <c r="K857" s="61"/>
      <c r="L857" s="61"/>
      <c r="M857" s="61"/>
      <c r="N857" s="61"/>
      <c r="O857" s="61"/>
      <c r="P857" s="61"/>
      <c r="Q857" s="61"/>
      <c r="R857" s="61"/>
      <c r="S857" s="61"/>
      <c r="T857" s="61"/>
      <c r="U857" s="61"/>
    </row>
    <row r="858" spans="1:21" ht="13">
      <c r="A858" s="61"/>
      <c r="B858" s="61"/>
      <c r="C858" s="131"/>
      <c r="D858" s="61"/>
      <c r="E858" s="131"/>
      <c r="F858" s="61"/>
      <c r="G858" s="61"/>
      <c r="H858" s="69"/>
      <c r="I858" s="61"/>
      <c r="J858" s="61"/>
      <c r="K858" s="61"/>
      <c r="L858" s="61"/>
      <c r="M858" s="61"/>
      <c r="N858" s="61"/>
      <c r="O858" s="61"/>
      <c r="P858" s="61"/>
      <c r="Q858" s="61"/>
      <c r="R858" s="61"/>
      <c r="S858" s="61"/>
      <c r="T858" s="61"/>
      <c r="U858" s="61"/>
    </row>
    <row r="859" spans="1:21" ht="13">
      <c r="A859" s="61"/>
      <c r="B859" s="61"/>
      <c r="C859" s="131"/>
      <c r="D859" s="61"/>
      <c r="E859" s="131"/>
      <c r="F859" s="61"/>
      <c r="G859" s="61"/>
      <c r="H859" s="69"/>
      <c r="I859" s="61"/>
      <c r="J859" s="61"/>
      <c r="K859" s="61"/>
      <c r="L859" s="61"/>
      <c r="M859" s="61"/>
      <c r="N859" s="61"/>
      <c r="O859" s="61"/>
      <c r="P859" s="61"/>
      <c r="Q859" s="61"/>
      <c r="R859" s="61"/>
      <c r="S859" s="61"/>
      <c r="T859" s="61"/>
      <c r="U859" s="61"/>
    </row>
    <row r="860" spans="1:21" ht="13">
      <c r="A860" s="61"/>
      <c r="B860" s="61"/>
      <c r="C860" s="131"/>
      <c r="D860" s="61"/>
      <c r="E860" s="131"/>
      <c r="F860" s="61"/>
      <c r="G860" s="61"/>
      <c r="H860" s="69"/>
      <c r="I860" s="61"/>
      <c r="J860" s="61"/>
      <c r="K860" s="61"/>
      <c r="L860" s="61"/>
      <c r="M860" s="61"/>
      <c r="N860" s="61"/>
      <c r="O860" s="61"/>
      <c r="P860" s="61"/>
      <c r="Q860" s="61"/>
      <c r="R860" s="61"/>
      <c r="S860" s="61"/>
      <c r="T860" s="61"/>
      <c r="U860" s="61"/>
    </row>
    <row r="861" spans="1:21" ht="13">
      <c r="A861" s="61"/>
      <c r="B861" s="61"/>
      <c r="C861" s="131"/>
      <c r="D861" s="61"/>
      <c r="E861" s="131"/>
      <c r="F861" s="61"/>
      <c r="G861" s="61"/>
      <c r="H861" s="69"/>
      <c r="I861" s="61"/>
      <c r="J861" s="61"/>
      <c r="K861" s="61"/>
      <c r="L861" s="61"/>
      <c r="M861" s="61"/>
      <c r="N861" s="61"/>
      <c r="O861" s="61"/>
      <c r="P861" s="61"/>
      <c r="Q861" s="61"/>
      <c r="R861" s="61"/>
      <c r="S861" s="61"/>
      <c r="T861" s="61"/>
      <c r="U861" s="61"/>
    </row>
    <row r="862" spans="1:21" ht="13">
      <c r="A862" s="61"/>
      <c r="B862" s="61"/>
      <c r="C862" s="131"/>
      <c r="D862" s="61"/>
      <c r="E862" s="131"/>
      <c r="F862" s="61"/>
      <c r="G862" s="61"/>
      <c r="H862" s="69"/>
      <c r="I862" s="61"/>
      <c r="J862" s="61"/>
      <c r="K862" s="61"/>
      <c r="L862" s="61"/>
      <c r="M862" s="61"/>
      <c r="N862" s="61"/>
      <c r="O862" s="61"/>
      <c r="P862" s="61"/>
      <c r="Q862" s="61"/>
      <c r="R862" s="61"/>
      <c r="S862" s="61"/>
      <c r="T862" s="61"/>
      <c r="U862" s="61"/>
    </row>
    <row r="863" spans="1:21" ht="13">
      <c r="A863" s="61"/>
      <c r="B863" s="61"/>
      <c r="C863" s="131"/>
      <c r="D863" s="61"/>
      <c r="E863" s="131"/>
      <c r="F863" s="61"/>
      <c r="G863" s="61"/>
      <c r="H863" s="69"/>
      <c r="I863" s="61"/>
      <c r="J863" s="61"/>
      <c r="K863" s="61"/>
      <c r="L863" s="61"/>
      <c r="M863" s="61"/>
      <c r="N863" s="61"/>
      <c r="O863" s="61"/>
      <c r="P863" s="61"/>
      <c r="Q863" s="61"/>
      <c r="R863" s="61"/>
      <c r="S863" s="61"/>
      <c r="T863" s="61"/>
      <c r="U863" s="61"/>
    </row>
    <row r="864" spans="1:21" ht="13">
      <c r="A864" s="61"/>
      <c r="B864" s="61"/>
      <c r="C864" s="131"/>
      <c r="D864" s="61"/>
      <c r="E864" s="131"/>
      <c r="F864" s="61"/>
      <c r="G864" s="61"/>
      <c r="H864" s="69"/>
      <c r="I864" s="61"/>
      <c r="J864" s="61"/>
      <c r="K864" s="61"/>
      <c r="L864" s="61"/>
      <c r="M864" s="61"/>
      <c r="N864" s="61"/>
      <c r="O864" s="61"/>
      <c r="P864" s="61"/>
      <c r="Q864" s="61"/>
      <c r="R864" s="61"/>
      <c r="S864" s="61"/>
      <c r="T864" s="61"/>
      <c r="U864" s="61"/>
    </row>
    <row r="865" spans="1:21" ht="13">
      <c r="A865" s="61"/>
      <c r="B865" s="61"/>
      <c r="C865" s="131"/>
      <c r="D865" s="61"/>
      <c r="E865" s="131"/>
      <c r="F865" s="61"/>
      <c r="G865" s="61"/>
      <c r="H865" s="69"/>
      <c r="I865" s="61"/>
      <c r="J865" s="61"/>
      <c r="K865" s="61"/>
      <c r="L865" s="61"/>
      <c r="M865" s="61"/>
      <c r="N865" s="61"/>
      <c r="O865" s="61"/>
      <c r="P865" s="61"/>
      <c r="Q865" s="61"/>
      <c r="R865" s="61"/>
      <c r="S865" s="61"/>
      <c r="T865" s="61"/>
      <c r="U865" s="61"/>
    </row>
    <row r="866" spans="1:21" ht="13">
      <c r="A866" s="61"/>
      <c r="B866" s="61"/>
      <c r="C866" s="131"/>
      <c r="D866" s="61"/>
      <c r="E866" s="131"/>
      <c r="F866" s="61"/>
      <c r="G866" s="61"/>
      <c r="H866" s="69"/>
      <c r="I866" s="61"/>
      <c r="J866" s="61"/>
      <c r="K866" s="61"/>
      <c r="L866" s="61"/>
      <c r="M866" s="61"/>
      <c r="N866" s="61"/>
      <c r="O866" s="61"/>
      <c r="P866" s="61"/>
      <c r="Q866" s="61"/>
      <c r="R866" s="61"/>
      <c r="S866" s="61"/>
      <c r="T866" s="61"/>
      <c r="U866" s="61"/>
    </row>
    <row r="867" spans="1:21" ht="13">
      <c r="A867" s="61"/>
      <c r="B867" s="61"/>
      <c r="C867" s="131"/>
      <c r="D867" s="61"/>
      <c r="E867" s="131"/>
      <c r="F867" s="61"/>
      <c r="G867" s="61"/>
      <c r="H867" s="69"/>
      <c r="I867" s="61"/>
      <c r="J867" s="61"/>
      <c r="K867" s="61"/>
      <c r="L867" s="61"/>
      <c r="M867" s="61"/>
      <c r="N867" s="61"/>
      <c r="O867" s="61"/>
      <c r="P867" s="61"/>
      <c r="Q867" s="61"/>
      <c r="R867" s="61"/>
      <c r="S867" s="61"/>
      <c r="T867" s="61"/>
      <c r="U867" s="61"/>
    </row>
    <row r="868" spans="1:21" ht="13">
      <c r="A868" s="61"/>
      <c r="B868" s="61"/>
      <c r="C868" s="131"/>
      <c r="D868" s="61"/>
      <c r="E868" s="131"/>
      <c r="F868" s="61"/>
      <c r="G868" s="61"/>
      <c r="H868" s="69"/>
      <c r="I868" s="61"/>
      <c r="J868" s="61"/>
      <c r="K868" s="61"/>
      <c r="L868" s="61"/>
      <c r="M868" s="61"/>
      <c r="N868" s="61"/>
      <c r="O868" s="61"/>
      <c r="P868" s="61"/>
      <c r="Q868" s="61"/>
      <c r="R868" s="61"/>
      <c r="S868" s="61"/>
      <c r="T868" s="61"/>
      <c r="U868" s="61"/>
    </row>
    <row r="869" spans="1:21" ht="13">
      <c r="A869" s="61"/>
      <c r="B869" s="61"/>
      <c r="C869" s="131"/>
      <c r="D869" s="61"/>
      <c r="E869" s="131"/>
      <c r="F869" s="61"/>
      <c r="G869" s="61"/>
      <c r="H869" s="69"/>
      <c r="I869" s="61"/>
      <c r="J869" s="61"/>
      <c r="K869" s="61"/>
      <c r="L869" s="61"/>
      <c r="M869" s="61"/>
      <c r="N869" s="61"/>
      <c r="O869" s="61"/>
      <c r="P869" s="61"/>
      <c r="Q869" s="61"/>
      <c r="R869" s="61"/>
      <c r="S869" s="61"/>
      <c r="T869" s="61"/>
      <c r="U869" s="61"/>
    </row>
    <row r="870" spans="1:21" ht="13">
      <c r="A870" s="61"/>
      <c r="B870" s="61"/>
      <c r="C870" s="131"/>
      <c r="D870" s="61"/>
      <c r="E870" s="131"/>
      <c r="F870" s="61"/>
      <c r="G870" s="61"/>
      <c r="H870" s="69"/>
      <c r="I870" s="61"/>
      <c r="J870" s="61"/>
      <c r="K870" s="61"/>
      <c r="L870" s="61"/>
      <c r="M870" s="61"/>
      <c r="N870" s="61"/>
      <c r="O870" s="61"/>
      <c r="P870" s="61"/>
      <c r="Q870" s="61"/>
      <c r="R870" s="61"/>
      <c r="S870" s="61"/>
      <c r="T870" s="61"/>
      <c r="U870" s="61"/>
    </row>
    <row r="871" spans="1:21" ht="13">
      <c r="A871" s="61"/>
      <c r="B871" s="61"/>
      <c r="C871" s="131"/>
      <c r="D871" s="61"/>
      <c r="E871" s="131"/>
      <c r="F871" s="61"/>
      <c r="G871" s="61"/>
      <c r="H871" s="69"/>
      <c r="I871" s="61"/>
      <c r="J871" s="61"/>
      <c r="K871" s="61"/>
      <c r="L871" s="61"/>
      <c r="M871" s="61"/>
      <c r="N871" s="61"/>
      <c r="O871" s="61"/>
      <c r="P871" s="61"/>
      <c r="Q871" s="61"/>
      <c r="R871" s="61"/>
      <c r="S871" s="61"/>
      <c r="T871" s="61"/>
      <c r="U871" s="61"/>
    </row>
    <row r="872" spans="1:21" ht="13">
      <c r="A872" s="61"/>
      <c r="B872" s="61"/>
      <c r="C872" s="131"/>
      <c r="D872" s="61"/>
      <c r="E872" s="131"/>
      <c r="F872" s="61"/>
      <c r="G872" s="61"/>
      <c r="H872" s="69"/>
      <c r="I872" s="61"/>
      <c r="J872" s="61"/>
      <c r="K872" s="61"/>
      <c r="L872" s="61"/>
      <c r="M872" s="61"/>
      <c r="N872" s="61"/>
      <c r="O872" s="61"/>
      <c r="P872" s="61"/>
      <c r="Q872" s="61"/>
      <c r="R872" s="61"/>
      <c r="S872" s="61"/>
      <c r="T872" s="61"/>
      <c r="U872" s="61"/>
    </row>
    <row r="873" spans="1:21" ht="13">
      <c r="A873" s="61"/>
      <c r="B873" s="61"/>
      <c r="C873" s="131"/>
      <c r="D873" s="61"/>
      <c r="E873" s="131"/>
      <c r="F873" s="61"/>
      <c r="G873" s="61"/>
      <c r="H873" s="69"/>
      <c r="I873" s="61"/>
      <c r="J873" s="61"/>
      <c r="K873" s="61"/>
      <c r="L873" s="61"/>
      <c r="M873" s="61"/>
      <c r="N873" s="61"/>
      <c r="O873" s="61"/>
      <c r="P873" s="61"/>
      <c r="Q873" s="61"/>
      <c r="R873" s="61"/>
      <c r="S873" s="61"/>
      <c r="T873" s="61"/>
      <c r="U873" s="61"/>
    </row>
    <row r="874" spans="1:21" ht="13">
      <c r="A874" s="61"/>
      <c r="B874" s="61"/>
      <c r="C874" s="131"/>
      <c r="D874" s="61"/>
      <c r="E874" s="131"/>
      <c r="F874" s="61"/>
      <c r="G874" s="61"/>
      <c r="H874" s="69"/>
      <c r="I874" s="61"/>
      <c r="J874" s="61"/>
      <c r="K874" s="61"/>
      <c r="L874" s="61"/>
      <c r="M874" s="61"/>
      <c r="N874" s="61"/>
      <c r="O874" s="61"/>
      <c r="P874" s="61"/>
      <c r="Q874" s="61"/>
      <c r="R874" s="61"/>
      <c r="S874" s="61"/>
      <c r="T874" s="61"/>
      <c r="U874" s="61"/>
    </row>
    <row r="875" spans="1:21" ht="13">
      <c r="A875" s="61"/>
      <c r="B875" s="61"/>
      <c r="C875" s="131"/>
      <c r="D875" s="61"/>
      <c r="E875" s="131"/>
      <c r="F875" s="61"/>
      <c r="G875" s="61"/>
      <c r="H875" s="69"/>
      <c r="I875" s="61"/>
      <c r="J875" s="61"/>
      <c r="K875" s="61"/>
      <c r="L875" s="61"/>
      <c r="M875" s="61"/>
      <c r="N875" s="61"/>
      <c r="O875" s="61"/>
      <c r="P875" s="61"/>
      <c r="Q875" s="61"/>
      <c r="R875" s="61"/>
      <c r="S875" s="61"/>
      <c r="T875" s="61"/>
      <c r="U875" s="61"/>
    </row>
    <row r="876" spans="1:21" ht="13">
      <c r="A876" s="61"/>
      <c r="B876" s="61"/>
      <c r="C876" s="131"/>
      <c r="D876" s="61"/>
      <c r="E876" s="131"/>
      <c r="F876" s="61"/>
      <c r="G876" s="61"/>
      <c r="H876" s="69"/>
      <c r="I876" s="61"/>
      <c r="J876" s="61"/>
      <c r="K876" s="61"/>
      <c r="L876" s="61"/>
      <c r="M876" s="61"/>
      <c r="N876" s="61"/>
      <c r="O876" s="61"/>
      <c r="P876" s="61"/>
      <c r="Q876" s="61"/>
      <c r="R876" s="61"/>
      <c r="S876" s="61"/>
      <c r="T876" s="61"/>
      <c r="U876" s="61"/>
    </row>
    <row r="877" spans="1:21" ht="13">
      <c r="A877" s="61"/>
      <c r="B877" s="61"/>
      <c r="C877" s="131"/>
      <c r="D877" s="61"/>
      <c r="E877" s="131"/>
      <c r="F877" s="61"/>
      <c r="G877" s="61"/>
      <c r="H877" s="69"/>
      <c r="I877" s="61"/>
      <c r="J877" s="61"/>
      <c r="K877" s="61"/>
      <c r="L877" s="61"/>
      <c r="M877" s="61"/>
      <c r="N877" s="61"/>
      <c r="O877" s="61"/>
      <c r="P877" s="61"/>
      <c r="Q877" s="61"/>
      <c r="R877" s="61"/>
      <c r="S877" s="61"/>
      <c r="T877" s="61"/>
      <c r="U877" s="61"/>
    </row>
    <row r="878" spans="1:21" ht="13">
      <c r="A878" s="61"/>
      <c r="B878" s="61"/>
      <c r="C878" s="131"/>
      <c r="D878" s="61"/>
      <c r="E878" s="131"/>
      <c r="F878" s="61"/>
      <c r="G878" s="61"/>
      <c r="H878" s="69"/>
      <c r="I878" s="61"/>
      <c r="J878" s="61"/>
      <c r="K878" s="61"/>
      <c r="L878" s="61"/>
      <c r="M878" s="61"/>
      <c r="N878" s="61"/>
      <c r="O878" s="61"/>
      <c r="P878" s="61"/>
      <c r="Q878" s="61"/>
      <c r="R878" s="61"/>
      <c r="S878" s="61"/>
      <c r="T878" s="61"/>
      <c r="U878" s="61"/>
    </row>
    <row r="879" spans="1:21" ht="13">
      <c r="A879" s="61"/>
      <c r="B879" s="61"/>
      <c r="C879" s="131"/>
      <c r="D879" s="61"/>
      <c r="E879" s="131"/>
      <c r="F879" s="61"/>
      <c r="G879" s="61"/>
      <c r="H879" s="69"/>
      <c r="I879" s="61"/>
      <c r="J879" s="61"/>
      <c r="K879" s="61"/>
      <c r="L879" s="61"/>
      <c r="M879" s="61"/>
      <c r="N879" s="61"/>
      <c r="O879" s="61"/>
      <c r="P879" s="61"/>
      <c r="Q879" s="61"/>
      <c r="R879" s="61"/>
      <c r="S879" s="61"/>
      <c r="T879" s="61"/>
      <c r="U879" s="61"/>
    </row>
    <row r="880" spans="1:21" ht="13">
      <c r="A880" s="61"/>
      <c r="B880" s="61"/>
      <c r="C880" s="131"/>
      <c r="D880" s="61"/>
      <c r="E880" s="131"/>
      <c r="F880" s="61"/>
      <c r="G880" s="61"/>
      <c r="H880" s="69"/>
      <c r="I880" s="61"/>
      <c r="J880" s="61"/>
      <c r="K880" s="61"/>
      <c r="L880" s="61"/>
      <c r="M880" s="61"/>
      <c r="N880" s="61"/>
      <c r="O880" s="61"/>
      <c r="P880" s="61"/>
      <c r="Q880" s="61"/>
      <c r="R880" s="61"/>
      <c r="S880" s="61"/>
      <c r="T880" s="61"/>
      <c r="U880" s="61"/>
    </row>
    <row r="881" spans="1:21" ht="13">
      <c r="A881" s="61"/>
      <c r="B881" s="61"/>
      <c r="C881" s="131"/>
      <c r="D881" s="61"/>
      <c r="E881" s="131"/>
      <c r="F881" s="61"/>
      <c r="G881" s="61"/>
      <c r="H881" s="69"/>
      <c r="I881" s="61"/>
      <c r="J881" s="61"/>
      <c r="K881" s="61"/>
      <c r="L881" s="61"/>
      <c r="M881" s="61"/>
      <c r="N881" s="61"/>
      <c r="O881" s="61"/>
      <c r="P881" s="61"/>
      <c r="Q881" s="61"/>
      <c r="R881" s="61"/>
      <c r="S881" s="61"/>
      <c r="T881" s="61"/>
      <c r="U881" s="61"/>
    </row>
    <row r="882" spans="1:21" ht="13">
      <c r="A882" s="61"/>
      <c r="B882" s="61"/>
      <c r="C882" s="131"/>
      <c r="D882" s="61"/>
      <c r="E882" s="131"/>
      <c r="F882" s="61"/>
      <c r="G882" s="61"/>
      <c r="H882" s="69"/>
      <c r="I882" s="61"/>
      <c r="J882" s="61"/>
      <c r="K882" s="61"/>
      <c r="L882" s="61"/>
      <c r="M882" s="61"/>
      <c r="N882" s="61"/>
      <c r="O882" s="61"/>
      <c r="P882" s="61"/>
      <c r="Q882" s="61"/>
      <c r="R882" s="61"/>
      <c r="S882" s="61"/>
      <c r="T882" s="61"/>
      <c r="U882" s="61"/>
    </row>
    <row r="883" spans="1:21" ht="13">
      <c r="A883" s="61"/>
      <c r="B883" s="61"/>
      <c r="C883" s="131"/>
      <c r="D883" s="61"/>
      <c r="E883" s="131"/>
      <c r="F883" s="61"/>
      <c r="G883" s="61"/>
      <c r="H883" s="69"/>
      <c r="I883" s="61"/>
      <c r="J883" s="61"/>
      <c r="K883" s="61"/>
      <c r="L883" s="61"/>
      <c r="M883" s="61"/>
      <c r="N883" s="61"/>
      <c r="O883" s="61"/>
      <c r="P883" s="61"/>
      <c r="Q883" s="61"/>
      <c r="R883" s="61"/>
      <c r="S883" s="61"/>
      <c r="T883" s="61"/>
      <c r="U883" s="61"/>
    </row>
    <row r="884" spans="1:21" ht="13">
      <c r="A884" s="61"/>
      <c r="B884" s="61"/>
      <c r="C884" s="131"/>
      <c r="D884" s="61"/>
      <c r="E884" s="131"/>
      <c r="F884" s="61"/>
      <c r="G884" s="61"/>
      <c r="H884" s="69"/>
      <c r="I884" s="61"/>
      <c r="J884" s="61"/>
      <c r="K884" s="61"/>
      <c r="L884" s="61"/>
      <c r="M884" s="61"/>
      <c r="N884" s="61"/>
      <c r="O884" s="61"/>
      <c r="P884" s="61"/>
      <c r="Q884" s="61"/>
      <c r="R884" s="61"/>
      <c r="S884" s="61"/>
      <c r="T884" s="61"/>
      <c r="U884" s="61"/>
    </row>
    <row r="885" spans="1:21" ht="13">
      <c r="A885" s="61"/>
      <c r="B885" s="61"/>
      <c r="C885" s="131"/>
      <c r="D885" s="61"/>
      <c r="E885" s="131"/>
      <c r="F885" s="61"/>
      <c r="G885" s="61"/>
      <c r="H885" s="69"/>
      <c r="I885" s="61"/>
      <c r="J885" s="61"/>
      <c r="K885" s="61"/>
      <c r="L885" s="61"/>
      <c r="M885" s="61"/>
      <c r="N885" s="61"/>
      <c r="O885" s="61"/>
      <c r="P885" s="61"/>
      <c r="Q885" s="61"/>
      <c r="R885" s="61"/>
      <c r="S885" s="61"/>
      <c r="T885" s="61"/>
      <c r="U885" s="61"/>
    </row>
    <row r="886" spans="1:21" ht="13">
      <c r="A886" s="61"/>
      <c r="B886" s="61"/>
      <c r="C886" s="131"/>
      <c r="D886" s="61"/>
      <c r="E886" s="131"/>
      <c r="F886" s="61"/>
      <c r="G886" s="61"/>
      <c r="H886" s="69"/>
      <c r="I886" s="61"/>
      <c r="J886" s="61"/>
      <c r="K886" s="61"/>
      <c r="L886" s="61"/>
      <c r="M886" s="61"/>
      <c r="N886" s="61"/>
      <c r="O886" s="61"/>
      <c r="P886" s="61"/>
      <c r="Q886" s="61"/>
      <c r="R886" s="61"/>
      <c r="S886" s="61"/>
      <c r="T886" s="61"/>
      <c r="U886" s="61"/>
    </row>
    <row r="887" spans="1:21" ht="13">
      <c r="A887" s="61"/>
      <c r="B887" s="61"/>
      <c r="C887" s="131"/>
      <c r="D887" s="61"/>
      <c r="E887" s="131"/>
      <c r="F887" s="61"/>
      <c r="G887" s="61"/>
      <c r="H887" s="69"/>
      <c r="I887" s="61"/>
      <c r="J887" s="61"/>
      <c r="K887" s="61"/>
      <c r="L887" s="61"/>
      <c r="M887" s="61"/>
      <c r="N887" s="61"/>
      <c r="O887" s="61"/>
      <c r="P887" s="61"/>
      <c r="Q887" s="61"/>
      <c r="R887" s="61"/>
      <c r="S887" s="61"/>
      <c r="T887" s="61"/>
      <c r="U887" s="61"/>
    </row>
    <row r="888" spans="1:21" ht="13">
      <c r="A888" s="61"/>
      <c r="B888" s="61"/>
      <c r="C888" s="131"/>
      <c r="D888" s="61"/>
      <c r="E888" s="131"/>
      <c r="F888" s="61"/>
      <c r="G888" s="61"/>
      <c r="H888" s="69"/>
      <c r="I888" s="61"/>
      <c r="J888" s="61"/>
      <c r="K888" s="61"/>
      <c r="L888" s="61"/>
      <c r="M888" s="61"/>
      <c r="N888" s="61"/>
      <c r="O888" s="61"/>
      <c r="P888" s="61"/>
      <c r="Q888" s="61"/>
      <c r="R888" s="61"/>
      <c r="S888" s="61"/>
      <c r="T888" s="61"/>
      <c r="U888" s="61"/>
    </row>
    <row r="889" spans="1:21" ht="13">
      <c r="A889" s="61"/>
      <c r="B889" s="61"/>
      <c r="C889" s="131"/>
      <c r="D889" s="61"/>
      <c r="E889" s="131"/>
      <c r="F889" s="61"/>
      <c r="G889" s="61"/>
      <c r="H889" s="69"/>
      <c r="I889" s="61"/>
      <c r="J889" s="61"/>
      <c r="K889" s="61"/>
      <c r="L889" s="61"/>
      <c r="M889" s="61"/>
      <c r="N889" s="61"/>
      <c r="O889" s="61"/>
      <c r="P889" s="61"/>
      <c r="Q889" s="61"/>
      <c r="R889" s="61"/>
      <c r="S889" s="61"/>
      <c r="T889" s="61"/>
      <c r="U889" s="61"/>
    </row>
    <row r="890" spans="1:21" ht="13">
      <c r="A890" s="61"/>
      <c r="B890" s="61"/>
      <c r="C890" s="131"/>
      <c r="D890" s="61"/>
      <c r="E890" s="131"/>
      <c r="F890" s="61"/>
      <c r="G890" s="61"/>
      <c r="H890" s="69"/>
      <c r="I890" s="61"/>
      <c r="J890" s="61"/>
      <c r="K890" s="61"/>
      <c r="L890" s="61"/>
      <c r="M890" s="61"/>
      <c r="N890" s="61"/>
      <c r="O890" s="61"/>
      <c r="P890" s="61"/>
      <c r="Q890" s="61"/>
      <c r="R890" s="61"/>
      <c r="S890" s="61"/>
      <c r="T890" s="61"/>
      <c r="U890" s="61"/>
    </row>
    <row r="891" spans="1:21" ht="13">
      <c r="A891" s="61"/>
      <c r="B891" s="61"/>
      <c r="C891" s="131"/>
      <c r="D891" s="61"/>
      <c r="E891" s="131"/>
      <c r="F891" s="61"/>
      <c r="G891" s="61"/>
      <c r="H891" s="69"/>
      <c r="I891" s="61"/>
      <c r="J891" s="61"/>
      <c r="K891" s="61"/>
      <c r="L891" s="61"/>
      <c r="M891" s="61"/>
      <c r="N891" s="61"/>
      <c r="O891" s="61"/>
      <c r="P891" s="61"/>
      <c r="Q891" s="61"/>
      <c r="R891" s="61"/>
      <c r="S891" s="61"/>
      <c r="T891" s="61"/>
      <c r="U891" s="61"/>
    </row>
    <row r="892" spans="1:21" ht="13">
      <c r="A892" s="61"/>
      <c r="B892" s="61"/>
      <c r="C892" s="131"/>
      <c r="D892" s="61"/>
      <c r="E892" s="131"/>
      <c r="F892" s="61"/>
      <c r="G892" s="61"/>
      <c r="H892" s="69"/>
      <c r="I892" s="61"/>
      <c r="J892" s="61"/>
      <c r="K892" s="61"/>
      <c r="L892" s="61"/>
      <c r="M892" s="61"/>
      <c r="N892" s="61"/>
      <c r="O892" s="61"/>
      <c r="P892" s="61"/>
      <c r="Q892" s="61"/>
      <c r="R892" s="61"/>
      <c r="S892" s="61"/>
      <c r="T892" s="61"/>
      <c r="U892" s="61"/>
    </row>
    <row r="893" spans="1:21" ht="13">
      <c r="A893" s="61"/>
      <c r="B893" s="61"/>
      <c r="C893" s="131"/>
      <c r="D893" s="61"/>
      <c r="E893" s="131"/>
      <c r="F893" s="61"/>
      <c r="G893" s="61"/>
      <c r="H893" s="69"/>
      <c r="I893" s="61"/>
      <c r="J893" s="61"/>
      <c r="K893" s="61"/>
      <c r="L893" s="61"/>
      <c r="M893" s="61"/>
      <c r="N893" s="61"/>
      <c r="O893" s="61"/>
      <c r="P893" s="61"/>
      <c r="Q893" s="61"/>
      <c r="R893" s="61"/>
      <c r="S893" s="61"/>
      <c r="T893" s="61"/>
      <c r="U893" s="61"/>
    </row>
    <row r="894" spans="1:21" ht="13">
      <c r="A894" s="61"/>
      <c r="B894" s="61"/>
      <c r="C894" s="131"/>
      <c r="D894" s="61"/>
      <c r="E894" s="131"/>
      <c r="F894" s="61"/>
      <c r="G894" s="61"/>
      <c r="H894" s="69"/>
      <c r="I894" s="61"/>
      <c r="J894" s="61"/>
      <c r="K894" s="61"/>
      <c r="L894" s="61"/>
      <c r="M894" s="61"/>
      <c r="N894" s="61"/>
      <c r="O894" s="61"/>
      <c r="P894" s="61"/>
      <c r="Q894" s="61"/>
      <c r="R894" s="61"/>
      <c r="S894" s="61"/>
      <c r="T894" s="61"/>
      <c r="U894" s="61"/>
    </row>
    <row r="895" spans="1:21" ht="13">
      <c r="A895" s="61"/>
      <c r="B895" s="61"/>
      <c r="C895" s="131"/>
      <c r="D895" s="61"/>
      <c r="E895" s="131"/>
      <c r="F895" s="61"/>
      <c r="G895" s="61"/>
      <c r="H895" s="69"/>
      <c r="I895" s="61"/>
      <c r="J895" s="61"/>
      <c r="K895" s="61"/>
      <c r="L895" s="61"/>
      <c r="M895" s="61"/>
      <c r="N895" s="61"/>
      <c r="O895" s="61"/>
      <c r="P895" s="61"/>
      <c r="Q895" s="61"/>
      <c r="R895" s="61"/>
      <c r="S895" s="61"/>
      <c r="T895" s="61"/>
      <c r="U895" s="61"/>
    </row>
    <row r="896" spans="1:21" ht="13">
      <c r="A896" s="61"/>
      <c r="B896" s="61"/>
      <c r="C896" s="131"/>
      <c r="D896" s="61"/>
      <c r="E896" s="131"/>
      <c r="F896" s="61"/>
      <c r="G896" s="61"/>
      <c r="H896" s="69"/>
      <c r="I896" s="61"/>
      <c r="J896" s="61"/>
      <c r="K896" s="61"/>
      <c r="L896" s="61"/>
      <c r="M896" s="61"/>
      <c r="N896" s="61"/>
      <c r="O896" s="61"/>
      <c r="P896" s="61"/>
      <c r="Q896" s="61"/>
      <c r="R896" s="61"/>
      <c r="S896" s="61"/>
      <c r="T896" s="61"/>
      <c r="U896" s="61"/>
    </row>
    <row r="897" spans="1:21" ht="13">
      <c r="A897" s="61"/>
      <c r="B897" s="61"/>
      <c r="C897" s="131"/>
      <c r="D897" s="61"/>
      <c r="E897" s="131"/>
      <c r="F897" s="61"/>
      <c r="G897" s="61"/>
      <c r="H897" s="69"/>
      <c r="I897" s="61"/>
      <c r="J897" s="61"/>
      <c r="K897" s="61"/>
      <c r="L897" s="61"/>
      <c r="M897" s="61"/>
      <c r="N897" s="61"/>
      <c r="O897" s="61"/>
      <c r="P897" s="61"/>
      <c r="Q897" s="61"/>
      <c r="R897" s="61"/>
      <c r="S897" s="61"/>
      <c r="T897" s="61"/>
      <c r="U897" s="61"/>
    </row>
    <row r="898" spans="1:21" ht="13">
      <c r="A898" s="61"/>
      <c r="B898" s="61"/>
      <c r="C898" s="131"/>
      <c r="D898" s="61"/>
      <c r="E898" s="131"/>
      <c r="F898" s="61"/>
      <c r="G898" s="61"/>
      <c r="H898" s="69"/>
      <c r="I898" s="61"/>
      <c r="J898" s="61"/>
      <c r="K898" s="61"/>
      <c r="L898" s="61"/>
      <c r="M898" s="61"/>
      <c r="N898" s="61"/>
      <c r="O898" s="61"/>
      <c r="P898" s="61"/>
      <c r="Q898" s="61"/>
      <c r="R898" s="61"/>
      <c r="S898" s="61"/>
      <c r="T898" s="61"/>
      <c r="U898" s="61"/>
    </row>
    <row r="899" spans="1:21" ht="13">
      <c r="A899" s="61"/>
      <c r="B899" s="61"/>
      <c r="C899" s="131"/>
      <c r="D899" s="61"/>
      <c r="E899" s="131"/>
      <c r="F899" s="61"/>
      <c r="G899" s="61"/>
      <c r="H899" s="69"/>
      <c r="I899" s="61"/>
      <c r="J899" s="61"/>
      <c r="K899" s="61"/>
      <c r="L899" s="61"/>
      <c r="M899" s="61"/>
      <c r="N899" s="61"/>
      <c r="O899" s="61"/>
      <c r="P899" s="61"/>
      <c r="Q899" s="61"/>
      <c r="R899" s="61"/>
      <c r="S899" s="61"/>
      <c r="T899" s="61"/>
      <c r="U899" s="61"/>
    </row>
    <row r="900" spans="1:21" ht="13">
      <c r="A900" s="61"/>
      <c r="B900" s="61"/>
      <c r="C900" s="131"/>
      <c r="D900" s="61"/>
      <c r="E900" s="131"/>
      <c r="F900" s="61"/>
      <c r="G900" s="61"/>
      <c r="H900" s="69"/>
      <c r="I900" s="61"/>
      <c r="J900" s="61"/>
      <c r="K900" s="61"/>
      <c r="L900" s="61"/>
      <c r="M900" s="61"/>
      <c r="N900" s="61"/>
      <c r="O900" s="61"/>
      <c r="P900" s="61"/>
      <c r="Q900" s="61"/>
      <c r="R900" s="61"/>
      <c r="S900" s="61"/>
      <c r="T900" s="61"/>
      <c r="U900" s="61"/>
    </row>
    <row r="901" spans="1:21" ht="13">
      <c r="A901" s="61"/>
      <c r="B901" s="61"/>
      <c r="C901" s="131"/>
      <c r="D901" s="61"/>
      <c r="E901" s="131"/>
      <c r="F901" s="61"/>
      <c r="G901" s="61"/>
      <c r="H901" s="69"/>
      <c r="I901" s="61"/>
      <c r="J901" s="61"/>
      <c r="K901" s="61"/>
      <c r="L901" s="61"/>
      <c r="M901" s="61"/>
      <c r="N901" s="61"/>
      <c r="O901" s="61"/>
      <c r="P901" s="61"/>
      <c r="Q901" s="61"/>
      <c r="R901" s="61"/>
      <c r="S901" s="61"/>
      <c r="T901" s="61"/>
      <c r="U901" s="61"/>
    </row>
    <row r="902" spans="1:21" ht="13">
      <c r="A902" s="61"/>
      <c r="B902" s="61"/>
      <c r="C902" s="131"/>
      <c r="D902" s="61"/>
      <c r="E902" s="131"/>
      <c r="F902" s="61"/>
      <c r="G902" s="61"/>
      <c r="H902" s="69"/>
      <c r="I902" s="61"/>
      <c r="J902" s="61"/>
      <c r="K902" s="61"/>
      <c r="L902" s="61"/>
      <c r="M902" s="61"/>
      <c r="N902" s="61"/>
      <c r="O902" s="61"/>
      <c r="P902" s="61"/>
      <c r="Q902" s="61"/>
      <c r="R902" s="61"/>
      <c r="S902" s="61"/>
      <c r="T902" s="61"/>
      <c r="U902" s="61"/>
    </row>
    <row r="903" spans="1:21" ht="13">
      <c r="A903" s="61"/>
      <c r="B903" s="61"/>
      <c r="C903" s="131"/>
      <c r="D903" s="61"/>
      <c r="E903" s="131"/>
      <c r="F903" s="61"/>
      <c r="G903" s="61"/>
      <c r="H903" s="69"/>
      <c r="I903" s="61"/>
      <c r="J903" s="61"/>
      <c r="K903" s="61"/>
      <c r="L903" s="61"/>
      <c r="M903" s="61"/>
      <c r="N903" s="61"/>
      <c r="O903" s="61"/>
      <c r="P903" s="61"/>
      <c r="Q903" s="61"/>
      <c r="R903" s="61"/>
      <c r="S903" s="61"/>
      <c r="T903" s="61"/>
      <c r="U903" s="61"/>
    </row>
    <row r="904" spans="1:21" ht="13">
      <c r="A904" s="61"/>
      <c r="B904" s="61"/>
      <c r="C904" s="131"/>
      <c r="D904" s="61"/>
      <c r="E904" s="131"/>
      <c r="F904" s="61"/>
      <c r="G904" s="61"/>
      <c r="H904" s="69"/>
      <c r="I904" s="61"/>
      <c r="J904" s="61"/>
      <c r="K904" s="61"/>
      <c r="L904" s="61"/>
      <c r="M904" s="61"/>
      <c r="N904" s="61"/>
      <c r="O904" s="61"/>
      <c r="P904" s="61"/>
      <c r="Q904" s="61"/>
      <c r="R904" s="61"/>
      <c r="S904" s="61"/>
      <c r="T904" s="61"/>
      <c r="U904" s="61"/>
    </row>
    <row r="905" spans="1:21" ht="13">
      <c r="A905" s="61"/>
      <c r="B905" s="61"/>
      <c r="C905" s="131"/>
      <c r="D905" s="61"/>
      <c r="E905" s="131"/>
      <c r="F905" s="61"/>
      <c r="G905" s="61"/>
      <c r="H905" s="69"/>
      <c r="I905" s="61"/>
      <c r="J905" s="61"/>
      <c r="K905" s="61"/>
      <c r="L905" s="61"/>
      <c r="M905" s="61"/>
      <c r="N905" s="61"/>
      <c r="O905" s="61"/>
      <c r="P905" s="61"/>
      <c r="Q905" s="61"/>
      <c r="R905" s="61"/>
      <c r="S905" s="61"/>
      <c r="T905" s="61"/>
      <c r="U905" s="61"/>
    </row>
    <row r="906" spans="1:21" ht="13">
      <c r="A906" s="61"/>
      <c r="B906" s="61"/>
      <c r="C906" s="131"/>
      <c r="D906" s="61"/>
      <c r="E906" s="131"/>
      <c r="F906" s="61"/>
      <c r="G906" s="61"/>
      <c r="H906" s="69"/>
      <c r="I906" s="61"/>
      <c r="J906" s="61"/>
      <c r="K906" s="61"/>
      <c r="L906" s="61"/>
      <c r="M906" s="61"/>
      <c r="N906" s="61"/>
      <c r="O906" s="61"/>
      <c r="P906" s="61"/>
      <c r="Q906" s="61"/>
      <c r="R906" s="61"/>
      <c r="S906" s="61"/>
      <c r="T906" s="61"/>
      <c r="U906" s="61"/>
    </row>
    <row r="907" spans="1:21" ht="13">
      <c r="A907" s="61"/>
      <c r="B907" s="61"/>
      <c r="C907" s="131"/>
      <c r="D907" s="61"/>
      <c r="E907" s="131"/>
      <c r="F907" s="61"/>
      <c r="G907" s="61"/>
      <c r="H907" s="69"/>
      <c r="I907" s="61"/>
      <c r="J907" s="61"/>
      <c r="K907" s="61"/>
      <c r="L907" s="61"/>
      <c r="M907" s="61"/>
      <c r="N907" s="61"/>
      <c r="O907" s="61"/>
      <c r="P907" s="61"/>
      <c r="Q907" s="61"/>
      <c r="R907" s="61"/>
      <c r="S907" s="61"/>
      <c r="T907" s="61"/>
      <c r="U907" s="61"/>
    </row>
    <row r="908" spans="1:21" ht="13">
      <c r="A908" s="61"/>
      <c r="B908" s="61"/>
      <c r="C908" s="131"/>
      <c r="D908" s="61"/>
      <c r="E908" s="131"/>
      <c r="F908" s="61"/>
      <c r="G908" s="61"/>
      <c r="H908" s="69"/>
      <c r="I908" s="61"/>
      <c r="J908" s="61"/>
      <c r="K908" s="61"/>
      <c r="L908" s="61"/>
      <c r="M908" s="61"/>
      <c r="N908" s="61"/>
      <c r="O908" s="61"/>
      <c r="P908" s="61"/>
      <c r="Q908" s="61"/>
      <c r="R908" s="61"/>
      <c r="S908" s="61"/>
      <c r="T908" s="61"/>
      <c r="U908" s="61"/>
    </row>
    <row r="909" spans="1:21" ht="13">
      <c r="A909" s="61"/>
      <c r="B909" s="61"/>
      <c r="C909" s="131"/>
      <c r="D909" s="61"/>
      <c r="E909" s="131"/>
      <c r="F909" s="61"/>
      <c r="G909" s="61"/>
      <c r="H909" s="69"/>
      <c r="I909" s="61"/>
      <c r="J909" s="61"/>
      <c r="K909" s="61"/>
      <c r="L909" s="61"/>
      <c r="M909" s="61"/>
      <c r="N909" s="61"/>
      <c r="O909" s="61"/>
      <c r="P909" s="61"/>
      <c r="Q909" s="61"/>
      <c r="R909" s="61"/>
      <c r="S909" s="61"/>
      <c r="T909" s="61"/>
      <c r="U909" s="61"/>
    </row>
    <row r="910" spans="1:21" ht="13">
      <c r="A910" s="61"/>
      <c r="B910" s="61"/>
      <c r="C910" s="131"/>
      <c r="D910" s="61"/>
      <c r="E910" s="131"/>
      <c r="F910" s="61"/>
      <c r="G910" s="61"/>
      <c r="H910" s="69"/>
      <c r="I910" s="61"/>
      <c r="J910" s="61"/>
      <c r="K910" s="61"/>
      <c r="L910" s="61"/>
      <c r="M910" s="61"/>
      <c r="N910" s="61"/>
      <c r="O910" s="61"/>
      <c r="P910" s="61"/>
      <c r="Q910" s="61"/>
      <c r="R910" s="61"/>
      <c r="S910" s="61"/>
      <c r="T910" s="61"/>
      <c r="U910" s="61"/>
    </row>
    <row r="911" spans="1:21" ht="13">
      <c r="A911" s="61"/>
      <c r="B911" s="61"/>
      <c r="C911" s="131"/>
      <c r="D911" s="61"/>
      <c r="E911" s="131"/>
      <c r="F911" s="61"/>
      <c r="G911" s="61"/>
      <c r="H911" s="69"/>
      <c r="I911" s="61"/>
      <c r="J911" s="61"/>
      <c r="K911" s="61"/>
      <c r="L911" s="61"/>
      <c r="M911" s="61"/>
      <c r="N911" s="61"/>
      <c r="O911" s="61"/>
      <c r="P911" s="61"/>
      <c r="Q911" s="61"/>
      <c r="R911" s="61"/>
      <c r="S911" s="61"/>
      <c r="T911" s="61"/>
      <c r="U911" s="61"/>
    </row>
    <row r="912" spans="1:21" ht="13">
      <c r="A912" s="61"/>
      <c r="B912" s="61"/>
      <c r="C912" s="131"/>
      <c r="D912" s="61"/>
      <c r="E912" s="131"/>
      <c r="F912" s="61"/>
      <c r="G912" s="61"/>
      <c r="H912" s="69"/>
      <c r="I912" s="61"/>
      <c r="J912" s="61"/>
      <c r="K912" s="61"/>
      <c r="L912" s="61"/>
      <c r="M912" s="61"/>
      <c r="N912" s="61"/>
      <c r="O912" s="61"/>
      <c r="P912" s="61"/>
      <c r="Q912" s="61"/>
      <c r="R912" s="61"/>
      <c r="S912" s="61"/>
      <c r="T912" s="61"/>
      <c r="U912" s="61"/>
    </row>
    <row r="913" spans="1:21" ht="13">
      <c r="A913" s="61"/>
      <c r="B913" s="61"/>
      <c r="C913" s="131"/>
      <c r="D913" s="61"/>
      <c r="E913" s="131"/>
      <c r="F913" s="61"/>
      <c r="G913" s="61"/>
      <c r="H913" s="69"/>
      <c r="I913" s="61"/>
      <c r="J913" s="61"/>
      <c r="K913" s="61"/>
      <c r="L913" s="61"/>
      <c r="M913" s="61"/>
      <c r="N913" s="61"/>
      <c r="O913" s="61"/>
      <c r="P913" s="61"/>
      <c r="Q913" s="61"/>
      <c r="R913" s="61"/>
      <c r="S913" s="61"/>
      <c r="T913" s="61"/>
      <c r="U913" s="61"/>
    </row>
    <row r="914" spans="1:21" ht="13">
      <c r="A914" s="61"/>
      <c r="B914" s="61"/>
      <c r="C914" s="131"/>
      <c r="D914" s="61"/>
      <c r="E914" s="131"/>
      <c r="F914" s="61"/>
      <c r="G914" s="61"/>
      <c r="H914" s="69"/>
      <c r="I914" s="61"/>
      <c r="J914" s="61"/>
      <c r="K914" s="61"/>
      <c r="L914" s="61"/>
      <c r="M914" s="61"/>
      <c r="N914" s="61"/>
      <c r="O914" s="61"/>
      <c r="P914" s="61"/>
      <c r="Q914" s="61"/>
      <c r="R914" s="61"/>
      <c r="S914" s="61"/>
      <c r="T914" s="61"/>
      <c r="U914" s="61"/>
    </row>
    <row r="915" spans="1:21" ht="13">
      <c r="A915" s="61"/>
      <c r="B915" s="61"/>
      <c r="C915" s="131"/>
      <c r="D915" s="61"/>
      <c r="E915" s="131"/>
      <c r="F915" s="61"/>
      <c r="G915" s="61"/>
      <c r="H915" s="69"/>
      <c r="I915" s="61"/>
      <c r="J915" s="61"/>
      <c r="K915" s="61"/>
      <c r="L915" s="61"/>
      <c r="M915" s="61"/>
      <c r="N915" s="61"/>
      <c r="O915" s="61"/>
      <c r="P915" s="61"/>
      <c r="Q915" s="61"/>
      <c r="R915" s="61"/>
      <c r="S915" s="61"/>
      <c r="T915" s="61"/>
      <c r="U915" s="61"/>
    </row>
    <row r="916" spans="1:21" ht="13">
      <c r="A916" s="61"/>
      <c r="B916" s="61"/>
      <c r="C916" s="131"/>
      <c r="D916" s="61"/>
      <c r="E916" s="131"/>
      <c r="F916" s="61"/>
      <c r="G916" s="61"/>
      <c r="H916" s="69"/>
      <c r="I916" s="61"/>
      <c r="J916" s="61"/>
      <c r="K916" s="61"/>
      <c r="L916" s="61"/>
      <c r="M916" s="61"/>
      <c r="N916" s="61"/>
      <c r="O916" s="61"/>
      <c r="P916" s="61"/>
      <c r="Q916" s="61"/>
      <c r="R916" s="61"/>
      <c r="S916" s="61"/>
      <c r="T916" s="61"/>
      <c r="U916" s="61"/>
    </row>
    <row r="917" spans="1:21" ht="13">
      <c r="A917" s="61"/>
      <c r="B917" s="61"/>
      <c r="C917" s="131"/>
      <c r="D917" s="61"/>
      <c r="E917" s="131"/>
      <c r="F917" s="61"/>
      <c r="G917" s="61"/>
      <c r="H917" s="69"/>
      <c r="I917" s="61"/>
      <c r="J917" s="61"/>
      <c r="K917" s="61"/>
      <c r="L917" s="61"/>
      <c r="M917" s="61"/>
      <c r="N917" s="61"/>
      <c r="O917" s="61"/>
      <c r="P917" s="61"/>
      <c r="Q917" s="61"/>
      <c r="R917" s="61"/>
      <c r="S917" s="61"/>
      <c r="T917" s="61"/>
      <c r="U917" s="61"/>
    </row>
    <row r="918" spans="1:21" ht="13">
      <c r="A918" s="61"/>
      <c r="B918" s="61"/>
      <c r="C918" s="131"/>
      <c r="D918" s="61"/>
      <c r="E918" s="131"/>
      <c r="F918" s="61"/>
      <c r="G918" s="61"/>
      <c r="H918" s="69"/>
      <c r="I918" s="61"/>
      <c r="J918" s="61"/>
      <c r="K918" s="61"/>
      <c r="L918" s="61"/>
      <c r="M918" s="61"/>
      <c r="N918" s="61"/>
      <c r="O918" s="61"/>
      <c r="P918" s="61"/>
      <c r="Q918" s="61"/>
      <c r="R918" s="61"/>
      <c r="S918" s="61"/>
      <c r="T918" s="61"/>
      <c r="U918" s="61"/>
    </row>
    <row r="919" spans="1:21" ht="13">
      <c r="A919" s="61"/>
      <c r="B919" s="61"/>
      <c r="C919" s="131"/>
      <c r="D919" s="61"/>
      <c r="E919" s="131"/>
      <c r="F919" s="61"/>
      <c r="G919" s="61"/>
      <c r="H919" s="69"/>
      <c r="I919" s="61"/>
      <c r="J919" s="61"/>
      <c r="K919" s="61"/>
      <c r="L919" s="61"/>
      <c r="M919" s="61"/>
      <c r="N919" s="61"/>
      <c r="O919" s="61"/>
      <c r="P919" s="61"/>
      <c r="Q919" s="61"/>
      <c r="R919" s="61"/>
      <c r="S919" s="61"/>
      <c r="T919" s="61"/>
      <c r="U919" s="61"/>
    </row>
    <row r="920" spans="1:21" ht="13">
      <c r="A920" s="61"/>
      <c r="B920" s="61"/>
      <c r="C920" s="131"/>
      <c r="D920" s="61"/>
      <c r="E920" s="131"/>
      <c r="F920" s="61"/>
      <c r="G920" s="61"/>
      <c r="H920" s="69"/>
      <c r="I920" s="61"/>
      <c r="J920" s="61"/>
      <c r="K920" s="61"/>
      <c r="L920" s="61"/>
      <c r="M920" s="61"/>
      <c r="N920" s="61"/>
      <c r="O920" s="61"/>
      <c r="P920" s="61"/>
      <c r="Q920" s="61"/>
      <c r="R920" s="61"/>
      <c r="S920" s="61"/>
      <c r="T920" s="61"/>
      <c r="U920" s="61"/>
    </row>
    <row r="921" spans="1:21" ht="13">
      <c r="A921" s="61"/>
      <c r="B921" s="61"/>
      <c r="C921" s="131"/>
      <c r="D921" s="61"/>
      <c r="E921" s="131"/>
      <c r="F921" s="61"/>
      <c r="G921" s="61"/>
      <c r="H921" s="69"/>
      <c r="I921" s="61"/>
      <c r="J921" s="61"/>
      <c r="K921" s="61"/>
      <c r="L921" s="61"/>
      <c r="M921" s="61"/>
      <c r="N921" s="61"/>
      <c r="O921" s="61"/>
      <c r="P921" s="61"/>
      <c r="Q921" s="61"/>
      <c r="R921" s="61"/>
      <c r="S921" s="61"/>
      <c r="T921" s="61"/>
      <c r="U921" s="61"/>
    </row>
    <row r="922" spans="1:21" ht="13">
      <c r="A922" s="61"/>
      <c r="B922" s="61"/>
      <c r="C922" s="131"/>
      <c r="D922" s="61"/>
      <c r="E922" s="131"/>
      <c r="F922" s="61"/>
      <c r="G922" s="61"/>
      <c r="H922" s="69"/>
      <c r="I922" s="61"/>
      <c r="J922" s="61"/>
      <c r="K922" s="61"/>
      <c r="L922" s="61"/>
      <c r="M922" s="61"/>
      <c r="N922" s="61"/>
      <c r="O922" s="61"/>
      <c r="P922" s="61"/>
      <c r="Q922" s="61"/>
      <c r="R922" s="61"/>
      <c r="S922" s="61"/>
      <c r="T922" s="61"/>
      <c r="U922" s="61"/>
    </row>
    <row r="923" spans="1:21" ht="13">
      <c r="A923" s="61"/>
      <c r="B923" s="61"/>
      <c r="C923" s="131"/>
      <c r="D923" s="61"/>
      <c r="E923" s="131"/>
      <c r="F923" s="61"/>
      <c r="G923" s="61"/>
      <c r="H923" s="69"/>
      <c r="I923" s="61"/>
      <c r="J923" s="61"/>
      <c r="K923" s="61"/>
      <c r="L923" s="61"/>
      <c r="M923" s="61"/>
      <c r="N923" s="61"/>
      <c r="O923" s="61"/>
      <c r="P923" s="61"/>
      <c r="Q923" s="61"/>
      <c r="R923" s="61"/>
      <c r="S923" s="61"/>
      <c r="T923" s="61"/>
      <c r="U923" s="61"/>
    </row>
    <row r="924" spans="1:21" ht="13">
      <c r="A924" s="61"/>
      <c r="B924" s="61"/>
      <c r="C924" s="131"/>
      <c r="D924" s="61"/>
      <c r="E924" s="131"/>
      <c r="F924" s="61"/>
      <c r="G924" s="61"/>
      <c r="H924" s="69"/>
      <c r="I924" s="61"/>
      <c r="J924" s="61"/>
      <c r="K924" s="61"/>
      <c r="L924" s="61"/>
      <c r="M924" s="61"/>
      <c r="N924" s="61"/>
      <c r="O924" s="61"/>
      <c r="P924" s="61"/>
      <c r="Q924" s="61"/>
      <c r="R924" s="61"/>
      <c r="S924" s="61"/>
      <c r="T924" s="61"/>
      <c r="U924" s="61"/>
    </row>
    <row r="925" spans="1:21" ht="13">
      <c r="A925" s="61"/>
      <c r="B925" s="61"/>
      <c r="C925" s="131"/>
      <c r="D925" s="61"/>
      <c r="E925" s="131"/>
      <c r="F925" s="61"/>
      <c r="G925" s="61"/>
      <c r="H925" s="69"/>
      <c r="I925" s="61"/>
      <c r="J925" s="61"/>
      <c r="K925" s="61"/>
      <c r="L925" s="61"/>
      <c r="M925" s="61"/>
      <c r="N925" s="61"/>
      <c r="O925" s="61"/>
      <c r="P925" s="61"/>
      <c r="Q925" s="61"/>
      <c r="R925" s="61"/>
      <c r="S925" s="61"/>
      <c r="T925" s="61"/>
      <c r="U925" s="61"/>
    </row>
    <row r="926" spans="1:21" ht="13">
      <c r="A926" s="61"/>
      <c r="B926" s="61"/>
      <c r="C926" s="131"/>
      <c r="D926" s="61"/>
      <c r="E926" s="131"/>
      <c r="F926" s="61"/>
      <c r="G926" s="61"/>
      <c r="H926" s="69"/>
      <c r="I926" s="61"/>
      <c r="J926" s="61"/>
      <c r="K926" s="61"/>
      <c r="L926" s="61"/>
      <c r="M926" s="61"/>
      <c r="N926" s="61"/>
      <c r="O926" s="61"/>
      <c r="P926" s="61"/>
      <c r="Q926" s="61"/>
      <c r="R926" s="61"/>
      <c r="S926" s="61"/>
      <c r="T926" s="61"/>
      <c r="U926" s="61"/>
    </row>
    <row r="927" spans="1:21" ht="13">
      <c r="A927" s="61"/>
      <c r="B927" s="61"/>
      <c r="C927" s="131"/>
      <c r="D927" s="61"/>
      <c r="E927" s="131"/>
      <c r="F927" s="61"/>
      <c r="G927" s="61"/>
      <c r="H927" s="69"/>
      <c r="I927" s="61"/>
      <c r="J927" s="61"/>
      <c r="K927" s="61"/>
      <c r="L927" s="61"/>
      <c r="M927" s="61"/>
      <c r="N927" s="61"/>
      <c r="O927" s="61"/>
      <c r="P927" s="61"/>
      <c r="Q927" s="61"/>
      <c r="R927" s="61"/>
      <c r="S927" s="61"/>
      <c r="T927" s="61"/>
      <c r="U927" s="61"/>
    </row>
    <row r="928" spans="1:21" ht="13">
      <c r="A928" s="61"/>
      <c r="B928" s="61"/>
      <c r="C928" s="131"/>
      <c r="D928" s="61"/>
      <c r="E928" s="131"/>
      <c r="F928" s="61"/>
      <c r="G928" s="61"/>
      <c r="H928" s="69"/>
      <c r="I928" s="61"/>
      <c r="J928" s="61"/>
      <c r="K928" s="61"/>
      <c r="L928" s="61"/>
      <c r="M928" s="61"/>
      <c r="N928" s="61"/>
      <c r="O928" s="61"/>
      <c r="P928" s="61"/>
      <c r="Q928" s="61"/>
      <c r="R928" s="61"/>
      <c r="S928" s="61"/>
      <c r="T928" s="61"/>
      <c r="U928" s="61"/>
    </row>
    <row r="929" spans="1:21" ht="13">
      <c r="A929" s="61"/>
      <c r="B929" s="61"/>
      <c r="C929" s="131"/>
      <c r="D929" s="61"/>
      <c r="E929" s="131"/>
      <c r="F929" s="61"/>
      <c r="G929" s="61"/>
      <c r="H929" s="69"/>
      <c r="I929" s="61"/>
      <c r="J929" s="61"/>
      <c r="K929" s="61"/>
      <c r="L929" s="61"/>
      <c r="M929" s="61"/>
      <c r="N929" s="61"/>
      <c r="O929" s="61"/>
      <c r="P929" s="61"/>
      <c r="Q929" s="61"/>
      <c r="R929" s="61"/>
      <c r="S929" s="61"/>
      <c r="T929" s="61"/>
      <c r="U929" s="61"/>
    </row>
    <row r="930" spans="1:21" ht="13">
      <c r="A930" s="61"/>
      <c r="B930" s="61"/>
      <c r="C930" s="131"/>
      <c r="D930" s="61"/>
      <c r="E930" s="131"/>
      <c r="F930" s="61"/>
      <c r="G930" s="61"/>
      <c r="H930" s="69"/>
      <c r="I930" s="61"/>
      <c r="J930" s="61"/>
      <c r="K930" s="61"/>
      <c r="L930" s="61"/>
      <c r="M930" s="61"/>
      <c r="N930" s="61"/>
      <c r="O930" s="61"/>
      <c r="P930" s="61"/>
      <c r="Q930" s="61"/>
      <c r="R930" s="61"/>
      <c r="S930" s="61"/>
      <c r="T930" s="61"/>
      <c r="U930" s="61"/>
    </row>
    <row r="931" spans="1:21" ht="13">
      <c r="A931" s="61"/>
      <c r="B931" s="61"/>
      <c r="C931" s="131"/>
      <c r="D931" s="61"/>
      <c r="E931" s="131"/>
      <c r="F931" s="61"/>
      <c r="G931" s="61"/>
      <c r="H931" s="69"/>
      <c r="I931" s="61"/>
      <c r="J931" s="61"/>
      <c r="K931" s="61"/>
      <c r="L931" s="61"/>
      <c r="M931" s="61"/>
      <c r="N931" s="61"/>
      <c r="O931" s="61"/>
      <c r="P931" s="61"/>
      <c r="Q931" s="61"/>
      <c r="R931" s="61"/>
      <c r="S931" s="61"/>
      <c r="T931" s="61"/>
      <c r="U931" s="61"/>
    </row>
    <row r="932" spans="1:21" ht="13">
      <c r="A932" s="61"/>
      <c r="B932" s="61"/>
      <c r="C932" s="131"/>
      <c r="D932" s="61"/>
      <c r="E932" s="131"/>
      <c r="F932" s="61"/>
      <c r="G932" s="61"/>
      <c r="H932" s="69"/>
      <c r="I932" s="61"/>
      <c r="J932" s="61"/>
      <c r="K932" s="61"/>
      <c r="L932" s="61"/>
      <c r="M932" s="61"/>
      <c r="N932" s="61"/>
      <c r="O932" s="61"/>
      <c r="P932" s="61"/>
      <c r="Q932" s="61"/>
      <c r="R932" s="61"/>
      <c r="S932" s="61"/>
      <c r="T932" s="61"/>
      <c r="U932" s="61"/>
    </row>
    <row r="933" spans="1:21" ht="13">
      <c r="A933" s="61"/>
      <c r="B933" s="61"/>
      <c r="C933" s="131"/>
      <c r="D933" s="61"/>
      <c r="E933" s="131"/>
      <c r="F933" s="61"/>
      <c r="G933" s="61"/>
      <c r="H933" s="69"/>
      <c r="I933" s="61"/>
      <c r="J933" s="61"/>
      <c r="K933" s="61"/>
      <c r="L933" s="61"/>
      <c r="M933" s="61"/>
      <c r="N933" s="61"/>
      <c r="O933" s="61"/>
      <c r="P933" s="61"/>
      <c r="Q933" s="61"/>
      <c r="R933" s="61"/>
      <c r="S933" s="61"/>
      <c r="T933" s="61"/>
      <c r="U933" s="61"/>
    </row>
    <row r="934" spans="1:21" ht="13">
      <c r="A934" s="61"/>
      <c r="B934" s="61"/>
      <c r="C934" s="131"/>
      <c r="D934" s="61"/>
      <c r="E934" s="131"/>
      <c r="F934" s="61"/>
      <c r="G934" s="61"/>
      <c r="H934" s="69"/>
      <c r="I934" s="61"/>
      <c r="J934" s="61"/>
      <c r="K934" s="61"/>
      <c r="L934" s="61"/>
      <c r="M934" s="61"/>
      <c r="N934" s="61"/>
      <c r="O934" s="61"/>
      <c r="P934" s="61"/>
      <c r="Q934" s="61"/>
      <c r="R934" s="61"/>
      <c r="S934" s="61"/>
      <c r="T934" s="61"/>
      <c r="U934" s="61"/>
    </row>
    <row r="935" spans="1:21" ht="13">
      <c r="A935" s="61"/>
      <c r="B935" s="61"/>
      <c r="C935" s="131"/>
      <c r="D935" s="61"/>
      <c r="E935" s="131"/>
      <c r="F935" s="61"/>
      <c r="G935" s="61"/>
      <c r="H935" s="69"/>
      <c r="I935" s="61"/>
      <c r="J935" s="61"/>
      <c r="K935" s="61"/>
      <c r="L935" s="61"/>
      <c r="M935" s="61"/>
      <c r="N935" s="61"/>
      <c r="O935" s="61"/>
      <c r="P935" s="61"/>
      <c r="Q935" s="61"/>
      <c r="R935" s="61"/>
      <c r="S935" s="61"/>
      <c r="T935" s="61"/>
      <c r="U935" s="61"/>
    </row>
    <row r="936" spans="1:21" ht="13">
      <c r="A936" s="61"/>
      <c r="B936" s="61"/>
      <c r="C936" s="131"/>
      <c r="D936" s="61"/>
      <c r="E936" s="131"/>
      <c r="F936" s="61"/>
      <c r="G936" s="61"/>
      <c r="H936" s="69"/>
      <c r="I936" s="61"/>
      <c r="J936" s="61"/>
      <c r="K936" s="61"/>
      <c r="L936" s="61"/>
      <c r="M936" s="61"/>
      <c r="N936" s="61"/>
      <c r="O936" s="61"/>
      <c r="P936" s="61"/>
      <c r="Q936" s="61"/>
      <c r="R936" s="61"/>
      <c r="S936" s="61"/>
      <c r="T936" s="61"/>
      <c r="U936" s="61"/>
    </row>
    <row r="937" spans="1:21" ht="13">
      <c r="A937" s="61"/>
      <c r="B937" s="61"/>
      <c r="C937" s="131"/>
      <c r="D937" s="61"/>
      <c r="E937" s="131"/>
      <c r="F937" s="61"/>
      <c r="G937" s="61"/>
      <c r="H937" s="69"/>
      <c r="I937" s="61"/>
      <c r="J937" s="61"/>
      <c r="K937" s="61"/>
      <c r="L937" s="61"/>
      <c r="M937" s="61"/>
      <c r="N937" s="61"/>
      <c r="O937" s="61"/>
      <c r="P937" s="61"/>
      <c r="Q937" s="61"/>
      <c r="R937" s="61"/>
      <c r="S937" s="61"/>
      <c r="T937" s="61"/>
      <c r="U937" s="61"/>
    </row>
    <row r="938" spans="1:21" ht="13">
      <c r="A938" s="61"/>
      <c r="B938" s="61"/>
      <c r="C938" s="131"/>
      <c r="D938" s="61"/>
      <c r="E938" s="131"/>
      <c r="F938" s="61"/>
      <c r="G938" s="61"/>
      <c r="H938" s="69"/>
      <c r="I938" s="61"/>
      <c r="J938" s="61"/>
      <c r="K938" s="61"/>
      <c r="L938" s="61"/>
      <c r="M938" s="61"/>
      <c r="N938" s="61"/>
      <c r="O938" s="61"/>
      <c r="P938" s="61"/>
      <c r="Q938" s="61"/>
      <c r="R938" s="61"/>
      <c r="S938" s="61"/>
      <c r="T938" s="61"/>
      <c r="U938" s="61"/>
    </row>
    <row r="939" spans="1:21" ht="13">
      <c r="A939" s="61"/>
      <c r="B939" s="61"/>
      <c r="C939" s="131"/>
      <c r="D939" s="61"/>
      <c r="E939" s="131"/>
      <c r="F939" s="61"/>
      <c r="G939" s="61"/>
      <c r="H939" s="69"/>
      <c r="I939" s="61"/>
      <c r="J939" s="61"/>
      <c r="K939" s="61"/>
      <c r="L939" s="61"/>
      <c r="M939" s="61"/>
      <c r="N939" s="61"/>
      <c r="O939" s="61"/>
      <c r="P939" s="61"/>
      <c r="Q939" s="61"/>
      <c r="R939" s="61"/>
      <c r="S939" s="61"/>
      <c r="T939" s="61"/>
      <c r="U939" s="61"/>
    </row>
    <row r="940" spans="1:21" ht="13">
      <c r="A940" s="61"/>
      <c r="B940" s="61"/>
      <c r="C940" s="131"/>
      <c r="D940" s="61"/>
      <c r="E940" s="131"/>
      <c r="F940" s="61"/>
      <c r="G940" s="61"/>
      <c r="H940" s="69"/>
      <c r="I940" s="61"/>
      <c r="J940" s="61"/>
      <c r="K940" s="61"/>
      <c r="L940" s="61"/>
      <c r="M940" s="61"/>
      <c r="N940" s="61"/>
      <c r="O940" s="61"/>
      <c r="P940" s="61"/>
      <c r="Q940" s="61"/>
      <c r="R940" s="61"/>
      <c r="S940" s="61"/>
      <c r="T940" s="61"/>
      <c r="U940" s="61"/>
    </row>
    <row r="941" spans="1:21" ht="13">
      <c r="A941" s="61"/>
      <c r="B941" s="61"/>
      <c r="C941" s="131"/>
      <c r="D941" s="61"/>
      <c r="E941" s="131"/>
      <c r="F941" s="61"/>
      <c r="G941" s="61"/>
      <c r="H941" s="69"/>
      <c r="I941" s="61"/>
      <c r="J941" s="61"/>
      <c r="K941" s="61"/>
      <c r="L941" s="61"/>
      <c r="M941" s="61"/>
      <c r="N941" s="61"/>
      <c r="O941" s="61"/>
      <c r="P941" s="61"/>
      <c r="Q941" s="61"/>
      <c r="R941" s="61"/>
      <c r="S941" s="61"/>
      <c r="T941" s="61"/>
      <c r="U941" s="61"/>
    </row>
    <row r="942" spans="1:21" ht="13">
      <c r="A942" s="61"/>
      <c r="B942" s="61"/>
      <c r="C942" s="131"/>
      <c r="D942" s="61"/>
      <c r="E942" s="131"/>
      <c r="F942" s="61"/>
      <c r="G942" s="61"/>
      <c r="H942" s="69"/>
      <c r="I942" s="61"/>
      <c r="J942" s="61"/>
      <c r="K942" s="61"/>
      <c r="L942" s="61"/>
      <c r="M942" s="61"/>
      <c r="N942" s="61"/>
      <c r="O942" s="61"/>
      <c r="P942" s="61"/>
      <c r="Q942" s="61"/>
      <c r="R942" s="61"/>
      <c r="S942" s="61"/>
      <c r="T942" s="61"/>
      <c r="U942" s="61"/>
    </row>
    <row r="943" spans="1:21" ht="13">
      <c r="A943" s="61"/>
      <c r="B943" s="61"/>
      <c r="C943" s="131"/>
      <c r="D943" s="61"/>
      <c r="E943" s="131"/>
      <c r="F943" s="61"/>
      <c r="G943" s="61"/>
      <c r="H943" s="69"/>
      <c r="I943" s="61"/>
      <c r="J943" s="61"/>
      <c r="K943" s="61"/>
      <c r="L943" s="61"/>
      <c r="M943" s="61"/>
      <c r="N943" s="61"/>
      <c r="O943" s="61"/>
      <c r="P943" s="61"/>
      <c r="Q943" s="61"/>
      <c r="R943" s="61"/>
      <c r="S943" s="61"/>
      <c r="T943" s="61"/>
      <c r="U943" s="61"/>
    </row>
    <row r="944" spans="1:21" ht="13">
      <c r="A944" s="61"/>
      <c r="B944" s="61"/>
      <c r="C944" s="131"/>
      <c r="D944" s="61"/>
      <c r="E944" s="131"/>
      <c r="F944" s="61"/>
      <c r="G944" s="61"/>
      <c r="H944" s="69"/>
      <c r="I944" s="61"/>
      <c r="J944" s="61"/>
      <c r="K944" s="61"/>
      <c r="L944" s="61"/>
      <c r="M944" s="61"/>
      <c r="N944" s="61"/>
      <c r="O944" s="61"/>
      <c r="P944" s="61"/>
      <c r="Q944" s="61"/>
      <c r="R944" s="61"/>
      <c r="S944" s="61"/>
      <c r="T944" s="61"/>
      <c r="U944" s="61"/>
    </row>
    <row r="945" spans="1:21" ht="13">
      <c r="A945" s="61"/>
      <c r="B945" s="61"/>
      <c r="C945" s="131"/>
      <c r="D945" s="61"/>
      <c r="E945" s="131"/>
      <c r="F945" s="61"/>
      <c r="G945" s="61"/>
      <c r="H945" s="69"/>
      <c r="I945" s="61"/>
      <c r="J945" s="61"/>
      <c r="K945" s="61"/>
      <c r="L945" s="61"/>
      <c r="M945" s="61"/>
      <c r="N945" s="61"/>
      <c r="O945" s="61"/>
      <c r="P945" s="61"/>
      <c r="Q945" s="61"/>
      <c r="R945" s="61"/>
      <c r="S945" s="61"/>
      <c r="T945" s="61"/>
      <c r="U945" s="61"/>
    </row>
    <row r="946" spans="1:21" ht="13">
      <c r="A946" s="61"/>
      <c r="B946" s="61"/>
      <c r="C946" s="131"/>
      <c r="D946" s="61"/>
      <c r="E946" s="131"/>
      <c r="F946" s="61"/>
      <c r="G946" s="61"/>
      <c r="H946" s="69"/>
      <c r="I946" s="61"/>
      <c r="J946" s="61"/>
      <c r="K946" s="61"/>
      <c r="L946" s="61"/>
      <c r="M946" s="61"/>
      <c r="N946" s="61"/>
      <c r="O946" s="61"/>
      <c r="P946" s="61"/>
      <c r="Q946" s="61"/>
      <c r="R946" s="61"/>
      <c r="S946" s="61"/>
      <c r="T946" s="61"/>
      <c r="U946" s="61"/>
    </row>
    <row r="947" spans="1:21" ht="13">
      <c r="A947" s="61"/>
      <c r="B947" s="61"/>
      <c r="C947" s="131"/>
      <c r="D947" s="61"/>
      <c r="E947" s="131"/>
      <c r="F947" s="61"/>
      <c r="G947" s="61"/>
      <c r="H947" s="69"/>
      <c r="I947" s="61"/>
      <c r="J947" s="61"/>
      <c r="K947" s="61"/>
      <c r="L947" s="61"/>
      <c r="M947" s="61"/>
      <c r="N947" s="61"/>
      <c r="O947" s="61"/>
      <c r="P947" s="61"/>
      <c r="Q947" s="61"/>
      <c r="R947" s="61"/>
      <c r="S947" s="61"/>
      <c r="T947" s="61"/>
      <c r="U947" s="61"/>
    </row>
    <row r="948" spans="1:21" ht="13">
      <c r="A948" s="61"/>
      <c r="B948" s="61"/>
      <c r="C948" s="131"/>
      <c r="D948" s="61"/>
      <c r="E948" s="131"/>
      <c r="F948" s="61"/>
      <c r="G948" s="61"/>
      <c r="H948" s="69"/>
      <c r="I948" s="61"/>
      <c r="J948" s="61"/>
      <c r="K948" s="61"/>
      <c r="L948" s="61"/>
      <c r="M948" s="61"/>
      <c r="N948" s="61"/>
      <c r="O948" s="61"/>
      <c r="P948" s="61"/>
      <c r="Q948" s="61"/>
      <c r="R948" s="61"/>
      <c r="S948" s="61"/>
      <c r="T948" s="61"/>
      <c r="U948" s="61"/>
    </row>
    <row r="949" spans="1:21" ht="13">
      <c r="A949" s="61"/>
      <c r="B949" s="61"/>
      <c r="C949" s="131"/>
      <c r="D949" s="61"/>
      <c r="E949" s="131"/>
      <c r="F949" s="61"/>
      <c r="G949" s="61"/>
      <c r="H949" s="69"/>
      <c r="I949" s="61"/>
      <c r="J949" s="61"/>
      <c r="K949" s="61"/>
      <c r="L949" s="61"/>
      <c r="M949" s="61"/>
      <c r="N949" s="61"/>
      <c r="O949" s="61"/>
      <c r="P949" s="61"/>
      <c r="Q949" s="61"/>
      <c r="R949" s="61"/>
      <c r="S949" s="61"/>
      <c r="T949" s="61"/>
      <c r="U949" s="61"/>
    </row>
    <row r="950" spans="1:21" ht="13">
      <c r="A950" s="61"/>
      <c r="B950" s="61"/>
      <c r="C950" s="131"/>
      <c r="D950" s="61"/>
      <c r="E950" s="131"/>
      <c r="F950" s="61"/>
      <c r="G950" s="61"/>
      <c r="H950" s="69"/>
      <c r="I950" s="61"/>
      <c r="J950" s="61"/>
      <c r="K950" s="61"/>
      <c r="L950" s="61"/>
      <c r="M950" s="61"/>
      <c r="N950" s="61"/>
      <c r="O950" s="61"/>
      <c r="P950" s="61"/>
      <c r="Q950" s="61"/>
      <c r="R950" s="61"/>
      <c r="S950" s="61"/>
      <c r="T950" s="61"/>
      <c r="U950" s="61"/>
    </row>
    <row r="951" spans="1:21" ht="13">
      <c r="A951" s="61"/>
      <c r="B951" s="61"/>
      <c r="C951" s="131"/>
      <c r="D951" s="61"/>
      <c r="E951" s="131"/>
      <c r="F951" s="61"/>
      <c r="G951" s="61"/>
      <c r="H951" s="69"/>
      <c r="I951" s="61"/>
      <c r="J951" s="61"/>
      <c r="K951" s="61"/>
      <c r="L951" s="61"/>
      <c r="M951" s="61"/>
      <c r="N951" s="61"/>
      <c r="O951" s="61"/>
      <c r="P951" s="61"/>
      <c r="Q951" s="61"/>
      <c r="R951" s="61"/>
      <c r="S951" s="61"/>
      <c r="T951" s="61"/>
      <c r="U951" s="61"/>
    </row>
    <row r="952" spans="1:21" ht="13">
      <c r="A952" s="61"/>
      <c r="B952" s="61"/>
      <c r="C952" s="131"/>
      <c r="D952" s="61"/>
      <c r="E952" s="131"/>
      <c r="F952" s="61"/>
      <c r="G952" s="61"/>
      <c r="H952" s="69"/>
      <c r="I952" s="61"/>
      <c r="J952" s="61"/>
      <c r="K952" s="61"/>
      <c r="L952" s="61"/>
      <c r="M952" s="61"/>
      <c r="N952" s="61"/>
      <c r="O952" s="61"/>
      <c r="P952" s="61"/>
      <c r="Q952" s="61"/>
      <c r="R952" s="61"/>
      <c r="S952" s="61"/>
      <c r="T952" s="61"/>
      <c r="U952" s="61"/>
    </row>
    <row r="953" spans="1:21" ht="13">
      <c r="A953" s="61"/>
      <c r="B953" s="61"/>
      <c r="C953" s="131"/>
      <c r="D953" s="61"/>
      <c r="E953" s="131"/>
      <c r="F953" s="61"/>
      <c r="G953" s="61"/>
      <c r="H953" s="69"/>
      <c r="I953" s="61"/>
      <c r="J953" s="61"/>
      <c r="K953" s="61"/>
      <c r="L953" s="61"/>
      <c r="M953" s="61"/>
      <c r="N953" s="61"/>
      <c r="O953" s="61"/>
      <c r="P953" s="61"/>
      <c r="Q953" s="61"/>
      <c r="R953" s="61"/>
      <c r="S953" s="61"/>
      <c r="T953" s="61"/>
      <c r="U953" s="61"/>
    </row>
    <row r="954" spans="1:21" ht="13">
      <c r="A954" s="61"/>
      <c r="B954" s="61"/>
      <c r="C954" s="131"/>
      <c r="D954" s="61"/>
      <c r="E954" s="131"/>
      <c r="F954" s="61"/>
      <c r="G954" s="61"/>
      <c r="H954" s="69"/>
      <c r="I954" s="61"/>
      <c r="J954" s="61"/>
      <c r="K954" s="61"/>
      <c r="L954" s="61"/>
      <c r="M954" s="61"/>
      <c r="N954" s="61"/>
      <c r="O954" s="61"/>
      <c r="P954" s="61"/>
      <c r="Q954" s="61"/>
      <c r="R954" s="61"/>
      <c r="S954" s="61"/>
      <c r="T954" s="61"/>
      <c r="U954" s="61"/>
    </row>
    <row r="955" spans="1:21" ht="13">
      <c r="A955" s="61"/>
      <c r="B955" s="61"/>
      <c r="C955" s="131"/>
      <c r="D955" s="61"/>
      <c r="E955" s="131"/>
      <c r="F955" s="61"/>
      <c r="G955" s="61"/>
      <c r="H955" s="69"/>
      <c r="I955" s="61"/>
      <c r="J955" s="61"/>
      <c r="K955" s="61"/>
      <c r="L955" s="61"/>
      <c r="M955" s="61"/>
      <c r="N955" s="61"/>
      <c r="O955" s="61"/>
      <c r="P955" s="61"/>
      <c r="Q955" s="61"/>
      <c r="R955" s="61"/>
      <c r="S955" s="61"/>
      <c r="T955" s="61"/>
      <c r="U955" s="61"/>
    </row>
    <row r="956" spans="1:21" ht="13">
      <c r="A956" s="61"/>
      <c r="B956" s="61"/>
      <c r="C956" s="131"/>
      <c r="D956" s="61"/>
      <c r="E956" s="131"/>
      <c r="F956" s="61"/>
      <c r="G956" s="61"/>
      <c r="H956" s="69"/>
      <c r="I956" s="61"/>
      <c r="J956" s="61"/>
      <c r="K956" s="61"/>
      <c r="L956" s="61"/>
      <c r="M956" s="61"/>
      <c r="N956" s="61"/>
      <c r="O956" s="61"/>
      <c r="P956" s="61"/>
      <c r="Q956" s="61"/>
      <c r="R956" s="61"/>
      <c r="S956" s="61"/>
      <c r="T956" s="61"/>
      <c r="U956" s="61"/>
    </row>
    <row r="957" spans="1:21" ht="13">
      <c r="A957" s="61"/>
      <c r="B957" s="61"/>
      <c r="C957" s="131"/>
      <c r="D957" s="61"/>
      <c r="E957" s="131"/>
      <c r="F957" s="61"/>
      <c r="G957" s="61"/>
      <c r="H957" s="69"/>
      <c r="I957" s="61"/>
      <c r="J957" s="61"/>
      <c r="K957" s="61"/>
      <c r="L957" s="61"/>
      <c r="M957" s="61"/>
      <c r="N957" s="61"/>
      <c r="O957" s="61"/>
      <c r="P957" s="61"/>
      <c r="Q957" s="61"/>
      <c r="R957" s="61"/>
      <c r="S957" s="61"/>
      <c r="T957" s="61"/>
      <c r="U957" s="61"/>
    </row>
    <row r="958" spans="1:21" ht="13">
      <c r="A958" s="61"/>
      <c r="B958" s="61"/>
      <c r="C958" s="131"/>
      <c r="D958" s="61"/>
      <c r="E958" s="131"/>
      <c r="F958" s="61"/>
      <c r="G958" s="61"/>
      <c r="H958" s="69"/>
      <c r="I958" s="61"/>
      <c r="J958" s="61"/>
      <c r="K958" s="61"/>
      <c r="L958" s="61"/>
      <c r="M958" s="61"/>
      <c r="N958" s="61"/>
      <c r="O958" s="61"/>
      <c r="P958" s="61"/>
      <c r="Q958" s="61"/>
      <c r="R958" s="61"/>
      <c r="S958" s="61"/>
      <c r="T958" s="61"/>
      <c r="U958" s="61"/>
    </row>
    <row r="959" spans="1:21" ht="13">
      <c r="A959" s="61"/>
      <c r="B959" s="61"/>
      <c r="C959" s="131"/>
      <c r="D959" s="61"/>
      <c r="E959" s="131"/>
      <c r="F959" s="61"/>
      <c r="G959" s="61"/>
      <c r="H959" s="69"/>
      <c r="I959" s="61"/>
      <c r="J959" s="61"/>
      <c r="K959" s="61"/>
      <c r="L959" s="61"/>
      <c r="M959" s="61"/>
      <c r="N959" s="61"/>
      <c r="O959" s="61"/>
      <c r="P959" s="61"/>
      <c r="Q959" s="61"/>
      <c r="R959" s="61"/>
      <c r="S959" s="61"/>
      <c r="T959" s="61"/>
      <c r="U959" s="61"/>
    </row>
    <row r="960" spans="1:21" ht="13">
      <c r="A960" s="61"/>
      <c r="B960" s="61"/>
      <c r="C960" s="131"/>
      <c r="D960" s="61"/>
      <c r="E960" s="131"/>
      <c r="F960" s="61"/>
      <c r="G960" s="61"/>
      <c r="H960" s="69"/>
      <c r="I960" s="61"/>
      <c r="J960" s="61"/>
      <c r="K960" s="61"/>
      <c r="L960" s="61"/>
      <c r="M960" s="61"/>
      <c r="N960" s="61"/>
      <c r="O960" s="61"/>
      <c r="P960" s="61"/>
      <c r="Q960" s="61"/>
      <c r="R960" s="61"/>
      <c r="S960" s="61"/>
      <c r="T960" s="61"/>
      <c r="U960" s="61"/>
    </row>
    <row r="961" spans="1:21" ht="13">
      <c r="A961" s="61"/>
      <c r="B961" s="61"/>
      <c r="C961" s="131"/>
      <c r="D961" s="61"/>
      <c r="E961" s="131"/>
      <c r="F961" s="61"/>
      <c r="G961" s="61"/>
      <c r="H961" s="69"/>
      <c r="I961" s="61"/>
      <c r="J961" s="61"/>
      <c r="K961" s="61"/>
      <c r="L961" s="61"/>
      <c r="M961" s="61"/>
      <c r="N961" s="61"/>
      <c r="O961" s="61"/>
      <c r="P961" s="61"/>
      <c r="Q961" s="61"/>
      <c r="R961" s="61"/>
      <c r="S961" s="61"/>
      <c r="T961" s="61"/>
      <c r="U961" s="61"/>
    </row>
    <row r="962" spans="1:21" ht="13">
      <c r="A962" s="61"/>
      <c r="B962" s="61"/>
      <c r="C962" s="131"/>
      <c r="D962" s="61"/>
      <c r="E962" s="131"/>
      <c r="F962" s="61"/>
      <c r="G962" s="61"/>
      <c r="H962" s="69"/>
      <c r="I962" s="61"/>
      <c r="J962" s="61"/>
      <c r="K962" s="61"/>
      <c r="L962" s="61"/>
      <c r="M962" s="61"/>
      <c r="N962" s="61"/>
      <c r="O962" s="61"/>
      <c r="P962" s="61"/>
      <c r="Q962" s="61"/>
      <c r="R962" s="61"/>
      <c r="S962" s="61"/>
      <c r="T962" s="61"/>
      <c r="U962" s="61"/>
    </row>
    <row r="963" spans="1:21" ht="13">
      <c r="A963" s="61"/>
      <c r="B963" s="61"/>
      <c r="C963" s="131"/>
      <c r="D963" s="61"/>
      <c r="E963" s="131"/>
      <c r="F963" s="61"/>
      <c r="G963" s="61"/>
      <c r="H963" s="69"/>
      <c r="I963" s="61"/>
      <c r="J963" s="61"/>
      <c r="K963" s="61"/>
      <c r="L963" s="61"/>
      <c r="M963" s="61"/>
      <c r="N963" s="61"/>
      <c r="O963" s="61"/>
      <c r="P963" s="61"/>
      <c r="Q963" s="61"/>
      <c r="R963" s="61"/>
      <c r="S963" s="61"/>
      <c r="T963" s="61"/>
      <c r="U963" s="61"/>
    </row>
    <row r="964" spans="1:21" ht="13">
      <c r="A964" s="61"/>
      <c r="B964" s="61"/>
      <c r="C964" s="131"/>
      <c r="D964" s="61"/>
      <c r="E964" s="131"/>
      <c r="F964" s="61"/>
      <c r="G964" s="61"/>
      <c r="H964" s="69"/>
      <c r="I964" s="61"/>
      <c r="J964" s="61"/>
      <c r="K964" s="61"/>
      <c r="L964" s="61"/>
      <c r="M964" s="61"/>
      <c r="N964" s="61"/>
      <c r="O964" s="61"/>
      <c r="P964" s="61"/>
      <c r="Q964" s="61"/>
      <c r="R964" s="61"/>
      <c r="S964" s="61"/>
      <c r="T964" s="61"/>
      <c r="U964" s="61"/>
    </row>
    <row r="965" spans="1:21" ht="13">
      <c r="A965" s="61"/>
      <c r="B965" s="61"/>
      <c r="C965" s="131"/>
      <c r="D965" s="61"/>
      <c r="E965" s="131"/>
      <c r="F965" s="61"/>
      <c r="G965" s="61"/>
      <c r="H965" s="69"/>
      <c r="I965" s="61"/>
      <c r="J965" s="61"/>
      <c r="K965" s="61"/>
      <c r="L965" s="61"/>
      <c r="M965" s="61"/>
      <c r="N965" s="61"/>
      <c r="O965" s="61"/>
      <c r="P965" s="61"/>
      <c r="Q965" s="61"/>
      <c r="R965" s="61"/>
      <c r="S965" s="61"/>
      <c r="T965" s="61"/>
      <c r="U965" s="61"/>
    </row>
    <row r="966" spans="1:21" ht="13">
      <c r="A966" s="61"/>
      <c r="B966" s="61"/>
      <c r="C966" s="131"/>
      <c r="D966" s="61"/>
      <c r="E966" s="131"/>
      <c r="F966" s="61"/>
      <c r="G966" s="61"/>
      <c r="H966" s="69"/>
      <c r="I966" s="61"/>
      <c r="J966" s="61"/>
      <c r="K966" s="61"/>
      <c r="L966" s="61"/>
      <c r="M966" s="61"/>
      <c r="N966" s="61"/>
      <c r="O966" s="61"/>
      <c r="P966" s="61"/>
      <c r="Q966" s="61"/>
      <c r="R966" s="61"/>
      <c r="S966" s="61"/>
      <c r="T966" s="61"/>
      <c r="U966" s="61"/>
    </row>
    <row r="967" spans="1:21" ht="13">
      <c r="A967" s="61"/>
      <c r="B967" s="61"/>
      <c r="C967" s="131"/>
      <c r="D967" s="61"/>
      <c r="E967" s="131"/>
      <c r="F967" s="61"/>
      <c r="G967" s="61"/>
      <c r="H967" s="69"/>
      <c r="I967" s="61"/>
      <c r="J967" s="61"/>
      <c r="K967" s="61"/>
      <c r="L967" s="61"/>
      <c r="M967" s="61"/>
      <c r="N967" s="61"/>
      <c r="O967" s="61"/>
      <c r="P967" s="61"/>
      <c r="Q967" s="61"/>
      <c r="R967" s="61"/>
      <c r="S967" s="61"/>
      <c r="T967" s="61"/>
      <c r="U967" s="61"/>
    </row>
    <row r="968" spans="1:21" ht="13">
      <c r="A968" s="61"/>
      <c r="B968" s="61"/>
      <c r="C968" s="131"/>
      <c r="D968" s="61"/>
      <c r="E968" s="131"/>
      <c r="F968" s="61"/>
      <c r="G968" s="61"/>
      <c r="H968" s="69"/>
      <c r="I968" s="61"/>
      <c r="J968" s="61"/>
      <c r="K968" s="61"/>
      <c r="L968" s="61"/>
      <c r="M968" s="61"/>
      <c r="N968" s="61"/>
      <c r="O968" s="61"/>
      <c r="P968" s="61"/>
      <c r="Q968" s="61"/>
      <c r="R968" s="61"/>
      <c r="S968" s="61"/>
      <c r="T968" s="61"/>
      <c r="U968" s="61"/>
    </row>
    <row r="969" spans="1:21" ht="13">
      <c r="A969" s="61"/>
      <c r="B969" s="61"/>
      <c r="C969" s="131"/>
      <c r="D969" s="61"/>
      <c r="E969" s="131"/>
      <c r="F969" s="61"/>
      <c r="G969" s="61"/>
      <c r="H969" s="69"/>
      <c r="I969" s="61"/>
      <c r="J969" s="61"/>
      <c r="K969" s="61"/>
      <c r="L969" s="61"/>
      <c r="M969" s="61"/>
      <c r="N969" s="61"/>
      <c r="O969" s="61"/>
      <c r="P969" s="61"/>
      <c r="Q969" s="61"/>
      <c r="R969" s="61"/>
      <c r="S969" s="61"/>
      <c r="T969" s="61"/>
      <c r="U969" s="61"/>
    </row>
    <row r="970" spans="1:21" ht="13">
      <c r="A970" s="61"/>
      <c r="B970" s="61"/>
      <c r="C970" s="131"/>
      <c r="D970" s="61"/>
      <c r="E970" s="131"/>
      <c r="F970" s="61"/>
      <c r="G970" s="61"/>
      <c r="H970" s="69"/>
      <c r="I970" s="61"/>
      <c r="J970" s="61"/>
      <c r="K970" s="61"/>
      <c r="L970" s="61"/>
      <c r="M970" s="61"/>
      <c r="N970" s="61"/>
      <c r="O970" s="61"/>
      <c r="P970" s="61"/>
      <c r="Q970" s="61"/>
      <c r="R970" s="61"/>
      <c r="S970" s="61"/>
      <c r="T970" s="61"/>
      <c r="U970" s="61"/>
    </row>
    <row r="971" spans="1:21" ht="13">
      <c r="A971" s="61"/>
      <c r="B971" s="61"/>
      <c r="C971" s="131"/>
      <c r="D971" s="61"/>
      <c r="E971" s="131"/>
      <c r="F971" s="61"/>
      <c r="G971" s="61"/>
      <c r="H971" s="69"/>
      <c r="I971" s="61"/>
      <c r="J971" s="61"/>
      <c r="K971" s="61"/>
      <c r="L971" s="61"/>
      <c r="M971" s="61"/>
      <c r="N971" s="61"/>
      <c r="O971" s="61"/>
      <c r="P971" s="61"/>
      <c r="Q971" s="61"/>
      <c r="R971" s="61"/>
      <c r="S971" s="61"/>
      <c r="T971" s="61"/>
      <c r="U971" s="61"/>
    </row>
    <row r="972" spans="1:21" ht="13">
      <c r="A972" s="61"/>
      <c r="B972" s="61"/>
      <c r="C972" s="131"/>
      <c r="D972" s="61"/>
      <c r="E972" s="131"/>
      <c r="F972" s="61"/>
      <c r="G972" s="61"/>
      <c r="H972" s="69"/>
      <c r="I972" s="61"/>
      <c r="J972" s="61"/>
      <c r="K972" s="61"/>
      <c r="L972" s="61"/>
      <c r="M972" s="61"/>
      <c r="N972" s="61"/>
      <c r="O972" s="61"/>
      <c r="P972" s="61"/>
      <c r="Q972" s="61"/>
      <c r="R972" s="61"/>
      <c r="S972" s="61"/>
      <c r="T972" s="61"/>
      <c r="U972" s="61"/>
    </row>
    <row r="973" spans="1:21" ht="13">
      <c r="A973" s="61"/>
      <c r="B973" s="61"/>
      <c r="C973" s="131"/>
      <c r="D973" s="61"/>
      <c r="E973" s="131"/>
      <c r="F973" s="61"/>
      <c r="G973" s="61"/>
      <c r="H973" s="69"/>
      <c r="I973" s="61"/>
      <c r="J973" s="61"/>
      <c r="K973" s="61"/>
      <c r="L973" s="61"/>
      <c r="M973" s="61"/>
      <c r="N973" s="61"/>
      <c r="O973" s="61"/>
      <c r="P973" s="61"/>
      <c r="Q973" s="61"/>
      <c r="R973" s="61"/>
      <c r="S973" s="61"/>
      <c r="T973" s="61"/>
      <c r="U973" s="61"/>
    </row>
    <row r="974" spans="1:21" ht="13">
      <c r="A974" s="61"/>
      <c r="B974" s="61"/>
      <c r="C974" s="131"/>
      <c r="D974" s="61"/>
      <c r="E974" s="131"/>
      <c r="F974" s="61"/>
      <c r="G974" s="61"/>
      <c r="H974" s="69"/>
      <c r="I974" s="61"/>
      <c r="J974" s="61"/>
      <c r="K974" s="61"/>
      <c r="L974" s="61"/>
      <c r="M974" s="61"/>
      <c r="N974" s="61"/>
      <c r="O974" s="61"/>
      <c r="P974" s="61"/>
      <c r="Q974" s="61"/>
      <c r="R974" s="61"/>
      <c r="S974" s="61"/>
      <c r="T974" s="61"/>
      <c r="U974" s="61"/>
    </row>
    <row r="975" spans="1:21" ht="13">
      <c r="A975" s="61"/>
      <c r="B975" s="61"/>
      <c r="C975" s="131"/>
      <c r="D975" s="61"/>
      <c r="E975" s="131"/>
      <c r="F975" s="61"/>
      <c r="G975" s="61"/>
      <c r="H975" s="69"/>
      <c r="I975" s="61"/>
      <c r="J975" s="61"/>
      <c r="K975" s="61"/>
      <c r="L975" s="61"/>
      <c r="M975" s="61"/>
      <c r="N975" s="61"/>
      <c r="O975" s="61"/>
      <c r="P975" s="61"/>
      <c r="Q975" s="61"/>
      <c r="R975" s="61"/>
      <c r="S975" s="61"/>
      <c r="T975" s="61"/>
      <c r="U975" s="61"/>
    </row>
    <row r="976" spans="1:21" ht="13">
      <c r="A976" s="61"/>
      <c r="B976" s="61"/>
      <c r="C976" s="131"/>
      <c r="D976" s="61"/>
      <c r="E976" s="131"/>
      <c r="F976" s="61"/>
      <c r="G976" s="61"/>
      <c r="H976" s="69"/>
      <c r="I976" s="61"/>
      <c r="J976" s="61"/>
      <c r="K976" s="61"/>
      <c r="L976" s="61"/>
      <c r="M976" s="61"/>
      <c r="N976" s="61"/>
      <c r="O976" s="61"/>
      <c r="P976" s="61"/>
      <c r="Q976" s="61"/>
      <c r="R976" s="61"/>
      <c r="S976" s="61"/>
      <c r="T976" s="61"/>
      <c r="U976" s="61"/>
    </row>
    <row r="977" spans="1:21" ht="13">
      <c r="A977" s="61"/>
      <c r="B977" s="61"/>
      <c r="C977" s="131"/>
      <c r="D977" s="61"/>
      <c r="E977" s="131"/>
      <c r="F977" s="61"/>
      <c r="G977" s="61"/>
      <c r="H977" s="69"/>
      <c r="I977" s="61"/>
      <c r="J977" s="61"/>
      <c r="K977" s="61"/>
      <c r="L977" s="61"/>
      <c r="M977" s="61"/>
      <c r="N977" s="61"/>
      <c r="O977" s="61"/>
      <c r="P977" s="61"/>
      <c r="Q977" s="61"/>
      <c r="R977" s="61"/>
      <c r="S977" s="61"/>
      <c r="T977" s="61"/>
      <c r="U977" s="61"/>
    </row>
    <row r="978" spans="1:21" ht="13">
      <c r="A978" s="61"/>
      <c r="B978" s="61"/>
      <c r="C978" s="131"/>
      <c r="D978" s="61"/>
      <c r="E978" s="131"/>
      <c r="F978" s="61"/>
      <c r="G978" s="61"/>
      <c r="H978" s="69"/>
      <c r="I978" s="61"/>
      <c r="J978" s="61"/>
      <c r="K978" s="61"/>
      <c r="L978" s="61"/>
      <c r="M978" s="61"/>
      <c r="N978" s="61"/>
      <c r="O978" s="61"/>
      <c r="P978" s="61"/>
      <c r="Q978" s="61"/>
      <c r="R978" s="61"/>
      <c r="S978" s="61"/>
      <c r="T978" s="61"/>
      <c r="U978" s="61"/>
    </row>
    <row r="979" spans="1:21" ht="13">
      <c r="A979" s="61"/>
      <c r="B979" s="61"/>
      <c r="C979" s="131"/>
      <c r="D979" s="61"/>
      <c r="E979" s="131"/>
      <c r="F979" s="61"/>
      <c r="G979" s="61"/>
      <c r="H979" s="69"/>
      <c r="I979" s="61"/>
      <c r="J979" s="61"/>
      <c r="K979" s="61"/>
      <c r="L979" s="61"/>
      <c r="M979" s="61"/>
      <c r="N979" s="61"/>
      <c r="O979" s="61"/>
      <c r="P979" s="61"/>
      <c r="Q979" s="61"/>
      <c r="R979" s="61"/>
      <c r="S979" s="61"/>
      <c r="T979" s="61"/>
      <c r="U979" s="61"/>
    </row>
    <row r="980" spans="1:21" ht="13">
      <c r="A980" s="61"/>
      <c r="B980" s="61"/>
      <c r="C980" s="131"/>
      <c r="D980" s="61"/>
      <c r="E980" s="131"/>
      <c r="F980" s="61"/>
      <c r="G980" s="61"/>
      <c r="H980" s="69"/>
      <c r="I980" s="61"/>
      <c r="J980" s="61"/>
      <c r="K980" s="61"/>
      <c r="L980" s="61"/>
      <c r="M980" s="61"/>
      <c r="N980" s="61"/>
      <c r="O980" s="61"/>
      <c r="P980" s="61"/>
      <c r="Q980" s="61"/>
      <c r="R980" s="61"/>
      <c r="S980" s="61"/>
      <c r="T980" s="61"/>
      <c r="U980" s="61"/>
    </row>
    <row r="981" spans="1:21" ht="13">
      <c r="A981" s="61"/>
      <c r="B981" s="61"/>
      <c r="C981" s="131"/>
      <c r="D981" s="61"/>
      <c r="E981" s="131"/>
      <c r="F981" s="61"/>
      <c r="G981" s="61"/>
      <c r="H981" s="69"/>
      <c r="I981" s="61"/>
      <c r="J981" s="61"/>
      <c r="K981" s="61"/>
      <c r="L981" s="61"/>
      <c r="M981" s="61"/>
      <c r="N981" s="61"/>
      <c r="O981" s="61"/>
      <c r="P981" s="61"/>
      <c r="Q981" s="61"/>
      <c r="R981" s="61"/>
      <c r="S981" s="61"/>
      <c r="T981" s="61"/>
      <c r="U981" s="61"/>
    </row>
    <row r="982" spans="1:21" ht="13">
      <c r="A982" s="61"/>
      <c r="B982" s="61"/>
      <c r="C982" s="131"/>
      <c r="D982" s="61"/>
      <c r="E982" s="131"/>
      <c r="F982" s="61"/>
      <c r="G982" s="61"/>
      <c r="H982" s="69"/>
      <c r="I982" s="61"/>
      <c r="J982" s="61"/>
      <c r="K982" s="61"/>
      <c r="L982" s="61"/>
      <c r="M982" s="61"/>
      <c r="N982" s="61"/>
      <c r="O982" s="61"/>
      <c r="P982" s="61"/>
      <c r="Q982" s="61"/>
      <c r="R982" s="61"/>
      <c r="S982" s="61"/>
      <c r="T982" s="61"/>
      <c r="U982" s="61"/>
    </row>
    <row r="983" spans="1:21" ht="13">
      <c r="A983" s="61"/>
      <c r="B983" s="61"/>
      <c r="C983" s="131"/>
      <c r="D983" s="61"/>
      <c r="E983" s="131"/>
      <c r="F983" s="61"/>
      <c r="G983" s="61"/>
      <c r="H983" s="69"/>
      <c r="I983" s="61"/>
      <c r="J983" s="61"/>
      <c r="K983" s="61"/>
      <c r="L983" s="61"/>
      <c r="M983" s="61"/>
      <c r="N983" s="61"/>
      <c r="O983" s="61"/>
      <c r="P983" s="61"/>
      <c r="Q983" s="61"/>
      <c r="R983" s="61"/>
      <c r="S983" s="61"/>
      <c r="T983" s="61"/>
      <c r="U983" s="61"/>
    </row>
    <row r="984" spans="1:21" ht="13">
      <c r="A984" s="61"/>
      <c r="B984" s="61"/>
      <c r="C984" s="131"/>
      <c r="D984" s="61"/>
      <c r="E984" s="131"/>
      <c r="F984" s="61"/>
      <c r="G984" s="61"/>
      <c r="H984" s="69"/>
      <c r="I984" s="61"/>
      <c r="J984" s="61"/>
      <c r="K984" s="61"/>
      <c r="L984" s="61"/>
      <c r="M984" s="61"/>
      <c r="N984" s="61"/>
      <c r="O984" s="61"/>
      <c r="P984" s="61"/>
      <c r="Q984" s="61"/>
      <c r="R984" s="61"/>
      <c r="S984" s="61"/>
      <c r="T984" s="61"/>
      <c r="U984" s="61"/>
    </row>
    <row r="985" spans="1:21" ht="13">
      <c r="A985" s="61"/>
      <c r="B985" s="61"/>
      <c r="C985" s="131"/>
      <c r="D985" s="61"/>
      <c r="E985" s="131"/>
      <c r="F985" s="61"/>
      <c r="G985" s="61"/>
      <c r="H985" s="69"/>
      <c r="I985" s="61"/>
      <c r="J985" s="61"/>
      <c r="K985" s="61"/>
      <c r="L985" s="61"/>
      <c r="M985" s="61"/>
      <c r="N985" s="61"/>
      <c r="O985" s="61"/>
      <c r="P985" s="61"/>
      <c r="Q985" s="61"/>
      <c r="R985" s="61"/>
      <c r="S985" s="61"/>
      <c r="T985" s="61"/>
      <c r="U985" s="61"/>
    </row>
    <row r="986" spans="1:21" ht="13">
      <c r="A986" s="61"/>
      <c r="B986" s="61"/>
      <c r="C986" s="131"/>
      <c r="D986" s="61"/>
      <c r="E986" s="131"/>
      <c r="F986" s="61"/>
      <c r="G986" s="61"/>
      <c r="H986" s="69"/>
      <c r="I986" s="61"/>
      <c r="J986" s="61"/>
      <c r="K986" s="61"/>
      <c r="L986" s="61"/>
      <c r="M986" s="61"/>
      <c r="N986" s="61"/>
      <c r="O986" s="61"/>
      <c r="P986" s="61"/>
      <c r="Q986" s="61"/>
      <c r="R986" s="61"/>
      <c r="S986" s="61"/>
      <c r="T986" s="61"/>
      <c r="U986" s="61"/>
    </row>
    <row r="987" spans="1:21" ht="13">
      <c r="A987" s="61"/>
      <c r="B987" s="61"/>
      <c r="C987" s="131"/>
      <c r="D987" s="61"/>
      <c r="E987" s="131"/>
      <c r="F987" s="61"/>
      <c r="G987" s="61"/>
      <c r="H987" s="69"/>
      <c r="I987" s="61"/>
      <c r="J987" s="61"/>
      <c r="K987" s="61"/>
      <c r="L987" s="61"/>
      <c r="M987" s="61"/>
      <c r="N987" s="61"/>
      <c r="O987" s="61"/>
      <c r="P987" s="61"/>
      <c r="Q987" s="61"/>
      <c r="R987" s="61"/>
      <c r="S987" s="61"/>
      <c r="T987" s="61"/>
      <c r="U987" s="61"/>
    </row>
    <row r="988" spans="1:21" ht="13">
      <c r="A988" s="61"/>
      <c r="B988" s="61"/>
      <c r="C988" s="131"/>
      <c r="D988" s="61"/>
      <c r="E988" s="131"/>
      <c r="F988" s="61"/>
      <c r="G988" s="61"/>
      <c r="H988" s="69"/>
      <c r="I988" s="61"/>
      <c r="J988" s="61"/>
      <c r="K988" s="61"/>
      <c r="L988" s="61"/>
      <c r="M988" s="61"/>
      <c r="N988" s="61"/>
      <c r="O988" s="61"/>
      <c r="P988" s="61"/>
      <c r="Q988" s="61"/>
      <c r="R988" s="61"/>
      <c r="S988" s="61"/>
      <c r="T988" s="61"/>
      <c r="U988" s="61"/>
    </row>
    <row r="989" spans="1:21" ht="13">
      <c r="A989" s="61"/>
      <c r="B989" s="61"/>
      <c r="C989" s="131"/>
      <c r="D989" s="61"/>
      <c r="E989" s="131"/>
      <c r="F989" s="61"/>
      <c r="G989" s="61"/>
      <c r="H989" s="69"/>
      <c r="I989" s="61"/>
      <c r="J989" s="61"/>
      <c r="K989" s="61"/>
      <c r="L989" s="61"/>
      <c r="M989" s="61"/>
      <c r="N989" s="61"/>
      <c r="O989" s="61"/>
      <c r="P989" s="61"/>
      <c r="Q989" s="61"/>
      <c r="R989" s="61"/>
      <c r="S989" s="61"/>
      <c r="T989" s="61"/>
      <c r="U989" s="61"/>
    </row>
    <row r="990" spans="1:21" ht="13">
      <c r="A990" s="61"/>
      <c r="B990" s="61"/>
      <c r="C990" s="131"/>
      <c r="D990" s="61"/>
      <c r="E990" s="131"/>
      <c r="F990" s="61"/>
      <c r="G990" s="61"/>
      <c r="H990" s="69"/>
      <c r="I990" s="61"/>
      <c r="J990" s="61"/>
      <c r="K990" s="61"/>
      <c r="L990" s="61"/>
      <c r="M990" s="61"/>
      <c r="N990" s="61"/>
      <c r="O990" s="61"/>
      <c r="P990" s="61"/>
      <c r="Q990" s="61"/>
      <c r="R990" s="61"/>
      <c r="S990" s="61"/>
      <c r="T990" s="61"/>
      <c r="U990" s="61"/>
    </row>
    <row r="991" spans="1:21" ht="13">
      <c r="A991" s="61"/>
      <c r="B991" s="61"/>
      <c r="C991" s="131"/>
      <c r="D991" s="61"/>
      <c r="E991" s="131"/>
      <c r="F991" s="61"/>
      <c r="G991" s="61"/>
      <c r="H991" s="69"/>
      <c r="I991" s="61"/>
      <c r="J991" s="61"/>
      <c r="K991" s="61"/>
      <c r="L991" s="61"/>
      <c r="M991" s="61"/>
      <c r="N991" s="61"/>
      <c r="O991" s="61"/>
      <c r="P991" s="61"/>
      <c r="Q991" s="61"/>
      <c r="R991" s="61"/>
      <c r="S991" s="61"/>
      <c r="T991" s="61"/>
      <c r="U991" s="61"/>
    </row>
    <row r="992" spans="1:21" ht="13">
      <c r="A992" s="61"/>
      <c r="B992" s="61"/>
      <c r="C992" s="131"/>
      <c r="D992" s="61"/>
      <c r="E992" s="131"/>
      <c r="F992" s="61"/>
      <c r="G992" s="61"/>
      <c r="H992" s="69"/>
      <c r="I992" s="61"/>
      <c r="J992" s="61"/>
      <c r="K992" s="61"/>
      <c r="L992" s="61"/>
      <c r="M992" s="61"/>
      <c r="N992" s="61"/>
      <c r="O992" s="61"/>
      <c r="P992" s="61"/>
      <c r="Q992" s="61"/>
      <c r="R992" s="61"/>
      <c r="S992" s="61"/>
      <c r="T992" s="61"/>
      <c r="U992" s="61"/>
    </row>
    <row r="993" spans="1:21" ht="13">
      <c r="A993" s="61"/>
      <c r="B993" s="61"/>
      <c r="C993" s="131"/>
      <c r="D993" s="61"/>
      <c r="E993" s="131"/>
      <c r="F993" s="61"/>
      <c r="G993" s="61"/>
      <c r="H993" s="69"/>
      <c r="I993" s="61"/>
      <c r="J993" s="61"/>
      <c r="K993" s="61"/>
      <c r="L993" s="61"/>
      <c r="M993" s="61"/>
      <c r="N993" s="61"/>
      <c r="O993" s="61"/>
      <c r="P993" s="61"/>
      <c r="Q993" s="61"/>
      <c r="R993" s="61"/>
      <c r="S993" s="61"/>
      <c r="T993" s="61"/>
      <c r="U993" s="61"/>
    </row>
    <row r="994" spans="1:21" ht="13">
      <c r="A994" s="61"/>
      <c r="B994" s="61"/>
      <c r="C994" s="131"/>
      <c r="D994" s="61"/>
      <c r="E994" s="131"/>
      <c r="F994" s="61"/>
      <c r="G994" s="61"/>
      <c r="H994" s="69"/>
      <c r="I994" s="61"/>
      <c r="J994" s="61"/>
      <c r="K994" s="61"/>
      <c r="L994" s="61"/>
      <c r="M994" s="61"/>
      <c r="N994" s="61"/>
      <c r="O994" s="61"/>
      <c r="P994" s="61"/>
      <c r="Q994" s="61"/>
      <c r="R994" s="61"/>
      <c r="S994" s="61"/>
      <c r="T994" s="61"/>
      <c r="U994" s="61"/>
    </row>
    <row r="995" spans="1:21" ht="13">
      <c r="A995" s="61"/>
      <c r="B995" s="61"/>
      <c r="C995" s="131"/>
      <c r="D995" s="61"/>
      <c r="E995" s="131"/>
      <c r="F995" s="61"/>
      <c r="G995" s="61"/>
      <c r="H995" s="69"/>
      <c r="I995" s="61"/>
      <c r="J995" s="61"/>
      <c r="K995" s="61"/>
      <c r="L995" s="61"/>
      <c r="M995" s="61"/>
      <c r="N995" s="61"/>
      <c r="O995" s="61"/>
      <c r="P995" s="61"/>
      <c r="Q995" s="61"/>
      <c r="R995" s="61"/>
      <c r="S995" s="61"/>
      <c r="T995" s="61"/>
      <c r="U995" s="61"/>
    </row>
    <row r="996" spans="1:21" ht="13">
      <c r="A996" s="61"/>
      <c r="B996" s="61"/>
      <c r="C996" s="131"/>
      <c r="D996" s="61"/>
      <c r="E996" s="131"/>
      <c r="F996" s="61"/>
      <c r="G996" s="61"/>
      <c r="H996" s="69"/>
      <c r="I996" s="61"/>
      <c r="J996" s="61"/>
      <c r="K996" s="61"/>
      <c r="L996" s="61"/>
      <c r="M996" s="61"/>
      <c r="N996" s="61"/>
      <c r="O996" s="61"/>
      <c r="P996" s="61"/>
      <c r="Q996" s="61"/>
      <c r="R996" s="61"/>
      <c r="S996" s="61"/>
      <c r="T996" s="61"/>
      <c r="U996" s="61"/>
    </row>
    <row r="997" spans="1:21" ht="13">
      <c r="A997" s="61"/>
      <c r="B997" s="61"/>
      <c r="C997" s="131"/>
      <c r="D997" s="61"/>
      <c r="E997" s="131"/>
      <c r="F997" s="61"/>
      <c r="G997" s="61"/>
      <c r="H997" s="69"/>
      <c r="I997" s="61"/>
      <c r="J997" s="61"/>
      <c r="K997" s="61"/>
      <c r="L997" s="61"/>
      <c r="M997" s="61"/>
      <c r="N997" s="61"/>
      <c r="O997" s="61"/>
      <c r="P997" s="61"/>
      <c r="Q997" s="61"/>
      <c r="R997" s="61"/>
      <c r="S997" s="61"/>
      <c r="T997" s="61"/>
      <c r="U997" s="61"/>
    </row>
    <row r="998" spans="1:21" ht="13">
      <c r="A998" s="61"/>
      <c r="B998" s="61"/>
      <c r="C998" s="131"/>
      <c r="D998" s="61"/>
      <c r="E998" s="131"/>
      <c r="F998" s="61"/>
      <c r="G998" s="61"/>
      <c r="H998" s="69"/>
      <c r="I998" s="61"/>
      <c r="J998" s="61"/>
      <c r="K998" s="61"/>
      <c r="L998" s="61"/>
      <c r="M998" s="61"/>
      <c r="N998" s="61"/>
      <c r="O998" s="61"/>
      <c r="P998" s="61"/>
      <c r="Q998" s="61"/>
      <c r="R998" s="61"/>
      <c r="S998" s="61"/>
      <c r="T998" s="61"/>
      <c r="U998" s="61"/>
    </row>
    <row r="999" spans="1:21" ht="13">
      <c r="A999" s="61"/>
      <c r="B999" s="61"/>
      <c r="C999" s="131"/>
      <c r="D999" s="61"/>
      <c r="E999" s="131"/>
      <c r="F999" s="61"/>
      <c r="G999" s="61"/>
      <c r="H999" s="69"/>
      <c r="I999" s="61"/>
      <c r="J999" s="61"/>
      <c r="K999" s="61"/>
      <c r="L999" s="61"/>
      <c r="M999" s="61"/>
      <c r="N999" s="61"/>
      <c r="O999" s="61"/>
      <c r="P999" s="61"/>
      <c r="Q999" s="61"/>
      <c r="R999" s="61"/>
      <c r="S999" s="61"/>
      <c r="T999" s="61"/>
      <c r="U999" s="61"/>
    </row>
    <row r="1000" spans="1:21" ht="13">
      <c r="A1000" s="61"/>
      <c r="B1000" s="61"/>
      <c r="C1000" s="131"/>
      <c r="D1000" s="61"/>
      <c r="E1000" s="131"/>
      <c r="F1000" s="61"/>
      <c r="G1000" s="61"/>
      <c r="H1000" s="69"/>
      <c r="I1000" s="61"/>
      <c r="J1000" s="61"/>
      <c r="K1000" s="61"/>
      <c r="L1000" s="61"/>
      <c r="M1000" s="61"/>
      <c r="N1000" s="61"/>
      <c r="O1000" s="61"/>
      <c r="P1000" s="61"/>
      <c r="Q1000" s="61"/>
      <c r="R1000" s="61"/>
      <c r="S1000" s="61"/>
      <c r="T1000" s="61"/>
      <c r="U1000" s="61"/>
    </row>
    <row r="1001" spans="1:21" ht="13">
      <c r="A1001" s="61"/>
      <c r="B1001" s="61"/>
      <c r="C1001" s="131"/>
      <c r="D1001" s="61"/>
      <c r="E1001" s="131"/>
      <c r="F1001" s="61"/>
      <c r="G1001" s="61"/>
      <c r="H1001" s="69"/>
      <c r="I1001" s="61"/>
      <c r="J1001" s="61"/>
      <c r="K1001" s="61"/>
      <c r="L1001" s="61"/>
      <c r="M1001" s="61"/>
      <c r="N1001" s="61"/>
      <c r="O1001" s="61"/>
      <c r="P1001" s="61"/>
      <c r="Q1001" s="61"/>
      <c r="R1001" s="61"/>
      <c r="S1001" s="61"/>
      <c r="T1001" s="61"/>
      <c r="U1001" s="61"/>
    </row>
    <row r="1002" spans="1:21" ht="13">
      <c r="A1002" s="61"/>
      <c r="B1002" s="61"/>
      <c r="C1002" s="131"/>
      <c r="D1002" s="61"/>
      <c r="E1002" s="131"/>
      <c r="F1002" s="61"/>
      <c r="G1002" s="61"/>
      <c r="H1002" s="69"/>
      <c r="I1002" s="61"/>
      <c r="J1002" s="61"/>
      <c r="K1002" s="61"/>
      <c r="L1002" s="61"/>
      <c r="M1002" s="61"/>
      <c r="N1002" s="61"/>
      <c r="O1002" s="61"/>
      <c r="P1002" s="61"/>
      <c r="Q1002" s="61"/>
      <c r="R1002" s="61"/>
      <c r="S1002" s="61"/>
      <c r="T1002" s="61"/>
      <c r="U1002" s="61"/>
    </row>
    <row r="1003" spans="1:21" ht="13">
      <c r="A1003" s="61"/>
      <c r="B1003" s="61"/>
      <c r="C1003" s="131"/>
      <c r="D1003" s="61"/>
      <c r="E1003" s="131"/>
      <c r="F1003" s="61"/>
      <c r="G1003" s="61"/>
      <c r="H1003" s="69"/>
      <c r="I1003" s="61"/>
      <c r="J1003" s="61"/>
      <c r="K1003" s="61"/>
      <c r="L1003" s="61"/>
      <c r="M1003" s="61"/>
      <c r="N1003" s="61"/>
      <c r="O1003" s="61"/>
      <c r="P1003" s="61"/>
      <c r="Q1003" s="61"/>
      <c r="R1003" s="61"/>
      <c r="S1003" s="61"/>
      <c r="T1003" s="61"/>
      <c r="U1003" s="61"/>
    </row>
    <row r="1004" spans="1:21" ht="13">
      <c r="A1004" s="61"/>
      <c r="B1004" s="61"/>
      <c r="C1004" s="131"/>
      <c r="D1004" s="61"/>
      <c r="E1004" s="131"/>
      <c r="F1004" s="61"/>
      <c r="G1004" s="61"/>
      <c r="H1004" s="69"/>
      <c r="I1004" s="61"/>
      <c r="J1004" s="61"/>
      <c r="K1004" s="61"/>
      <c r="L1004" s="61"/>
      <c r="M1004" s="61"/>
      <c r="N1004" s="61"/>
      <c r="O1004" s="61"/>
      <c r="P1004" s="61"/>
      <c r="Q1004" s="61"/>
      <c r="R1004" s="61"/>
      <c r="S1004" s="61"/>
      <c r="T1004" s="61"/>
      <c r="U1004" s="61"/>
    </row>
    <row r="1005" spans="1:21" ht="13.5" thickBot="1">
      <c r="A1005" s="61"/>
      <c r="B1005" s="61"/>
      <c r="C1005" s="131"/>
      <c r="D1005" s="61"/>
      <c r="E1005" s="131"/>
      <c r="F1005" s="61"/>
      <c r="G1005" s="61"/>
      <c r="H1005" s="69"/>
      <c r="I1005" s="61"/>
      <c r="J1005" s="61"/>
      <c r="K1005" s="61"/>
      <c r="L1005" s="61"/>
      <c r="M1005" s="61"/>
      <c r="N1005" s="61"/>
      <c r="O1005" s="61"/>
      <c r="P1005" s="61"/>
      <c r="Q1005" s="61"/>
      <c r="R1005" s="61"/>
      <c r="S1005" s="61"/>
      <c r="T1005" s="61"/>
      <c r="U1005" s="61"/>
    </row>
    <row r="1006" spans="1:21" ht="14" thickTop="1" thickBot="1">
      <c r="A1006" s="61"/>
      <c r="B1006" s="61"/>
      <c r="C1006" s="132"/>
      <c r="D1006" s="61"/>
      <c r="E1006" s="131"/>
      <c r="F1006" s="61"/>
      <c r="G1006" s="61"/>
      <c r="H1006" s="69"/>
      <c r="I1006" s="61"/>
      <c r="J1006" s="61"/>
      <c r="K1006" s="61"/>
      <c r="L1006" s="61"/>
      <c r="M1006" s="61"/>
      <c r="N1006" s="61"/>
      <c r="O1006" s="61"/>
      <c r="P1006" s="61"/>
      <c r="Q1006" s="61"/>
      <c r="R1006" s="61"/>
      <c r="S1006" s="61"/>
      <c r="T1006" s="61"/>
      <c r="U1006" s="61"/>
    </row>
  </sheetData>
  <mergeCells count="5">
    <mergeCell ref="J8:L11"/>
    <mergeCell ref="M8:N8"/>
    <mergeCell ref="F33:H36"/>
    <mergeCell ref="D273:D277"/>
    <mergeCell ref="F273:F277"/>
  </mergeCells>
  <printOptions horizontalCentered="1" gridLines="1"/>
  <pageMargins left="0" right="0" top="0.27335375191424199" bottom="0.15620214395099541" header="0" footer="0"/>
  <pageSetup scale="85" pageOrder="overThenDown" orientation="portrait" cellComments="atEnd"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CEDB1E-7056-4207-B9A7-B4CCC647A94F}">
  <sheetPr codeName="Sheet11">
    <outlinePr summaryBelow="0" summaryRight="0"/>
  </sheetPr>
  <dimension ref="A1:W1006"/>
  <sheetViews>
    <sheetView showGridLines="0" workbookViewId="0">
      <pane ySplit="1" topLeftCell="A23" activePane="bottomLeft" state="frozen"/>
      <selection pane="bottomLeft" activeCell="A37" sqref="A1:H37"/>
    </sheetView>
  </sheetViews>
  <sheetFormatPr defaultColWidth="12.54296875" defaultRowHeight="15.75" customHeight="1"/>
  <cols>
    <col min="1" max="1" width="12.54296875" style="62"/>
    <col min="2" max="2" width="22.81640625" style="62" customWidth="1"/>
    <col min="3" max="3" width="12.54296875" style="62"/>
    <col min="4" max="4" width="14.81640625" style="62" customWidth="1"/>
    <col min="5" max="16384" width="12.54296875" style="62"/>
  </cols>
  <sheetData>
    <row r="1" spans="1:23" ht="26.25" customHeight="1">
      <c r="A1" s="74" t="s">
        <v>9</v>
      </c>
      <c r="B1" s="74" t="s">
        <v>47</v>
      </c>
      <c r="C1" s="75" t="s">
        <v>48</v>
      </c>
      <c r="D1" s="76" t="s">
        <v>49</v>
      </c>
      <c r="E1" s="75" t="s">
        <v>50</v>
      </c>
      <c r="F1" s="74" t="s">
        <v>34</v>
      </c>
      <c r="G1" s="74" t="s">
        <v>52</v>
      </c>
      <c r="H1" s="77" t="s">
        <v>53</v>
      </c>
      <c r="I1" s="68"/>
      <c r="J1" s="74" t="s">
        <v>9</v>
      </c>
      <c r="K1" s="74" t="s">
        <v>47</v>
      </c>
      <c r="L1" s="75" t="s">
        <v>48</v>
      </c>
      <c r="M1" s="74" t="s">
        <v>49</v>
      </c>
      <c r="N1" s="75" t="s">
        <v>50</v>
      </c>
      <c r="O1" s="74" t="s">
        <v>34</v>
      </c>
      <c r="P1" s="74" t="s">
        <v>52</v>
      </c>
      <c r="Q1" s="77" t="s">
        <v>53</v>
      </c>
      <c r="R1" s="68"/>
      <c r="S1" s="68"/>
      <c r="T1" s="68"/>
      <c r="U1" s="68"/>
      <c r="V1" s="68"/>
      <c r="W1" s="68"/>
    </row>
    <row r="2" spans="1:23" ht="22.5" customHeight="1" thickBot="1">
      <c r="A2" s="78">
        <v>45139</v>
      </c>
      <c r="B2" s="79" t="s">
        <v>105</v>
      </c>
      <c r="C2" s="80">
        <v>0.33333333333333331</v>
      </c>
      <c r="D2" s="81">
        <v>1</v>
      </c>
      <c r="E2" s="80">
        <v>0.875</v>
      </c>
      <c r="F2" s="81">
        <f t="shared" ref="F2:F32" si="0">(E2-C2) *24-(D2)</f>
        <v>12.000000000000002</v>
      </c>
      <c r="G2" s="81">
        <f t="shared" ref="G2:G4" si="1">(F2-$U$15)</f>
        <v>3.0000000000000018</v>
      </c>
      <c r="H2" s="82">
        <v>250</v>
      </c>
      <c r="I2" s="68"/>
      <c r="J2" s="78">
        <v>45152</v>
      </c>
      <c r="K2" s="79" t="s">
        <v>106</v>
      </c>
      <c r="L2" s="80">
        <v>0.33333333333333331</v>
      </c>
      <c r="M2" s="81">
        <v>1</v>
      </c>
      <c r="N2" s="80">
        <v>0.85416666666666663</v>
      </c>
      <c r="O2" s="81">
        <f t="shared" ref="O2:O8" si="2">(N2-L2) *24-(M2)</f>
        <v>11.499999999999998</v>
      </c>
      <c r="P2" s="81">
        <f t="shared" ref="P2:P5" si="3">(O2-$U$15)</f>
        <v>2.4999999999999982</v>
      </c>
      <c r="Q2" s="82">
        <v>250</v>
      </c>
      <c r="R2" s="68"/>
      <c r="S2" s="68"/>
      <c r="T2" s="68"/>
      <c r="U2" s="68"/>
      <c r="V2" s="68"/>
      <c r="W2" s="68"/>
    </row>
    <row r="3" spans="1:23" ht="24.75" customHeight="1" thickTop="1" thickBot="1">
      <c r="A3" s="78">
        <v>45140</v>
      </c>
      <c r="B3" s="79" t="s">
        <v>107</v>
      </c>
      <c r="C3" s="80">
        <v>0.33333333333333331</v>
      </c>
      <c r="D3" s="81">
        <v>1</v>
      </c>
      <c r="E3" s="80">
        <v>0.81736111111111109</v>
      </c>
      <c r="F3" s="81">
        <f t="shared" si="0"/>
        <v>10.616666666666667</v>
      </c>
      <c r="G3" s="81">
        <f t="shared" si="1"/>
        <v>1.6166666666666671</v>
      </c>
      <c r="H3" s="82">
        <v>250</v>
      </c>
      <c r="J3" s="78">
        <v>45153</v>
      </c>
      <c r="K3" s="79" t="s">
        <v>108</v>
      </c>
      <c r="L3" s="80">
        <v>0.33333333333333331</v>
      </c>
      <c r="M3" s="81">
        <v>1</v>
      </c>
      <c r="N3" s="80">
        <v>0.75</v>
      </c>
      <c r="O3" s="81">
        <f t="shared" si="2"/>
        <v>9</v>
      </c>
      <c r="P3" s="81">
        <f t="shared" si="3"/>
        <v>0</v>
      </c>
      <c r="Q3" s="82">
        <v>250</v>
      </c>
      <c r="R3" s="68"/>
      <c r="S3" s="68"/>
      <c r="T3" s="68"/>
      <c r="U3" s="68"/>
      <c r="V3" s="68"/>
      <c r="W3" s="68"/>
    </row>
    <row r="4" spans="1:23" ht="24.75" customHeight="1" thickTop="1" thickBot="1">
      <c r="A4" s="78">
        <v>45141</v>
      </c>
      <c r="B4" s="79" t="s">
        <v>109</v>
      </c>
      <c r="C4" s="80">
        <v>0.33333333333333331</v>
      </c>
      <c r="D4" s="81">
        <v>1</v>
      </c>
      <c r="E4" s="80">
        <v>0.875</v>
      </c>
      <c r="F4" s="81">
        <f t="shared" si="0"/>
        <v>12.000000000000002</v>
      </c>
      <c r="G4" s="81">
        <f t="shared" si="1"/>
        <v>3.0000000000000018</v>
      </c>
      <c r="H4" s="82">
        <v>250</v>
      </c>
      <c r="J4" s="78">
        <v>45154</v>
      </c>
      <c r="K4" s="79" t="s">
        <v>110</v>
      </c>
      <c r="L4" s="80">
        <v>0.33333333333333331</v>
      </c>
      <c r="M4" s="81">
        <v>1</v>
      </c>
      <c r="N4" s="80">
        <v>0.8125</v>
      </c>
      <c r="O4" s="81">
        <f t="shared" si="2"/>
        <v>10.5</v>
      </c>
      <c r="P4" s="81">
        <f t="shared" si="3"/>
        <v>1.5</v>
      </c>
      <c r="Q4" s="82">
        <v>250</v>
      </c>
      <c r="R4" s="68"/>
      <c r="T4" s="68"/>
      <c r="U4" s="68"/>
      <c r="V4" s="68"/>
      <c r="W4" s="68"/>
    </row>
    <row r="5" spans="1:23" ht="24.75" customHeight="1" thickTop="1" thickBot="1">
      <c r="A5" s="78">
        <v>45142</v>
      </c>
      <c r="B5" s="79"/>
      <c r="C5" s="80">
        <v>0.33333333333333331</v>
      </c>
      <c r="D5" s="81">
        <v>2</v>
      </c>
      <c r="E5" s="80">
        <v>0.75</v>
      </c>
      <c r="F5" s="81">
        <f t="shared" si="0"/>
        <v>8</v>
      </c>
      <c r="G5" s="81"/>
      <c r="H5" s="82"/>
      <c r="J5" s="78">
        <v>45155</v>
      </c>
      <c r="K5" s="79" t="s">
        <v>111</v>
      </c>
      <c r="L5" s="80">
        <v>0.33333333333333331</v>
      </c>
      <c r="M5" s="81">
        <v>1</v>
      </c>
      <c r="N5" s="80">
        <v>0.75</v>
      </c>
      <c r="O5" s="81">
        <f t="shared" si="2"/>
        <v>9</v>
      </c>
      <c r="P5" s="81">
        <f t="shared" si="3"/>
        <v>0</v>
      </c>
      <c r="Q5" s="82">
        <v>250</v>
      </c>
      <c r="R5" s="68"/>
      <c r="S5" s="68"/>
      <c r="T5" s="68"/>
      <c r="U5" s="68"/>
      <c r="V5" s="68"/>
      <c r="W5" s="68"/>
    </row>
    <row r="6" spans="1:23" ht="24.75" customHeight="1" thickTop="1" thickBot="1">
      <c r="A6" s="78">
        <v>45143</v>
      </c>
      <c r="B6" s="79" t="s">
        <v>59</v>
      </c>
      <c r="C6" s="80">
        <v>0.33333333333333331</v>
      </c>
      <c r="D6" s="81">
        <v>1</v>
      </c>
      <c r="E6" s="80">
        <v>0.75</v>
      </c>
      <c r="F6" s="81">
        <f t="shared" si="0"/>
        <v>9</v>
      </c>
      <c r="G6" s="81">
        <f>(F6-$U$15)</f>
        <v>0</v>
      </c>
      <c r="H6" s="82">
        <v>250</v>
      </c>
      <c r="J6" s="78">
        <v>45156</v>
      </c>
      <c r="K6" s="79" t="s">
        <v>112</v>
      </c>
      <c r="L6" s="80">
        <v>0.33333333333333331</v>
      </c>
      <c r="M6" s="81">
        <v>2</v>
      </c>
      <c r="N6" s="80">
        <v>0.75</v>
      </c>
      <c r="O6" s="81">
        <f t="shared" si="2"/>
        <v>8</v>
      </c>
      <c r="P6" s="81"/>
      <c r="Q6" s="82"/>
      <c r="R6" s="68"/>
      <c r="S6" s="68"/>
      <c r="T6" s="68"/>
      <c r="U6" s="68"/>
      <c r="V6" s="68"/>
      <c r="W6" s="68"/>
    </row>
    <row r="7" spans="1:23" ht="24.75" customHeight="1" thickTop="1" thickBot="1">
      <c r="A7" s="78">
        <v>45144</v>
      </c>
      <c r="B7" s="79" t="s">
        <v>94</v>
      </c>
      <c r="C7" s="80">
        <v>0.54166666666666663</v>
      </c>
      <c r="D7" s="81"/>
      <c r="E7" s="80">
        <v>0.6875</v>
      </c>
      <c r="F7" s="81">
        <f t="shared" si="0"/>
        <v>3.5000000000000009</v>
      </c>
      <c r="G7" s="81"/>
      <c r="H7" s="82">
        <v>250</v>
      </c>
      <c r="J7" s="78">
        <v>45157</v>
      </c>
      <c r="K7" s="79" t="s">
        <v>113</v>
      </c>
      <c r="L7" s="80">
        <v>0.33333333333333331</v>
      </c>
      <c r="M7" s="81">
        <v>1</v>
      </c>
      <c r="N7" s="80">
        <v>0.75</v>
      </c>
      <c r="O7" s="81">
        <f t="shared" si="2"/>
        <v>9</v>
      </c>
      <c r="P7" s="81">
        <f t="shared" ref="P7:P8" si="4">(O7-$U$15)</f>
        <v>0</v>
      </c>
      <c r="Q7" s="82">
        <v>250</v>
      </c>
      <c r="R7" s="88"/>
      <c r="S7" s="68"/>
      <c r="T7" s="68"/>
      <c r="U7" s="68"/>
      <c r="V7" s="68"/>
      <c r="W7" s="68"/>
    </row>
    <row r="8" spans="1:23" ht="24.75" customHeight="1" thickTop="1" thickBot="1">
      <c r="A8" s="78">
        <v>45145</v>
      </c>
      <c r="B8" s="79"/>
      <c r="C8" s="80">
        <v>0.33333333333333331</v>
      </c>
      <c r="D8" s="81">
        <v>1</v>
      </c>
      <c r="E8" s="80">
        <v>0.78472222222222221</v>
      </c>
      <c r="F8" s="81">
        <f t="shared" si="0"/>
        <v>9.8333333333333339</v>
      </c>
      <c r="G8" s="81">
        <f>(F8-$U$15)</f>
        <v>0.83333333333333393</v>
      </c>
      <c r="H8" s="82">
        <v>250</v>
      </c>
      <c r="I8" s="63" t="s">
        <v>114</v>
      </c>
      <c r="J8" s="78">
        <v>45158</v>
      </c>
      <c r="K8" s="79" t="s">
        <v>62</v>
      </c>
      <c r="L8" s="80">
        <v>0.33333333333333331</v>
      </c>
      <c r="M8" s="81">
        <v>1</v>
      </c>
      <c r="N8" s="80">
        <v>0.83333333333333337</v>
      </c>
      <c r="O8" s="81">
        <f t="shared" si="2"/>
        <v>11</v>
      </c>
      <c r="P8" s="81">
        <f t="shared" si="4"/>
        <v>2</v>
      </c>
      <c r="Q8" s="82">
        <v>250</v>
      </c>
      <c r="R8" s="89"/>
      <c r="S8" s="108"/>
      <c r="T8" s="108"/>
      <c r="U8" s="166"/>
      <c r="V8" s="68"/>
      <c r="W8" s="68" t="s">
        <v>54</v>
      </c>
    </row>
    <row r="9" spans="1:23" ht="24.75" customHeight="1" thickTop="1" thickBot="1">
      <c r="A9" s="78">
        <v>45146</v>
      </c>
      <c r="B9" s="79"/>
      <c r="C9" s="80"/>
      <c r="D9" s="81"/>
      <c r="E9" s="80"/>
      <c r="F9" s="81">
        <f t="shared" si="0"/>
        <v>0</v>
      </c>
      <c r="G9" s="81"/>
      <c r="H9" s="82"/>
      <c r="J9" s="309"/>
      <c r="K9" s="310"/>
      <c r="L9" s="167" t="s">
        <v>96</v>
      </c>
      <c r="M9" s="107" t="s">
        <v>63</v>
      </c>
      <c r="N9" s="88"/>
      <c r="O9" s="311" t="s">
        <v>40</v>
      </c>
      <c r="P9" s="303"/>
      <c r="Q9" s="303"/>
      <c r="R9" s="88"/>
      <c r="S9" s="108"/>
      <c r="T9" s="108"/>
      <c r="U9" s="108"/>
      <c r="V9" s="108"/>
      <c r="W9" s="68" t="s">
        <v>55</v>
      </c>
    </row>
    <row r="10" spans="1:23" ht="24.75" customHeight="1" thickTop="1" thickBot="1">
      <c r="A10" s="78">
        <v>45147</v>
      </c>
      <c r="B10" s="79" t="s">
        <v>59</v>
      </c>
      <c r="C10" s="80">
        <v>0.33333333333333331</v>
      </c>
      <c r="D10" s="81">
        <v>1</v>
      </c>
      <c r="E10" s="80">
        <v>0.79166666666666663</v>
      </c>
      <c r="F10" s="81">
        <f t="shared" si="0"/>
        <v>10</v>
      </c>
      <c r="G10" s="81">
        <f t="shared" ref="G10:G11" si="5">(F10-$U$15)</f>
        <v>1</v>
      </c>
      <c r="H10" s="82">
        <v>250</v>
      </c>
      <c r="J10" s="168" t="s">
        <v>65</v>
      </c>
      <c r="K10" s="169">
        <f>SUM(K9)</f>
        <v>0</v>
      </c>
      <c r="L10" s="88">
        <f>SUM(Q2:Q8)</f>
        <v>1500</v>
      </c>
      <c r="M10" s="102">
        <f ca="1">K12*M12</f>
        <v>1019.9999999999997</v>
      </c>
      <c r="N10" s="88"/>
      <c r="O10" s="303"/>
      <c r="P10" s="303"/>
      <c r="Q10" s="303"/>
      <c r="R10" s="88"/>
      <c r="S10" s="102"/>
      <c r="T10" s="102"/>
      <c r="U10" s="102"/>
      <c r="V10" s="102"/>
      <c r="W10" s="88"/>
    </row>
    <row r="11" spans="1:23" ht="24.75" customHeight="1" thickTop="1" thickBot="1">
      <c r="A11" s="78">
        <v>45148</v>
      </c>
      <c r="B11" s="79" t="s">
        <v>115</v>
      </c>
      <c r="C11" s="80">
        <v>0.33333333333333331</v>
      </c>
      <c r="D11" s="81">
        <v>1</v>
      </c>
      <c r="E11" s="80">
        <v>0.75</v>
      </c>
      <c r="F11" s="81">
        <f t="shared" si="0"/>
        <v>9</v>
      </c>
      <c r="G11" s="81">
        <f t="shared" si="5"/>
        <v>0</v>
      </c>
      <c r="H11" s="82">
        <v>250</v>
      </c>
      <c r="J11" s="104" t="s">
        <v>34</v>
      </c>
      <c r="K11" s="104" t="s">
        <v>52</v>
      </c>
      <c r="L11" s="77" t="s">
        <v>35</v>
      </c>
      <c r="M11" s="77" t="s">
        <v>66</v>
      </c>
      <c r="N11" s="77" t="s">
        <v>36</v>
      </c>
      <c r="O11" s="303"/>
      <c r="P11" s="303"/>
      <c r="Q11" s="303"/>
      <c r="R11" s="89"/>
      <c r="S11" s="102"/>
      <c r="T11" s="102"/>
      <c r="U11" s="102"/>
      <c r="V11" s="102"/>
      <c r="W11" s="88"/>
    </row>
    <row r="12" spans="1:23" ht="24.75" customHeight="1" thickTop="1" thickBot="1">
      <c r="A12" s="78">
        <v>45149</v>
      </c>
      <c r="B12" s="79"/>
      <c r="C12" s="80"/>
      <c r="D12" s="81"/>
      <c r="E12" s="80"/>
      <c r="F12" s="81">
        <f t="shared" si="0"/>
        <v>0</v>
      </c>
      <c r="G12" s="81"/>
      <c r="H12" s="82"/>
      <c r="J12" s="105">
        <f t="shared" ref="J12:K12" si="6">SUM(O2:O8)</f>
        <v>68</v>
      </c>
      <c r="K12" s="105">
        <f t="shared" si="6"/>
        <v>5.9999999999999982</v>
      </c>
      <c r="L12" s="82">
        <f ca="1">IFERROR(__xludf.DUMMYFUNCTION("IMPORTRANGE(""1m2kw6_1prnMeazd4p7d0rgLQ61x6YEo-M6QHDP7eqrI"", ""'Puntoret'!D6"")"),120)</f>
        <v>120</v>
      </c>
      <c r="M12" s="82">
        <f ca="1">SUM(L12+U14)</f>
        <v>170</v>
      </c>
      <c r="N12" s="82">
        <f ca="1">J12*L12+M10+L10-K10</f>
        <v>10680</v>
      </c>
      <c r="O12" s="304"/>
      <c r="P12" s="304"/>
      <c r="Q12" s="304"/>
      <c r="R12" s="89"/>
      <c r="S12" s="89"/>
      <c r="T12" s="89"/>
      <c r="U12" s="89"/>
      <c r="V12" s="102"/>
      <c r="W12" s="102"/>
    </row>
    <row r="13" spans="1:23" ht="24.75" customHeight="1" thickTop="1" thickBot="1">
      <c r="A13" s="78">
        <v>45150</v>
      </c>
      <c r="B13" s="79" t="s">
        <v>59</v>
      </c>
      <c r="C13" s="80">
        <v>0.33333333333333331</v>
      </c>
      <c r="D13" s="81">
        <v>1</v>
      </c>
      <c r="E13" s="80">
        <v>0.75</v>
      </c>
      <c r="F13" s="81">
        <f t="shared" si="0"/>
        <v>9</v>
      </c>
      <c r="G13" s="81">
        <f>(F13-$U$15)</f>
        <v>0</v>
      </c>
      <c r="H13" s="82">
        <v>250</v>
      </c>
      <c r="J13" s="68"/>
      <c r="K13" s="68"/>
      <c r="L13" s="68"/>
      <c r="M13" s="68"/>
      <c r="N13" s="68"/>
      <c r="O13" s="68"/>
      <c r="P13" s="68"/>
      <c r="Q13" s="68"/>
      <c r="R13" s="68"/>
      <c r="S13" s="68"/>
      <c r="T13" s="68"/>
      <c r="U13" s="68"/>
      <c r="V13" s="89"/>
      <c r="W13" s="89"/>
    </row>
    <row r="14" spans="1:23" ht="24.75" customHeight="1" thickTop="1" thickBot="1">
      <c r="A14" s="78">
        <v>45151</v>
      </c>
      <c r="B14" s="79"/>
      <c r="C14" s="80"/>
      <c r="D14" s="81"/>
      <c r="E14" s="80"/>
      <c r="F14" s="81">
        <f t="shared" si="0"/>
        <v>0</v>
      </c>
      <c r="G14" s="81"/>
      <c r="H14" s="82"/>
      <c r="I14" s="89"/>
      <c r="J14" s="68"/>
      <c r="K14" s="68"/>
      <c r="L14" s="68"/>
      <c r="M14" s="68"/>
      <c r="N14" s="68"/>
      <c r="O14" s="68"/>
      <c r="P14" s="102"/>
      <c r="Q14" s="102"/>
      <c r="R14" s="68"/>
      <c r="S14" s="102"/>
      <c r="T14" s="102"/>
      <c r="U14" s="68">
        <v>50</v>
      </c>
      <c r="V14" s="102"/>
      <c r="W14" s="88"/>
    </row>
    <row r="15" spans="1:23" ht="24.75" customHeight="1" thickTop="1" thickBot="1">
      <c r="A15" s="78">
        <v>45152</v>
      </c>
      <c r="B15" s="79" t="s">
        <v>106</v>
      </c>
      <c r="C15" s="80">
        <v>0.33333333333333331</v>
      </c>
      <c r="D15" s="81">
        <v>1</v>
      </c>
      <c r="E15" s="80">
        <v>0.85416666666666663</v>
      </c>
      <c r="F15" s="81">
        <f t="shared" si="0"/>
        <v>11.499999999999998</v>
      </c>
      <c r="G15" s="81">
        <f t="shared" ref="G15:G18" si="7">(F15-$U$15)</f>
        <v>2.4999999999999982</v>
      </c>
      <c r="H15" s="82">
        <v>250</v>
      </c>
      <c r="I15" s="89"/>
      <c r="J15" s="68"/>
      <c r="K15" s="68"/>
      <c r="L15" s="68"/>
      <c r="M15" s="68"/>
      <c r="N15" s="68"/>
      <c r="O15" s="68"/>
      <c r="P15" s="108"/>
      <c r="Q15" s="108"/>
      <c r="R15" s="68"/>
      <c r="S15" s="108"/>
      <c r="T15" s="108"/>
      <c r="U15" s="107">
        <v>9</v>
      </c>
      <c r="V15" s="102"/>
      <c r="W15" s="68" t="s">
        <v>95</v>
      </c>
    </row>
    <row r="16" spans="1:23" ht="24.75" customHeight="1" thickTop="1" thickBot="1">
      <c r="A16" s="78">
        <v>45153</v>
      </c>
      <c r="B16" s="79" t="s">
        <v>108</v>
      </c>
      <c r="C16" s="80">
        <v>0.33333333333333331</v>
      </c>
      <c r="D16" s="81">
        <v>1</v>
      </c>
      <c r="E16" s="80">
        <v>0.75</v>
      </c>
      <c r="F16" s="81">
        <f t="shared" si="0"/>
        <v>9</v>
      </c>
      <c r="G16" s="81">
        <f t="shared" si="7"/>
        <v>0</v>
      </c>
      <c r="H16" s="82">
        <v>250</v>
      </c>
      <c r="I16" s="89"/>
      <c r="J16" s="68"/>
      <c r="K16" s="68"/>
      <c r="L16" s="68"/>
      <c r="M16" s="68"/>
      <c r="O16" s="68"/>
      <c r="P16" s="68"/>
      <c r="Q16" s="68"/>
      <c r="R16" s="68"/>
      <c r="S16" s="102"/>
      <c r="T16" s="102"/>
      <c r="U16" s="95">
        <f>MIN(9,S15)</f>
        <v>9</v>
      </c>
      <c r="V16" s="103"/>
      <c r="W16" s="170">
        <f>SUM(G2:G32)</f>
        <v>20.950000000000003</v>
      </c>
    </row>
    <row r="17" spans="1:23" ht="24.75" customHeight="1" thickTop="1" thickBot="1">
      <c r="A17" s="78">
        <v>45154</v>
      </c>
      <c r="B17" s="79" t="s">
        <v>110</v>
      </c>
      <c r="C17" s="80">
        <v>0.33333333333333331</v>
      </c>
      <c r="D17" s="81">
        <v>1</v>
      </c>
      <c r="E17" s="80">
        <v>0.8125</v>
      </c>
      <c r="F17" s="81">
        <f t="shared" si="0"/>
        <v>10.5</v>
      </c>
      <c r="G17" s="81">
        <f t="shared" si="7"/>
        <v>1.5</v>
      </c>
      <c r="H17" s="82">
        <v>250</v>
      </c>
      <c r="I17" s="107"/>
      <c r="J17" s="68"/>
      <c r="K17" s="68"/>
      <c r="L17" s="68"/>
      <c r="M17" s="68"/>
      <c r="O17" s="68"/>
      <c r="P17" s="68"/>
      <c r="Q17" s="68"/>
      <c r="R17" s="68"/>
      <c r="S17" s="102"/>
      <c r="T17" s="102"/>
      <c r="U17" s="103"/>
      <c r="V17" s="103"/>
      <c r="W17" s="95">
        <f>W16*F36</f>
        <v>0</v>
      </c>
    </row>
    <row r="18" spans="1:23" ht="24.75" customHeight="1" thickTop="1" thickBot="1">
      <c r="A18" s="78">
        <v>45155</v>
      </c>
      <c r="B18" s="79" t="s">
        <v>111</v>
      </c>
      <c r="C18" s="80">
        <v>0.33333333333333331</v>
      </c>
      <c r="D18" s="81">
        <v>1</v>
      </c>
      <c r="E18" s="80">
        <v>0.75</v>
      </c>
      <c r="F18" s="81">
        <f t="shared" si="0"/>
        <v>9</v>
      </c>
      <c r="G18" s="81">
        <f t="shared" si="7"/>
        <v>0</v>
      </c>
      <c r="H18" s="82">
        <v>250</v>
      </c>
      <c r="I18" s="89"/>
      <c r="J18" s="68"/>
      <c r="K18" s="68"/>
      <c r="L18" s="68"/>
      <c r="M18" s="68"/>
      <c r="O18" s="68"/>
      <c r="P18" s="68"/>
      <c r="Q18" s="68"/>
      <c r="R18" s="68"/>
      <c r="S18" s="89"/>
      <c r="T18" s="89"/>
      <c r="U18" s="89"/>
      <c r="V18" s="89"/>
      <c r="W18" s="89"/>
    </row>
    <row r="19" spans="1:23" ht="24.75" customHeight="1" thickTop="1" thickBot="1">
      <c r="A19" s="78">
        <v>45156</v>
      </c>
      <c r="B19" s="79" t="s">
        <v>112</v>
      </c>
      <c r="C19" s="80">
        <v>0.33333333333333331</v>
      </c>
      <c r="D19" s="81">
        <v>2</v>
      </c>
      <c r="E19" s="80">
        <v>0.75</v>
      </c>
      <c r="F19" s="81">
        <f t="shared" si="0"/>
        <v>8</v>
      </c>
      <c r="G19" s="81"/>
      <c r="H19" s="82"/>
      <c r="I19" s="107"/>
      <c r="J19" s="68"/>
      <c r="K19" s="68"/>
      <c r="L19" s="68"/>
      <c r="M19" s="68"/>
      <c r="O19" s="68"/>
      <c r="P19" s="68"/>
      <c r="Q19" s="68"/>
      <c r="R19" s="68"/>
      <c r="S19" s="68"/>
      <c r="T19" s="68"/>
      <c r="U19" s="68"/>
      <c r="V19" s="68"/>
      <c r="W19" s="68"/>
    </row>
    <row r="20" spans="1:23" ht="24.75" customHeight="1" thickTop="1" thickBot="1">
      <c r="A20" s="78">
        <v>45157</v>
      </c>
      <c r="B20" s="79" t="s">
        <v>113</v>
      </c>
      <c r="C20" s="80">
        <v>0.33333333333333331</v>
      </c>
      <c r="D20" s="81">
        <v>1</v>
      </c>
      <c r="E20" s="80">
        <v>0.75</v>
      </c>
      <c r="F20" s="81">
        <f t="shared" si="0"/>
        <v>9</v>
      </c>
      <c r="G20" s="81">
        <f t="shared" ref="G20:G32" si="8">(F20-$U$15)</f>
        <v>0</v>
      </c>
      <c r="H20" s="82">
        <v>250</v>
      </c>
      <c r="I20" s="107"/>
      <c r="J20" s="68"/>
      <c r="K20" s="68"/>
      <c r="L20" s="68"/>
      <c r="M20" s="68"/>
      <c r="O20" s="68"/>
      <c r="P20" s="68"/>
      <c r="Q20" s="68"/>
      <c r="R20" s="68"/>
      <c r="S20" s="89"/>
      <c r="T20" s="89"/>
      <c r="U20" s="89"/>
      <c r="V20" s="89"/>
      <c r="W20" s="89"/>
    </row>
    <row r="21" spans="1:23" ht="24.75" customHeight="1" thickTop="1" thickBot="1">
      <c r="A21" s="78">
        <v>45158</v>
      </c>
      <c r="B21" s="79" t="s">
        <v>62</v>
      </c>
      <c r="C21" s="80">
        <v>0.33333333333333331</v>
      </c>
      <c r="D21" s="81">
        <v>1</v>
      </c>
      <c r="E21" s="80">
        <v>0.83333333333333337</v>
      </c>
      <c r="F21" s="81">
        <f t="shared" si="0"/>
        <v>11</v>
      </c>
      <c r="G21" s="81">
        <f t="shared" si="8"/>
        <v>2</v>
      </c>
      <c r="H21" s="82">
        <v>250</v>
      </c>
      <c r="I21" s="107"/>
      <c r="J21" s="68"/>
      <c r="K21" s="68"/>
      <c r="L21" s="68"/>
      <c r="M21" s="68"/>
      <c r="O21" s="68"/>
      <c r="P21" s="68"/>
      <c r="Q21" s="68"/>
      <c r="R21" s="68"/>
      <c r="S21" s="68"/>
      <c r="T21" s="68"/>
      <c r="U21" s="68"/>
      <c r="V21" s="68"/>
      <c r="W21" s="68"/>
    </row>
    <row r="22" spans="1:23" ht="24.75" customHeight="1" thickTop="1" thickBot="1">
      <c r="A22" s="78">
        <v>45159</v>
      </c>
      <c r="B22" s="79" t="s">
        <v>116</v>
      </c>
      <c r="C22" s="80">
        <v>0.33333333333333331</v>
      </c>
      <c r="D22" s="81">
        <v>1</v>
      </c>
      <c r="E22" s="80">
        <v>0.75</v>
      </c>
      <c r="F22" s="81">
        <f t="shared" si="0"/>
        <v>9</v>
      </c>
      <c r="G22" s="81">
        <f t="shared" si="8"/>
        <v>0</v>
      </c>
      <c r="H22" s="82">
        <v>250</v>
      </c>
      <c r="I22" s="89"/>
      <c r="J22" s="68"/>
      <c r="K22" s="68"/>
      <c r="L22" s="68"/>
      <c r="M22" s="68"/>
      <c r="O22" s="68"/>
      <c r="P22" s="68"/>
      <c r="Q22" s="68"/>
      <c r="R22" s="68"/>
      <c r="S22" s="68"/>
      <c r="T22" s="68"/>
      <c r="U22" s="68"/>
      <c r="V22" s="68"/>
      <c r="W22" s="68"/>
    </row>
    <row r="23" spans="1:23" ht="24.75" customHeight="1" thickTop="1" thickBot="1">
      <c r="A23" s="78">
        <v>45160</v>
      </c>
      <c r="B23" s="79" t="s">
        <v>117</v>
      </c>
      <c r="C23" s="80">
        <v>0.33333333333333331</v>
      </c>
      <c r="D23" s="81">
        <v>1</v>
      </c>
      <c r="E23" s="80">
        <v>0.83333333333333337</v>
      </c>
      <c r="F23" s="81">
        <f t="shared" si="0"/>
        <v>11</v>
      </c>
      <c r="G23" s="81">
        <f t="shared" si="8"/>
        <v>2</v>
      </c>
      <c r="H23" s="82">
        <v>250</v>
      </c>
      <c r="I23" s="68"/>
      <c r="J23" s="68"/>
      <c r="K23" s="68"/>
      <c r="L23" s="68"/>
      <c r="M23" s="68"/>
      <c r="O23" s="68"/>
      <c r="P23" s="68"/>
      <c r="Q23" s="68"/>
      <c r="R23" s="68"/>
      <c r="S23" s="68"/>
      <c r="T23" s="68"/>
      <c r="U23" s="68"/>
      <c r="V23" s="68"/>
      <c r="W23" s="68"/>
    </row>
    <row r="24" spans="1:23" ht="24.75" customHeight="1" thickTop="1" thickBot="1">
      <c r="A24" s="78">
        <v>45161</v>
      </c>
      <c r="B24" s="79" t="s">
        <v>118</v>
      </c>
      <c r="C24" s="80">
        <v>0.33333333333333331</v>
      </c>
      <c r="D24" s="81">
        <v>1</v>
      </c>
      <c r="E24" s="80">
        <v>0.75</v>
      </c>
      <c r="F24" s="81">
        <f t="shared" si="0"/>
        <v>9</v>
      </c>
      <c r="G24" s="81">
        <f t="shared" si="8"/>
        <v>0</v>
      </c>
      <c r="H24" s="82">
        <v>250</v>
      </c>
      <c r="I24" s="68"/>
      <c r="J24" s="68"/>
      <c r="K24" s="68"/>
      <c r="L24" s="68"/>
      <c r="M24" s="68"/>
      <c r="O24" s="68"/>
      <c r="P24" s="68"/>
      <c r="Q24" s="68"/>
      <c r="R24" s="68"/>
      <c r="S24" s="68"/>
      <c r="T24" s="68"/>
      <c r="U24" s="68"/>
      <c r="V24" s="68"/>
      <c r="W24" s="68"/>
    </row>
    <row r="25" spans="1:23" ht="24.75" customHeight="1" thickTop="1" thickBot="1">
      <c r="A25" s="78">
        <v>45162</v>
      </c>
      <c r="B25" s="79" t="s">
        <v>118</v>
      </c>
      <c r="C25" s="80">
        <v>0.33333333333333331</v>
      </c>
      <c r="D25" s="81">
        <v>1</v>
      </c>
      <c r="E25" s="80">
        <v>0.77083333333333337</v>
      </c>
      <c r="F25" s="81">
        <f t="shared" si="0"/>
        <v>9.5000000000000018</v>
      </c>
      <c r="G25" s="81">
        <f t="shared" si="8"/>
        <v>0.50000000000000178</v>
      </c>
      <c r="H25" s="82">
        <v>250</v>
      </c>
      <c r="I25" s="68"/>
      <c r="J25" s="68"/>
      <c r="K25" s="68"/>
      <c r="L25" s="68"/>
      <c r="M25" s="68"/>
      <c r="O25" s="68"/>
      <c r="P25" s="68"/>
      <c r="Q25" s="68"/>
      <c r="R25" s="68"/>
      <c r="S25" s="68"/>
      <c r="T25" s="68"/>
      <c r="U25" s="68"/>
      <c r="V25" s="68"/>
      <c r="W25" s="68"/>
    </row>
    <row r="26" spans="1:23" ht="24.75" customHeight="1" thickTop="1" thickBot="1">
      <c r="A26" s="78">
        <v>45163</v>
      </c>
      <c r="B26" s="79"/>
      <c r="C26" s="80"/>
      <c r="D26" s="81"/>
      <c r="E26" s="80"/>
      <c r="F26" s="81">
        <f t="shared" si="0"/>
        <v>0</v>
      </c>
      <c r="G26" s="81"/>
      <c r="H26" s="82"/>
      <c r="I26" s="68"/>
      <c r="J26" s="68"/>
      <c r="K26" s="68"/>
      <c r="L26" s="68"/>
      <c r="M26" s="68"/>
      <c r="O26" s="68"/>
      <c r="P26" s="68"/>
      <c r="Q26" s="68"/>
      <c r="R26" s="68"/>
      <c r="S26" s="68"/>
      <c r="T26" s="68"/>
      <c r="U26" s="68"/>
      <c r="V26" s="68"/>
      <c r="W26" s="68"/>
    </row>
    <row r="27" spans="1:23" ht="24.75" customHeight="1" thickTop="1" thickBot="1">
      <c r="A27" s="78">
        <v>45164</v>
      </c>
      <c r="B27" s="79" t="s">
        <v>119</v>
      </c>
      <c r="C27" s="80">
        <v>0.33333333333333331</v>
      </c>
      <c r="D27" s="81">
        <v>1</v>
      </c>
      <c r="E27" s="80">
        <v>0.77083333333333337</v>
      </c>
      <c r="F27" s="81">
        <f t="shared" si="0"/>
        <v>9.5000000000000018</v>
      </c>
      <c r="G27" s="81">
        <f t="shared" si="8"/>
        <v>0.50000000000000178</v>
      </c>
      <c r="H27" s="82">
        <v>250</v>
      </c>
      <c r="I27" s="68"/>
      <c r="J27" s="68"/>
      <c r="K27" s="68"/>
      <c r="L27" s="89"/>
      <c r="M27" s="89"/>
      <c r="N27" s="89"/>
      <c r="O27" s="89"/>
      <c r="P27" s="89"/>
      <c r="Q27" s="89"/>
      <c r="R27" s="89"/>
      <c r="S27" s="89"/>
      <c r="T27" s="89"/>
      <c r="U27" s="89"/>
      <c r="V27" s="89"/>
      <c r="W27" s="89"/>
    </row>
    <row r="28" spans="1:23" ht="24.75" customHeight="1" thickTop="1" thickBot="1">
      <c r="A28" s="78">
        <v>45165</v>
      </c>
      <c r="B28" s="79" t="s">
        <v>188</v>
      </c>
      <c r="C28" s="80">
        <v>0.33333333333333331</v>
      </c>
      <c r="D28" s="81">
        <v>1</v>
      </c>
      <c r="E28" s="80">
        <v>0.85416666666666663</v>
      </c>
      <c r="F28" s="81">
        <f t="shared" si="0"/>
        <v>11.499999999999998</v>
      </c>
      <c r="G28" s="81">
        <f t="shared" si="8"/>
        <v>2.4999999999999982</v>
      </c>
      <c r="H28" s="82">
        <v>250</v>
      </c>
      <c r="I28" s="68"/>
      <c r="J28" s="68"/>
      <c r="K28" s="68"/>
      <c r="L28" s="89"/>
      <c r="M28" s="89"/>
      <c r="N28" s="89"/>
      <c r="O28" s="89"/>
      <c r="P28" s="89"/>
      <c r="Q28" s="89"/>
      <c r="R28" s="89"/>
      <c r="S28" s="89"/>
      <c r="T28" s="89"/>
      <c r="U28" s="89"/>
      <c r="V28" s="89"/>
      <c r="W28" s="89"/>
    </row>
    <row r="29" spans="1:23" ht="24.75" customHeight="1" thickTop="1" thickBot="1">
      <c r="A29" s="78">
        <v>45166</v>
      </c>
      <c r="B29" s="79"/>
      <c r="C29" s="80"/>
      <c r="D29" s="81"/>
      <c r="E29" s="80"/>
      <c r="F29" s="81">
        <f t="shared" si="0"/>
        <v>0</v>
      </c>
      <c r="G29" s="81"/>
      <c r="H29" s="82"/>
      <c r="I29" s="68"/>
      <c r="J29" s="68"/>
      <c r="K29" s="68"/>
      <c r="L29" s="68"/>
      <c r="M29" s="68"/>
      <c r="O29" s="89"/>
      <c r="P29" s="89"/>
      <c r="Q29" s="89"/>
      <c r="R29" s="89"/>
      <c r="S29" s="89"/>
      <c r="T29" s="89"/>
      <c r="U29" s="89"/>
      <c r="V29" s="89"/>
      <c r="W29" s="89"/>
    </row>
    <row r="30" spans="1:23" ht="24.75" customHeight="1" thickTop="1" thickBot="1">
      <c r="A30" s="78">
        <v>45167</v>
      </c>
      <c r="B30" s="79"/>
      <c r="C30" s="80"/>
      <c r="D30" s="81"/>
      <c r="E30" s="80"/>
      <c r="F30" s="81">
        <f t="shared" si="0"/>
        <v>0</v>
      </c>
      <c r="G30" s="81"/>
      <c r="H30" s="82"/>
      <c r="I30" s="68"/>
      <c r="J30" s="68"/>
      <c r="K30" s="68"/>
      <c r="L30" s="68"/>
      <c r="M30" s="68"/>
      <c r="O30" s="68"/>
      <c r="P30" s="68"/>
      <c r="Q30" s="68"/>
      <c r="R30" s="68"/>
      <c r="S30" s="68"/>
      <c r="T30" s="68"/>
      <c r="U30" s="68"/>
      <c r="V30" s="68"/>
      <c r="W30" s="68"/>
    </row>
    <row r="31" spans="1:23" ht="24.75" customHeight="1" thickTop="1" thickBot="1">
      <c r="A31" s="78">
        <v>45168</v>
      </c>
      <c r="B31" s="79" t="s">
        <v>189</v>
      </c>
      <c r="C31" s="80">
        <v>0.75</v>
      </c>
      <c r="D31" s="81"/>
      <c r="E31" s="80">
        <v>0.8125</v>
      </c>
      <c r="F31" s="81">
        <f t="shared" si="0"/>
        <v>1.5</v>
      </c>
      <c r="G31" s="81"/>
      <c r="H31" s="82"/>
      <c r="I31" s="68"/>
      <c r="J31" s="68"/>
      <c r="K31" s="68"/>
      <c r="L31" s="68"/>
      <c r="M31" s="68"/>
      <c r="O31" s="89"/>
      <c r="P31" s="89"/>
      <c r="Q31" s="89"/>
      <c r="R31" s="89"/>
      <c r="S31" s="89"/>
      <c r="T31" s="89"/>
      <c r="U31" s="89"/>
      <c r="V31" s="89"/>
      <c r="W31" s="89"/>
    </row>
    <row r="32" spans="1:23" ht="24.75" customHeight="1" thickTop="1" thickBot="1">
      <c r="A32" s="78">
        <v>45169</v>
      </c>
      <c r="B32" s="79" t="s">
        <v>59</v>
      </c>
      <c r="C32" s="80">
        <v>0.33333333333333331</v>
      </c>
      <c r="D32" s="81">
        <v>1</v>
      </c>
      <c r="E32" s="80">
        <v>0.75</v>
      </c>
      <c r="F32" s="81">
        <f t="shared" si="0"/>
        <v>9</v>
      </c>
      <c r="G32" s="81">
        <f t="shared" si="8"/>
        <v>0</v>
      </c>
      <c r="H32" s="82">
        <v>250</v>
      </c>
      <c r="I32" s="68"/>
      <c r="J32" s="68"/>
      <c r="K32" s="68"/>
      <c r="L32" s="89"/>
      <c r="M32" s="89"/>
      <c r="N32" s="89"/>
      <c r="O32" s="68"/>
      <c r="P32" s="68"/>
      <c r="Q32" s="68"/>
      <c r="R32" s="68"/>
      <c r="S32" s="68"/>
      <c r="T32" s="68"/>
      <c r="U32" s="68"/>
      <c r="V32" s="68"/>
      <c r="W32" s="68"/>
    </row>
    <row r="33" spans="1:23" ht="24.75" customHeight="1" thickTop="1">
      <c r="A33" s="98" t="s">
        <v>30</v>
      </c>
      <c r="B33" s="171"/>
      <c r="C33" s="172" t="s">
        <v>92</v>
      </c>
      <c r="D33" s="112" t="s">
        <v>63</v>
      </c>
      <c r="E33" s="89"/>
      <c r="F33" s="311" t="s">
        <v>151</v>
      </c>
      <c r="G33" s="303"/>
      <c r="H33" s="303"/>
      <c r="I33" s="68"/>
      <c r="J33" s="68"/>
      <c r="K33" s="68"/>
      <c r="L33" s="68"/>
      <c r="M33" s="68"/>
      <c r="O33" s="89"/>
      <c r="P33" s="89"/>
      <c r="Q33" s="89"/>
      <c r="R33" s="89"/>
      <c r="S33" s="89"/>
      <c r="T33" s="89"/>
      <c r="U33" s="89"/>
      <c r="V33" s="89"/>
      <c r="W33" s="89"/>
    </row>
    <row r="34" spans="1:23" ht="24.75" customHeight="1">
      <c r="A34" s="95" t="s">
        <v>65</v>
      </c>
      <c r="B34" s="88">
        <f>SUM(B33)</f>
        <v>0</v>
      </c>
      <c r="C34" s="88">
        <f>SUM(H2:H32)</f>
        <v>5500</v>
      </c>
      <c r="D34" s="112">
        <f>B36*D36</f>
        <v>3561.5000000000005</v>
      </c>
      <c r="E34" s="89"/>
      <c r="F34" s="303"/>
      <c r="G34" s="303"/>
      <c r="H34" s="303"/>
      <c r="I34" s="68"/>
      <c r="J34" s="68"/>
      <c r="K34" s="68"/>
      <c r="L34" s="68"/>
      <c r="M34" s="68"/>
      <c r="O34" s="68"/>
      <c r="P34" s="68"/>
      <c r="Q34" s="68"/>
      <c r="R34" s="68"/>
      <c r="S34" s="68"/>
      <c r="T34" s="68"/>
      <c r="U34" s="68"/>
      <c r="V34" s="68"/>
      <c r="W34" s="68"/>
    </row>
    <row r="35" spans="1:23" ht="21" customHeight="1" thickBot="1">
      <c r="A35" s="104" t="s">
        <v>34</v>
      </c>
      <c r="B35" s="104" t="s">
        <v>52</v>
      </c>
      <c r="C35" s="77" t="s">
        <v>35</v>
      </c>
      <c r="D35" s="76" t="s">
        <v>66</v>
      </c>
      <c r="E35" s="75" t="s">
        <v>36</v>
      </c>
      <c r="F35" s="303"/>
      <c r="G35" s="303"/>
      <c r="H35" s="303"/>
      <c r="I35" s="103"/>
      <c r="J35" s="68"/>
      <c r="K35" s="68"/>
      <c r="L35" s="68"/>
      <c r="M35" s="68"/>
      <c r="O35" s="89"/>
      <c r="P35" s="89"/>
      <c r="Q35" s="89"/>
      <c r="R35" s="89"/>
      <c r="S35" s="89"/>
      <c r="T35" s="89"/>
      <c r="U35" s="89"/>
      <c r="V35" s="89"/>
      <c r="W35" s="89"/>
    </row>
    <row r="36" spans="1:23" ht="19.5" customHeight="1" thickBot="1">
      <c r="A36" s="105">
        <f t="shared" ref="A36" si="9">SUM(F2:F32)</f>
        <v>230.95</v>
      </c>
      <c r="B36" s="105">
        <f>SUM(G2:G32)</f>
        <v>20.950000000000003</v>
      </c>
      <c r="C36" s="82">
        <f>Puntoret!E16</f>
        <v>120</v>
      </c>
      <c r="D36" s="81">
        <v>170</v>
      </c>
      <c r="E36" s="82">
        <f>A36*C36-B34+D34+C34</f>
        <v>36775.5</v>
      </c>
      <c r="F36" s="304"/>
      <c r="G36" s="304"/>
      <c r="H36" s="304"/>
      <c r="I36" s="103"/>
      <c r="J36" s="68"/>
      <c r="K36" s="68"/>
      <c r="L36" s="68"/>
      <c r="M36" s="68"/>
      <c r="N36" s="68"/>
      <c r="O36" s="68"/>
      <c r="P36" s="68"/>
      <c r="Q36" s="68"/>
      <c r="S36" s="68"/>
      <c r="T36" s="68"/>
      <c r="U36" s="68"/>
      <c r="V36" s="68"/>
      <c r="W36" s="68"/>
    </row>
    <row r="37" spans="1:23" ht="13.5" thickTop="1">
      <c r="A37" s="107"/>
      <c r="B37" s="107"/>
      <c r="C37" s="108"/>
      <c r="D37" s="95"/>
      <c r="E37" s="89"/>
      <c r="F37" s="113"/>
      <c r="G37" s="113"/>
      <c r="H37" s="88"/>
      <c r="I37" s="103"/>
      <c r="J37" s="68"/>
      <c r="K37" s="68"/>
      <c r="L37" s="68"/>
      <c r="M37" s="68"/>
      <c r="N37" s="68"/>
      <c r="O37" s="68"/>
      <c r="P37" s="68"/>
      <c r="Q37" s="68"/>
      <c r="S37" s="68"/>
      <c r="T37" s="68"/>
      <c r="U37" s="68"/>
      <c r="V37" s="68"/>
      <c r="W37" s="68"/>
    </row>
    <row r="38" spans="1:23" ht="13">
      <c r="A38" s="103"/>
      <c r="B38" s="103"/>
      <c r="C38" s="89"/>
      <c r="D38" s="95"/>
      <c r="E38" s="89"/>
      <c r="F38" s="103"/>
      <c r="G38" s="103"/>
      <c r="H38" s="88"/>
      <c r="I38" s="103"/>
      <c r="J38" s="68"/>
      <c r="K38" s="68"/>
      <c r="L38" s="68"/>
      <c r="M38" s="68"/>
      <c r="N38" s="68"/>
      <c r="O38" s="68"/>
      <c r="P38" s="68"/>
      <c r="Q38" s="68"/>
      <c r="S38" s="103"/>
      <c r="T38" s="103"/>
      <c r="U38" s="103"/>
      <c r="V38" s="103"/>
      <c r="W38" s="103"/>
    </row>
    <row r="39" spans="1:23" ht="13">
      <c r="A39" s="103"/>
      <c r="B39" s="103"/>
      <c r="C39" s="89"/>
      <c r="D39" s="95"/>
      <c r="E39" s="89"/>
      <c r="F39" s="103"/>
      <c r="G39" s="103"/>
      <c r="H39" s="88"/>
      <c r="I39" s="103"/>
      <c r="J39" s="68"/>
      <c r="K39" s="68"/>
      <c r="L39" s="68"/>
      <c r="M39" s="68"/>
      <c r="N39" s="68"/>
      <c r="O39" s="68"/>
      <c r="P39" s="89"/>
      <c r="Q39" s="89"/>
      <c r="R39" s="89"/>
      <c r="S39" s="103"/>
      <c r="T39" s="103"/>
      <c r="U39" s="103"/>
      <c r="V39" s="103"/>
      <c r="W39" s="103"/>
    </row>
    <row r="40" spans="1:23" ht="13">
      <c r="A40" s="68"/>
      <c r="B40" s="68"/>
      <c r="C40" s="89"/>
      <c r="D40" s="95"/>
      <c r="E40" s="89"/>
      <c r="F40" s="103"/>
      <c r="G40" s="103"/>
      <c r="H40" s="88"/>
      <c r="I40" s="103"/>
      <c r="J40" s="68"/>
      <c r="K40" s="68"/>
      <c r="L40" s="68"/>
      <c r="M40" s="68"/>
      <c r="N40" s="68"/>
      <c r="O40" s="68"/>
      <c r="P40" s="68"/>
      <c r="Q40" s="68"/>
      <c r="R40" s="68"/>
      <c r="S40" s="68"/>
      <c r="T40" s="68"/>
      <c r="U40" s="68"/>
      <c r="V40" s="68"/>
      <c r="W40" s="68"/>
    </row>
    <row r="41" spans="1:23" ht="13">
      <c r="A41" s="68"/>
      <c r="B41" s="68"/>
      <c r="C41" s="89"/>
      <c r="D41" s="95"/>
      <c r="E41" s="89"/>
      <c r="F41" s="68"/>
      <c r="G41" s="103"/>
      <c r="H41" s="88"/>
      <c r="I41" s="103"/>
      <c r="J41" s="173"/>
      <c r="K41" s="173"/>
      <c r="L41" s="68"/>
      <c r="M41" s="68"/>
      <c r="N41" s="68"/>
      <c r="O41" s="68"/>
      <c r="P41" s="68"/>
      <c r="Q41" s="68"/>
      <c r="R41" s="68"/>
      <c r="S41" s="68"/>
      <c r="T41" s="68"/>
      <c r="U41" s="68"/>
      <c r="V41" s="68"/>
      <c r="W41" s="68"/>
    </row>
    <row r="42" spans="1:23" ht="13">
      <c r="A42" s="107"/>
      <c r="B42" s="107"/>
      <c r="C42" s="108"/>
      <c r="D42" s="95"/>
      <c r="E42" s="108"/>
      <c r="F42" s="68"/>
      <c r="G42" s="103"/>
      <c r="H42" s="88"/>
      <c r="I42" s="103"/>
      <c r="J42" s="68"/>
      <c r="K42" s="68"/>
      <c r="L42" s="68"/>
      <c r="M42" s="68"/>
      <c r="N42" s="107"/>
      <c r="O42" s="107"/>
      <c r="P42" s="107"/>
      <c r="Q42" s="107"/>
      <c r="R42" s="107"/>
      <c r="S42" s="107"/>
      <c r="T42" s="107"/>
      <c r="U42" s="107"/>
      <c r="V42" s="107"/>
      <c r="W42" s="107"/>
    </row>
    <row r="43" spans="1:23" ht="7.5" customHeight="1">
      <c r="A43" s="68"/>
      <c r="B43" s="68"/>
      <c r="C43" s="89"/>
      <c r="D43" s="95"/>
      <c r="E43" s="89"/>
      <c r="F43" s="68"/>
      <c r="G43" s="103"/>
      <c r="H43" s="88"/>
      <c r="I43" s="103"/>
      <c r="J43" s="68"/>
      <c r="K43" s="68"/>
      <c r="L43" s="68"/>
      <c r="M43" s="68"/>
      <c r="N43" s="68"/>
      <c r="O43" s="68"/>
      <c r="P43" s="68"/>
      <c r="Q43" s="68"/>
      <c r="R43" s="68"/>
      <c r="S43" s="68"/>
      <c r="T43" s="68"/>
      <c r="U43" s="68"/>
      <c r="V43" s="68"/>
      <c r="W43" s="68"/>
    </row>
    <row r="44" spans="1:23" ht="13">
      <c r="A44" s="68"/>
      <c r="B44" s="68"/>
      <c r="C44" s="89"/>
      <c r="D44" s="95"/>
      <c r="E44" s="89"/>
      <c r="F44" s="68"/>
      <c r="G44" s="68"/>
      <c r="H44" s="88"/>
      <c r="I44" s="103"/>
      <c r="J44" s="68"/>
      <c r="K44" s="68"/>
      <c r="L44" s="68"/>
      <c r="M44" s="68"/>
      <c r="N44" s="68"/>
      <c r="O44" s="68"/>
      <c r="P44" s="68"/>
      <c r="Q44" s="68"/>
      <c r="R44" s="68"/>
      <c r="S44" s="68"/>
      <c r="T44" s="68"/>
      <c r="U44" s="68"/>
      <c r="V44" s="68"/>
      <c r="W44" s="68"/>
    </row>
    <row r="45" spans="1:23" ht="13">
      <c r="A45" s="89"/>
      <c r="B45" s="89"/>
      <c r="C45" s="89"/>
      <c r="D45" s="95"/>
      <c r="E45" s="89"/>
      <c r="F45" s="68"/>
      <c r="G45" s="103"/>
      <c r="H45" s="88"/>
      <c r="I45" s="103"/>
      <c r="J45" s="68"/>
      <c r="K45" s="68"/>
      <c r="L45" s="68"/>
      <c r="M45" s="68"/>
      <c r="N45" s="68"/>
      <c r="O45" s="68"/>
      <c r="P45" s="68"/>
      <c r="Q45" s="68"/>
      <c r="R45" s="68"/>
      <c r="S45" s="68"/>
      <c r="T45" s="68"/>
      <c r="U45" s="68"/>
      <c r="V45" s="68"/>
      <c r="W45" s="68"/>
    </row>
    <row r="46" spans="1:23" ht="13">
      <c r="A46" s="89"/>
      <c r="B46" s="89"/>
      <c r="C46" s="89"/>
      <c r="D46" s="95"/>
      <c r="E46" s="89"/>
      <c r="F46" s="68"/>
      <c r="G46" s="68"/>
      <c r="H46" s="88"/>
      <c r="I46" s="68"/>
      <c r="J46" s="68"/>
      <c r="K46" s="68"/>
      <c r="L46" s="68"/>
      <c r="M46" s="68"/>
      <c r="N46" s="68"/>
      <c r="O46" s="68"/>
      <c r="P46" s="68"/>
      <c r="Q46" s="68"/>
      <c r="R46" s="68"/>
      <c r="S46" s="68"/>
      <c r="T46" s="68"/>
      <c r="U46" s="68"/>
      <c r="V46" s="68"/>
      <c r="W46" s="68"/>
    </row>
    <row r="47" spans="1:23" ht="13">
      <c r="A47" s="68"/>
      <c r="B47" s="68"/>
      <c r="C47" s="89"/>
      <c r="D47" s="95"/>
      <c r="E47" s="89"/>
      <c r="F47" s="68"/>
      <c r="G47" s="68"/>
      <c r="H47" s="88"/>
      <c r="I47" s="68"/>
      <c r="J47" s="68"/>
      <c r="K47" s="68"/>
      <c r="L47" s="68"/>
      <c r="M47" s="68"/>
      <c r="N47" s="68"/>
      <c r="O47" s="68"/>
      <c r="P47" s="68"/>
      <c r="Q47" s="68"/>
      <c r="R47" s="68"/>
      <c r="S47" s="68"/>
      <c r="T47" s="68"/>
      <c r="U47" s="68"/>
      <c r="V47" s="68"/>
      <c r="W47" s="68"/>
    </row>
    <row r="48" spans="1:23" ht="13">
      <c r="A48" s="68"/>
      <c r="B48" s="68"/>
      <c r="C48" s="89"/>
      <c r="D48" s="95"/>
      <c r="E48" s="89"/>
      <c r="F48" s="68"/>
      <c r="G48" s="68"/>
      <c r="H48" s="88"/>
      <c r="I48" s="68"/>
      <c r="J48" s="68"/>
      <c r="K48" s="68"/>
      <c r="L48" s="68"/>
      <c r="M48" s="68"/>
      <c r="N48" s="68"/>
      <c r="O48" s="68"/>
      <c r="P48" s="68"/>
      <c r="Q48" s="68"/>
      <c r="R48" s="68"/>
      <c r="S48" s="68"/>
      <c r="T48" s="68"/>
      <c r="U48" s="68"/>
      <c r="V48" s="68"/>
      <c r="W48" s="68"/>
    </row>
    <row r="49" spans="1:23" ht="13">
      <c r="A49" s="68"/>
      <c r="B49" s="68"/>
      <c r="C49" s="89"/>
      <c r="D49" s="95"/>
      <c r="E49" s="89"/>
      <c r="F49" s="68"/>
      <c r="G49" s="68"/>
      <c r="H49" s="88"/>
      <c r="I49" s="68"/>
      <c r="J49" s="68"/>
      <c r="K49" s="68"/>
      <c r="L49" s="68"/>
      <c r="M49" s="68"/>
      <c r="N49" s="68"/>
      <c r="O49" s="68"/>
      <c r="P49" s="68"/>
      <c r="Q49" s="68"/>
      <c r="R49" s="68"/>
      <c r="S49" s="68"/>
      <c r="T49" s="68"/>
      <c r="U49" s="68"/>
      <c r="V49" s="68"/>
      <c r="W49" s="68"/>
    </row>
    <row r="50" spans="1:23" ht="13">
      <c r="A50" s="68"/>
      <c r="B50" s="68"/>
      <c r="C50" s="89"/>
      <c r="D50" s="95"/>
      <c r="E50" s="89"/>
      <c r="F50" s="68"/>
      <c r="G50" s="68"/>
      <c r="H50" s="88"/>
      <c r="I50" s="68"/>
      <c r="J50" s="68"/>
      <c r="K50" s="68"/>
      <c r="L50" s="68"/>
      <c r="M50" s="68"/>
      <c r="N50" s="68"/>
      <c r="O50" s="68"/>
      <c r="P50" s="68"/>
      <c r="Q50" s="68"/>
      <c r="R50" s="68"/>
      <c r="S50" s="68"/>
      <c r="T50" s="68"/>
      <c r="U50" s="68"/>
      <c r="V50" s="68"/>
      <c r="W50" s="68"/>
    </row>
    <row r="51" spans="1:23" ht="13">
      <c r="A51" s="68"/>
      <c r="B51" s="68"/>
      <c r="C51" s="89"/>
      <c r="D51" s="95"/>
      <c r="E51" s="89"/>
      <c r="F51" s="68"/>
      <c r="G51" s="68"/>
      <c r="H51" s="88"/>
      <c r="I51" s="68"/>
      <c r="J51" s="68"/>
      <c r="K51" s="68"/>
      <c r="L51" s="68"/>
      <c r="M51" s="68"/>
      <c r="N51" s="68"/>
      <c r="O51" s="68"/>
      <c r="P51" s="68"/>
      <c r="Q51" s="68"/>
      <c r="R51" s="68"/>
      <c r="S51" s="68"/>
      <c r="T51" s="68"/>
      <c r="U51" s="68"/>
      <c r="V51" s="68"/>
      <c r="W51" s="68"/>
    </row>
    <row r="52" spans="1:23" ht="13">
      <c r="A52" s="68"/>
      <c r="B52" s="68"/>
      <c r="C52" s="89"/>
      <c r="D52" s="95"/>
      <c r="E52" s="89"/>
      <c r="F52" s="68"/>
      <c r="G52" s="68"/>
      <c r="H52" s="88"/>
      <c r="I52" s="68"/>
      <c r="J52" s="68"/>
      <c r="K52" s="68"/>
      <c r="L52" s="68"/>
      <c r="M52" s="68"/>
      <c r="N52" s="68"/>
      <c r="O52" s="68"/>
      <c r="P52" s="68"/>
      <c r="Q52" s="68"/>
      <c r="R52" s="68"/>
      <c r="S52" s="68"/>
      <c r="T52" s="68"/>
      <c r="U52" s="68"/>
      <c r="V52" s="68"/>
      <c r="W52" s="68"/>
    </row>
    <row r="53" spans="1:23" ht="13">
      <c r="A53" s="68"/>
      <c r="B53" s="68"/>
      <c r="C53" s="89"/>
      <c r="D53" s="95"/>
      <c r="E53" s="89"/>
      <c r="F53" s="68"/>
      <c r="G53" s="68"/>
      <c r="H53" s="88"/>
      <c r="I53" s="68"/>
      <c r="J53" s="68"/>
      <c r="K53" s="68"/>
      <c r="L53" s="68"/>
      <c r="M53" s="68"/>
      <c r="N53" s="68"/>
      <c r="O53" s="68"/>
      <c r="P53" s="68"/>
      <c r="Q53" s="68"/>
      <c r="R53" s="68"/>
      <c r="S53" s="68"/>
      <c r="T53" s="68"/>
      <c r="U53" s="68"/>
      <c r="V53" s="68"/>
      <c r="W53" s="68"/>
    </row>
    <row r="54" spans="1:23" ht="13">
      <c r="A54" s="68"/>
      <c r="B54" s="68"/>
      <c r="C54" s="89"/>
      <c r="D54" s="95"/>
      <c r="E54" s="89"/>
      <c r="F54" s="68"/>
      <c r="G54" s="68"/>
      <c r="H54" s="88"/>
      <c r="I54" s="68"/>
      <c r="J54" s="68"/>
      <c r="K54" s="68"/>
      <c r="L54" s="68"/>
      <c r="M54" s="68"/>
      <c r="N54" s="68"/>
      <c r="O54" s="68"/>
      <c r="P54" s="68"/>
      <c r="Q54" s="68"/>
      <c r="R54" s="68"/>
      <c r="S54" s="68"/>
      <c r="T54" s="68"/>
      <c r="U54" s="68"/>
      <c r="V54" s="68"/>
      <c r="W54" s="68"/>
    </row>
    <row r="55" spans="1:23" ht="13">
      <c r="A55" s="89"/>
      <c r="B55" s="89"/>
      <c r="C55" s="89"/>
      <c r="D55" s="95"/>
      <c r="E55" s="89"/>
      <c r="F55" s="68"/>
      <c r="G55" s="89"/>
      <c r="H55" s="88"/>
      <c r="I55" s="89"/>
      <c r="J55" s="89"/>
      <c r="K55" s="89"/>
      <c r="L55" s="89"/>
      <c r="M55" s="89"/>
      <c r="N55" s="89"/>
      <c r="O55" s="89"/>
      <c r="P55" s="89"/>
      <c r="Q55" s="89"/>
      <c r="R55" s="89"/>
      <c r="S55" s="89"/>
      <c r="T55" s="89"/>
      <c r="U55" s="89"/>
      <c r="V55" s="89"/>
      <c r="W55" s="89"/>
    </row>
    <row r="56" spans="1:23" ht="13">
      <c r="A56" s="89"/>
      <c r="B56" s="89"/>
      <c r="C56" s="89"/>
      <c r="D56" s="95"/>
      <c r="E56" s="89"/>
      <c r="F56" s="68"/>
      <c r="G56" s="89"/>
      <c r="H56" s="88"/>
      <c r="I56" s="89"/>
      <c r="J56" s="89"/>
      <c r="K56" s="89"/>
      <c r="L56" s="89"/>
      <c r="M56" s="89"/>
      <c r="N56" s="89"/>
      <c r="O56" s="89"/>
      <c r="P56" s="89"/>
      <c r="Q56" s="89"/>
      <c r="R56" s="89"/>
      <c r="S56" s="89"/>
      <c r="T56" s="89"/>
      <c r="U56" s="89"/>
      <c r="V56" s="89"/>
      <c r="W56" s="89"/>
    </row>
    <row r="57" spans="1:23" ht="13">
      <c r="A57" s="89"/>
      <c r="B57" s="89"/>
      <c r="C57" s="89"/>
      <c r="D57" s="95"/>
      <c r="E57" s="89"/>
      <c r="F57" s="68"/>
      <c r="G57" s="89"/>
      <c r="H57" s="88"/>
      <c r="I57" s="89"/>
      <c r="J57" s="89"/>
      <c r="K57" s="89"/>
      <c r="L57" s="89"/>
      <c r="M57" s="89"/>
      <c r="N57" s="89"/>
      <c r="O57" s="89"/>
      <c r="P57" s="89"/>
      <c r="Q57" s="89"/>
      <c r="R57" s="89"/>
      <c r="S57" s="89"/>
      <c r="T57" s="89"/>
      <c r="U57" s="89"/>
      <c r="V57" s="89"/>
      <c r="W57" s="89"/>
    </row>
    <row r="58" spans="1:23" ht="13">
      <c r="A58" s="89"/>
      <c r="B58" s="89"/>
      <c r="C58" s="89"/>
      <c r="D58" s="95"/>
      <c r="E58" s="89"/>
      <c r="F58" s="68"/>
      <c r="G58" s="89"/>
      <c r="H58" s="88"/>
      <c r="I58" s="89"/>
      <c r="J58" s="89"/>
      <c r="K58" s="89"/>
      <c r="L58" s="89"/>
      <c r="M58" s="89"/>
      <c r="N58" s="89"/>
      <c r="O58" s="89"/>
      <c r="P58" s="89"/>
      <c r="Q58" s="89"/>
      <c r="R58" s="89"/>
      <c r="S58" s="89"/>
      <c r="T58" s="89"/>
      <c r="U58" s="89"/>
      <c r="V58" s="89"/>
      <c r="W58" s="89"/>
    </row>
    <row r="59" spans="1:23" ht="13">
      <c r="A59" s="89"/>
      <c r="B59" s="89"/>
      <c r="C59" s="89"/>
      <c r="D59" s="95"/>
      <c r="E59" s="89"/>
      <c r="F59" s="68"/>
      <c r="G59" s="89"/>
      <c r="H59" s="88"/>
      <c r="I59" s="89"/>
      <c r="J59" s="89"/>
      <c r="K59" s="89"/>
      <c r="L59" s="89"/>
      <c r="M59" s="89"/>
      <c r="N59" s="89"/>
      <c r="O59" s="89"/>
      <c r="P59" s="89"/>
      <c r="Q59" s="89"/>
      <c r="R59" s="89"/>
      <c r="S59" s="89"/>
      <c r="T59" s="89"/>
      <c r="U59" s="89"/>
      <c r="V59" s="89"/>
      <c r="W59" s="89"/>
    </row>
    <row r="60" spans="1:23" ht="13">
      <c r="A60" s="89"/>
      <c r="B60" s="89"/>
      <c r="C60" s="89"/>
      <c r="D60" s="95"/>
      <c r="E60" s="89"/>
      <c r="F60" s="68"/>
      <c r="G60" s="89"/>
      <c r="H60" s="88"/>
      <c r="I60" s="89"/>
      <c r="J60" s="89"/>
      <c r="K60" s="89"/>
      <c r="L60" s="89"/>
      <c r="M60" s="89"/>
      <c r="N60" s="89"/>
      <c r="O60" s="89"/>
      <c r="P60" s="89"/>
      <c r="Q60" s="89"/>
      <c r="R60" s="89"/>
      <c r="S60" s="89"/>
      <c r="T60" s="89"/>
      <c r="U60" s="89"/>
      <c r="V60" s="89"/>
      <c r="W60" s="89"/>
    </row>
    <row r="61" spans="1:23" ht="13">
      <c r="A61" s="89"/>
      <c r="B61" s="89"/>
      <c r="C61" s="89"/>
      <c r="D61" s="95"/>
      <c r="E61" s="89"/>
      <c r="F61" s="68"/>
      <c r="G61" s="89"/>
      <c r="H61" s="88"/>
      <c r="I61" s="89"/>
      <c r="J61" s="89"/>
      <c r="K61" s="89"/>
      <c r="L61" s="89"/>
      <c r="M61" s="89"/>
      <c r="N61" s="89"/>
      <c r="O61" s="89"/>
      <c r="P61" s="89"/>
      <c r="Q61" s="89"/>
      <c r="R61" s="89"/>
      <c r="S61" s="89"/>
      <c r="T61" s="89"/>
      <c r="U61" s="89"/>
      <c r="V61" s="89"/>
      <c r="W61" s="89"/>
    </row>
    <row r="62" spans="1:23" ht="13">
      <c r="A62" s="89"/>
      <c r="B62" s="89"/>
      <c r="C62" s="89"/>
      <c r="D62" s="95"/>
      <c r="E62" s="89"/>
      <c r="F62" s="68"/>
      <c r="G62" s="89"/>
      <c r="H62" s="88"/>
      <c r="I62" s="89"/>
      <c r="J62" s="89"/>
      <c r="K62" s="89"/>
      <c r="L62" s="89"/>
      <c r="M62" s="89"/>
      <c r="N62" s="89"/>
      <c r="O62" s="89"/>
      <c r="P62" s="89"/>
      <c r="Q62" s="89"/>
      <c r="R62" s="89"/>
      <c r="S62" s="89"/>
      <c r="T62" s="89"/>
      <c r="U62" s="89"/>
      <c r="V62" s="89"/>
      <c r="W62" s="89"/>
    </row>
    <row r="63" spans="1:23" ht="13">
      <c r="A63" s="89"/>
      <c r="B63" s="89"/>
      <c r="C63" s="89"/>
      <c r="D63" s="95"/>
      <c r="E63" s="89"/>
      <c r="F63" s="68"/>
      <c r="G63" s="89"/>
      <c r="H63" s="88"/>
      <c r="I63" s="89"/>
      <c r="J63" s="89"/>
      <c r="K63" s="89"/>
      <c r="L63" s="89"/>
      <c r="M63" s="89"/>
      <c r="N63" s="89"/>
      <c r="O63" s="89"/>
      <c r="P63" s="89"/>
      <c r="Q63" s="89"/>
      <c r="R63" s="89"/>
      <c r="S63" s="89"/>
      <c r="T63" s="89"/>
      <c r="U63" s="89"/>
      <c r="V63" s="89"/>
      <c r="W63" s="89"/>
    </row>
    <row r="64" spans="1:23" ht="13">
      <c r="A64" s="89"/>
      <c r="B64" s="89"/>
      <c r="C64" s="89"/>
      <c r="D64" s="95"/>
      <c r="E64" s="89"/>
      <c r="F64" s="68"/>
      <c r="G64" s="89"/>
      <c r="H64" s="88"/>
      <c r="I64" s="89"/>
      <c r="J64" s="89"/>
      <c r="K64" s="89"/>
      <c r="L64" s="89"/>
      <c r="M64" s="89"/>
      <c r="N64" s="89"/>
      <c r="O64" s="89"/>
      <c r="P64" s="89"/>
      <c r="Q64" s="89"/>
      <c r="R64" s="89"/>
      <c r="S64" s="89"/>
      <c r="T64" s="89"/>
      <c r="U64" s="89"/>
      <c r="V64" s="89"/>
      <c r="W64" s="89"/>
    </row>
    <row r="65" spans="1:23" ht="13">
      <c r="A65" s="89"/>
      <c r="B65" s="89"/>
      <c r="C65" s="89"/>
      <c r="D65" s="95"/>
      <c r="E65" s="89"/>
      <c r="F65" s="68"/>
      <c r="G65" s="89"/>
      <c r="H65" s="88"/>
      <c r="I65" s="89"/>
      <c r="J65" s="89"/>
      <c r="K65" s="89"/>
      <c r="L65" s="89"/>
      <c r="M65" s="89"/>
      <c r="N65" s="89"/>
      <c r="O65" s="89"/>
      <c r="P65" s="89"/>
      <c r="Q65" s="89"/>
      <c r="R65" s="89"/>
      <c r="S65" s="89"/>
      <c r="T65" s="89"/>
      <c r="U65" s="89"/>
      <c r="V65" s="89"/>
      <c r="W65" s="89"/>
    </row>
    <row r="66" spans="1:23" ht="13">
      <c r="A66" s="89"/>
      <c r="B66" s="89"/>
      <c r="C66" s="89"/>
      <c r="D66" s="95"/>
      <c r="E66" s="89"/>
      <c r="F66" s="68"/>
      <c r="G66" s="89"/>
      <c r="H66" s="88"/>
      <c r="I66" s="89"/>
      <c r="J66" s="89"/>
      <c r="K66" s="89"/>
      <c r="L66" s="89"/>
      <c r="M66" s="89"/>
      <c r="N66" s="89"/>
      <c r="O66" s="89"/>
      <c r="P66" s="89"/>
      <c r="Q66" s="89"/>
      <c r="R66" s="89"/>
      <c r="S66" s="89"/>
      <c r="T66" s="89"/>
      <c r="U66" s="89"/>
      <c r="V66" s="89"/>
      <c r="W66" s="89"/>
    </row>
    <row r="67" spans="1:23" ht="13">
      <c r="A67" s="89"/>
      <c r="B67" s="89"/>
      <c r="C67" s="89"/>
      <c r="D67" s="95"/>
      <c r="E67" s="89"/>
      <c r="F67" s="68"/>
      <c r="G67" s="89"/>
      <c r="H67" s="88"/>
      <c r="I67" s="89"/>
      <c r="J67" s="89"/>
      <c r="K67" s="89"/>
      <c r="L67" s="89"/>
      <c r="M67" s="89"/>
      <c r="N67" s="89"/>
      <c r="O67" s="89"/>
      <c r="P67" s="89"/>
      <c r="Q67" s="89"/>
      <c r="R67" s="89"/>
      <c r="S67" s="89"/>
      <c r="T67" s="89"/>
      <c r="U67" s="89"/>
      <c r="V67" s="89"/>
      <c r="W67" s="89"/>
    </row>
    <row r="68" spans="1:23" ht="13">
      <c r="A68" s="89"/>
      <c r="B68" s="89"/>
      <c r="C68" s="89"/>
      <c r="D68" s="95"/>
      <c r="E68" s="89"/>
      <c r="F68" s="68"/>
      <c r="G68" s="89"/>
      <c r="H68" s="88"/>
      <c r="I68" s="89"/>
      <c r="J68" s="89"/>
      <c r="K68" s="89"/>
      <c r="L68" s="89"/>
      <c r="M68" s="89"/>
      <c r="N68" s="89"/>
      <c r="O68" s="89"/>
      <c r="P68" s="89"/>
      <c r="Q68" s="89"/>
      <c r="R68" s="89"/>
      <c r="S68" s="89"/>
      <c r="T68" s="89"/>
      <c r="U68" s="89"/>
      <c r="V68" s="89"/>
      <c r="W68" s="89"/>
    </row>
    <row r="69" spans="1:23" ht="13">
      <c r="A69" s="89"/>
      <c r="B69" s="89"/>
      <c r="C69" s="89"/>
      <c r="D69" s="95"/>
      <c r="E69" s="89"/>
      <c r="F69" s="68"/>
      <c r="G69" s="89"/>
      <c r="H69" s="88"/>
      <c r="I69" s="89"/>
      <c r="J69" s="89"/>
      <c r="K69" s="89"/>
      <c r="L69" s="89"/>
      <c r="M69" s="89"/>
      <c r="N69" s="89"/>
      <c r="O69" s="89"/>
      <c r="P69" s="89"/>
      <c r="Q69" s="89"/>
      <c r="R69" s="89"/>
      <c r="S69" s="89"/>
      <c r="T69" s="89"/>
      <c r="U69" s="89"/>
      <c r="V69" s="89"/>
      <c r="W69" s="89"/>
    </row>
    <row r="70" spans="1:23" ht="13">
      <c r="A70" s="89"/>
      <c r="B70" s="89"/>
      <c r="C70" s="89"/>
      <c r="D70" s="95"/>
      <c r="E70" s="89"/>
      <c r="F70" s="68"/>
      <c r="G70" s="89"/>
      <c r="H70" s="88"/>
      <c r="I70" s="89"/>
      <c r="J70" s="89"/>
      <c r="K70" s="89"/>
      <c r="L70" s="89"/>
      <c r="M70" s="89"/>
      <c r="N70" s="89"/>
      <c r="O70" s="89"/>
      <c r="P70" s="89"/>
      <c r="Q70" s="89"/>
      <c r="R70" s="89"/>
      <c r="S70" s="89"/>
      <c r="T70" s="89"/>
      <c r="U70" s="89"/>
      <c r="V70" s="89"/>
      <c r="W70" s="89"/>
    </row>
    <row r="71" spans="1:23" ht="13">
      <c r="A71" s="89"/>
      <c r="B71" s="89"/>
      <c r="C71" s="89"/>
      <c r="D71" s="95"/>
      <c r="E71" s="89"/>
      <c r="F71" s="68"/>
      <c r="G71" s="89"/>
      <c r="H71" s="88"/>
      <c r="I71" s="89"/>
      <c r="J71" s="89"/>
      <c r="K71" s="89"/>
      <c r="L71" s="89"/>
      <c r="M71" s="89"/>
      <c r="N71" s="89"/>
      <c r="O71" s="89"/>
      <c r="P71" s="89"/>
      <c r="Q71" s="89"/>
      <c r="R71" s="89"/>
      <c r="S71" s="89"/>
      <c r="T71" s="89"/>
      <c r="U71" s="89"/>
      <c r="V71" s="89"/>
      <c r="W71" s="89"/>
    </row>
    <row r="72" spans="1:23" ht="13">
      <c r="A72" s="89"/>
      <c r="B72" s="89"/>
      <c r="C72" s="89"/>
      <c r="D72" s="95"/>
      <c r="E72" s="89"/>
      <c r="F72" s="68"/>
      <c r="G72" s="89"/>
      <c r="H72" s="88"/>
      <c r="I72" s="89"/>
      <c r="J72" s="89"/>
      <c r="K72" s="89"/>
      <c r="L72" s="89"/>
      <c r="M72" s="89"/>
      <c r="N72" s="89"/>
      <c r="O72" s="89"/>
      <c r="P72" s="89"/>
      <c r="Q72" s="89"/>
      <c r="R72" s="89"/>
      <c r="S72" s="89"/>
      <c r="T72" s="89"/>
      <c r="U72" s="89"/>
      <c r="V72" s="89"/>
      <c r="W72" s="89"/>
    </row>
    <row r="73" spans="1:23" ht="13">
      <c r="A73" s="89"/>
      <c r="B73" s="89"/>
      <c r="C73" s="89"/>
      <c r="D73" s="95"/>
      <c r="E73" s="89"/>
      <c r="F73" s="68"/>
      <c r="G73" s="89"/>
      <c r="H73" s="88"/>
      <c r="I73" s="89"/>
      <c r="J73" s="89"/>
      <c r="K73" s="89"/>
      <c r="L73" s="89"/>
      <c r="M73" s="89"/>
      <c r="N73" s="89"/>
      <c r="O73" s="89"/>
      <c r="P73" s="89"/>
      <c r="Q73" s="89"/>
      <c r="R73" s="89"/>
      <c r="S73" s="89"/>
      <c r="T73" s="89"/>
      <c r="U73" s="89"/>
      <c r="V73" s="89"/>
      <c r="W73" s="89"/>
    </row>
    <row r="74" spans="1:23" ht="13">
      <c r="A74" s="89"/>
      <c r="B74" s="89"/>
      <c r="C74" s="89"/>
      <c r="D74" s="95"/>
      <c r="E74" s="89"/>
      <c r="F74" s="68"/>
      <c r="G74" s="89"/>
      <c r="H74" s="88"/>
      <c r="I74" s="89"/>
      <c r="J74" s="89"/>
      <c r="K74" s="89"/>
      <c r="L74" s="89"/>
      <c r="M74" s="89"/>
      <c r="N74" s="89"/>
      <c r="O74" s="89"/>
      <c r="P74" s="89"/>
      <c r="Q74" s="89"/>
      <c r="R74" s="89"/>
      <c r="S74" s="89"/>
      <c r="T74" s="89"/>
      <c r="U74" s="89"/>
      <c r="V74" s="89"/>
      <c r="W74" s="89"/>
    </row>
    <row r="75" spans="1:23" ht="13">
      <c r="A75" s="89"/>
      <c r="B75" s="89"/>
      <c r="C75" s="89"/>
      <c r="D75" s="95"/>
      <c r="E75" s="89"/>
      <c r="F75" s="68"/>
      <c r="G75" s="89"/>
      <c r="H75" s="88"/>
      <c r="I75" s="89"/>
      <c r="J75" s="89"/>
      <c r="K75" s="89"/>
      <c r="L75" s="89"/>
      <c r="M75" s="89"/>
      <c r="N75" s="89"/>
      <c r="O75" s="89"/>
      <c r="P75" s="89"/>
      <c r="Q75" s="89"/>
      <c r="R75" s="89"/>
      <c r="S75" s="89"/>
      <c r="T75" s="89"/>
      <c r="U75" s="89"/>
      <c r="V75" s="89"/>
      <c r="W75" s="89"/>
    </row>
    <row r="76" spans="1:23" ht="13">
      <c r="A76" s="89"/>
      <c r="B76" s="89"/>
      <c r="C76" s="89"/>
      <c r="D76" s="95"/>
      <c r="E76" s="89"/>
      <c r="F76" s="68"/>
      <c r="G76" s="89"/>
      <c r="H76" s="88"/>
      <c r="I76" s="89"/>
      <c r="J76" s="89"/>
      <c r="K76" s="89"/>
      <c r="L76" s="89"/>
      <c r="M76" s="89"/>
      <c r="N76" s="89"/>
      <c r="O76" s="89"/>
      <c r="P76" s="89"/>
      <c r="Q76" s="89"/>
      <c r="R76" s="89"/>
      <c r="S76" s="89"/>
      <c r="T76" s="89"/>
      <c r="U76" s="89"/>
      <c r="V76" s="89"/>
      <c r="W76" s="89"/>
    </row>
    <row r="77" spans="1:23" ht="13">
      <c r="A77" s="89"/>
      <c r="B77" s="89"/>
      <c r="C77" s="89"/>
      <c r="D77" s="95"/>
      <c r="E77" s="89"/>
      <c r="F77" s="68"/>
      <c r="G77" s="89"/>
      <c r="H77" s="88"/>
      <c r="I77" s="89"/>
      <c r="J77" s="89"/>
      <c r="K77" s="89"/>
      <c r="L77" s="89"/>
      <c r="M77" s="89"/>
      <c r="N77" s="89"/>
      <c r="O77" s="89"/>
      <c r="P77" s="89"/>
      <c r="Q77" s="89"/>
      <c r="R77" s="89"/>
      <c r="S77" s="89"/>
      <c r="T77" s="89"/>
      <c r="U77" s="89"/>
      <c r="V77" s="89"/>
      <c r="W77" s="89"/>
    </row>
    <row r="78" spans="1:23" ht="13">
      <c r="A78" s="89"/>
      <c r="B78" s="89"/>
      <c r="C78" s="89"/>
      <c r="D78" s="95"/>
      <c r="E78" s="89"/>
      <c r="F78" s="68"/>
      <c r="G78" s="89"/>
      <c r="H78" s="88"/>
      <c r="I78" s="89"/>
      <c r="J78" s="89"/>
      <c r="K78" s="89"/>
      <c r="L78" s="89"/>
      <c r="M78" s="89"/>
      <c r="N78" s="89"/>
      <c r="O78" s="89"/>
      <c r="P78" s="89"/>
      <c r="Q78" s="89"/>
      <c r="R78" s="89"/>
      <c r="S78" s="89"/>
      <c r="T78" s="89"/>
      <c r="U78" s="89"/>
      <c r="V78" s="89"/>
      <c r="W78" s="89"/>
    </row>
    <row r="79" spans="1:23" ht="13">
      <c r="A79" s="89"/>
      <c r="B79" s="89"/>
      <c r="C79" s="89"/>
      <c r="D79" s="95"/>
      <c r="E79" s="89"/>
      <c r="F79" s="68"/>
      <c r="G79" s="89"/>
      <c r="H79" s="88"/>
      <c r="I79" s="89"/>
      <c r="J79" s="89"/>
      <c r="K79" s="89"/>
      <c r="L79" s="89"/>
      <c r="M79" s="89"/>
      <c r="N79" s="89"/>
      <c r="O79" s="89"/>
      <c r="P79" s="89"/>
      <c r="Q79" s="89"/>
      <c r="R79" s="89"/>
      <c r="S79" s="89"/>
      <c r="T79" s="89"/>
      <c r="U79" s="89"/>
      <c r="V79" s="89"/>
      <c r="W79" s="89"/>
    </row>
    <row r="80" spans="1:23" ht="13">
      <c r="A80" s="89"/>
      <c r="B80" s="89"/>
      <c r="C80" s="89"/>
      <c r="D80" s="95"/>
      <c r="E80" s="89"/>
      <c r="F80" s="68"/>
      <c r="G80" s="89"/>
      <c r="H80" s="88"/>
      <c r="I80" s="89"/>
      <c r="J80" s="89"/>
      <c r="K80" s="89"/>
      <c r="L80" s="89"/>
      <c r="M80" s="89"/>
      <c r="N80" s="89"/>
      <c r="O80" s="89"/>
      <c r="P80" s="89"/>
      <c r="Q80" s="89"/>
      <c r="R80" s="89"/>
      <c r="S80" s="89"/>
      <c r="T80" s="89"/>
      <c r="U80" s="89"/>
      <c r="V80" s="89"/>
      <c r="W80" s="89"/>
    </row>
    <row r="81" spans="1:23" ht="13">
      <c r="A81" s="89"/>
      <c r="B81" s="89"/>
      <c r="C81" s="89"/>
      <c r="D81" s="95"/>
      <c r="E81" s="89"/>
      <c r="F81" s="68"/>
      <c r="G81" s="89"/>
      <c r="H81" s="88"/>
      <c r="I81" s="89"/>
      <c r="J81" s="89"/>
      <c r="K81" s="89"/>
      <c r="L81" s="89"/>
      <c r="M81" s="89"/>
      <c r="N81" s="89"/>
      <c r="O81" s="89"/>
      <c r="P81" s="89"/>
      <c r="Q81" s="89"/>
      <c r="R81" s="89"/>
      <c r="S81" s="89"/>
      <c r="T81" s="89"/>
      <c r="U81" s="89"/>
      <c r="V81" s="89"/>
      <c r="W81" s="89"/>
    </row>
    <row r="82" spans="1:23" ht="13">
      <c r="A82" s="89"/>
      <c r="B82" s="89"/>
      <c r="C82" s="89"/>
      <c r="D82" s="95"/>
      <c r="E82" s="89"/>
      <c r="F82" s="68"/>
      <c r="G82" s="89"/>
      <c r="H82" s="88"/>
      <c r="I82" s="89"/>
      <c r="J82" s="89"/>
      <c r="K82" s="89"/>
      <c r="L82" s="89"/>
      <c r="M82" s="89"/>
      <c r="N82" s="89"/>
      <c r="O82" s="89"/>
      <c r="P82" s="89"/>
      <c r="Q82" s="89"/>
      <c r="R82" s="89"/>
      <c r="S82" s="89"/>
      <c r="T82" s="89"/>
      <c r="U82" s="89"/>
      <c r="V82" s="89"/>
      <c r="W82" s="89"/>
    </row>
    <row r="83" spans="1:23" ht="13">
      <c r="A83" s="89"/>
      <c r="B83" s="89"/>
      <c r="C83" s="89"/>
      <c r="D83" s="95"/>
      <c r="E83" s="89"/>
      <c r="F83" s="68"/>
      <c r="G83" s="89"/>
      <c r="H83" s="88"/>
      <c r="I83" s="89"/>
      <c r="J83" s="89"/>
      <c r="K83" s="89"/>
      <c r="L83" s="89"/>
      <c r="M83" s="89"/>
      <c r="N83" s="89"/>
      <c r="O83" s="89"/>
      <c r="P83" s="89"/>
      <c r="Q83" s="89"/>
      <c r="R83" s="89"/>
      <c r="S83" s="89"/>
      <c r="T83" s="89"/>
      <c r="U83" s="89"/>
      <c r="V83" s="89"/>
      <c r="W83" s="89"/>
    </row>
    <row r="84" spans="1:23" ht="13">
      <c r="A84" s="68"/>
      <c r="B84" s="68"/>
      <c r="C84" s="89"/>
      <c r="D84" s="95"/>
      <c r="E84" s="89"/>
      <c r="F84" s="68"/>
      <c r="G84" s="68"/>
      <c r="H84" s="88"/>
      <c r="I84" s="68"/>
      <c r="J84" s="68"/>
      <c r="K84" s="68"/>
      <c r="L84" s="68"/>
      <c r="M84" s="68"/>
      <c r="N84" s="68"/>
      <c r="O84" s="68"/>
      <c r="P84" s="68"/>
      <c r="Q84" s="68"/>
      <c r="R84" s="68"/>
      <c r="S84" s="68"/>
      <c r="T84" s="68"/>
      <c r="U84" s="68"/>
      <c r="V84" s="68"/>
      <c r="W84" s="68"/>
    </row>
    <row r="85" spans="1:23" ht="13">
      <c r="A85" s="103"/>
      <c r="B85" s="109"/>
      <c r="C85" s="110"/>
      <c r="D85" s="111"/>
      <c r="E85" s="89"/>
      <c r="F85" s="103"/>
      <c r="G85" s="103"/>
      <c r="H85" s="88"/>
      <c r="I85" s="103"/>
      <c r="J85" s="103"/>
      <c r="K85" s="103"/>
      <c r="L85" s="103"/>
      <c r="M85" s="103"/>
      <c r="N85" s="103"/>
      <c r="O85" s="103"/>
      <c r="P85" s="103"/>
      <c r="Q85" s="103"/>
      <c r="R85" s="103"/>
      <c r="S85" s="103"/>
      <c r="T85" s="103"/>
      <c r="U85" s="103"/>
      <c r="V85" s="103"/>
      <c r="W85" s="103"/>
    </row>
    <row r="86" spans="1:23" ht="13">
      <c r="A86" s="68"/>
      <c r="B86" s="68"/>
      <c r="C86" s="89"/>
      <c r="D86" s="95"/>
      <c r="E86" s="89"/>
      <c r="F86" s="68"/>
      <c r="G86" s="68"/>
      <c r="H86" s="88"/>
      <c r="I86" s="68"/>
      <c r="J86" s="68"/>
      <c r="K86" s="68"/>
      <c r="L86" s="68"/>
      <c r="M86" s="68"/>
      <c r="N86" s="68"/>
      <c r="O86" s="68"/>
      <c r="P86" s="68"/>
      <c r="Q86" s="68"/>
      <c r="R86" s="68"/>
      <c r="S86" s="68"/>
      <c r="T86" s="68"/>
      <c r="U86" s="68"/>
      <c r="V86" s="68"/>
      <c r="W86" s="68"/>
    </row>
    <row r="87" spans="1:23" ht="13">
      <c r="A87" s="68"/>
      <c r="B87" s="68"/>
      <c r="C87" s="89"/>
      <c r="D87" s="95"/>
      <c r="E87" s="89"/>
      <c r="F87" s="68"/>
      <c r="G87" s="68"/>
      <c r="H87" s="88"/>
      <c r="I87" s="68"/>
      <c r="J87" s="68"/>
      <c r="K87" s="68"/>
      <c r="L87" s="68"/>
      <c r="M87" s="68"/>
      <c r="N87" s="68"/>
      <c r="O87" s="68"/>
      <c r="P87" s="68"/>
      <c r="Q87" s="68"/>
      <c r="R87" s="68"/>
      <c r="S87" s="68"/>
      <c r="T87" s="68"/>
      <c r="U87" s="68"/>
      <c r="V87" s="68"/>
      <c r="W87" s="68"/>
    </row>
    <row r="88" spans="1:23" ht="13">
      <c r="A88" s="68"/>
      <c r="B88" s="68"/>
      <c r="C88" s="89"/>
      <c r="D88" s="95"/>
      <c r="E88" s="89"/>
      <c r="F88" s="68"/>
      <c r="G88" s="68"/>
      <c r="H88" s="88"/>
      <c r="I88" s="68"/>
      <c r="J88" s="68"/>
      <c r="K88" s="68"/>
      <c r="L88" s="68"/>
      <c r="M88" s="68"/>
      <c r="N88" s="68"/>
      <c r="O88" s="68"/>
      <c r="P88" s="68"/>
      <c r="Q88" s="68"/>
      <c r="R88" s="68"/>
      <c r="S88" s="68"/>
      <c r="T88" s="68"/>
      <c r="U88" s="68"/>
      <c r="V88" s="68"/>
      <c r="W88" s="68"/>
    </row>
    <row r="89" spans="1:23" ht="13">
      <c r="A89" s="68"/>
      <c r="B89" s="68"/>
      <c r="C89" s="89"/>
      <c r="D89" s="95"/>
      <c r="E89" s="89"/>
      <c r="F89" s="68"/>
      <c r="G89" s="68"/>
      <c r="H89" s="88"/>
      <c r="I89" s="68"/>
      <c r="J89" s="68"/>
      <c r="K89" s="68"/>
      <c r="L89" s="68"/>
      <c r="M89" s="68"/>
      <c r="N89" s="68"/>
      <c r="O89" s="68"/>
      <c r="P89" s="68"/>
      <c r="Q89" s="68"/>
      <c r="R89" s="68"/>
      <c r="S89" s="68"/>
      <c r="T89" s="68"/>
      <c r="U89" s="68"/>
      <c r="V89" s="68"/>
      <c r="W89" s="68"/>
    </row>
    <row r="90" spans="1:23" ht="13">
      <c r="A90" s="68"/>
      <c r="B90" s="68"/>
      <c r="C90" s="89"/>
      <c r="D90" s="95"/>
      <c r="E90" s="89"/>
      <c r="F90" s="68"/>
      <c r="G90" s="68"/>
      <c r="H90" s="88"/>
      <c r="I90" s="68"/>
      <c r="J90" s="68"/>
      <c r="K90" s="68"/>
      <c r="L90" s="68"/>
      <c r="M90" s="68"/>
      <c r="N90" s="68"/>
      <c r="O90" s="68"/>
      <c r="P90" s="68"/>
      <c r="Q90" s="68"/>
      <c r="R90" s="68"/>
      <c r="S90" s="68"/>
      <c r="T90" s="68"/>
      <c r="U90" s="68"/>
      <c r="V90" s="68"/>
      <c r="W90" s="68"/>
    </row>
    <row r="91" spans="1:23" ht="13">
      <c r="A91" s="68"/>
      <c r="B91" s="68"/>
      <c r="C91" s="89"/>
      <c r="D91" s="95"/>
      <c r="E91" s="89"/>
      <c r="F91" s="68"/>
      <c r="G91" s="68"/>
      <c r="H91" s="88"/>
      <c r="I91" s="68"/>
      <c r="J91" s="68"/>
      <c r="K91" s="68"/>
      <c r="L91" s="68"/>
      <c r="M91" s="68"/>
      <c r="N91" s="68"/>
      <c r="O91" s="68"/>
      <c r="P91" s="68"/>
      <c r="Q91" s="68"/>
      <c r="R91" s="68"/>
      <c r="S91" s="68"/>
      <c r="T91" s="68"/>
      <c r="U91" s="68"/>
      <c r="V91" s="68"/>
      <c r="W91" s="68"/>
    </row>
    <row r="92" spans="1:23" ht="13">
      <c r="A92" s="68"/>
      <c r="B92" s="68"/>
      <c r="C92" s="89"/>
      <c r="D92" s="95"/>
      <c r="E92" s="89"/>
      <c r="F92" s="68"/>
      <c r="G92" s="68"/>
      <c r="H92" s="88"/>
      <c r="I92" s="68"/>
      <c r="J92" s="68"/>
      <c r="K92" s="68"/>
      <c r="L92" s="68"/>
      <c r="M92" s="68"/>
      <c r="N92" s="68"/>
      <c r="O92" s="68"/>
      <c r="P92" s="68"/>
      <c r="Q92" s="68"/>
      <c r="R92" s="68"/>
      <c r="S92" s="68"/>
      <c r="T92" s="68"/>
      <c r="U92" s="68"/>
      <c r="V92" s="68"/>
      <c r="W92" s="68"/>
    </row>
    <row r="93" spans="1:23" ht="13">
      <c r="A93" s="68"/>
      <c r="B93" s="68"/>
      <c r="C93" s="89"/>
      <c r="D93" s="95"/>
      <c r="E93" s="89"/>
      <c r="F93" s="68"/>
      <c r="G93" s="68"/>
      <c r="H93" s="88"/>
      <c r="I93" s="68"/>
      <c r="J93" s="68"/>
      <c r="K93" s="68"/>
      <c r="L93" s="68"/>
      <c r="M93" s="68"/>
      <c r="N93" s="68"/>
      <c r="O93" s="68"/>
      <c r="P93" s="68"/>
      <c r="Q93" s="68"/>
      <c r="R93" s="68"/>
      <c r="S93" s="68"/>
      <c r="T93" s="68"/>
      <c r="U93" s="68"/>
      <c r="V93" s="68"/>
      <c r="W93" s="68"/>
    </row>
    <row r="94" spans="1:23" ht="13">
      <c r="A94" s="68"/>
      <c r="B94" s="68"/>
      <c r="C94" s="89"/>
      <c r="D94" s="95"/>
      <c r="E94" s="89"/>
      <c r="F94" s="68"/>
      <c r="G94" s="68"/>
      <c r="H94" s="88"/>
      <c r="I94" s="68"/>
      <c r="J94" s="68"/>
      <c r="K94" s="68"/>
      <c r="L94" s="68"/>
      <c r="M94" s="68"/>
      <c r="N94" s="68"/>
      <c r="O94" s="68"/>
      <c r="P94" s="68"/>
      <c r="Q94" s="68"/>
      <c r="R94" s="68"/>
      <c r="S94" s="68"/>
      <c r="T94" s="68"/>
      <c r="U94" s="68"/>
      <c r="V94" s="68"/>
      <c r="W94" s="68"/>
    </row>
    <row r="95" spans="1:23" ht="13">
      <c r="A95" s="68"/>
      <c r="B95" s="68"/>
      <c r="C95" s="89"/>
      <c r="D95" s="95"/>
      <c r="E95" s="89"/>
      <c r="F95" s="68"/>
      <c r="G95" s="68"/>
      <c r="H95" s="88"/>
      <c r="I95" s="68"/>
      <c r="J95" s="68"/>
      <c r="K95" s="68"/>
      <c r="L95" s="68"/>
      <c r="M95" s="68"/>
      <c r="N95" s="68"/>
      <c r="O95" s="68"/>
      <c r="P95" s="68"/>
      <c r="Q95" s="68"/>
      <c r="R95" s="68"/>
      <c r="S95" s="68"/>
      <c r="T95" s="68"/>
      <c r="U95" s="68"/>
      <c r="V95" s="68"/>
      <c r="W95" s="68"/>
    </row>
    <row r="96" spans="1:23" ht="13">
      <c r="A96" s="68"/>
      <c r="B96" s="68"/>
      <c r="C96" s="89"/>
      <c r="D96" s="95"/>
      <c r="E96" s="89"/>
      <c r="F96" s="68"/>
      <c r="G96" s="68"/>
      <c r="H96" s="88"/>
      <c r="I96" s="68"/>
      <c r="J96" s="68"/>
      <c r="K96" s="68"/>
      <c r="L96" s="68"/>
      <c r="M96" s="68"/>
      <c r="N96" s="68"/>
      <c r="O96" s="68"/>
      <c r="P96" s="68"/>
      <c r="Q96" s="68"/>
      <c r="R96" s="68"/>
      <c r="S96" s="68"/>
      <c r="T96" s="68"/>
      <c r="U96" s="68"/>
      <c r="V96" s="68"/>
      <c r="W96" s="68"/>
    </row>
    <row r="97" spans="1:23" ht="13">
      <c r="A97" s="68"/>
      <c r="B97" s="68"/>
      <c r="C97" s="89"/>
      <c r="D97" s="95"/>
      <c r="E97" s="89"/>
      <c r="F97" s="68"/>
      <c r="G97" s="68"/>
      <c r="H97" s="88"/>
      <c r="I97" s="68"/>
      <c r="J97" s="68"/>
      <c r="K97" s="68"/>
      <c r="L97" s="68"/>
      <c r="M97" s="68"/>
      <c r="N97" s="68"/>
      <c r="O97" s="68"/>
      <c r="P97" s="68"/>
      <c r="Q97" s="68"/>
      <c r="R97" s="68"/>
      <c r="S97" s="68"/>
      <c r="T97" s="68"/>
      <c r="U97" s="68"/>
      <c r="V97" s="68"/>
      <c r="W97" s="68"/>
    </row>
    <row r="98" spans="1:23" ht="13">
      <c r="A98" s="68"/>
      <c r="B98" s="68"/>
      <c r="C98" s="89"/>
      <c r="D98" s="95"/>
      <c r="E98" s="89"/>
      <c r="F98" s="68"/>
      <c r="G98" s="68"/>
      <c r="H98" s="88"/>
      <c r="I98" s="68"/>
      <c r="J98" s="68"/>
      <c r="K98" s="68"/>
      <c r="L98" s="68"/>
      <c r="M98" s="68"/>
      <c r="N98" s="68"/>
      <c r="O98" s="68"/>
      <c r="P98" s="68"/>
      <c r="Q98" s="68"/>
      <c r="R98" s="68"/>
      <c r="S98" s="68"/>
      <c r="T98" s="68"/>
      <c r="U98" s="68"/>
      <c r="V98" s="68"/>
      <c r="W98" s="68"/>
    </row>
    <row r="99" spans="1:23" ht="13">
      <c r="A99" s="68"/>
      <c r="B99" s="68"/>
      <c r="C99" s="89"/>
      <c r="D99" s="95"/>
      <c r="E99" s="89"/>
      <c r="F99" s="68"/>
      <c r="G99" s="68"/>
      <c r="H99" s="88"/>
      <c r="I99" s="68"/>
      <c r="J99" s="68"/>
      <c r="K99" s="68"/>
      <c r="L99" s="68"/>
      <c r="M99" s="68"/>
      <c r="N99" s="68"/>
      <c r="O99" s="68"/>
      <c r="P99" s="68"/>
      <c r="Q99" s="68"/>
      <c r="R99" s="68"/>
      <c r="S99" s="68"/>
      <c r="T99" s="68"/>
      <c r="U99" s="68"/>
      <c r="V99" s="68"/>
      <c r="W99" s="68"/>
    </row>
    <row r="100" spans="1:23" ht="13">
      <c r="A100" s="68"/>
      <c r="B100" s="68"/>
      <c r="C100" s="89"/>
      <c r="D100" s="95"/>
      <c r="E100" s="89"/>
      <c r="F100" s="68"/>
      <c r="G100" s="68"/>
      <c r="H100" s="88"/>
      <c r="I100" s="68"/>
      <c r="J100" s="68"/>
      <c r="K100" s="68"/>
      <c r="L100" s="68"/>
      <c r="M100" s="68"/>
      <c r="N100" s="68"/>
      <c r="O100" s="68"/>
      <c r="P100" s="68"/>
      <c r="Q100" s="68"/>
      <c r="R100" s="68"/>
      <c r="S100" s="68"/>
      <c r="T100" s="68"/>
      <c r="U100" s="68"/>
      <c r="V100" s="68"/>
      <c r="W100" s="68"/>
    </row>
    <row r="101" spans="1:23" ht="13">
      <c r="A101" s="68"/>
      <c r="B101" s="68"/>
      <c r="C101" s="89"/>
      <c r="D101" s="95"/>
      <c r="E101" s="89"/>
      <c r="F101" s="68"/>
      <c r="G101" s="68"/>
      <c r="H101" s="88"/>
      <c r="I101" s="68"/>
      <c r="J101" s="68"/>
      <c r="K101" s="68"/>
      <c r="L101" s="68"/>
      <c r="M101" s="68"/>
      <c r="N101" s="68"/>
      <c r="O101" s="68"/>
      <c r="P101" s="68"/>
      <c r="Q101" s="68"/>
      <c r="R101" s="68"/>
      <c r="S101" s="68"/>
      <c r="T101" s="68"/>
      <c r="U101" s="68"/>
      <c r="V101" s="68"/>
      <c r="W101" s="68"/>
    </row>
    <row r="102" spans="1:23" ht="13">
      <c r="A102" s="68"/>
      <c r="B102" s="68"/>
      <c r="C102" s="89"/>
      <c r="D102" s="95"/>
      <c r="E102" s="89"/>
      <c r="F102" s="68"/>
      <c r="G102" s="68"/>
      <c r="H102" s="88"/>
      <c r="I102" s="68"/>
      <c r="J102" s="68"/>
      <c r="K102" s="68"/>
      <c r="L102" s="68"/>
      <c r="M102" s="68"/>
      <c r="N102" s="68"/>
      <c r="O102" s="68"/>
      <c r="P102" s="68"/>
      <c r="Q102" s="68"/>
      <c r="R102" s="68"/>
      <c r="S102" s="68"/>
      <c r="T102" s="68"/>
      <c r="U102" s="68"/>
      <c r="V102" s="68"/>
      <c r="W102" s="68"/>
    </row>
    <row r="103" spans="1:23" ht="13">
      <c r="A103" s="68"/>
      <c r="B103" s="68"/>
      <c r="C103" s="89"/>
      <c r="D103" s="95"/>
      <c r="E103" s="89"/>
      <c r="F103" s="68"/>
      <c r="G103" s="68"/>
      <c r="H103" s="88"/>
      <c r="I103" s="68"/>
      <c r="J103" s="68"/>
      <c r="K103" s="68"/>
      <c r="L103" s="68"/>
      <c r="M103" s="68"/>
      <c r="N103" s="68"/>
      <c r="O103" s="68"/>
      <c r="P103" s="68"/>
      <c r="Q103" s="68"/>
      <c r="R103" s="68"/>
      <c r="S103" s="68"/>
      <c r="T103" s="68"/>
      <c r="U103" s="68"/>
      <c r="V103" s="68"/>
      <c r="W103" s="68"/>
    </row>
    <row r="104" spans="1:23" ht="13">
      <c r="A104" s="68"/>
      <c r="B104" s="68"/>
      <c r="C104" s="89"/>
      <c r="D104" s="95"/>
      <c r="E104" s="89"/>
      <c r="F104" s="68"/>
      <c r="G104" s="68"/>
      <c r="H104" s="88"/>
      <c r="I104" s="68"/>
      <c r="J104" s="68"/>
      <c r="K104" s="68"/>
      <c r="L104" s="68"/>
      <c r="M104" s="68"/>
      <c r="N104" s="68"/>
      <c r="O104" s="68"/>
      <c r="P104" s="68"/>
      <c r="Q104" s="68"/>
      <c r="R104" s="68"/>
      <c r="S104" s="68"/>
      <c r="T104" s="68"/>
      <c r="U104" s="68"/>
      <c r="V104" s="68"/>
      <c r="W104" s="68"/>
    </row>
    <row r="105" spans="1:23" ht="13">
      <c r="A105" s="68"/>
      <c r="B105" s="68"/>
      <c r="C105" s="89"/>
      <c r="D105" s="95"/>
      <c r="E105" s="89"/>
      <c r="F105" s="68"/>
      <c r="G105" s="68"/>
      <c r="H105" s="88"/>
      <c r="I105" s="68"/>
      <c r="J105" s="68"/>
      <c r="K105" s="68"/>
      <c r="L105" s="68"/>
      <c r="M105" s="68"/>
      <c r="N105" s="68"/>
      <c r="O105" s="68"/>
      <c r="P105" s="68"/>
      <c r="Q105" s="68"/>
      <c r="R105" s="68"/>
      <c r="S105" s="68"/>
      <c r="T105" s="68"/>
      <c r="U105" s="68"/>
      <c r="V105" s="68"/>
      <c r="W105" s="68"/>
    </row>
    <row r="106" spans="1:23" ht="13">
      <c r="A106" s="68"/>
      <c r="B106" s="68"/>
      <c r="C106" s="89"/>
      <c r="D106" s="95"/>
      <c r="E106" s="89"/>
      <c r="F106" s="68"/>
      <c r="G106" s="68"/>
      <c r="H106" s="88"/>
      <c r="I106" s="68"/>
      <c r="J106" s="68"/>
      <c r="K106" s="68"/>
      <c r="L106" s="68"/>
      <c r="M106" s="68"/>
      <c r="N106" s="68"/>
      <c r="O106" s="68"/>
      <c r="P106" s="68"/>
      <c r="Q106" s="68"/>
      <c r="R106" s="68"/>
      <c r="S106" s="68"/>
      <c r="T106" s="68"/>
      <c r="U106" s="68"/>
      <c r="V106" s="68"/>
      <c r="W106" s="68"/>
    </row>
    <row r="107" spans="1:23" ht="13">
      <c r="A107" s="68"/>
      <c r="B107" s="68"/>
      <c r="C107" s="89"/>
      <c r="D107" s="95"/>
      <c r="E107" s="89"/>
      <c r="F107" s="68"/>
      <c r="G107" s="68"/>
      <c r="H107" s="88"/>
      <c r="I107" s="68"/>
      <c r="J107" s="68"/>
      <c r="K107" s="68"/>
      <c r="L107" s="68"/>
      <c r="M107" s="68"/>
      <c r="N107" s="68"/>
      <c r="O107" s="68"/>
      <c r="P107" s="68"/>
      <c r="Q107" s="68"/>
      <c r="R107" s="68"/>
      <c r="S107" s="68"/>
      <c r="T107" s="68"/>
      <c r="U107" s="68"/>
      <c r="V107" s="68"/>
      <c r="W107" s="68"/>
    </row>
    <row r="108" spans="1:23" ht="13">
      <c r="A108" s="68"/>
      <c r="B108" s="68"/>
      <c r="C108" s="89"/>
      <c r="D108" s="95"/>
      <c r="E108" s="89"/>
      <c r="F108" s="68"/>
      <c r="G108" s="68"/>
      <c r="H108" s="88"/>
      <c r="I108" s="68"/>
      <c r="J108" s="68"/>
      <c r="K108" s="68"/>
      <c r="L108" s="68"/>
      <c r="M108" s="68"/>
      <c r="N108" s="68"/>
      <c r="O108" s="68"/>
      <c r="P108" s="68"/>
      <c r="Q108" s="68"/>
      <c r="R108" s="68"/>
      <c r="S108" s="68"/>
      <c r="T108" s="68"/>
      <c r="U108" s="68"/>
      <c r="V108" s="68"/>
      <c r="W108" s="68"/>
    </row>
    <row r="109" spans="1:23" ht="13">
      <c r="A109" s="68"/>
      <c r="B109" s="68"/>
      <c r="C109" s="89"/>
      <c r="D109" s="95"/>
      <c r="E109" s="89"/>
      <c r="F109" s="68"/>
      <c r="G109" s="68"/>
      <c r="H109" s="88"/>
      <c r="I109" s="68"/>
      <c r="J109" s="68"/>
      <c r="K109" s="68"/>
      <c r="L109" s="68"/>
      <c r="M109" s="68"/>
      <c r="N109" s="68"/>
      <c r="O109" s="68"/>
      <c r="P109" s="68"/>
      <c r="Q109" s="68"/>
      <c r="R109" s="68"/>
      <c r="S109" s="68"/>
      <c r="T109" s="68"/>
      <c r="U109" s="68"/>
      <c r="V109" s="68"/>
      <c r="W109" s="68"/>
    </row>
    <row r="110" spans="1:23" ht="13">
      <c r="A110" s="68"/>
      <c r="B110" s="68"/>
      <c r="C110" s="89"/>
      <c r="D110" s="95"/>
      <c r="E110" s="89"/>
      <c r="F110" s="68"/>
      <c r="G110" s="68"/>
      <c r="H110" s="88"/>
      <c r="I110" s="68"/>
      <c r="J110" s="68"/>
      <c r="K110" s="68"/>
      <c r="L110" s="68"/>
      <c r="M110" s="68"/>
      <c r="N110" s="68"/>
      <c r="O110" s="68"/>
      <c r="P110" s="68"/>
      <c r="Q110" s="68"/>
      <c r="R110" s="68"/>
      <c r="S110" s="68"/>
      <c r="T110" s="68"/>
      <c r="U110" s="68"/>
      <c r="V110" s="68"/>
      <c r="W110" s="68"/>
    </row>
    <row r="111" spans="1:23" ht="13">
      <c r="A111" s="68"/>
      <c r="B111" s="68"/>
      <c r="C111" s="89"/>
      <c r="D111" s="95"/>
      <c r="E111" s="89"/>
      <c r="F111" s="68"/>
      <c r="G111" s="68"/>
      <c r="H111" s="88"/>
      <c r="I111" s="68"/>
      <c r="J111" s="68"/>
      <c r="K111" s="68"/>
      <c r="L111" s="68"/>
      <c r="M111" s="68"/>
      <c r="N111" s="68"/>
      <c r="O111" s="68"/>
      <c r="P111" s="68"/>
      <c r="Q111" s="68"/>
      <c r="R111" s="68"/>
      <c r="S111" s="68"/>
      <c r="T111" s="68"/>
      <c r="U111" s="68"/>
      <c r="V111" s="68"/>
      <c r="W111" s="68"/>
    </row>
    <row r="112" spans="1:23" ht="13">
      <c r="A112" s="68"/>
      <c r="B112" s="68"/>
      <c r="C112" s="89"/>
      <c r="D112" s="95"/>
      <c r="E112" s="89"/>
      <c r="F112" s="68"/>
      <c r="G112" s="68"/>
      <c r="H112" s="88"/>
      <c r="I112" s="68"/>
      <c r="J112" s="68"/>
      <c r="K112" s="68"/>
      <c r="L112" s="68"/>
      <c r="M112" s="68"/>
      <c r="N112" s="68"/>
      <c r="O112" s="68"/>
      <c r="P112" s="68"/>
      <c r="Q112" s="68"/>
      <c r="R112" s="68"/>
      <c r="S112" s="68"/>
      <c r="T112" s="68"/>
      <c r="U112" s="68"/>
      <c r="V112" s="68"/>
      <c r="W112" s="68"/>
    </row>
    <row r="113" spans="1:23" ht="13">
      <c r="A113" s="68"/>
      <c r="B113" s="68"/>
      <c r="C113" s="89"/>
      <c r="D113" s="95"/>
      <c r="E113" s="89"/>
      <c r="F113" s="68"/>
      <c r="G113" s="68"/>
      <c r="H113" s="88"/>
      <c r="I113" s="68"/>
      <c r="J113" s="68"/>
      <c r="K113" s="68"/>
      <c r="L113" s="68"/>
      <c r="M113" s="68"/>
      <c r="N113" s="68"/>
      <c r="O113" s="68"/>
      <c r="P113" s="68"/>
      <c r="Q113" s="68"/>
      <c r="R113" s="68"/>
      <c r="S113" s="68"/>
      <c r="T113" s="68"/>
      <c r="U113" s="68"/>
      <c r="V113" s="68"/>
      <c r="W113" s="68"/>
    </row>
    <row r="114" spans="1:23" ht="13">
      <c r="A114" s="68"/>
      <c r="B114" s="68"/>
      <c r="C114" s="89"/>
      <c r="D114" s="95"/>
      <c r="E114" s="89"/>
      <c r="F114" s="68"/>
      <c r="G114" s="68"/>
      <c r="H114" s="88"/>
      <c r="I114" s="68"/>
      <c r="J114" s="68"/>
      <c r="K114" s="68"/>
      <c r="L114" s="68"/>
      <c r="M114" s="68"/>
      <c r="N114" s="68"/>
      <c r="O114" s="68"/>
      <c r="P114" s="68"/>
      <c r="Q114" s="68"/>
      <c r="R114" s="68"/>
      <c r="S114" s="68"/>
      <c r="T114" s="68"/>
      <c r="U114" s="68"/>
      <c r="V114" s="68"/>
      <c r="W114" s="68"/>
    </row>
    <row r="115" spans="1:23" ht="13">
      <c r="A115" s="68"/>
      <c r="B115" s="68"/>
      <c r="C115" s="89"/>
      <c r="D115" s="95"/>
      <c r="E115" s="89"/>
      <c r="F115" s="68"/>
      <c r="G115" s="68"/>
      <c r="H115" s="88"/>
      <c r="I115" s="68"/>
      <c r="J115" s="68"/>
      <c r="K115" s="68"/>
      <c r="L115" s="68"/>
      <c r="M115" s="68"/>
      <c r="N115" s="68"/>
      <c r="O115" s="68"/>
      <c r="P115" s="68"/>
      <c r="Q115" s="68"/>
      <c r="R115" s="68"/>
      <c r="S115" s="68"/>
      <c r="T115" s="68"/>
      <c r="U115" s="68"/>
      <c r="V115" s="68"/>
      <c r="W115" s="68"/>
    </row>
    <row r="116" spans="1:23" ht="13">
      <c r="A116" s="68"/>
      <c r="B116" s="68"/>
      <c r="C116" s="89"/>
      <c r="D116" s="95"/>
      <c r="E116" s="89"/>
      <c r="F116" s="68"/>
      <c r="G116" s="68"/>
      <c r="H116" s="88"/>
      <c r="I116" s="68"/>
      <c r="J116" s="68"/>
      <c r="K116" s="68"/>
      <c r="L116" s="68"/>
      <c r="M116" s="68"/>
      <c r="N116" s="68"/>
      <c r="O116" s="68"/>
      <c r="P116" s="68"/>
      <c r="Q116" s="68"/>
      <c r="R116" s="68"/>
      <c r="S116" s="68"/>
      <c r="T116" s="68"/>
      <c r="U116" s="68"/>
      <c r="V116" s="68"/>
      <c r="W116" s="68"/>
    </row>
    <row r="117" spans="1:23" ht="13">
      <c r="A117" s="68"/>
      <c r="B117" s="68"/>
      <c r="C117" s="89"/>
      <c r="D117" s="95"/>
      <c r="E117" s="89"/>
      <c r="F117" s="68"/>
      <c r="G117" s="68"/>
      <c r="H117" s="88"/>
      <c r="I117" s="68"/>
      <c r="J117" s="68"/>
      <c r="K117" s="68"/>
      <c r="L117" s="68"/>
      <c r="M117" s="68"/>
      <c r="N117" s="68"/>
      <c r="O117" s="68"/>
      <c r="P117" s="68"/>
      <c r="Q117" s="68"/>
      <c r="R117" s="68"/>
      <c r="S117" s="68"/>
      <c r="T117" s="68"/>
      <c r="U117" s="68"/>
      <c r="V117" s="68"/>
      <c r="W117" s="68"/>
    </row>
    <row r="118" spans="1:23" ht="13">
      <c r="A118" s="68"/>
      <c r="B118" s="68"/>
      <c r="C118" s="89"/>
      <c r="D118" s="95"/>
      <c r="E118" s="89"/>
      <c r="F118" s="68"/>
      <c r="G118" s="68"/>
      <c r="H118" s="88"/>
      <c r="I118" s="68"/>
      <c r="J118" s="68"/>
      <c r="K118" s="68"/>
      <c r="L118" s="68"/>
      <c r="M118" s="68"/>
      <c r="N118" s="68"/>
      <c r="O118" s="68"/>
      <c r="P118" s="68"/>
      <c r="Q118" s="68"/>
      <c r="R118" s="68"/>
      <c r="S118" s="68"/>
      <c r="T118" s="68"/>
      <c r="U118" s="68"/>
      <c r="V118" s="68"/>
      <c r="W118" s="68"/>
    </row>
    <row r="119" spans="1:23" ht="13">
      <c r="A119" s="68"/>
      <c r="B119" s="68"/>
      <c r="C119" s="89"/>
      <c r="D119" s="95"/>
      <c r="E119" s="89"/>
      <c r="F119" s="68"/>
      <c r="G119" s="68"/>
      <c r="H119" s="88"/>
      <c r="I119" s="68"/>
      <c r="J119" s="68"/>
      <c r="K119" s="68"/>
      <c r="L119" s="68"/>
      <c r="M119" s="68"/>
      <c r="N119" s="68"/>
      <c r="O119" s="68"/>
      <c r="P119" s="68"/>
      <c r="Q119" s="68"/>
      <c r="R119" s="68"/>
      <c r="S119" s="68"/>
      <c r="T119" s="68"/>
      <c r="U119" s="68"/>
      <c r="V119" s="68"/>
      <c r="W119" s="68"/>
    </row>
    <row r="120" spans="1:23" ht="13">
      <c r="A120" s="68"/>
      <c r="B120" s="68"/>
      <c r="C120" s="89"/>
      <c r="D120" s="95"/>
      <c r="E120" s="89"/>
      <c r="F120" s="68"/>
      <c r="G120" s="68"/>
      <c r="H120" s="88"/>
      <c r="I120" s="68"/>
      <c r="J120" s="68"/>
      <c r="K120" s="68"/>
      <c r="L120" s="68"/>
      <c r="M120" s="68"/>
      <c r="N120" s="68"/>
      <c r="O120" s="68"/>
      <c r="P120" s="68"/>
      <c r="Q120" s="68"/>
      <c r="R120" s="68"/>
      <c r="S120" s="68"/>
      <c r="T120" s="68"/>
      <c r="U120" s="68"/>
      <c r="V120" s="68"/>
      <c r="W120" s="68"/>
    </row>
    <row r="121" spans="1:23" ht="13">
      <c r="A121" s="68"/>
      <c r="B121" s="68"/>
      <c r="C121" s="89"/>
      <c r="D121" s="95"/>
      <c r="E121" s="89"/>
      <c r="F121" s="68"/>
      <c r="G121" s="68"/>
      <c r="H121" s="88"/>
      <c r="I121" s="68"/>
      <c r="J121" s="68"/>
      <c r="K121" s="68"/>
      <c r="L121" s="68"/>
      <c r="M121" s="68"/>
      <c r="N121" s="68"/>
      <c r="O121" s="68"/>
      <c r="P121" s="68"/>
      <c r="Q121" s="68"/>
      <c r="R121" s="68"/>
      <c r="S121" s="68"/>
      <c r="T121" s="68"/>
      <c r="U121" s="68"/>
      <c r="V121" s="68"/>
      <c r="W121" s="68"/>
    </row>
    <row r="122" spans="1:23" ht="13">
      <c r="A122" s="68"/>
      <c r="B122" s="68"/>
      <c r="C122" s="89"/>
      <c r="D122" s="95"/>
      <c r="E122" s="89"/>
      <c r="F122" s="68"/>
      <c r="G122" s="68"/>
      <c r="H122" s="88"/>
      <c r="I122" s="68"/>
      <c r="J122" s="68"/>
      <c r="K122" s="68"/>
      <c r="L122" s="68"/>
      <c r="M122" s="68"/>
      <c r="N122" s="68"/>
      <c r="O122" s="68"/>
      <c r="P122" s="68"/>
      <c r="Q122" s="68"/>
      <c r="R122" s="68"/>
      <c r="S122" s="68"/>
      <c r="T122" s="68"/>
      <c r="U122" s="68"/>
      <c r="V122" s="68"/>
      <c r="W122" s="68"/>
    </row>
    <row r="123" spans="1:23" ht="13">
      <c r="A123" s="68"/>
      <c r="B123" s="68"/>
      <c r="C123" s="89"/>
      <c r="D123" s="95"/>
      <c r="E123" s="89"/>
      <c r="F123" s="68"/>
      <c r="G123" s="68"/>
      <c r="H123" s="88"/>
      <c r="I123" s="68"/>
      <c r="J123" s="68"/>
      <c r="K123" s="68"/>
      <c r="L123" s="68"/>
      <c r="M123" s="68"/>
      <c r="N123" s="68"/>
      <c r="O123" s="68"/>
      <c r="P123" s="68"/>
      <c r="Q123" s="68"/>
      <c r="R123" s="68"/>
      <c r="S123" s="68"/>
      <c r="T123" s="68"/>
      <c r="U123" s="68"/>
      <c r="V123" s="68"/>
      <c r="W123" s="68"/>
    </row>
    <row r="124" spans="1:23" ht="13">
      <c r="A124" s="68"/>
      <c r="B124" s="68"/>
      <c r="C124" s="89"/>
      <c r="D124" s="95"/>
      <c r="E124" s="89"/>
      <c r="F124" s="68"/>
      <c r="G124" s="68"/>
      <c r="H124" s="88"/>
      <c r="I124" s="68"/>
      <c r="J124" s="68"/>
      <c r="K124" s="68"/>
      <c r="L124" s="68"/>
      <c r="M124" s="68"/>
      <c r="N124" s="68"/>
      <c r="O124" s="68"/>
      <c r="P124" s="68"/>
      <c r="Q124" s="68"/>
      <c r="R124" s="68"/>
      <c r="S124" s="68"/>
      <c r="T124" s="68"/>
      <c r="U124" s="68"/>
      <c r="V124" s="68"/>
      <c r="W124" s="68"/>
    </row>
    <row r="125" spans="1:23" ht="13">
      <c r="A125" s="68"/>
      <c r="B125" s="68"/>
      <c r="C125" s="89"/>
      <c r="D125" s="95"/>
      <c r="E125" s="89"/>
      <c r="F125" s="68"/>
      <c r="G125" s="68"/>
      <c r="H125" s="88"/>
      <c r="I125" s="68"/>
      <c r="J125" s="68"/>
      <c r="K125" s="68"/>
      <c r="L125" s="68"/>
      <c r="M125" s="68"/>
      <c r="N125" s="68"/>
      <c r="O125" s="68"/>
      <c r="P125" s="68"/>
      <c r="Q125" s="68"/>
      <c r="R125" s="68"/>
      <c r="S125" s="68"/>
      <c r="T125" s="68"/>
      <c r="U125" s="68"/>
      <c r="V125" s="68"/>
      <c r="W125" s="68"/>
    </row>
    <row r="126" spans="1:23" ht="13">
      <c r="A126" s="68"/>
      <c r="B126" s="68"/>
      <c r="C126" s="89"/>
      <c r="D126" s="95"/>
      <c r="E126" s="89"/>
      <c r="F126" s="68"/>
      <c r="G126" s="68"/>
      <c r="H126" s="88"/>
      <c r="I126" s="68"/>
      <c r="J126" s="68"/>
      <c r="K126" s="68"/>
      <c r="L126" s="68"/>
      <c r="M126" s="68"/>
      <c r="N126" s="68"/>
      <c r="O126" s="68"/>
      <c r="P126" s="68"/>
      <c r="Q126" s="68"/>
      <c r="R126" s="68"/>
      <c r="S126" s="68"/>
      <c r="T126" s="68"/>
      <c r="U126" s="68"/>
      <c r="V126" s="68"/>
      <c r="W126" s="68"/>
    </row>
    <row r="127" spans="1:23" ht="13">
      <c r="A127" s="68"/>
      <c r="B127" s="68"/>
      <c r="C127" s="89"/>
      <c r="D127" s="95"/>
      <c r="E127" s="89"/>
      <c r="F127" s="68"/>
      <c r="G127" s="68"/>
      <c r="H127" s="88"/>
      <c r="I127" s="68"/>
      <c r="J127" s="68"/>
      <c r="K127" s="68"/>
      <c r="L127" s="68"/>
      <c r="M127" s="68"/>
      <c r="N127" s="68"/>
      <c r="O127" s="68"/>
      <c r="P127" s="68"/>
      <c r="Q127" s="68"/>
      <c r="R127" s="68"/>
      <c r="S127" s="68"/>
      <c r="T127" s="68"/>
      <c r="U127" s="68"/>
      <c r="V127" s="68"/>
      <c r="W127" s="68"/>
    </row>
    <row r="128" spans="1:23" ht="13">
      <c r="A128" s="68"/>
      <c r="B128" s="68"/>
      <c r="C128" s="89"/>
      <c r="D128" s="95"/>
      <c r="E128" s="89"/>
      <c r="F128" s="68"/>
      <c r="G128" s="68"/>
      <c r="H128" s="88"/>
      <c r="I128" s="68"/>
      <c r="J128" s="68"/>
      <c r="K128" s="68"/>
      <c r="L128" s="68"/>
      <c r="M128" s="68"/>
      <c r="N128" s="68"/>
      <c r="O128" s="68"/>
      <c r="P128" s="68"/>
      <c r="Q128" s="68"/>
      <c r="R128" s="68"/>
      <c r="S128" s="68"/>
      <c r="T128" s="68"/>
      <c r="U128" s="68"/>
      <c r="V128" s="68"/>
      <c r="W128" s="68"/>
    </row>
    <row r="129" spans="1:23" ht="13">
      <c r="A129" s="68"/>
      <c r="B129" s="68"/>
      <c r="C129" s="89"/>
      <c r="D129" s="95"/>
      <c r="E129" s="89"/>
      <c r="F129" s="68"/>
      <c r="G129" s="68"/>
      <c r="H129" s="88"/>
      <c r="I129" s="68"/>
      <c r="J129" s="68"/>
      <c r="K129" s="68"/>
      <c r="L129" s="68"/>
      <c r="M129" s="68"/>
      <c r="N129" s="68"/>
      <c r="O129" s="68"/>
      <c r="P129" s="68"/>
      <c r="Q129" s="68"/>
      <c r="R129" s="68"/>
      <c r="S129" s="68"/>
      <c r="T129" s="68"/>
      <c r="U129" s="68"/>
      <c r="V129" s="68"/>
      <c r="W129" s="68"/>
    </row>
    <row r="130" spans="1:23" ht="13">
      <c r="A130" s="68"/>
      <c r="B130" s="68"/>
      <c r="C130" s="89"/>
      <c r="D130" s="95"/>
      <c r="E130" s="89"/>
      <c r="F130" s="68"/>
      <c r="G130" s="68"/>
      <c r="H130" s="88"/>
      <c r="I130" s="68"/>
      <c r="J130" s="68"/>
      <c r="K130" s="68"/>
      <c r="L130" s="68"/>
      <c r="M130" s="68"/>
      <c r="N130" s="68"/>
      <c r="O130" s="68"/>
      <c r="P130" s="68"/>
      <c r="Q130" s="68"/>
      <c r="R130" s="68"/>
      <c r="S130" s="68"/>
      <c r="T130" s="68"/>
      <c r="U130" s="68"/>
      <c r="V130" s="68"/>
      <c r="W130" s="68"/>
    </row>
    <row r="131" spans="1:23" ht="13">
      <c r="A131" s="68"/>
      <c r="B131" s="68"/>
      <c r="C131" s="89"/>
      <c r="D131" s="95"/>
      <c r="E131" s="89"/>
      <c r="F131" s="68"/>
      <c r="G131" s="68"/>
      <c r="H131" s="88"/>
      <c r="I131" s="68"/>
      <c r="J131" s="68"/>
      <c r="K131" s="68"/>
      <c r="L131" s="68"/>
      <c r="M131" s="68"/>
      <c r="N131" s="68"/>
      <c r="O131" s="68"/>
      <c r="P131" s="68"/>
      <c r="Q131" s="68"/>
      <c r="R131" s="68"/>
      <c r="S131" s="68"/>
      <c r="T131" s="68"/>
      <c r="U131" s="68"/>
      <c r="V131" s="68"/>
      <c r="W131" s="68"/>
    </row>
    <row r="132" spans="1:23" ht="13">
      <c r="A132" s="68"/>
      <c r="B132" s="68"/>
      <c r="C132" s="89"/>
      <c r="D132" s="95"/>
      <c r="E132" s="89"/>
      <c r="F132" s="68"/>
      <c r="G132" s="68"/>
      <c r="H132" s="88"/>
      <c r="I132" s="68"/>
      <c r="J132" s="68"/>
      <c r="K132" s="68"/>
      <c r="L132" s="68"/>
      <c r="M132" s="68"/>
      <c r="N132" s="68"/>
      <c r="O132" s="68"/>
      <c r="P132" s="68"/>
      <c r="Q132" s="68"/>
      <c r="R132" s="68"/>
      <c r="S132" s="68"/>
      <c r="T132" s="68"/>
      <c r="U132" s="68"/>
      <c r="V132" s="68"/>
      <c r="W132" s="68"/>
    </row>
    <row r="133" spans="1:23" ht="13">
      <c r="A133" s="68"/>
      <c r="B133" s="68"/>
      <c r="C133" s="89"/>
      <c r="D133" s="95"/>
      <c r="E133" s="89"/>
      <c r="F133" s="68"/>
      <c r="G133" s="68"/>
      <c r="H133" s="88"/>
      <c r="I133" s="68"/>
      <c r="J133" s="68"/>
      <c r="K133" s="68"/>
      <c r="L133" s="68"/>
      <c r="M133" s="68"/>
      <c r="N133" s="68"/>
      <c r="O133" s="68"/>
      <c r="P133" s="68"/>
      <c r="Q133" s="68"/>
      <c r="R133" s="68"/>
      <c r="S133" s="68"/>
      <c r="T133" s="68"/>
      <c r="U133" s="68"/>
      <c r="V133" s="68"/>
      <c r="W133" s="68"/>
    </row>
    <row r="134" spans="1:23" ht="13">
      <c r="A134" s="68"/>
      <c r="B134" s="68"/>
      <c r="C134" s="89"/>
      <c r="D134" s="95"/>
      <c r="E134" s="89"/>
      <c r="F134" s="68"/>
      <c r="G134" s="68"/>
      <c r="H134" s="88"/>
      <c r="I134" s="68"/>
      <c r="J134" s="68"/>
      <c r="K134" s="68"/>
      <c r="L134" s="68"/>
      <c r="M134" s="68"/>
      <c r="N134" s="68"/>
      <c r="O134" s="68"/>
      <c r="P134" s="68"/>
      <c r="Q134" s="68"/>
      <c r="R134" s="68"/>
      <c r="S134" s="68"/>
      <c r="T134" s="68"/>
      <c r="U134" s="68"/>
      <c r="V134" s="68"/>
      <c r="W134" s="68"/>
    </row>
    <row r="135" spans="1:23" ht="13">
      <c r="A135" s="68"/>
      <c r="B135" s="68"/>
      <c r="C135" s="89"/>
      <c r="D135" s="95"/>
      <c r="E135" s="89"/>
      <c r="F135" s="68"/>
      <c r="G135" s="68"/>
      <c r="H135" s="88"/>
      <c r="I135" s="68"/>
      <c r="J135" s="68"/>
      <c r="K135" s="68"/>
      <c r="L135" s="68"/>
      <c r="M135" s="68"/>
      <c r="N135" s="68"/>
      <c r="O135" s="68"/>
      <c r="P135" s="68"/>
      <c r="Q135" s="68"/>
      <c r="R135" s="68"/>
      <c r="S135" s="68"/>
      <c r="T135" s="68"/>
      <c r="U135" s="68"/>
      <c r="V135" s="68"/>
      <c r="W135" s="68"/>
    </row>
    <row r="136" spans="1:23" ht="13">
      <c r="A136" s="68"/>
      <c r="B136" s="68"/>
      <c r="C136" s="89"/>
      <c r="D136" s="95"/>
      <c r="E136" s="89"/>
      <c r="F136" s="68"/>
      <c r="G136" s="68"/>
      <c r="H136" s="88"/>
      <c r="I136" s="68"/>
      <c r="J136" s="68"/>
      <c r="K136" s="68"/>
      <c r="L136" s="68"/>
      <c r="M136" s="68"/>
      <c r="N136" s="68"/>
      <c r="O136" s="68"/>
      <c r="P136" s="68"/>
      <c r="Q136" s="68"/>
      <c r="R136" s="68"/>
      <c r="S136" s="68"/>
      <c r="T136" s="68"/>
      <c r="U136" s="68"/>
      <c r="V136" s="68"/>
      <c r="W136" s="68"/>
    </row>
    <row r="137" spans="1:23" ht="13">
      <c r="A137" s="68"/>
      <c r="B137" s="68"/>
      <c r="C137" s="89"/>
      <c r="D137" s="95"/>
      <c r="E137" s="89"/>
      <c r="F137" s="68"/>
      <c r="G137" s="68"/>
      <c r="H137" s="88"/>
      <c r="I137" s="68"/>
      <c r="J137" s="68"/>
      <c r="K137" s="68"/>
      <c r="L137" s="68"/>
      <c r="M137" s="68"/>
      <c r="N137" s="68"/>
      <c r="O137" s="68"/>
      <c r="P137" s="68"/>
      <c r="Q137" s="68"/>
      <c r="R137" s="68"/>
      <c r="S137" s="68"/>
      <c r="T137" s="68"/>
      <c r="U137" s="68"/>
      <c r="V137" s="68"/>
      <c r="W137" s="68"/>
    </row>
    <row r="138" spans="1:23" ht="13">
      <c r="A138" s="68"/>
      <c r="B138" s="68"/>
      <c r="C138" s="89"/>
      <c r="D138" s="95"/>
      <c r="E138" s="89"/>
      <c r="F138" s="68"/>
      <c r="G138" s="68"/>
      <c r="H138" s="88"/>
      <c r="I138" s="68"/>
      <c r="J138" s="68"/>
      <c r="K138" s="68"/>
      <c r="L138" s="68"/>
      <c r="M138" s="68"/>
      <c r="N138" s="68"/>
      <c r="O138" s="68"/>
      <c r="P138" s="68"/>
      <c r="Q138" s="68"/>
      <c r="R138" s="68"/>
      <c r="S138" s="68"/>
      <c r="T138" s="68"/>
      <c r="U138" s="68"/>
      <c r="V138" s="68"/>
      <c r="W138" s="68"/>
    </row>
    <row r="139" spans="1:23" ht="13">
      <c r="A139" s="68"/>
      <c r="B139" s="68"/>
      <c r="C139" s="89"/>
      <c r="D139" s="95"/>
      <c r="E139" s="89"/>
      <c r="F139" s="68"/>
      <c r="G139" s="68"/>
      <c r="H139" s="88"/>
      <c r="I139" s="68"/>
      <c r="J139" s="68"/>
      <c r="K139" s="68"/>
      <c r="L139" s="68"/>
      <c r="M139" s="68"/>
      <c r="N139" s="68"/>
      <c r="O139" s="68"/>
      <c r="P139" s="68"/>
      <c r="Q139" s="68"/>
      <c r="R139" s="68"/>
      <c r="S139" s="68"/>
      <c r="T139" s="68"/>
      <c r="U139" s="68"/>
      <c r="V139" s="68"/>
      <c r="W139" s="68"/>
    </row>
    <row r="140" spans="1:23" ht="13">
      <c r="A140" s="68"/>
      <c r="B140" s="68"/>
      <c r="C140" s="89"/>
      <c r="D140" s="95"/>
      <c r="E140" s="89"/>
      <c r="F140" s="68"/>
      <c r="G140" s="68"/>
      <c r="H140" s="88"/>
      <c r="I140" s="68"/>
      <c r="J140" s="68"/>
      <c r="K140" s="68"/>
      <c r="L140" s="68"/>
      <c r="M140" s="68"/>
      <c r="N140" s="68"/>
      <c r="O140" s="68"/>
      <c r="P140" s="68"/>
      <c r="Q140" s="68"/>
      <c r="R140" s="68"/>
      <c r="S140" s="68"/>
      <c r="T140" s="68"/>
      <c r="U140" s="68"/>
      <c r="V140" s="68"/>
      <c r="W140" s="68"/>
    </row>
    <row r="141" spans="1:23" ht="13">
      <c r="A141" s="68"/>
      <c r="B141" s="68"/>
      <c r="C141" s="89"/>
      <c r="D141" s="95"/>
      <c r="E141" s="89"/>
      <c r="F141" s="68"/>
      <c r="G141" s="68"/>
      <c r="H141" s="88"/>
      <c r="I141" s="68"/>
      <c r="J141" s="68"/>
      <c r="K141" s="68"/>
      <c r="L141" s="68"/>
      <c r="M141" s="68"/>
      <c r="N141" s="68"/>
      <c r="O141" s="68"/>
      <c r="P141" s="68"/>
      <c r="Q141" s="68"/>
      <c r="R141" s="68"/>
      <c r="S141" s="68"/>
      <c r="T141" s="68"/>
      <c r="U141" s="68"/>
      <c r="V141" s="68"/>
      <c r="W141" s="68"/>
    </row>
    <row r="142" spans="1:23" ht="13">
      <c r="A142" s="68"/>
      <c r="B142" s="68"/>
      <c r="C142" s="89"/>
      <c r="D142" s="95"/>
      <c r="E142" s="89"/>
      <c r="F142" s="68"/>
      <c r="G142" s="68"/>
      <c r="H142" s="88"/>
      <c r="I142" s="68"/>
      <c r="J142" s="68"/>
      <c r="K142" s="68"/>
      <c r="L142" s="68"/>
      <c r="M142" s="68"/>
      <c r="N142" s="68"/>
      <c r="O142" s="68"/>
      <c r="P142" s="68"/>
      <c r="Q142" s="68"/>
      <c r="R142" s="68"/>
      <c r="S142" s="68"/>
      <c r="T142" s="68"/>
      <c r="U142" s="68"/>
      <c r="V142" s="68"/>
      <c r="W142" s="68"/>
    </row>
    <row r="143" spans="1:23" ht="13">
      <c r="A143" s="68"/>
      <c r="B143" s="68"/>
      <c r="C143" s="89"/>
      <c r="D143" s="95"/>
      <c r="E143" s="89"/>
      <c r="F143" s="68"/>
      <c r="G143" s="68"/>
      <c r="H143" s="88"/>
      <c r="I143" s="68"/>
      <c r="J143" s="68"/>
      <c r="K143" s="68"/>
      <c r="L143" s="68"/>
      <c r="M143" s="68"/>
      <c r="N143" s="68"/>
      <c r="O143" s="68"/>
      <c r="P143" s="68"/>
      <c r="Q143" s="68"/>
      <c r="R143" s="68"/>
      <c r="S143" s="68"/>
      <c r="T143" s="68"/>
      <c r="U143" s="68"/>
      <c r="V143" s="68"/>
      <c r="W143" s="68"/>
    </row>
    <row r="144" spans="1:23" ht="13">
      <c r="A144" s="68"/>
      <c r="B144" s="68"/>
      <c r="C144" s="89"/>
      <c r="D144" s="95"/>
      <c r="E144" s="89"/>
      <c r="F144" s="68"/>
      <c r="G144" s="68"/>
      <c r="H144" s="88"/>
      <c r="I144" s="68"/>
      <c r="J144" s="68"/>
      <c r="K144" s="68"/>
      <c r="L144" s="68"/>
      <c r="M144" s="68"/>
      <c r="N144" s="68"/>
      <c r="O144" s="68"/>
      <c r="P144" s="68"/>
      <c r="Q144" s="68"/>
      <c r="R144" s="68"/>
      <c r="S144" s="68"/>
      <c r="T144" s="68"/>
      <c r="U144" s="68"/>
      <c r="V144" s="68"/>
      <c r="W144" s="68"/>
    </row>
    <row r="145" spans="1:23" ht="13">
      <c r="A145" s="68"/>
      <c r="B145" s="68"/>
      <c r="C145" s="89"/>
      <c r="D145" s="95"/>
      <c r="E145" s="89"/>
      <c r="F145" s="68"/>
      <c r="G145" s="68"/>
      <c r="H145" s="88"/>
      <c r="I145" s="68"/>
      <c r="J145" s="68"/>
      <c r="K145" s="68"/>
      <c r="L145" s="68"/>
      <c r="M145" s="68"/>
      <c r="N145" s="68"/>
      <c r="O145" s="68"/>
      <c r="P145" s="68"/>
      <c r="Q145" s="68"/>
      <c r="R145" s="68"/>
      <c r="S145" s="68"/>
      <c r="T145" s="68"/>
      <c r="U145" s="68"/>
      <c r="V145" s="68"/>
      <c r="W145" s="68"/>
    </row>
    <row r="146" spans="1:23" ht="13">
      <c r="A146" s="68"/>
      <c r="B146" s="68"/>
      <c r="C146" s="89"/>
      <c r="D146" s="95"/>
      <c r="E146" s="89"/>
      <c r="F146" s="68"/>
      <c r="G146" s="68"/>
      <c r="H146" s="88"/>
      <c r="I146" s="68"/>
      <c r="J146" s="68"/>
      <c r="K146" s="68"/>
      <c r="L146" s="68"/>
      <c r="M146" s="68"/>
      <c r="N146" s="68"/>
      <c r="O146" s="68"/>
      <c r="P146" s="68"/>
      <c r="Q146" s="68"/>
      <c r="R146" s="68"/>
      <c r="S146" s="68"/>
      <c r="T146" s="68"/>
      <c r="U146" s="68"/>
      <c r="V146" s="68"/>
      <c r="W146" s="68"/>
    </row>
    <row r="147" spans="1:23" ht="13">
      <c r="A147" s="68"/>
      <c r="B147" s="68"/>
      <c r="C147" s="89"/>
      <c r="D147" s="95"/>
      <c r="E147" s="89"/>
      <c r="F147" s="68"/>
      <c r="G147" s="68"/>
      <c r="H147" s="88"/>
      <c r="I147" s="68"/>
      <c r="J147" s="68"/>
      <c r="K147" s="68"/>
      <c r="L147" s="68"/>
      <c r="M147" s="68"/>
      <c r="N147" s="68"/>
      <c r="O147" s="68"/>
      <c r="P147" s="68"/>
      <c r="Q147" s="68"/>
      <c r="R147" s="68"/>
      <c r="S147" s="68"/>
      <c r="T147" s="68"/>
      <c r="U147" s="68"/>
      <c r="V147" s="68"/>
      <c r="W147" s="68"/>
    </row>
    <row r="148" spans="1:23" ht="13">
      <c r="A148" s="68"/>
      <c r="B148" s="68"/>
      <c r="C148" s="89"/>
      <c r="D148" s="95"/>
      <c r="E148" s="89"/>
      <c r="F148" s="68"/>
      <c r="G148" s="68"/>
      <c r="H148" s="88"/>
      <c r="I148" s="68"/>
      <c r="J148" s="68"/>
      <c r="K148" s="68"/>
      <c r="L148" s="68"/>
      <c r="M148" s="68"/>
      <c r="N148" s="68"/>
      <c r="O148" s="68"/>
      <c r="P148" s="68"/>
      <c r="Q148" s="68"/>
      <c r="R148" s="68"/>
      <c r="S148" s="68"/>
      <c r="T148" s="68"/>
      <c r="U148" s="68"/>
      <c r="V148" s="68"/>
      <c r="W148" s="68"/>
    </row>
    <row r="149" spans="1:23" ht="13">
      <c r="A149" s="68"/>
      <c r="B149" s="68"/>
      <c r="C149" s="89"/>
      <c r="D149" s="95"/>
      <c r="E149" s="89"/>
      <c r="F149" s="68"/>
      <c r="G149" s="68"/>
      <c r="H149" s="88"/>
      <c r="I149" s="68"/>
      <c r="J149" s="68"/>
      <c r="K149" s="68"/>
      <c r="L149" s="68"/>
      <c r="M149" s="68"/>
      <c r="N149" s="68"/>
      <c r="O149" s="68"/>
      <c r="P149" s="68"/>
      <c r="Q149" s="68"/>
      <c r="R149" s="68"/>
      <c r="S149" s="68"/>
      <c r="T149" s="68"/>
      <c r="U149" s="68"/>
      <c r="V149" s="68"/>
      <c r="W149" s="68"/>
    </row>
    <row r="150" spans="1:23" ht="13">
      <c r="A150" s="68"/>
      <c r="B150" s="68"/>
      <c r="C150" s="89"/>
      <c r="D150" s="95"/>
      <c r="E150" s="89"/>
      <c r="F150" s="68"/>
      <c r="G150" s="68"/>
      <c r="H150" s="88"/>
      <c r="I150" s="68"/>
      <c r="J150" s="68"/>
      <c r="K150" s="68"/>
      <c r="L150" s="68"/>
      <c r="M150" s="68"/>
      <c r="N150" s="68"/>
      <c r="O150" s="68"/>
      <c r="P150" s="68"/>
      <c r="Q150" s="68"/>
      <c r="R150" s="68"/>
      <c r="S150" s="68"/>
      <c r="T150" s="68"/>
      <c r="U150" s="68"/>
      <c r="V150" s="68"/>
      <c r="W150" s="68"/>
    </row>
    <row r="151" spans="1:23" ht="13">
      <c r="A151" s="68"/>
      <c r="B151" s="68"/>
      <c r="C151" s="89"/>
      <c r="D151" s="95"/>
      <c r="E151" s="89"/>
      <c r="F151" s="68"/>
      <c r="G151" s="68"/>
      <c r="H151" s="88"/>
      <c r="I151" s="68"/>
      <c r="J151" s="68"/>
      <c r="K151" s="68"/>
      <c r="L151" s="68"/>
      <c r="M151" s="68"/>
      <c r="N151" s="68"/>
      <c r="O151" s="68"/>
      <c r="P151" s="68"/>
      <c r="Q151" s="68"/>
      <c r="R151" s="68"/>
      <c r="S151" s="68"/>
      <c r="T151" s="68"/>
      <c r="U151" s="68"/>
      <c r="V151" s="68"/>
      <c r="W151" s="68"/>
    </row>
    <row r="152" spans="1:23" ht="13">
      <c r="A152" s="68"/>
      <c r="B152" s="68"/>
      <c r="C152" s="89"/>
      <c r="D152" s="95"/>
      <c r="E152" s="89"/>
      <c r="F152" s="68"/>
      <c r="G152" s="68"/>
      <c r="H152" s="88"/>
      <c r="I152" s="68"/>
      <c r="J152" s="68"/>
      <c r="K152" s="68"/>
      <c r="L152" s="68"/>
      <c r="M152" s="68"/>
      <c r="N152" s="68"/>
      <c r="O152" s="68"/>
      <c r="P152" s="68"/>
      <c r="Q152" s="68"/>
      <c r="R152" s="68"/>
      <c r="S152" s="68"/>
      <c r="T152" s="68"/>
      <c r="U152" s="68"/>
      <c r="V152" s="68"/>
      <c r="W152" s="68"/>
    </row>
    <row r="153" spans="1:23" ht="13">
      <c r="A153" s="68"/>
      <c r="B153" s="68"/>
      <c r="C153" s="89"/>
      <c r="D153" s="95"/>
      <c r="E153" s="89"/>
      <c r="F153" s="68"/>
      <c r="G153" s="68"/>
      <c r="H153" s="88"/>
      <c r="I153" s="68"/>
      <c r="J153" s="68"/>
      <c r="K153" s="68"/>
      <c r="L153" s="68"/>
      <c r="M153" s="68"/>
      <c r="N153" s="68"/>
      <c r="O153" s="68"/>
      <c r="P153" s="68"/>
      <c r="Q153" s="68"/>
      <c r="R153" s="68"/>
      <c r="S153" s="68"/>
      <c r="T153" s="68"/>
      <c r="U153" s="68"/>
      <c r="V153" s="68"/>
      <c r="W153" s="68"/>
    </row>
    <row r="154" spans="1:23" ht="13">
      <c r="A154" s="68"/>
      <c r="B154" s="68"/>
      <c r="C154" s="89"/>
      <c r="D154" s="95"/>
      <c r="E154" s="89"/>
      <c r="F154" s="68"/>
      <c r="G154" s="68"/>
      <c r="H154" s="88"/>
      <c r="I154" s="68"/>
      <c r="J154" s="68"/>
      <c r="K154" s="68"/>
      <c r="L154" s="68"/>
      <c r="M154" s="68"/>
      <c r="N154" s="68"/>
      <c r="O154" s="68"/>
      <c r="P154" s="68"/>
      <c r="Q154" s="68"/>
      <c r="R154" s="68"/>
      <c r="S154" s="68"/>
      <c r="T154" s="68"/>
      <c r="U154" s="68"/>
      <c r="V154" s="68"/>
      <c r="W154" s="68"/>
    </row>
    <row r="155" spans="1:23" ht="13">
      <c r="A155" s="68"/>
      <c r="B155" s="68"/>
      <c r="C155" s="89"/>
      <c r="D155" s="95"/>
      <c r="E155" s="89"/>
      <c r="F155" s="68"/>
      <c r="G155" s="68"/>
      <c r="H155" s="88"/>
      <c r="I155" s="68"/>
      <c r="J155" s="68"/>
      <c r="K155" s="68"/>
      <c r="L155" s="68"/>
      <c r="M155" s="68"/>
      <c r="N155" s="68"/>
      <c r="O155" s="68"/>
      <c r="P155" s="68"/>
      <c r="Q155" s="68"/>
      <c r="R155" s="68"/>
      <c r="S155" s="68"/>
      <c r="T155" s="68"/>
      <c r="U155" s="68"/>
      <c r="V155" s="68"/>
      <c r="W155" s="68"/>
    </row>
    <row r="156" spans="1:23" ht="13">
      <c r="A156" s="68"/>
      <c r="B156" s="68"/>
      <c r="C156" s="89"/>
      <c r="D156" s="95"/>
      <c r="E156" s="89"/>
      <c r="F156" s="68"/>
      <c r="G156" s="68"/>
      <c r="H156" s="88"/>
      <c r="I156" s="68"/>
      <c r="J156" s="68"/>
      <c r="K156" s="68"/>
      <c r="L156" s="68"/>
      <c r="M156" s="68"/>
      <c r="N156" s="68"/>
      <c r="O156" s="68"/>
      <c r="P156" s="68"/>
      <c r="Q156" s="68"/>
      <c r="R156" s="68"/>
      <c r="S156" s="68"/>
      <c r="T156" s="68"/>
      <c r="U156" s="68"/>
      <c r="V156" s="68"/>
      <c r="W156" s="68"/>
    </row>
    <row r="157" spans="1:23" ht="13">
      <c r="A157" s="68"/>
      <c r="B157" s="68"/>
      <c r="C157" s="89"/>
      <c r="D157" s="95"/>
      <c r="E157" s="89"/>
      <c r="F157" s="68"/>
      <c r="G157" s="68"/>
      <c r="H157" s="88"/>
      <c r="I157" s="68"/>
      <c r="J157" s="68"/>
      <c r="K157" s="68"/>
      <c r="L157" s="68"/>
      <c r="M157" s="68"/>
      <c r="N157" s="68"/>
      <c r="O157" s="68"/>
      <c r="P157" s="68"/>
      <c r="Q157" s="68"/>
      <c r="R157" s="68"/>
      <c r="S157" s="68"/>
      <c r="T157" s="68"/>
      <c r="U157" s="68"/>
      <c r="V157" s="68"/>
      <c r="W157" s="68"/>
    </row>
    <row r="158" spans="1:23" ht="13">
      <c r="A158" s="68"/>
      <c r="B158" s="68"/>
      <c r="C158" s="89"/>
      <c r="D158" s="95"/>
      <c r="E158" s="89"/>
      <c r="F158" s="68"/>
      <c r="G158" s="68"/>
      <c r="H158" s="88"/>
      <c r="I158" s="68"/>
      <c r="J158" s="68"/>
      <c r="K158" s="68"/>
      <c r="L158" s="68"/>
      <c r="M158" s="68"/>
      <c r="N158" s="68"/>
      <c r="O158" s="68"/>
      <c r="P158" s="68"/>
      <c r="Q158" s="68"/>
      <c r="R158" s="68"/>
      <c r="S158" s="68"/>
      <c r="T158" s="68"/>
      <c r="U158" s="68"/>
      <c r="V158" s="68"/>
      <c r="W158" s="68"/>
    </row>
    <row r="159" spans="1:23" ht="13">
      <c r="A159" s="68"/>
      <c r="B159" s="68"/>
      <c r="C159" s="89"/>
      <c r="D159" s="95"/>
      <c r="E159" s="89"/>
      <c r="F159" s="68"/>
      <c r="G159" s="68"/>
      <c r="H159" s="88"/>
      <c r="I159" s="68"/>
      <c r="J159" s="68"/>
      <c r="K159" s="68"/>
      <c r="L159" s="68"/>
      <c r="M159" s="68"/>
      <c r="N159" s="68"/>
      <c r="O159" s="68"/>
      <c r="P159" s="68"/>
      <c r="Q159" s="68"/>
      <c r="R159" s="68"/>
      <c r="S159" s="68"/>
      <c r="T159" s="68"/>
      <c r="U159" s="68"/>
      <c r="V159" s="68"/>
      <c r="W159" s="68"/>
    </row>
    <row r="160" spans="1:23" ht="13">
      <c r="A160" s="68"/>
      <c r="B160" s="68"/>
      <c r="C160" s="89"/>
      <c r="D160" s="95"/>
      <c r="E160" s="89"/>
      <c r="F160" s="68"/>
      <c r="G160" s="68"/>
      <c r="H160" s="88"/>
      <c r="I160" s="68"/>
      <c r="J160" s="68"/>
      <c r="K160" s="68"/>
      <c r="L160" s="68"/>
      <c r="M160" s="68"/>
      <c r="N160" s="68"/>
      <c r="O160" s="68"/>
      <c r="P160" s="68"/>
      <c r="Q160" s="68"/>
      <c r="R160" s="68"/>
      <c r="S160" s="68"/>
      <c r="T160" s="68"/>
      <c r="U160" s="68"/>
      <c r="V160" s="68"/>
      <c r="W160" s="68"/>
    </row>
    <row r="161" spans="1:23" ht="13">
      <c r="A161" s="68"/>
      <c r="B161" s="68"/>
      <c r="C161" s="89"/>
      <c r="D161" s="95"/>
      <c r="E161" s="89"/>
      <c r="F161" s="68"/>
      <c r="G161" s="68"/>
      <c r="H161" s="88"/>
      <c r="I161" s="68"/>
      <c r="J161" s="68"/>
      <c r="K161" s="68"/>
      <c r="L161" s="68"/>
      <c r="M161" s="68"/>
      <c r="N161" s="68"/>
      <c r="O161" s="68"/>
      <c r="P161" s="68"/>
      <c r="Q161" s="68"/>
      <c r="R161" s="68"/>
      <c r="S161" s="68"/>
      <c r="T161" s="68"/>
      <c r="U161" s="68"/>
      <c r="V161" s="68"/>
      <c r="W161" s="68"/>
    </row>
    <row r="162" spans="1:23" ht="13">
      <c r="A162" s="68"/>
      <c r="B162" s="68"/>
      <c r="C162" s="89"/>
      <c r="D162" s="95"/>
      <c r="E162" s="89"/>
      <c r="F162" s="68"/>
      <c r="G162" s="68"/>
      <c r="H162" s="88"/>
      <c r="I162" s="68"/>
      <c r="J162" s="68"/>
      <c r="K162" s="68"/>
      <c r="L162" s="68"/>
      <c r="M162" s="68"/>
      <c r="N162" s="68"/>
      <c r="O162" s="68"/>
      <c r="P162" s="68"/>
      <c r="Q162" s="68"/>
      <c r="R162" s="68"/>
      <c r="S162" s="68"/>
      <c r="T162" s="68"/>
      <c r="U162" s="68"/>
      <c r="V162" s="68"/>
      <c r="W162" s="68"/>
    </row>
    <row r="163" spans="1:23" ht="13">
      <c r="A163" s="68"/>
      <c r="B163" s="68"/>
      <c r="C163" s="89"/>
      <c r="D163" s="95"/>
      <c r="E163" s="89"/>
      <c r="F163" s="68"/>
      <c r="G163" s="68"/>
      <c r="H163" s="88"/>
      <c r="I163" s="68"/>
      <c r="J163" s="68"/>
      <c r="K163" s="68"/>
      <c r="L163" s="68"/>
      <c r="M163" s="68"/>
      <c r="N163" s="68"/>
      <c r="O163" s="68"/>
      <c r="P163" s="68"/>
      <c r="Q163" s="68"/>
      <c r="R163" s="68"/>
      <c r="S163" s="68"/>
      <c r="T163" s="68"/>
      <c r="U163" s="68"/>
      <c r="V163" s="68"/>
      <c r="W163" s="68"/>
    </row>
    <row r="164" spans="1:23" ht="13">
      <c r="A164" s="68"/>
      <c r="B164" s="68"/>
      <c r="C164" s="89"/>
      <c r="D164" s="95"/>
      <c r="E164" s="89"/>
      <c r="F164" s="68"/>
      <c r="G164" s="68"/>
      <c r="H164" s="88"/>
      <c r="I164" s="68"/>
      <c r="J164" s="68"/>
      <c r="K164" s="68"/>
      <c r="L164" s="68"/>
      <c r="M164" s="68"/>
      <c r="N164" s="68"/>
      <c r="O164" s="68"/>
      <c r="P164" s="68"/>
      <c r="Q164" s="68"/>
      <c r="R164" s="68"/>
      <c r="S164" s="68"/>
      <c r="T164" s="68"/>
      <c r="U164" s="68"/>
      <c r="V164" s="68"/>
      <c r="W164" s="68"/>
    </row>
    <row r="165" spans="1:23" ht="13">
      <c r="A165" s="68"/>
      <c r="B165" s="68"/>
      <c r="C165" s="89"/>
      <c r="D165" s="95"/>
      <c r="E165" s="89"/>
      <c r="F165" s="68"/>
      <c r="G165" s="68"/>
      <c r="H165" s="88"/>
      <c r="I165" s="68"/>
      <c r="J165" s="68"/>
      <c r="K165" s="68"/>
      <c r="L165" s="68"/>
      <c r="M165" s="68"/>
      <c r="N165" s="68"/>
      <c r="O165" s="68"/>
      <c r="P165" s="68"/>
      <c r="Q165" s="68"/>
      <c r="R165" s="68"/>
      <c r="S165" s="68"/>
      <c r="T165" s="68"/>
      <c r="U165" s="68"/>
      <c r="V165" s="68"/>
      <c r="W165" s="68"/>
    </row>
    <row r="166" spans="1:23" ht="13">
      <c r="A166" s="68"/>
      <c r="B166" s="68"/>
      <c r="C166" s="89"/>
      <c r="D166" s="95"/>
      <c r="E166" s="89"/>
      <c r="F166" s="68"/>
      <c r="G166" s="68"/>
      <c r="H166" s="88"/>
      <c r="I166" s="68"/>
      <c r="J166" s="68"/>
      <c r="K166" s="68"/>
      <c r="L166" s="68"/>
      <c r="M166" s="68"/>
      <c r="N166" s="68"/>
      <c r="O166" s="68"/>
      <c r="P166" s="68"/>
      <c r="Q166" s="68"/>
      <c r="R166" s="68"/>
      <c r="S166" s="68"/>
      <c r="T166" s="68"/>
      <c r="U166" s="68"/>
      <c r="V166" s="68"/>
      <c r="W166" s="68"/>
    </row>
    <row r="167" spans="1:23" ht="13">
      <c r="A167" s="68"/>
      <c r="B167" s="68"/>
      <c r="C167" s="89"/>
      <c r="D167" s="95"/>
      <c r="E167" s="89"/>
      <c r="F167" s="68"/>
      <c r="G167" s="68"/>
      <c r="H167" s="88"/>
      <c r="I167" s="68"/>
      <c r="J167" s="68"/>
      <c r="K167" s="68"/>
      <c r="L167" s="68"/>
      <c r="M167" s="68"/>
      <c r="N167" s="68"/>
      <c r="O167" s="68"/>
      <c r="P167" s="68"/>
      <c r="Q167" s="68"/>
      <c r="R167" s="68"/>
      <c r="S167" s="68"/>
      <c r="T167" s="68"/>
      <c r="U167" s="68"/>
      <c r="V167" s="68"/>
      <c r="W167" s="68"/>
    </row>
    <row r="168" spans="1:23" ht="13">
      <c r="A168" s="68"/>
      <c r="B168" s="68"/>
      <c r="C168" s="89"/>
      <c r="D168" s="95"/>
      <c r="E168" s="89"/>
      <c r="F168" s="68"/>
      <c r="G168" s="68"/>
      <c r="H168" s="88"/>
      <c r="I168" s="68"/>
      <c r="J168" s="68"/>
      <c r="K168" s="68"/>
      <c r="L168" s="68"/>
      <c r="M168" s="68"/>
      <c r="N168" s="68"/>
      <c r="O168" s="68"/>
      <c r="P168" s="68"/>
      <c r="Q168" s="68"/>
      <c r="R168" s="68"/>
      <c r="S168" s="68"/>
      <c r="T168" s="68"/>
      <c r="U168" s="68"/>
      <c r="V168" s="68"/>
      <c r="W168" s="68"/>
    </row>
    <row r="169" spans="1:23" ht="13">
      <c r="A169" s="68"/>
      <c r="B169" s="68"/>
      <c r="C169" s="89"/>
      <c r="D169" s="95"/>
      <c r="E169" s="89"/>
      <c r="F169" s="68"/>
      <c r="G169" s="68"/>
      <c r="H169" s="88"/>
      <c r="I169" s="68"/>
      <c r="J169" s="68"/>
      <c r="K169" s="68"/>
      <c r="L169" s="68"/>
      <c r="M169" s="68"/>
      <c r="N169" s="68"/>
      <c r="O169" s="68"/>
      <c r="P169" s="68"/>
      <c r="Q169" s="68"/>
      <c r="R169" s="68"/>
      <c r="S169" s="68"/>
      <c r="T169" s="68"/>
      <c r="U169" s="68"/>
      <c r="V169" s="68"/>
      <c r="W169" s="68"/>
    </row>
    <row r="170" spans="1:23" ht="13">
      <c r="A170" s="68"/>
      <c r="B170" s="68"/>
      <c r="C170" s="89"/>
      <c r="D170" s="95"/>
      <c r="E170" s="89"/>
      <c r="F170" s="68"/>
      <c r="G170" s="68"/>
      <c r="H170" s="88"/>
      <c r="I170" s="68"/>
      <c r="J170" s="68"/>
      <c r="K170" s="68"/>
      <c r="L170" s="68"/>
      <c r="M170" s="68"/>
      <c r="N170" s="68"/>
      <c r="O170" s="68"/>
      <c r="P170" s="68"/>
      <c r="Q170" s="68"/>
      <c r="R170" s="68"/>
      <c r="S170" s="68"/>
      <c r="T170" s="68"/>
      <c r="U170" s="68"/>
      <c r="V170" s="68"/>
      <c r="W170" s="68"/>
    </row>
    <row r="171" spans="1:23" ht="13">
      <c r="A171" s="68"/>
      <c r="B171" s="68"/>
      <c r="C171" s="89"/>
      <c r="D171" s="95"/>
      <c r="E171" s="89"/>
      <c r="F171" s="68"/>
      <c r="G171" s="68"/>
      <c r="H171" s="88"/>
      <c r="I171" s="68"/>
      <c r="J171" s="68"/>
      <c r="K171" s="68"/>
      <c r="L171" s="68"/>
      <c r="M171" s="68"/>
      <c r="N171" s="68"/>
      <c r="O171" s="68"/>
      <c r="P171" s="68"/>
      <c r="Q171" s="68"/>
      <c r="R171" s="68"/>
      <c r="S171" s="68"/>
      <c r="T171" s="68"/>
      <c r="U171" s="68"/>
      <c r="V171" s="68"/>
      <c r="W171" s="68"/>
    </row>
    <row r="172" spans="1:23" ht="13">
      <c r="A172" s="68"/>
      <c r="B172" s="68"/>
      <c r="C172" s="89"/>
      <c r="D172" s="95"/>
      <c r="E172" s="89"/>
      <c r="F172" s="68"/>
      <c r="G172" s="68"/>
      <c r="H172" s="88"/>
      <c r="I172" s="68"/>
      <c r="J172" s="68"/>
      <c r="K172" s="68"/>
      <c r="L172" s="68"/>
      <c r="M172" s="68"/>
      <c r="N172" s="68"/>
      <c r="O172" s="68"/>
      <c r="P172" s="68"/>
      <c r="Q172" s="68"/>
      <c r="R172" s="68"/>
      <c r="S172" s="68"/>
      <c r="T172" s="68"/>
      <c r="U172" s="68"/>
      <c r="V172" s="68"/>
      <c r="W172" s="68"/>
    </row>
    <row r="173" spans="1:23" ht="13">
      <c r="A173" s="68"/>
      <c r="B173" s="68"/>
      <c r="C173" s="89"/>
      <c r="D173" s="95"/>
      <c r="E173" s="89"/>
      <c r="F173" s="68"/>
      <c r="G173" s="68"/>
      <c r="H173" s="88"/>
      <c r="I173" s="68"/>
      <c r="J173" s="68"/>
      <c r="K173" s="68"/>
      <c r="L173" s="68"/>
      <c r="M173" s="68"/>
      <c r="N173" s="68"/>
      <c r="O173" s="68"/>
      <c r="P173" s="68"/>
      <c r="Q173" s="68"/>
      <c r="R173" s="68"/>
      <c r="S173" s="68"/>
      <c r="T173" s="68"/>
      <c r="U173" s="68"/>
      <c r="V173" s="68"/>
      <c r="W173" s="68"/>
    </row>
    <row r="174" spans="1:23" ht="13">
      <c r="A174" s="68"/>
      <c r="B174" s="68"/>
      <c r="C174" s="89"/>
      <c r="D174" s="95"/>
      <c r="E174" s="89"/>
      <c r="F174" s="68"/>
      <c r="G174" s="68"/>
      <c r="H174" s="88"/>
      <c r="I174" s="68"/>
      <c r="J174" s="68"/>
      <c r="K174" s="68"/>
      <c r="L174" s="68"/>
      <c r="M174" s="68"/>
      <c r="N174" s="68"/>
      <c r="O174" s="68"/>
      <c r="P174" s="68"/>
      <c r="Q174" s="68"/>
      <c r="R174" s="68"/>
      <c r="S174" s="68"/>
      <c r="T174" s="68"/>
      <c r="U174" s="68"/>
      <c r="V174" s="68"/>
      <c r="W174" s="68"/>
    </row>
    <row r="175" spans="1:23" ht="13">
      <c r="A175" s="68"/>
      <c r="B175" s="68"/>
      <c r="C175" s="89"/>
      <c r="D175" s="95"/>
      <c r="E175" s="89"/>
      <c r="F175" s="68"/>
      <c r="G175" s="68"/>
      <c r="H175" s="88"/>
      <c r="I175" s="68"/>
      <c r="J175" s="68"/>
      <c r="K175" s="68"/>
      <c r="L175" s="68"/>
      <c r="M175" s="68"/>
      <c r="N175" s="68"/>
      <c r="O175" s="68"/>
      <c r="P175" s="68"/>
      <c r="Q175" s="68"/>
      <c r="R175" s="68"/>
      <c r="S175" s="68"/>
      <c r="T175" s="68"/>
      <c r="U175" s="68"/>
      <c r="V175" s="68"/>
      <c r="W175" s="68"/>
    </row>
    <row r="176" spans="1:23" ht="13">
      <c r="A176" s="68"/>
      <c r="B176" s="68"/>
      <c r="C176" s="89"/>
      <c r="D176" s="95"/>
      <c r="E176" s="89"/>
      <c r="F176" s="68"/>
      <c r="G176" s="68"/>
      <c r="H176" s="88"/>
      <c r="I176" s="68"/>
      <c r="J176" s="68"/>
      <c r="K176" s="68"/>
      <c r="L176" s="68"/>
      <c r="M176" s="68"/>
      <c r="N176" s="68"/>
      <c r="O176" s="68"/>
      <c r="P176" s="68"/>
      <c r="Q176" s="68"/>
      <c r="R176" s="68"/>
      <c r="S176" s="68"/>
      <c r="T176" s="68"/>
      <c r="U176" s="68"/>
      <c r="V176" s="68"/>
      <c r="W176" s="68"/>
    </row>
    <row r="177" spans="1:23" ht="13">
      <c r="A177" s="68"/>
      <c r="B177" s="68"/>
      <c r="C177" s="89"/>
      <c r="D177" s="95"/>
      <c r="E177" s="89"/>
      <c r="F177" s="68"/>
      <c r="G177" s="68"/>
      <c r="H177" s="88"/>
      <c r="I177" s="68"/>
      <c r="J177" s="68"/>
      <c r="K177" s="68"/>
      <c r="L177" s="68"/>
      <c r="M177" s="68"/>
      <c r="N177" s="68"/>
      <c r="O177" s="68"/>
      <c r="P177" s="68"/>
      <c r="Q177" s="68"/>
      <c r="R177" s="68"/>
      <c r="S177" s="68"/>
      <c r="T177" s="68"/>
      <c r="U177" s="68"/>
      <c r="V177" s="68"/>
      <c r="W177" s="68"/>
    </row>
    <row r="178" spans="1:23" ht="13">
      <c r="A178" s="68"/>
      <c r="B178" s="68"/>
      <c r="C178" s="89"/>
      <c r="D178" s="95"/>
      <c r="E178" s="89"/>
      <c r="F178" s="68"/>
      <c r="G178" s="68"/>
      <c r="H178" s="88"/>
      <c r="I178" s="68"/>
      <c r="J178" s="68"/>
      <c r="K178" s="68"/>
      <c r="L178" s="68"/>
      <c r="M178" s="68"/>
      <c r="N178" s="68"/>
      <c r="O178" s="68"/>
      <c r="P178" s="68"/>
      <c r="Q178" s="68"/>
      <c r="R178" s="68"/>
      <c r="S178" s="68"/>
      <c r="T178" s="68"/>
      <c r="U178" s="68"/>
      <c r="V178" s="68"/>
      <c r="W178" s="68"/>
    </row>
    <row r="179" spans="1:23" ht="13">
      <c r="A179" s="68"/>
      <c r="B179" s="68"/>
      <c r="C179" s="89"/>
      <c r="D179" s="95"/>
      <c r="E179" s="89"/>
      <c r="F179" s="68"/>
      <c r="G179" s="68"/>
      <c r="H179" s="88"/>
      <c r="I179" s="68"/>
      <c r="J179" s="68"/>
      <c r="K179" s="68"/>
      <c r="L179" s="68"/>
      <c r="M179" s="68"/>
      <c r="N179" s="68"/>
      <c r="O179" s="68"/>
      <c r="P179" s="68"/>
      <c r="Q179" s="68"/>
      <c r="R179" s="68"/>
      <c r="S179" s="68"/>
      <c r="T179" s="68"/>
      <c r="U179" s="68"/>
      <c r="V179" s="68"/>
      <c r="W179" s="68"/>
    </row>
    <row r="180" spans="1:23" ht="13">
      <c r="A180" s="68"/>
      <c r="B180" s="68"/>
      <c r="C180" s="89"/>
      <c r="D180" s="95"/>
      <c r="E180" s="89"/>
      <c r="F180" s="68"/>
      <c r="G180" s="68"/>
      <c r="H180" s="88"/>
      <c r="I180" s="68"/>
      <c r="J180" s="68"/>
      <c r="K180" s="68"/>
      <c r="L180" s="68"/>
      <c r="M180" s="68"/>
      <c r="N180" s="68"/>
      <c r="O180" s="68"/>
      <c r="P180" s="68"/>
      <c r="Q180" s="68"/>
      <c r="R180" s="68"/>
      <c r="S180" s="68"/>
      <c r="T180" s="68"/>
      <c r="U180" s="68"/>
      <c r="V180" s="68"/>
      <c r="W180" s="68"/>
    </row>
    <row r="181" spans="1:23" ht="13">
      <c r="A181" s="68"/>
      <c r="B181" s="68"/>
      <c r="C181" s="89"/>
      <c r="D181" s="95"/>
      <c r="E181" s="89"/>
      <c r="F181" s="68"/>
      <c r="G181" s="68"/>
      <c r="H181" s="88"/>
      <c r="I181" s="68"/>
      <c r="J181" s="68"/>
      <c r="K181" s="68"/>
      <c r="L181" s="68"/>
      <c r="M181" s="68"/>
      <c r="N181" s="68"/>
      <c r="O181" s="68"/>
      <c r="P181" s="68"/>
      <c r="Q181" s="68"/>
      <c r="R181" s="68"/>
      <c r="S181" s="68"/>
      <c r="T181" s="68"/>
      <c r="U181" s="68"/>
      <c r="V181" s="68"/>
      <c r="W181" s="68"/>
    </row>
    <row r="182" spans="1:23" ht="13">
      <c r="A182" s="68"/>
      <c r="B182" s="68"/>
      <c r="C182" s="89"/>
      <c r="D182" s="95"/>
      <c r="E182" s="89"/>
      <c r="F182" s="68"/>
      <c r="G182" s="68"/>
      <c r="H182" s="88"/>
      <c r="I182" s="68"/>
      <c r="J182" s="68"/>
      <c r="K182" s="68"/>
      <c r="L182" s="68"/>
      <c r="M182" s="68"/>
      <c r="N182" s="68"/>
      <c r="O182" s="68"/>
      <c r="P182" s="68"/>
      <c r="Q182" s="68"/>
      <c r="R182" s="68"/>
      <c r="S182" s="68"/>
      <c r="T182" s="68"/>
      <c r="U182" s="68"/>
      <c r="V182" s="68"/>
      <c r="W182" s="68"/>
    </row>
    <row r="183" spans="1:23" ht="13">
      <c r="A183" s="68"/>
      <c r="B183" s="68"/>
      <c r="C183" s="89"/>
      <c r="D183" s="95"/>
      <c r="E183" s="89"/>
      <c r="F183" s="68"/>
      <c r="G183" s="68"/>
      <c r="H183" s="88"/>
      <c r="I183" s="68"/>
      <c r="J183" s="68"/>
      <c r="K183" s="68"/>
      <c r="L183" s="68"/>
      <c r="M183" s="68"/>
      <c r="N183" s="68"/>
      <c r="O183" s="68"/>
      <c r="P183" s="68"/>
      <c r="Q183" s="68"/>
      <c r="R183" s="68"/>
      <c r="S183" s="68"/>
      <c r="T183" s="68"/>
      <c r="U183" s="68"/>
      <c r="V183" s="68"/>
      <c r="W183" s="68"/>
    </row>
    <row r="184" spans="1:23" ht="13">
      <c r="A184" s="68"/>
      <c r="B184" s="68"/>
      <c r="C184" s="89"/>
      <c r="D184" s="95"/>
      <c r="E184" s="89"/>
      <c r="F184" s="68"/>
      <c r="G184" s="68"/>
      <c r="H184" s="88"/>
      <c r="I184" s="68"/>
      <c r="J184" s="68"/>
      <c r="K184" s="68"/>
      <c r="L184" s="68"/>
      <c r="M184" s="68"/>
      <c r="N184" s="68"/>
      <c r="O184" s="68"/>
      <c r="P184" s="68"/>
      <c r="Q184" s="68"/>
      <c r="R184" s="68"/>
      <c r="S184" s="68"/>
      <c r="T184" s="68"/>
      <c r="U184" s="68"/>
      <c r="V184" s="68"/>
      <c r="W184" s="68"/>
    </row>
    <row r="185" spans="1:23" ht="13">
      <c r="A185" s="68"/>
      <c r="B185" s="68"/>
      <c r="C185" s="89"/>
      <c r="D185" s="95"/>
      <c r="E185" s="89"/>
      <c r="F185" s="68"/>
      <c r="G185" s="68"/>
      <c r="H185" s="88"/>
      <c r="I185" s="68"/>
      <c r="J185" s="68"/>
      <c r="K185" s="68"/>
      <c r="L185" s="68"/>
      <c r="M185" s="68"/>
      <c r="N185" s="68"/>
      <c r="O185" s="68"/>
      <c r="P185" s="68"/>
      <c r="Q185" s="68"/>
      <c r="R185" s="68"/>
      <c r="S185" s="68"/>
      <c r="T185" s="68"/>
      <c r="U185" s="68"/>
      <c r="V185" s="68"/>
      <c r="W185" s="68"/>
    </row>
    <row r="186" spans="1:23" ht="14.25" customHeight="1">
      <c r="A186" s="68"/>
      <c r="B186" s="68"/>
      <c r="C186" s="89"/>
      <c r="D186" s="95"/>
      <c r="E186" s="89"/>
      <c r="F186" s="68"/>
      <c r="G186" s="68"/>
      <c r="H186" s="88"/>
      <c r="I186" s="68"/>
      <c r="J186" s="68"/>
      <c r="K186" s="68"/>
      <c r="L186" s="68"/>
      <c r="M186" s="68"/>
      <c r="N186" s="68"/>
      <c r="O186" s="68"/>
      <c r="P186" s="68"/>
      <c r="Q186" s="68"/>
      <c r="R186" s="68"/>
      <c r="S186" s="68"/>
      <c r="T186" s="68"/>
      <c r="U186" s="68"/>
      <c r="V186" s="68"/>
      <c r="W186" s="68"/>
    </row>
    <row r="187" spans="1:23" ht="13">
      <c r="A187" s="68"/>
      <c r="B187" s="68"/>
      <c r="C187" s="89"/>
      <c r="D187" s="95"/>
      <c r="E187" s="89"/>
      <c r="F187" s="68"/>
      <c r="G187" s="68"/>
      <c r="H187" s="88"/>
      <c r="I187" s="68"/>
      <c r="J187" s="68"/>
      <c r="K187" s="68"/>
      <c r="L187" s="68"/>
      <c r="M187" s="68"/>
      <c r="N187" s="68"/>
      <c r="O187" s="68"/>
      <c r="P187" s="68"/>
      <c r="Q187" s="68"/>
      <c r="R187" s="68"/>
      <c r="S187" s="68"/>
      <c r="T187" s="68"/>
      <c r="U187" s="68"/>
      <c r="V187" s="68"/>
      <c r="W187" s="68"/>
    </row>
    <row r="188" spans="1:23" ht="13">
      <c r="A188" s="68"/>
      <c r="B188" s="68"/>
      <c r="C188" s="89"/>
      <c r="D188" s="95"/>
      <c r="E188" s="89"/>
      <c r="F188" s="68"/>
      <c r="G188" s="68"/>
      <c r="H188" s="88"/>
      <c r="I188" s="68"/>
      <c r="J188" s="68"/>
      <c r="K188" s="68"/>
      <c r="L188" s="68"/>
      <c r="M188" s="68"/>
      <c r="N188" s="68"/>
      <c r="O188" s="68"/>
      <c r="P188" s="68"/>
      <c r="Q188" s="68"/>
      <c r="R188" s="68"/>
      <c r="S188" s="68"/>
      <c r="T188" s="68"/>
      <c r="U188" s="68"/>
      <c r="V188" s="68"/>
      <c r="W188" s="68"/>
    </row>
    <row r="189" spans="1:23" ht="13">
      <c r="A189" s="68"/>
      <c r="B189" s="68"/>
      <c r="C189" s="89"/>
      <c r="D189" s="95"/>
      <c r="E189" s="89"/>
      <c r="F189" s="68"/>
      <c r="G189" s="68"/>
      <c r="H189" s="88"/>
      <c r="I189" s="68"/>
      <c r="J189" s="68"/>
      <c r="K189" s="68"/>
      <c r="L189" s="68"/>
      <c r="M189" s="68"/>
      <c r="N189" s="68"/>
      <c r="O189" s="68"/>
      <c r="P189" s="68"/>
      <c r="Q189" s="68"/>
      <c r="R189" s="68"/>
      <c r="S189" s="68"/>
      <c r="T189" s="68"/>
      <c r="U189" s="68"/>
      <c r="V189" s="68"/>
      <c r="W189" s="68"/>
    </row>
    <row r="190" spans="1:23" ht="13">
      <c r="A190" s="68"/>
      <c r="B190" s="68"/>
      <c r="C190" s="89"/>
      <c r="D190" s="95"/>
      <c r="E190" s="89"/>
      <c r="F190" s="68"/>
      <c r="G190" s="68"/>
      <c r="H190" s="88"/>
      <c r="I190" s="68"/>
      <c r="J190" s="68"/>
      <c r="K190" s="68"/>
      <c r="L190" s="68"/>
      <c r="M190" s="68"/>
      <c r="N190" s="68"/>
      <c r="O190" s="68"/>
      <c r="P190" s="68"/>
      <c r="Q190" s="68"/>
      <c r="R190" s="68"/>
      <c r="S190" s="68"/>
      <c r="T190" s="68"/>
      <c r="U190" s="68"/>
      <c r="V190" s="68"/>
      <c r="W190" s="68"/>
    </row>
    <row r="191" spans="1:23" ht="13">
      <c r="A191" s="68"/>
      <c r="B191" s="68"/>
      <c r="C191" s="89"/>
      <c r="D191" s="95"/>
      <c r="E191" s="89"/>
      <c r="F191" s="68"/>
      <c r="G191" s="68"/>
      <c r="H191" s="88"/>
      <c r="I191" s="68"/>
      <c r="J191" s="68"/>
      <c r="K191" s="68"/>
      <c r="L191" s="68"/>
      <c r="M191" s="68"/>
      <c r="N191" s="68"/>
      <c r="O191" s="68"/>
      <c r="P191" s="68"/>
      <c r="Q191" s="68"/>
      <c r="R191" s="68"/>
      <c r="S191" s="68"/>
      <c r="T191" s="68"/>
      <c r="U191" s="68"/>
      <c r="V191" s="68"/>
      <c r="W191" s="68"/>
    </row>
    <row r="192" spans="1:23" ht="13">
      <c r="A192" s="68"/>
      <c r="B192" s="68"/>
      <c r="C192" s="89"/>
      <c r="D192" s="95"/>
      <c r="E192" s="89"/>
      <c r="F192" s="68"/>
      <c r="G192" s="68"/>
      <c r="H192" s="88"/>
      <c r="I192" s="68"/>
      <c r="J192" s="68"/>
      <c r="K192" s="68"/>
      <c r="L192" s="68"/>
      <c r="M192" s="68"/>
      <c r="N192" s="68"/>
      <c r="O192" s="68"/>
      <c r="P192" s="68"/>
      <c r="Q192" s="68"/>
      <c r="R192" s="68"/>
      <c r="S192" s="68"/>
      <c r="T192" s="68"/>
      <c r="U192" s="68"/>
      <c r="V192" s="68"/>
      <c r="W192" s="68"/>
    </row>
    <row r="193" spans="1:23" ht="13">
      <c r="A193" s="68"/>
      <c r="B193" s="68"/>
      <c r="C193" s="89"/>
      <c r="D193" s="95"/>
      <c r="E193" s="89"/>
      <c r="F193" s="68"/>
      <c r="G193" s="68"/>
      <c r="H193" s="88"/>
      <c r="I193" s="68"/>
      <c r="J193" s="68"/>
      <c r="K193" s="68"/>
      <c r="L193" s="68"/>
      <c r="M193" s="68"/>
      <c r="N193" s="68"/>
      <c r="O193" s="68"/>
      <c r="P193" s="68"/>
      <c r="Q193" s="68"/>
      <c r="R193" s="68"/>
      <c r="S193" s="68"/>
      <c r="T193" s="68"/>
      <c r="U193" s="68"/>
      <c r="V193" s="68"/>
      <c r="W193" s="68"/>
    </row>
    <row r="194" spans="1:23" ht="13">
      <c r="A194" s="68"/>
      <c r="B194" s="68"/>
      <c r="C194" s="89"/>
      <c r="D194" s="95"/>
      <c r="E194" s="89"/>
      <c r="F194" s="68"/>
      <c r="G194" s="68"/>
      <c r="H194" s="88"/>
      <c r="I194" s="68"/>
      <c r="J194" s="68"/>
      <c r="K194" s="68"/>
      <c r="L194" s="68"/>
      <c r="M194" s="68"/>
      <c r="N194" s="68"/>
      <c r="O194" s="68"/>
      <c r="P194" s="68"/>
      <c r="Q194" s="68"/>
      <c r="R194" s="68"/>
      <c r="S194" s="68"/>
      <c r="T194" s="68"/>
      <c r="U194" s="68"/>
      <c r="V194" s="68"/>
      <c r="W194" s="68"/>
    </row>
    <row r="195" spans="1:23" ht="13">
      <c r="A195" s="68"/>
      <c r="B195" s="68"/>
      <c r="C195" s="89"/>
      <c r="D195" s="95"/>
      <c r="E195" s="89"/>
      <c r="F195" s="68"/>
      <c r="G195" s="68"/>
      <c r="H195" s="88"/>
      <c r="I195" s="68"/>
      <c r="J195" s="68"/>
      <c r="K195" s="68"/>
      <c r="L195" s="68"/>
      <c r="M195" s="68"/>
      <c r="N195" s="68"/>
      <c r="O195" s="68"/>
      <c r="P195" s="68"/>
      <c r="Q195" s="68"/>
      <c r="R195" s="68"/>
      <c r="S195" s="68"/>
      <c r="T195" s="68"/>
      <c r="U195" s="68"/>
      <c r="V195" s="68"/>
      <c r="W195" s="68"/>
    </row>
    <row r="196" spans="1:23" ht="13">
      <c r="A196" s="68"/>
      <c r="B196" s="68"/>
      <c r="C196" s="89"/>
      <c r="D196" s="95"/>
      <c r="E196" s="89"/>
      <c r="F196" s="68"/>
      <c r="G196" s="68"/>
      <c r="H196" s="88"/>
      <c r="I196" s="68"/>
      <c r="J196" s="68"/>
      <c r="K196" s="68"/>
      <c r="L196" s="68"/>
      <c r="M196" s="68"/>
      <c r="N196" s="68"/>
      <c r="O196" s="68"/>
      <c r="P196" s="68"/>
      <c r="Q196" s="68"/>
      <c r="R196" s="68"/>
      <c r="S196" s="68"/>
      <c r="T196" s="68"/>
      <c r="U196" s="68"/>
      <c r="V196" s="68"/>
      <c r="W196" s="68"/>
    </row>
    <row r="197" spans="1:23" ht="13">
      <c r="A197" s="68"/>
      <c r="B197" s="68"/>
      <c r="C197" s="89"/>
      <c r="D197" s="95"/>
      <c r="E197" s="89"/>
      <c r="F197" s="68"/>
      <c r="G197" s="68"/>
      <c r="H197" s="88"/>
      <c r="I197" s="68"/>
      <c r="J197" s="68"/>
      <c r="K197" s="68"/>
      <c r="L197" s="68"/>
      <c r="M197" s="68"/>
      <c r="N197" s="68"/>
      <c r="O197" s="68"/>
      <c r="P197" s="68"/>
      <c r="Q197" s="68"/>
      <c r="R197" s="68"/>
      <c r="S197" s="68"/>
      <c r="T197" s="68"/>
      <c r="U197" s="68"/>
      <c r="V197" s="68"/>
      <c r="W197" s="68"/>
    </row>
    <row r="198" spans="1:23" ht="13">
      <c r="A198" s="68"/>
      <c r="B198" s="68"/>
      <c r="C198" s="89"/>
      <c r="D198" s="95"/>
      <c r="E198" s="89"/>
      <c r="F198" s="68"/>
      <c r="G198" s="68"/>
      <c r="H198" s="88"/>
      <c r="I198" s="68"/>
      <c r="J198" s="68"/>
      <c r="K198" s="68"/>
      <c r="L198" s="68"/>
      <c r="M198" s="68"/>
      <c r="N198" s="68"/>
      <c r="O198" s="68"/>
      <c r="P198" s="68"/>
      <c r="Q198" s="68"/>
      <c r="R198" s="68"/>
      <c r="S198" s="68"/>
      <c r="T198" s="68"/>
      <c r="U198" s="68"/>
      <c r="V198" s="68"/>
      <c r="W198" s="68"/>
    </row>
    <row r="199" spans="1:23" ht="13">
      <c r="A199" s="68"/>
      <c r="B199" s="68"/>
      <c r="C199" s="89"/>
      <c r="D199" s="95"/>
      <c r="E199" s="89"/>
      <c r="F199" s="68"/>
      <c r="G199" s="68"/>
      <c r="H199" s="88"/>
      <c r="I199" s="68"/>
      <c r="J199" s="68"/>
      <c r="K199" s="68"/>
      <c r="L199" s="68"/>
      <c r="M199" s="68"/>
      <c r="N199" s="68"/>
      <c r="O199" s="68"/>
      <c r="P199" s="68"/>
      <c r="Q199" s="68"/>
      <c r="R199" s="68"/>
      <c r="S199" s="68"/>
      <c r="T199" s="68"/>
      <c r="U199" s="68"/>
      <c r="V199" s="68"/>
      <c r="W199" s="68"/>
    </row>
    <row r="200" spans="1:23" ht="13">
      <c r="A200" s="68"/>
      <c r="B200" s="68"/>
      <c r="C200" s="89"/>
      <c r="D200" s="95"/>
      <c r="E200" s="89"/>
      <c r="F200" s="68"/>
      <c r="G200" s="68"/>
      <c r="H200" s="88"/>
      <c r="I200" s="68"/>
      <c r="J200" s="68"/>
      <c r="K200" s="68"/>
      <c r="L200" s="68"/>
      <c r="M200" s="68"/>
      <c r="N200" s="68"/>
      <c r="O200" s="68"/>
      <c r="P200" s="68"/>
      <c r="Q200" s="68"/>
      <c r="R200" s="68"/>
      <c r="S200" s="68"/>
      <c r="T200" s="68"/>
      <c r="U200" s="68"/>
      <c r="V200" s="68"/>
      <c r="W200" s="68"/>
    </row>
    <row r="201" spans="1:23" ht="13">
      <c r="A201" s="68"/>
      <c r="B201" s="68"/>
      <c r="C201" s="89"/>
      <c r="D201" s="95"/>
      <c r="E201" s="89"/>
      <c r="F201" s="68"/>
      <c r="G201" s="68"/>
      <c r="H201" s="88"/>
      <c r="I201" s="68"/>
      <c r="J201" s="68"/>
      <c r="K201" s="68"/>
      <c r="L201" s="68"/>
      <c r="M201" s="68"/>
      <c r="N201" s="68"/>
      <c r="O201" s="68"/>
      <c r="P201" s="68"/>
      <c r="Q201" s="68"/>
      <c r="R201" s="68"/>
      <c r="S201" s="68"/>
      <c r="T201" s="68"/>
      <c r="U201" s="68"/>
      <c r="V201" s="68"/>
      <c r="W201" s="68"/>
    </row>
    <row r="202" spans="1:23" ht="13">
      <c r="A202" s="68"/>
      <c r="B202" s="68"/>
      <c r="C202" s="89"/>
      <c r="D202" s="95"/>
      <c r="E202" s="89"/>
      <c r="F202" s="68"/>
      <c r="G202" s="68"/>
      <c r="H202" s="88"/>
      <c r="I202" s="68"/>
      <c r="J202" s="68"/>
      <c r="K202" s="68"/>
      <c r="L202" s="68"/>
      <c r="M202" s="68"/>
      <c r="N202" s="68"/>
      <c r="O202" s="68"/>
      <c r="P202" s="68"/>
      <c r="Q202" s="68"/>
      <c r="R202" s="68"/>
      <c r="S202" s="68"/>
      <c r="T202" s="68"/>
      <c r="U202" s="68"/>
      <c r="V202" s="68"/>
      <c r="W202" s="68"/>
    </row>
    <row r="203" spans="1:23" ht="13">
      <c r="A203" s="68"/>
      <c r="B203" s="68"/>
      <c r="C203" s="89"/>
      <c r="D203" s="95"/>
      <c r="E203" s="89"/>
      <c r="F203" s="68"/>
      <c r="G203" s="68"/>
      <c r="H203" s="88"/>
      <c r="I203" s="68"/>
      <c r="J203" s="68"/>
      <c r="K203" s="68"/>
      <c r="L203" s="68"/>
      <c r="M203" s="68"/>
      <c r="N203" s="68"/>
      <c r="O203" s="68"/>
      <c r="P203" s="68"/>
      <c r="Q203" s="68"/>
      <c r="R203" s="68"/>
      <c r="S203" s="68"/>
      <c r="T203" s="68"/>
      <c r="U203" s="68"/>
      <c r="V203" s="68"/>
      <c r="W203" s="68"/>
    </row>
    <row r="204" spans="1:23" ht="13">
      <c r="A204" s="68"/>
      <c r="B204" s="68"/>
      <c r="C204" s="89"/>
      <c r="D204" s="95"/>
      <c r="E204" s="89"/>
      <c r="F204" s="68"/>
      <c r="G204" s="68"/>
      <c r="H204" s="88"/>
      <c r="I204" s="68"/>
      <c r="J204" s="68"/>
      <c r="K204" s="68"/>
      <c r="L204" s="68"/>
      <c r="M204" s="68"/>
      <c r="N204" s="68"/>
      <c r="O204" s="68"/>
      <c r="P204" s="68"/>
      <c r="Q204" s="68"/>
      <c r="R204" s="68"/>
      <c r="S204" s="68"/>
      <c r="T204" s="68"/>
      <c r="U204" s="68"/>
      <c r="V204" s="68"/>
      <c r="W204" s="68"/>
    </row>
    <row r="205" spans="1:23" ht="13">
      <c r="A205" s="68"/>
      <c r="B205" s="68"/>
      <c r="C205" s="89"/>
      <c r="D205" s="95"/>
      <c r="E205" s="89"/>
      <c r="F205" s="68"/>
      <c r="G205" s="68"/>
      <c r="H205" s="88"/>
      <c r="I205" s="68"/>
      <c r="J205" s="68"/>
      <c r="K205" s="68"/>
      <c r="L205" s="68"/>
      <c r="M205" s="68"/>
      <c r="N205" s="68"/>
      <c r="O205" s="68"/>
      <c r="P205" s="68"/>
      <c r="Q205" s="68"/>
      <c r="R205" s="68"/>
      <c r="S205" s="68"/>
      <c r="T205" s="68"/>
      <c r="U205" s="68"/>
      <c r="V205" s="68"/>
      <c r="W205" s="68"/>
    </row>
    <row r="206" spans="1:23" ht="13">
      <c r="A206" s="68"/>
      <c r="B206" s="68"/>
      <c r="C206" s="89"/>
      <c r="D206" s="95"/>
      <c r="E206" s="89"/>
      <c r="F206" s="68"/>
      <c r="G206" s="68"/>
      <c r="H206" s="88"/>
      <c r="I206" s="68"/>
      <c r="J206" s="68"/>
      <c r="K206" s="68"/>
      <c r="L206" s="68"/>
      <c r="M206" s="68"/>
      <c r="N206" s="68"/>
      <c r="O206" s="68"/>
      <c r="P206" s="68"/>
      <c r="Q206" s="68"/>
      <c r="R206" s="68"/>
      <c r="S206" s="68"/>
      <c r="T206" s="68"/>
      <c r="U206" s="68"/>
      <c r="V206" s="68"/>
      <c r="W206" s="68"/>
    </row>
    <row r="207" spans="1:23" ht="13">
      <c r="A207" s="68"/>
      <c r="B207" s="68"/>
      <c r="C207" s="89"/>
      <c r="D207" s="95"/>
      <c r="E207" s="89"/>
      <c r="F207" s="68"/>
      <c r="G207" s="68"/>
      <c r="H207" s="88"/>
      <c r="I207" s="68"/>
      <c r="J207" s="68"/>
      <c r="K207" s="68"/>
      <c r="L207" s="68"/>
      <c r="M207" s="68"/>
      <c r="N207" s="68"/>
      <c r="O207" s="68"/>
      <c r="P207" s="68"/>
      <c r="Q207" s="68"/>
      <c r="R207" s="68"/>
      <c r="S207" s="68"/>
      <c r="T207" s="68"/>
      <c r="U207" s="68"/>
      <c r="V207" s="68"/>
      <c r="W207" s="68"/>
    </row>
    <row r="208" spans="1:23" ht="13">
      <c r="A208" s="68"/>
      <c r="B208" s="68"/>
      <c r="C208" s="89"/>
      <c r="D208" s="95"/>
      <c r="E208" s="89"/>
      <c r="F208" s="68"/>
      <c r="G208" s="68"/>
      <c r="H208" s="88"/>
      <c r="I208" s="68"/>
      <c r="J208" s="68"/>
      <c r="K208" s="68"/>
      <c r="L208" s="68"/>
      <c r="M208" s="68"/>
      <c r="N208" s="68"/>
      <c r="O208" s="68"/>
      <c r="P208" s="68"/>
      <c r="Q208" s="68"/>
      <c r="R208" s="68"/>
      <c r="S208" s="68"/>
      <c r="T208" s="68"/>
      <c r="U208" s="68"/>
      <c r="V208" s="68"/>
      <c r="W208" s="68"/>
    </row>
    <row r="209" spans="1:23" ht="13">
      <c r="A209" s="68"/>
      <c r="B209" s="68"/>
      <c r="C209" s="89"/>
      <c r="D209" s="95"/>
      <c r="E209" s="89"/>
      <c r="F209" s="68"/>
      <c r="G209" s="68"/>
      <c r="H209" s="88"/>
      <c r="I209" s="68"/>
      <c r="J209" s="68"/>
      <c r="K209" s="68"/>
      <c r="L209" s="68"/>
      <c r="M209" s="68"/>
      <c r="N209" s="68"/>
      <c r="O209" s="68"/>
      <c r="P209" s="68"/>
      <c r="Q209" s="68"/>
      <c r="R209" s="68"/>
      <c r="S209" s="68"/>
      <c r="T209" s="68"/>
      <c r="U209" s="68"/>
      <c r="V209" s="68"/>
      <c r="W209" s="68"/>
    </row>
    <row r="210" spans="1:23" ht="13">
      <c r="A210" s="68"/>
      <c r="B210" s="68"/>
      <c r="C210" s="89"/>
      <c r="D210" s="95"/>
      <c r="E210" s="89"/>
      <c r="F210" s="68"/>
      <c r="G210" s="68"/>
      <c r="H210" s="88"/>
      <c r="I210" s="68"/>
      <c r="J210" s="68"/>
      <c r="K210" s="68"/>
      <c r="L210" s="68"/>
      <c r="M210" s="68"/>
      <c r="N210" s="68"/>
      <c r="O210" s="68"/>
      <c r="P210" s="68"/>
      <c r="Q210" s="68"/>
      <c r="R210" s="68"/>
      <c r="S210" s="68"/>
      <c r="T210" s="68"/>
      <c r="U210" s="68"/>
      <c r="V210" s="68"/>
      <c r="W210" s="68"/>
    </row>
    <row r="211" spans="1:23" ht="13">
      <c r="A211" s="68"/>
      <c r="B211" s="68"/>
      <c r="C211" s="89"/>
      <c r="D211" s="95"/>
      <c r="E211" s="89"/>
      <c r="F211" s="68"/>
      <c r="G211" s="68"/>
      <c r="H211" s="88"/>
      <c r="I211" s="68"/>
      <c r="J211" s="68"/>
      <c r="K211" s="68"/>
      <c r="L211" s="68"/>
      <c r="M211" s="68"/>
      <c r="N211" s="68"/>
      <c r="O211" s="68"/>
      <c r="P211" s="68"/>
      <c r="Q211" s="68"/>
      <c r="R211" s="68"/>
      <c r="S211" s="68"/>
      <c r="T211" s="68"/>
      <c r="U211" s="68"/>
      <c r="V211" s="68"/>
      <c r="W211" s="68"/>
    </row>
    <row r="212" spans="1:23" ht="13">
      <c r="A212" s="68"/>
      <c r="B212" s="68"/>
      <c r="C212" s="89"/>
      <c r="D212" s="95"/>
      <c r="E212" s="89"/>
      <c r="F212" s="68"/>
      <c r="G212" s="68"/>
      <c r="H212" s="88"/>
      <c r="I212" s="68"/>
      <c r="J212" s="68"/>
      <c r="K212" s="68"/>
      <c r="L212" s="68"/>
      <c r="M212" s="68"/>
      <c r="N212" s="68"/>
      <c r="O212" s="68"/>
      <c r="P212" s="68"/>
      <c r="Q212" s="68"/>
      <c r="R212" s="68"/>
      <c r="S212" s="68"/>
      <c r="T212" s="68"/>
      <c r="U212" s="68"/>
      <c r="V212" s="68"/>
      <c r="W212" s="68"/>
    </row>
    <row r="213" spans="1:23" ht="13">
      <c r="A213" s="68"/>
      <c r="B213" s="68"/>
      <c r="C213" s="89"/>
      <c r="D213" s="95"/>
      <c r="E213" s="89"/>
      <c r="F213" s="68"/>
      <c r="G213" s="68"/>
      <c r="H213" s="88"/>
      <c r="I213" s="68"/>
      <c r="J213" s="68"/>
      <c r="K213" s="68"/>
      <c r="L213" s="68"/>
      <c r="M213" s="68"/>
      <c r="N213" s="68"/>
      <c r="O213" s="68"/>
      <c r="P213" s="68"/>
      <c r="Q213" s="68"/>
      <c r="R213" s="68"/>
      <c r="S213" s="68"/>
      <c r="T213" s="68"/>
      <c r="U213" s="68"/>
      <c r="V213" s="68"/>
      <c r="W213" s="68"/>
    </row>
    <row r="214" spans="1:23" ht="13">
      <c r="A214" s="68"/>
      <c r="B214" s="68"/>
      <c r="C214" s="89"/>
      <c r="D214" s="95"/>
      <c r="E214" s="89"/>
      <c r="F214" s="68"/>
      <c r="G214" s="68"/>
      <c r="H214" s="88"/>
      <c r="I214" s="68"/>
      <c r="J214" s="68"/>
      <c r="K214" s="68"/>
      <c r="L214" s="68"/>
      <c r="M214" s="68"/>
      <c r="N214" s="68"/>
      <c r="O214" s="68"/>
      <c r="P214" s="68"/>
      <c r="Q214" s="68"/>
      <c r="R214" s="68"/>
      <c r="S214" s="68"/>
      <c r="T214" s="68"/>
      <c r="U214" s="68"/>
      <c r="V214" s="68"/>
      <c r="W214" s="68"/>
    </row>
    <row r="215" spans="1:23" ht="13">
      <c r="A215" s="68"/>
      <c r="B215" s="68"/>
      <c r="C215" s="89"/>
      <c r="D215" s="95"/>
      <c r="E215" s="89"/>
      <c r="F215" s="68"/>
      <c r="G215" s="68"/>
      <c r="H215" s="88"/>
      <c r="I215" s="68"/>
      <c r="J215" s="68"/>
      <c r="K215" s="68"/>
      <c r="L215" s="68"/>
      <c r="M215" s="68"/>
      <c r="N215" s="68"/>
      <c r="O215" s="68"/>
      <c r="P215" s="68"/>
      <c r="Q215" s="68"/>
      <c r="R215" s="68"/>
      <c r="S215" s="68"/>
      <c r="T215" s="68"/>
      <c r="U215" s="68"/>
      <c r="V215" s="68"/>
      <c r="W215" s="68"/>
    </row>
    <row r="216" spans="1:23" ht="13">
      <c r="A216" s="68"/>
      <c r="B216" s="68"/>
      <c r="C216" s="89"/>
      <c r="D216" s="95"/>
      <c r="E216" s="89"/>
      <c r="F216" s="68"/>
      <c r="G216" s="68"/>
      <c r="H216" s="88"/>
      <c r="I216" s="68"/>
      <c r="J216" s="68"/>
      <c r="K216" s="68"/>
      <c r="L216" s="68"/>
      <c r="M216" s="68"/>
      <c r="N216" s="68"/>
      <c r="O216" s="68"/>
      <c r="P216" s="68"/>
      <c r="Q216" s="68"/>
      <c r="R216" s="68"/>
      <c r="S216" s="68"/>
      <c r="T216" s="68"/>
      <c r="U216" s="68"/>
      <c r="V216" s="68"/>
      <c r="W216" s="68"/>
    </row>
    <row r="217" spans="1:23" ht="13">
      <c r="A217" s="68"/>
      <c r="B217" s="68"/>
      <c r="C217" s="89"/>
      <c r="D217" s="95"/>
      <c r="E217" s="89"/>
      <c r="F217" s="68"/>
      <c r="G217" s="68"/>
      <c r="H217" s="88"/>
      <c r="I217" s="68"/>
      <c r="J217" s="68"/>
      <c r="K217" s="68"/>
      <c r="L217" s="68"/>
      <c r="M217" s="68"/>
      <c r="N217" s="68"/>
      <c r="O217" s="68"/>
      <c r="P217" s="68"/>
      <c r="Q217" s="68"/>
      <c r="R217" s="68"/>
      <c r="S217" s="68"/>
      <c r="T217" s="68"/>
      <c r="U217" s="68"/>
      <c r="V217" s="68"/>
      <c r="W217" s="68"/>
    </row>
    <row r="218" spans="1:23" ht="13">
      <c r="A218" s="68"/>
      <c r="B218" s="68"/>
      <c r="C218" s="89"/>
      <c r="D218" s="95"/>
      <c r="E218" s="89"/>
      <c r="F218" s="68"/>
      <c r="G218" s="68"/>
      <c r="H218" s="88"/>
      <c r="I218" s="68"/>
      <c r="J218" s="68"/>
      <c r="K218" s="68"/>
      <c r="L218" s="68"/>
      <c r="M218" s="68"/>
      <c r="N218" s="68"/>
      <c r="O218" s="68"/>
      <c r="P218" s="68"/>
      <c r="Q218" s="68"/>
      <c r="R218" s="68"/>
      <c r="S218" s="68"/>
      <c r="T218" s="68"/>
      <c r="U218" s="68"/>
      <c r="V218" s="68"/>
      <c r="W218" s="68"/>
    </row>
    <row r="219" spans="1:23" ht="13">
      <c r="A219" s="68"/>
      <c r="B219" s="68"/>
      <c r="C219" s="89"/>
      <c r="D219" s="95"/>
      <c r="E219" s="89"/>
      <c r="F219" s="68"/>
      <c r="G219" s="68"/>
      <c r="H219" s="88"/>
      <c r="I219" s="68"/>
      <c r="J219" s="68"/>
      <c r="K219" s="68"/>
      <c r="L219" s="68"/>
      <c r="M219" s="68"/>
      <c r="N219" s="68"/>
      <c r="O219" s="68"/>
      <c r="P219" s="68"/>
      <c r="Q219" s="68"/>
      <c r="R219" s="68"/>
      <c r="S219" s="68"/>
      <c r="T219" s="68"/>
      <c r="U219" s="68"/>
      <c r="V219" s="68"/>
      <c r="W219" s="68"/>
    </row>
    <row r="220" spans="1:23" ht="13">
      <c r="A220" s="68"/>
      <c r="B220" s="68"/>
      <c r="C220" s="89"/>
      <c r="D220" s="95"/>
      <c r="E220" s="89"/>
      <c r="F220" s="68"/>
      <c r="G220" s="68"/>
      <c r="H220" s="88"/>
      <c r="I220" s="68"/>
      <c r="J220" s="68"/>
      <c r="K220" s="68"/>
      <c r="L220" s="68"/>
      <c r="M220" s="68"/>
      <c r="N220" s="68"/>
      <c r="O220" s="68"/>
      <c r="P220" s="68"/>
      <c r="Q220" s="68"/>
      <c r="R220" s="68"/>
      <c r="S220" s="68"/>
      <c r="T220" s="68"/>
      <c r="U220" s="68"/>
      <c r="V220" s="68"/>
      <c r="W220" s="68"/>
    </row>
    <row r="221" spans="1:23" ht="13">
      <c r="A221" s="68"/>
      <c r="B221" s="68"/>
      <c r="C221" s="89"/>
      <c r="D221" s="95"/>
      <c r="E221" s="89"/>
      <c r="F221" s="68"/>
      <c r="G221" s="68"/>
      <c r="H221" s="88"/>
      <c r="I221" s="68"/>
      <c r="J221" s="68"/>
      <c r="K221" s="68"/>
      <c r="L221" s="68"/>
      <c r="M221" s="68"/>
      <c r="N221" s="68"/>
      <c r="O221" s="68"/>
      <c r="P221" s="68"/>
      <c r="Q221" s="68"/>
      <c r="R221" s="68"/>
      <c r="S221" s="68"/>
      <c r="T221" s="68"/>
      <c r="U221" s="68"/>
      <c r="V221" s="68"/>
      <c r="W221" s="68"/>
    </row>
    <row r="222" spans="1:23" ht="13">
      <c r="A222" s="68"/>
      <c r="B222" s="68"/>
      <c r="C222" s="89"/>
      <c r="D222" s="95"/>
      <c r="E222" s="89"/>
      <c r="F222" s="68"/>
      <c r="G222" s="68"/>
      <c r="H222" s="88"/>
      <c r="I222" s="68"/>
      <c r="J222" s="68"/>
      <c r="K222" s="68"/>
      <c r="L222" s="68"/>
      <c r="M222" s="68"/>
      <c r="N222" s="68"/>
      <c r="O222" s="68"/>
      <c r="P222" s="68"/>
      <c r="Q222" s="68"/>
      <c r="R222" s="68"/>
      <c r="S222" s="68"/>
      <c r="T222" s="68"/>
      <c r="U222" s="68"/>
      <c r="V222" s="68"/>
      <c r="W222" s="68"/>
    </row>
    <row r="223" spans="1:23" ht="13">
      <c r="A223" s="68"/>
      <c r="B223" s="68"/>
      <c r="C223" s="89"/>
      <c r="D223" s="95"/>
      <c r="E223" s="89"/>
      <c r="F223" s="68"/>
      <c r="G223" s="68"/>
      <c r="H223" s="88"/>
      <c r="I223" s="68"/>
      <c r="J223" s="68"/>
      <c r="K223" s="68"/>
      <c r="L223" s="68"/>
      <c r="M223" s="68"/>
      <c r="N223" s="68"/>
      <c r="O223" s="68"/>
      <c r="P223" s="68"/>
      <c r="Q223" s="68"/>
      <c r="R223" s="68"/>
      <c r="S223" s="68"/>
      <c r="T223" s="68"/>
      <c r="U223" s="68"/>
      <c r="V223" s="68"/>
      <c r="W223" s="68"/>
    </row>
    <row r="224" spans="1:23" ht="13">
      <c r="A224" s="68"/>
      <c r="B224" s="68"/>
      <c r="C224" s="89"/>
      <c r="D224" s="95"/>
      <c r="E224" s="89"/>
      <c r="F224" s="68"/>
      <c r="G224" s="68"/>
      <c r="H224" s="88"/>
      <c r="I224" s="68"/>
      <c r="J224" s="68"/>
      <c r="K224" s="68"/>
      <c r="L224" s="68"/>
      <c r="M224" s="68"/>
      <c r="N224" s="68"/>
      <c r="O224" s="68"/>
      <c r="P224" s="68"/>
      <c r="Q224" s="68"/>
      <c r="R224" s="68"/>
      <c r="S224" s="68"/>
      <c r="T224" s="68"/>
      <c r="U224" s="68"/>
      <c r="V224" s="68"/>
      <c r="W224" s="68"/>
    </row>
    <row r="225" spans="1:23" ht="13">
      <c r="A225" s="68"/>
      <c r="B225" s="68"/>
      <c r="C225" s="89"/>
      <c r="D225" s="95"/>
      <c r="E225" s="89"/>
      <c r="F225" s="68"/>
      <c r="G225" s="68"/>
      <c r="H225" s="88"/>
      <c r="I225" s="68"/>
      <c r="J225" s="68"/>
      <c r="K225" s="68"/>
      <c r="L225" s="68"/>
      <c r="M225" s="68"/>
      <c r="N225" s="68"/>
      <c r="O225" s="68"/>
      <c r="P225" s="68"/>
      <c r="Q225" s="68"/>
      <c r="R225" s="68"/>
      <c r="S225" s="68"/>
      <c r="T225" s="68"/>
      <c r="U225" s="68"/>
      <c r="V225" s="68"/>
      <c r="W225" s="68"/>
    </row>
    <row r="226" spans="1:23" ht="13">
      <c r="A226" s="68"/>
      <c r="B226" s="68"/>
      <c r="C226" s="89"/>
      <c r="D226" s="95"/>
      <c r="E226" s="89"/>
      <c r="F226" s="68"/>
      <c r="G226" s="68"/>
      <c r="H226" s="88"/>
      <c r="I226" s="68"/>
      <c r="J226" s="68"/>
      <c r="K226" s="68"/>
      <c r="L226" s="68"/>
      <c r="M226" s="68"/>
      <c r="N226" s="68"/>
      <c r="O226" s="68"/>
      <c r="P226" s="68"/>
      <c r="Q226" s="68"/>
      <c r="R226" s="68"/>
      <c r="S226" s="68"/>
      <c r="T226" s="68"/>
      <c r="U226" s="68"/>
      <c r="V226" s="68"/>
      <c r="W226" s="68"/>
    </row>
    <row r="227" spans="1:23" ht="13">
      <c r="A227" s="68"/>
      <c r="B227" s="68"/>
      <c r="C227" s="89"/>
      <c r="D227" s="95"/>
      <c r="E227" s="89"/>
      <c r="F227" s="68"/>
      <c r="G227" s="68"/>
      <c r="H227" s="88"/>
      <c r="I227" s="68"/>
      <c r="J227" s="68"/>
      <c r="K227" s="68"/>
      <c r="L227" s="68"/>
      <c r="M227" s="68"/>
      <c r="N227" s="68"/>
      <c r="O227" s="68"/>
      <c r="P227" s="68"/>
      <c r="Q227" s="68"/>
      <c r="R227" s="68"/>
      <c r="S227" s="68"/>
      <c r="T227" s="68"/>
      <c r="U227" s="68"/>
      <c r="V227" s="68"/>
      <c r="W227" s="68"/>
    </row>
    <row r="228" spans="1:23" ht="13">
      <c r="A228" s="68"/>
      <c r="B228" s="68"/>
      <c r="C228" s="89"/>
      <c r="D228" s="95"/>
      <c r="E228" s="89"/>
      <c r="F228" s="68"/>
      <c r="G228" s="68"/>
      <c r="H228" s="88"/>
      <c r="I228" s="68"/>
      <c r="J228" s="68"/>
      <c r="K228" s="68"/>
      <c r="L228" s="68"/>
      <c r="M228" s="68"/>
      <c r="N228" s="68"/>
      <c r="O228" s="68"/>
      <c r="P228" s="68"/>
      <c r="Q228" s="68"/>
      <c r="R228" s="68"/>
      <c r="S228" s="68"/>
      <c r="T228" s="68"/>
      <c r="U228" s="68"/>
      <c r="V228" s="68"/>
      <c r="W228" s="68"/>
    </row>
    <row r="229" spans="1:23" ht="13">
      <c r="A229" s="68"/>
      <c r="B229" s="68"/>
      <c r="C229" s="89"/>
      <c r="D229" s="95"/>
      <c r="E229" s="89"/>
      <c r="F229" s="68"/>
      <c r="G229" s="68"/>
      <c r="H229" s="88"/>
      <c r="I229" s="68"/>
      <c r="J229" s="68"/>
      <c r="K229" s="68"/>
      <c r="L229" s="68"/>
      <c r="M229" s="68"/>
      <c r="N229" s="68"/>
      <c r="O229" s="68"/>
      <c r="P229" s="68"/>
      <c r="Q229" s="68"/>
      <c r="R229" s="68"/>
      <c r="S229" s="68"/>
      <c r="T229" s="68"/>
      <c r="U229" s="68"/>
      <c r="V229" s="68"/>
      <c r="W229" s="68"/>
    </row>
    <row r="230" spans="1:23" ht="13">
      <c r="A230" s="68"/>
      <c r="B230" s="68"/>
      <c r="C230" s="89"/>
      <c r="D230" s="95"/>
      <c r="E230" s="89"/>
      <c r="F230" s="68"/>
      <c r="G230" s="68"/>
      <c r="H230" s="88"/>
      <c r="I230" s="68"/>
      <c r="J230" s="68"/>
      <c r="K230" s="68"/>
      <c r="L230" s="68"/>
      <c r="M230" s="68"/>
      <c r="N230" s="68"/>
      <c r="O230" s="68"/>
      <c r="P230" s="68"/>
      <c r="Q230" s="68"/>
      <c r="R230" s="68"/>
      <c r="S230" s="68"/>
      <c r="T230" s="68"/>
      <c r="U230" s="68"/>
      <c r="V230" s="68"/>
      <c r="W230" s="68"/>
    </row>
    <row r="231" spans="1:23" ht="13">
      <c r="A231" s="68"/>
      <c r="B231" s="68"/>
      <c r="C231" s="89"/>
      <c r="D231" s="95"/>
      <c r="E231" s="89"/>
      <c r="F231" s="68"/>
      <c r="G231" s="68"/>
      <c r="H231" s="88"/>
      <c r="I231" s="68"/>
      <c r="J231" s="68"/>
      <c r="K231" s="68"/>
      <c r="L231" s="68"/>
      <c r="M231" s="68"/>
      <c r="N231" s="68"/>
      <c r="O231" s="68"/>
      <c r="P231" s="68"/>
      <c r="Q231" s="68"/>
      <c r="R231" s="68"/>
      <c r="S231" s="68"/>
      <c r="T231" s="68"/>
      <c r="U231" s="68"/>
      <c r="V231" s="68"/>
      <c r="W231" s="68"/>
    </row>
    <row r="232" spans="1:23" ht="13">
      <c r="A232" s="68"/>
      <c r="B232" s="68"/>
      <c r="C232" s="89"/>
      <c r="D232" s="95"/>
      <c r="E232" s="89"/>
      <c r="F232" s="68"/>
      <c r="G232" s="68"/>
      <c r="H232" s="88"/>
      <c r="I232" s="68"/>
      <c r="J232" s="68"/>
      <c r="K232" s="68"/>
      <c r="L232" s="68"/>
      <c r="M232" s="68"/>
      <c r="N232" s="68"/>
      <c r="O232" s="68"/>
      <c r="P232" s="68"/>
      <c r="Q232" s="68"/>
      <c r="R232" s="68"/>
      <c r="S232" s="68"/>
      <c r="T232" s="68"/>
      <c r="U232" s="68"/>
      <c r="V232" s="68"/>
      <c r="W232" s="68"/>
    </row>
    <row r="233" spans="1:23" ht="13">
      <c r="A233" s="68"/>
      <c r="B233" s="68"/>
      <c r="C233" s="89"/>
      <c r="D233" s="95"/>
      <c r="E233" s="89"/>
      <c r="F233" s="68"/>
      <c r="G233" s="68"/>
      <c r="H233" s="88"/>
      <c r="I233" s="68"/>
      <c r="J233" s="68"/>
      <c r="K233" s="68"/>
      <c r="L233" s="68"/>
      <c r="M233" s="68"/>
      <c r="N233" s="68"/>
      <c r="O233" s="68"/>
      <c r="P233" s="68"/>
      <c r="Q233" s="68"/>
      <c r="R233" s="68"/>
      <c r="S233" s="68"/>
      <c r="T233" s="68"/>
      <c r="U233" s="68"/>
      <c r="V233" s="68"/>
      <c r="W233" s="68"/>
    </row>
    <row r="234" spans="1:23" ht="13">
      <c r="A234" s="68"/>
      <c r="B234" s="68"/>
      <c r="C234" s="89"/>
      <c r="D234" s="95"/>
      <c r="E234" s="89"/>
      <c r="F234" s="68"/>
      <c r="G234" s="68"/>
      <c r="H234" s="88"/>
      <c r="I234" s="68"/>
      <c r="J234" s="68"/>
      <c r="K234" s="68"/>
      <c r="L234" s="68"/>
      <c r="M234" s="68"/>
      <c r="N234" s="68"/>
      <c r="O234" s="68"/>
      <c r="P234" s="68"/>
      <c r="Q234" s="68"/>
      <c r="R234" s="68"/>
      <c r="S234" s="68"/>
      <c r="T234" s="68"/>
      <c r="U234" s="68"/>
      <c r="V234" s="68"/>
      <c r="W234" s="68"/>
    </row>
    <row r="235" spans="1:23" ht="13">
      <c r="A235" s="68"/>
      <c r="B235" s="68"/>
      <c r="C235" s="89"/>
      <c r="D235" s="95"/>
      <c r="E235" s="89"/>
      <c r="F235" s="68"/>
      <c r="G235" s="68"/>
      <c r="H235" s="88"/>
      <c r="I235" s="68"/>
      <c r="J235" s="68"/>
      <c r="K235" s="68"/>
      <c r="L235" s="68"/>
      <c r="M235" s="68"/>
      <c r="N235" s="68"/>
      <c r="O235" s="68"/>
      <c r="P235" s="68"/>
      <c r="Q235" s="68"/>
      <c r="R235" s="68"/>
      <c r="S235" s="68"/>
      <c r="T235" s="68"/>
      <c r="U235" s="68"/>
      <c r="V235" s="68"/>
      <c r="W235" s="68"/>
    </row>
    <row r="236" spans="1:23" ht="13">
      <c r="A236" s="68"/>
      <c r="B236" s="68"/>
      <c r="C236" s="89"/>
      <c r="D236" s="95"/>
      <c r="E236" s="89"/>
      <c r="F236" s="68"/>
      <c r="G236" s="68"/>
      <c r="H236" s="88"/>
      <c r="I236" s="68"/>
      <c r="J236" s="68"/>
      <c r="K236" s="68"/>
      <c r="L236" s="68"/>
      <c r="M236" s="68"/>
      <c r="N236" s="68"/>
      <c r="O236" s="68"/>
      <c r="P236" s="68"/>
      <c r="Q236" s="68"/>
      <c r="R236" s="68"/>
      <c r="S236" s="68"/>
      <c r="T236" s="68"/>
      <c r="U236" s="68"/>
      <c r="V236" s="68"/>
      <c r="W236" s="68"/>
    </row>
    <row r="237" spans="1:23" ht="13">
      <c r="A237" s="68"/>
      <c r="B237" s="68"/>
      <c r="C237" s="89"/>
      <c r="D237" s="95"/>
      <c r="E237" s="89"/>
      <c r="F237" s="68"/>
      <c r="G237" s="68"/>
      <c r="H237" s="88"/>
      <c r="I237" s="68"/>
      <c r="J237" s="68"/>
      <c r="K237" s="68"/>
      <c r="L237" s="68"/>
      <c r="M237" s="68"/>
      <c r="N237" s="68"/>
      <c r="O237" s="68"/>
      <c r="P237" s="68"/>
      <c r="Q237" s="68"/>
      <c r="R237" s="68"/>
      <c r="S237" s="68"/>
      <c r="T237" s="68"/>
      <c r="U237" s="68"/>
      <c r="V237" s="68"/>
      <c r="W237" s="68"/>
    </row>
    <row r="238" spans="1:23" ht="13">
      <c r="A238" s="68"/>
      <c r="B238" s="68"/>
      <c r="C238" s="89"/>
      <c r="D238" s="95"/>
      <c r="E238" s="89"/>
      <c r="F238" s="68"/>
      <c r="G238" s="68"/>
      <c r="H238" s="88"/>
      <c r="I238" s="68"/>
      <c r="J238" s="68"/>
      <c r="K238" s="68"/>
      <c r="L238" s="68"/>
      <c r="M238" s="68"/>
      <c r="N238" s="68"/>
      <c r="O238" s="68"/>
      <c r="P238" s="68"/>
      <c r="Q238" s="68"/>
      <c r="R238" s="68"/>
      <c r="S238" s="68"/>
      <c r="T238" s="68"/>
      <c r="U238" s="68"/>
      <c r="V238" s="68"/>
      <c r="W238" s="68"/>
    </row>
    <row r="239" spans="1:23" ht="13">
      <c r="A239" s="68"/>
      <c r="B239" s="68"/>
      <c r="C239" s="89"/>
      <c r="D239" s="95"/>
      <c r="E239" s="89"/>
      <c r="F239" s="68"/>
      <c r="G239" s="68"/>
      <c r="H239" s="88"/>
      <c r="I239" s="68"/>
      <c r="J239" s="68"/>
      <c r="K239" s="68"/>
      <c r="L239" s="68"/>
      <c r="M239" s="68"/>
      <c r="N239" s="68"/>
      <c r="O239" s="68"/>
      <c r="P239" s="68"/>
      <c r="Q239" s="68"/>
      <c r="R239" s="68"/>
      <c r="S239" s="68"/>
      <c r="T239" s="68"/>
      <c r="U239" s="68"/>
      <c r="V239" s="68"/>
      <c r="W239" s="68"/>
    </row>
    <row r="240" spans="1:23" ht="13">
      <c r="A240" s="68"/>
      <c r="B240" s="68"/>
      <c r="C240" s="89"/>
      <c r="D240" s="95"/>
      <c r="E240" s="89"/>
      <c r="F240" s="68"/>
      <c r="G240" s="68"/>
      <c r="H240" s="88"/>
      <c r="I240" s="68"/>
      <c r="J240" s="68"/>
      <c r="K240" s="68"/>
      <c r="L240" s="68"/>
      <c r="M240" s="68"/>
      <c r="N240" s="68"/>
      <c r="O240" s="68"/>
      <c r="P240" s="68"/>
      <c r="Q240" s="68"/>
      <c r="R240" s="68"/>
      <c r="S240" s="68"/>
      <c r="T240" s="68"/>
      <c r="U240" s="68"/>
      <c r="V240" s="68"/>
      <c r="W240" s="68"/>
    </row>
    <row r="241" spans="1:23" ht="13">
      <c r="A241" s="68"/>
      <c r="B241" s="68"/>
      <c r="C241" s="89"/>
      <c r="D241" s="95"/>
      <c r="E241" s="89"/>
      <c r="F241" s="68"/>
      <c r="G241" s="68"/>
      <c r="H241" s="88"/>
      <c r="I241" s="68"/>
      <c r="J241" s="68"/>
      <c r="K241" s="68"/>
      <c r="L241" s="68"/>
      <c r="M241" s="68"/>
      <c r="N241" s="68"/>
      <c r="O241" s="68"/>
      <c r="P241" s="68"/>
      <c r="Q241" s="68"/>
      <c r="R241" s="68"/>
      <c r="S241" s="68"/>
      <c r="T241" s="68"/>
      <c r="U241" s="68"/>
      <c r="V241" s="68"/>
      <c r="W241" s="68"/>
    </row>
    <row r="242" spans="1:23" ht="13">
      <c r="A242" s="68"/>
      <c r="B242" s="68"/>
      <c r="C242" s="89"/>
      <c r="D242" s="95"/>
      <c r="E242" s="89"/>
      <c r="F242" s="68"/>
      <c r="G242" s="68"/>
      <c r="H242" s="88"/>
      <c r="I242" s="68"/>
      <c r="J242" s="68"/>
      <c r="K242" s="68"/>
      <c r="L242" s="68"/>
      <c r="M242" s="68"/>
      <c r="N242" s="68"/>
      <c r="O242" s="68"/>
      <c r="P242" s="68"/>
      <c r="Q242" s="68"/>
      <c r="R242" s="68"/>
      <c r="S242" s="68"/>
      <c r="T242" s="68"/>
      <c r="U242" s="68"/>
      <c r="V242" s="68"/>
      <c r="W242" s="68"/>
    </row>
    <row r="243" spans="1:23" ht="13">
      <c r="A243" s="68"/>
      <c r="B243" s="68"/>
      <c r="C243" s="89"/>
      <c r="D243" s="95"/>
      <c r="E243" s="89"/>
      <c r="F243" s="68"/>
      <c r="G243" s="68"/>
      <c r="H243" s="88"/>
      <c r="I243" s="68"/>
      <c r="J243" s="68"/>
      <c r="K243" s="68"/>
      <c r="L243" s="68"/>
      <c r="M243" s="68"/>
      <c r="N243" s="68"/>
      <c r="O243" s="68"/>
      <c r="P243" s="68"/>
      <c r="Q243" s="68"/>
      <c r="R243" s="68"/>
      <c r="S243" s="68"/>
      <c r="T243" s="68"/>
      <c r="U243" s="68"/>
      <c r="V243" s="68"/>
      <c r="W243" s="68"/>
    </row>
    <row r="244" spans="1:23" ht="13">
      <c r="A244" s="68"/>
      <c r="B244" s="68"/>
      <c r="C244" s="89"/>
      <c r="D244" s="95"/>
      <c r="E244" s="89"/>
      <c r="F244" s="68"/>
      <c r="G244" s="68"/>
      <c r="H244" s="88"/>
      <c r="I244" s="68"/>
      <c r="J244" s="68"/>
      <c r="K244" s="68"/>
      <c r="L244" s="68"/>
      <c r="M244" s="68"/>
      <c r="N244" s="68"/>
      <c r="O244" s="68"/>
      <c r="P244" s="68"/>
      <c r="Q244" s="68"/>
      <c r="R244" s="68"/>
      <c r="S244" s="68"/>
      <c r="T244" s="68"/>
      <c r="U244" s="68"/>
      <c r="V244" s="68"/>
      <c r="W244" s="68"/>
    </row>
    <row r="245" spans="1:23" ht="13">
      <c r="A245" s="68"/>
      <c r="B245" s="68"/>
      <c r="C245" s="89"/>
      <c r="D245" s="95"/>
      <c r="E245" s="89"/>
      <c r="F245" s="68"/>
      <c r="G245" s="68"/>
      <c r="H245" s="88"/>
      <c r="I245" s="68"/>
      <c r="J245" s="68"/>
      <c r="K245" s="68"/>
      <c r="L245" s="68"/>
      <c r="M245" s="68"/>
      <c r="N245" s="68"/>
      <c r="O245" s="68"/>
      <c r="P245" s="68"/>
      <c r="Q245" s="68"/>
      <c r="R245" s="68"/>
      <c r="S245" s="68"/>
      <c r="T245" s="68"/>
      <c r="U245" s="68"/>
      <c r="V245" s="68"/>
      <c r="W245" s="68"/>
    </row>
    <row r="246" spans="1:23" ht="13">
      <c r="A246" s="68"/>
      <c r="B246" s="68"/>
      <c r="C246" s="89"/>
      <c r="D246" s="95"/>
      <c r="E246" s="89"/>
      <c r="F246" s="68"/>
      <c r="G246" s="68"/>
      <c r="H246" s="88"/>
      <c r="I246" s="68"/>
      <c r="J246" s="68"/>
      <c r="K246" s="68"/>
      <c r="L246" s="68"/>
      <c r="M246" s="68"/>
      <c r="N246" s="68"/>
      <c r="O246" s="68"/>
      <c r="P246" s="68"/>
      <c r="Q246" s="68"/>
      <c r="R246" s="68"/>
      <c r="S246" s="68"/>
      <c r="T246" s="68"/>
      <c r="U246" s="68"/>
      <c r="V246" s="68"/>
      <c r="W246" s="68"/>
    </row>
    <row r="247" spans="1:23" ht="13">
      <c r="A247" s="68"/>
      <c r="B247" s="68"/>
      <c r="C247" s="89"/>
      <c r="D247" s="95"/>
      <c r="E247" s="89"/>
      <c r="F247" s="68"/>
      <c r="G247" s="68"/>
      <c r="H247" s="88"/>
      <c r="I247" s="68"/>
      <c r="J247" s="68"/>
      <c r="K247" s="68"/>
      <c r="L247" s="68"/>
      <c r="M247" s="68"/>
      <c r="N247" s="68"/>
      <c r="O247" s="68"/>
      <c r="P247" s="68"/>
      <c r="Q247" s="68"/>
      <c r="R247" s="68"/>
      <c r="S247" s="68"/>
      <c r="T247" s="68"/>
      <c r="U247" s="68"/>
      <c r="V247" s="68"/>
      <c r="W247" s="68"/>
    </row>
    <row r="248" spans="1:23" ht="13">
      <c r="A248" s="68"/>
      <c r="B248" s="68"/>
      <c r="C248" s="89"/>
      <c r="D248" s="95"/>
      <c r="E248" s="89"/>
      <c r="F248" s="68"/>
      <c r="G248" s="68"/>
      <c r="H248" s="88"/>
      <c r="I248" s="68"/>
      <c r="J248" s="68"/>
      <c r="K248" s="68"/>
      <c r="L248" s="68"/>
      <c r="M248" s="68"/>
      <c r="N248" s="68"/>
      <c r="O248" s="68"/>
      <c r="P248" s="68"/>
      <c r="Q248" s="68"/>
      <c r="R248" s="68"/>
      <c r="S248" s="68"/>
      <c r="T248" s="68"/>
      <c r="U248" s="68"/>
      <c r="V248" s="68"/>
      <c r="W248" s="68"/>
    </row>
    <row r="249" spans="1:23" ht="13">
      <c r="A249" s="68"/>
      <c r="B249" s="68"/>
      <c r="C249" s="89"/>
      <c r="D249" s="95"/>
      <c r="E249" s="89"/>
      <c r="F249" s="68"/>
      <c r="G249" s="68"/>
      <c r="H249" s="88"/>
      <c r="I249" s="68"/>
      <c r="J249" s="68"/>
      <c r="K249" s="68"/>
      <c r="L249" s="68"/>
      <c r="M249" s="68"/>
      <c r="N249" s="68"/>
      <c r="O249" s="68"/>
      <c r="P249" s="68"/>
      <c r="Q249" s="68"/>
      <c r="R249" s="68"/>
      <c r="S249" s="68"/>
      <c r="T249" s="68"/>
      <c r="U249" s="68"/>
      <c r="V249" s="68"/>
      <c r="W249" s="68"/>
    </row>
    <row r="250" spans="1:23" ht="13">
      <c r="A250" s="68"/>
      <c r="B250" s="68"/>
      <c r="C250" s="89"/>
      <c r="D250" s="95"/>
      <c r="E250" s="89"/>
      <c r="F250" s="68"/>
      <c r="G250" s="68"/>
      <c r="H250" s="88"/>
      <c r="I250" s="68"/>
      <c r="J250" s="68"/>
      <c r="K250" s="68"/>
      <c r="L250" s="68"/>
      <c r="M250" s="68"/>
      <c r="N250" s="68"/>
      <c r="O250" s="68"/>
      <c r="P250" s="68"/>
      <c r="Q250" s="68"/>
      <c r="R250" s="68"/>
      <c r="S250" s="68"/>
      <c r="T250" s="68"/>
      <c r="U250" s="68"/>
      <c r="V250" s="68"/>
      <c r="W250" s="68"/>
    </row>
    <row r="251" spans="1:23" ht="13">
      <c r="A251" s="68"/>
      <c r="B251" s="68"/>
      <c r="C251" s="89"/>
      <c r="D251" s="95"/>
      <c r="E251" s="89"/>
      <c r="F251" s="68"/>
      <c r="G251" s="68"/>
      <c r="H251" s="88"/>
      <c r="I251" s="68"/>
      <c r="J251" s="68"/>
      <c r="K251" s="68"/>
      <c r="L251" s="68"/>
      <c r="M251" s="68"/>
      <c r="N251" s="68"/>
      <c r="O251" s="68"/>
      <c r="P251" s="68"/>
      <c r="Q251" s="68"/>
      <c r="R251" s="68"/>
      <c r="S251" s="68"/>
      <c r="T251" s="68"/>
      <c r="U251" s="68"/>
      <c r="V251" s="68"/>
      <c r="W251" s="68"/>
    </row>
    <row r="252" spans="1:23" ht="13">
      <c r="A252" s="68"/>
      <c r="B252" s="68"/>
      <c r="C252" s="89"/>
      <c r="D252" s="95"/>
      <c r="E252" s="89"/>
      <c r="F252" s="68"/>
      <c r="G252" s="68"/>
      <c r="H252" s="88"/>
      <c r="I252" s="68"/>
      <c r="J252" s="68"/>
      <c r="K252" s="68"/>
      <c r="L252" s="68"/>
      <c r="M252" s="68"/>
      <c r="N252" s="68"/>
      <c r="O252" s="68"/>
      <c r="P252" s="68"/>
      <c r="Q252" s="68"/>
      <c r="R252" s="68"/>
      <c r="S252" s="68"/>
      <c r="T252" s="68"/>
      <c r="U252" s="68"/>
      <c r="V252" s="68"/>
      <c r="W252" s="68"/>
    </row>
    <row r="253" spans="1:23" ht="13">
      <c r="A253" s="68"/>
      <c r="B253" s="68"/>
      <c r="C253" s="89"/>
      <c r="D253" s="95"/>
      <c r="E253" s="89"/>
      <c r="F253" s="68"/>
      <c r="G253" s="68"/>
      <c r="H253" s="88"/>
      <c r="I253" s="68"/>
      <c r="J253" s="68"/>
      <c r="K253" s="68"/>
      <c r="L253" s="68"/>
      <c r="M253" s="68"/>
      <c r="N253" s="68"/>
      <c r="O253" s="68"/>
      <c r="P253" s="68"/>
      <c r="Q253" s="68"/>
      <c r="R253" s="68"/>
      <c r="S253" s="68"/>
      <c r="T253" s="68"/>
      <c r="U253" s="68"/>
      <c r="V253" s="68"/>
      <c r="W253" s="68"/>
    </row>
    <row r="254" spans="1:23" ht="13">
      <c r="A254" s="68"/>
      <c r="B254" s="68"/>
      <c r="C254" s="89"/>
      <c r="D254" s="95"/>
      <c r="E254" s="89"/>
      <c r="F254" s="68"/>
      <c r="G254" s="68"/>
      <c r="H254" s="88"/>
      <c r="I254" s="68"/>
      <c r="J254" s="68"/>
      <c r="K254" s="68"/>
      <c r="L254" s="68"/>
      <c r="M254" s="68"/>
      <c r="N254" s="68"/>
      <c r="O254" s="68"/>
      <c r="P254" s="68"/>
      <c r="Q254" s="68"/>
      <c r="R254" s="68"/>
      <c r="S254" s="68"/>
      <c r="T254" s="68"/>
      <c r="U254" s="68"/>
      <c r="V254" s="68"/>
      <c r="W254" s="68"/>
    </row>
    <row r="255" spans="1:23" ht="13">
      <c r="A255" s="68"/>
      <c r="B255" s="68"/>
      <c r="C255" s="89"/>
      <c r="D255" s="95"/>
      <c r="E255" s="89"/>
      <c r="F255" s="68"/>
      <c r="G255" s="68"/>
      <c r="H255" s="88"/>
      <c r="I255" s="68"/>
      <c r="J255" s="68"/>
      <c r="K255" s="68"/>
      <c r="L255" s="68"/>
      <c r="M255" s="68"/>
      <c r="N255" s="68"/>
      <c r="O255" s="68"/>
      <c r="P255" s="68"/>
      <c r="Q255" s="68"/>
      <c r="R255" s="68"/>
      <c r="S255" s="68"/>
      <c r="T255" s="68"/>
      <c r="U255" s="68"/>
      <c r="V255" s="68"/>
      <c r="W255" s="68"/>
    </row>
    <row r="256" spans="1:23" ht="13">
      <c r="A256" s="68"/>
      <c r="B256" s="68"/>
      <c r="C256" s="89"/>
      <c r="D256" s="95"/>
      <c r="E256" s="89"/>
      <c r="F256" s="68"/>
      <c r="G256" s="68"/>
      <c r="H256" s="88"/>
      <c r="I256" s="68"/>
      <c r="J256" s="68"/>
      <c r="K256" s="68"/>
      <c r="L256" s="68"/>
      <c r="M256" s="68"/>
      <c r="N256" s="68"/>
      <c r="O256" s="68"/>
      <c r="P256" s="68"/>
      <c r="Q256" s="68"/>
      <c r="R256" s="68"/>
      <c r="S256" s="68"/>
      <c r="T256" s="68"/>
      <c r="U256" s="68"/>
      <c r="V256" s="68"/>
      <c r="W256" s="68"/>
    </row>
    <row r="257" spans="1:23" ht="13">
      <c r="A257" s="68"/>
      <c r="B257" s="68"/>
      <c r="C257" s="89"/>
      <c r="D257" s="95"/>
      <c r="E257" s="89"/>
      <c r="F257" s="68"/>
      <c r="G257" s="68"/>
      <c r="H257" s="88"/>
      <c r="I257" s="68"/>
      <c r="J257" s="68"/>
      <c r="K257" s="68"/>
      <c r="L257" s="68"/>
      <c r="M257" s="68"/>
      <c r="N257" s="68"/>
      <c r="O257" s="68"/>
      <c r="P257" s="68"/>
      <c r="Q257" s="68"/>
      <c r="R257" s="68"/>
      <c r="S257" s="68"/>
      <c r="T257" s="68"/>
      <c r="U257" s="68"/>
      <c r="V257" s="68"/>
      <c r="W257" s="68"/>
    </row>
    <row r="258" spans="1:23" ht="13">
      <c r="A258" s="68"/>
      <c r="B258" s="68"/>
      <c r="C258" s="89"/>
      <c r="D258" s="95"/>
      <c r="E258" s="89"/>
      <c r="F258" s="68"/>
      <c r="G258" s="68"/>
      <c r="H258" s="88"/>
      <c r="I258" s="68"/>
      <c r="J258" s="68"/>
      <c r="K258" s="68"/>
      <c r="L258" s="68"/>
      <c r="M258" s="68"/>
      <c r="N258" s="68"/>
      <c r="O258" s="68"/>
      <c r="P258" s="68"/>
      <c r="Q258" s="68"/>
      <c r="R258" s="68"/>
      <c r="S258" s="68"/>
      <c r="T258" s="68"/>
      <c r="U258" s="68"/>
      <c r="V258" s="68"/>
      <c r="W258" s="68"/>
    </row>
    <row r="259" spans="1:23" ht="13">
      <c r="A259" s="68"/>
      <c r="B259" s="68"/>
      <c r="C259" s="89"/>
      <c r="D259" s="95"/>
      <c r="E259" s="89"/>
      <c r="F259" s="68"/>
      <c r="G259" s="68"/>
      <c r="H259" s="88"/>
      <c r="I259" s="68"/>
      <c r="J259" s="68"/>
      <c r="K259" s="68"/>
      <c r="L259" s="68"/>
      <c r="M259" s="68"/>
      <c r="N259" s="68"/>
      <c r="O259" s="68"/>
      <c r="P259" s="68"/>
      <c r="Q259" s="68"/>
      <c r="R259" s="68"/>
      <c r="S259" s="68"/>
      <c r="T259" s="68"/>
      <c r="U259" s="68"/>
      <c r="V259" s="68"/>
      <c r="W259" s="68"/>
    </row>
    <row r="260" spans="1:23" ht="13">
      <c r="A260" s="68"/>
      <c r="B260" s="68"/>
      <c r="C260" s="89"/>
      <c r="D260" s="95"/>
      <c r="E260" s="89"/>
      <c r="F260" s="68"/>
      <c r="G260" s="68"/>
      <c r="H260" s="88"/>
      <c r="I260" s="68"/>
      <c r="J260" s="68"/>
      <c r="K260" s="68"/>
      <c r="L260" s="68"/>
      <c r="M260" s="68"/>
      <c r="N260" s="68"/>
      <c r="O260" s="68"/>
      <c r="P260" s="68"/>
      <c r="Q260" s="68"/>
      <c r="R260" s="68"/>
      <c r="S260" s="68"/>
      <c r="T260" s="68"/>
      <c r="U260" s="68"/>
      <c r="V260" s="68"/>
      <c r="W260" s="68"/>
    </row>
    <row r="261" spans="1:23" ht="13">
      <c r="A261" s="68"/>
      <c r="B261" s="68"/>
      <c r="C261" s="89"/>
      <c r="D261" s="95"/>
      <c r="E261" s="89"/>
      <c r="F261" s="68"/>
      <c r="G261" s="68"/>
      <c r="H261" s="88"/>
      <c r="I261" s="68"/>
      <c r="J261" s="68"/>
      <c r="K261" s="68"/>
      <c r="L261" s="68"/>
      <c r="M261" s="68"/>
      <c r="N261" s="68"/>
      <c r="O261" s="68"/>
      <c r="P261" s="68"/>
      <c r="Q261" s="68"/>
      <c r="R261" s="68"/>
      <c r="S261" s="68"/>
      <c r="T261" s="68"/>
      <c r="U261" s="68"/>
      <c r="V261" s="68"/>
      <c r="W261" s="68"/>
    </row>
    <row r="262" spans="1:23" ht="13">
      <c r="A262" s="68"/>
      <c r="B262" s="68"/>
      <c r="C262" s="89"/>
      <c r="D262" s="95"/>
      <c r="E262" s="89"/>
      <c r="F262" s="68"/>
      <c r="G262" s="68"/>
      <c r="H262" s="88"/>
      <c r="I262" s="68"/>
      <c r="J262" s="68"/>
      <c r="K262" s="68"/>
      <c r="L262" s="68"/>
      <c r="M262" s="68"/>
      <c r="N262" s="68"/>
      <c r="O262" s="68"/>
      <c r="P262" s="68"/>
      <c r="Q262" s="68"/>
      <c r="R262" s="68"/>
      <c r="S262" s="68"/>
      <c r="T262" s="68"/>
      <c r="U262" s="68"/>
      <c r="V262" s="68"/>
      <c r="W262" s="68"/>
    </row>
    <row r="263" spans="1:23" ht="13">
      <c r="A263" s="68"/>
      <c r="B263" s="68"/>
      <c r="C263" s="89"/>
      <c r="D263" s="95"/>
      <c r="E263" s="89"/>
      <c r="F263" s="68"/>
      <c r="G263" s="68"/>
      <c r="H263" s="88"/>
      <c r="I263" s="68"/>
      <c r="J263" s="68"/>
      <c r="K263" s="68"/>
      <c r="L263" s="68"/>
      <c r="M263" s="68"/>
      <c r="N263" s="68"/>
      <c r="O263" s="68"/>
      <c r="P263" s="68"/>
      <c r="Q263" s="68"/>
      <c r="R263" s="68"/>
      <c r="S263" s="68"/>
      <c r="T263" s="68"/>
      <c r="U263" s="68"/>
      <c r="V263" s="68"/>
      <c r="W263" s="68"/>
    </row>
    <row r="264" spans="1:23" ht="13">
      <c r="A264" s="68"/>
      <c r="B264" s="68"/>
      <c r="C264" s="89"/>
      <c r="D264" s="95"/>
      <c r="E264" s="89"/>
      <c r="F264" s="68"/>
      <c r="G264" s="68"/>
      <c r="H264" s="88"/>
      <c r="I264" s="68"/>
      <c r="J264" s="68"/>
      <c r="K264" s="68"/>
      <c r="L264" s="68"/>
      <c r="M264" s="68"/>
      <c r="N264" s="68"/>
      <c r="O264" s="68"/>
      <c r="P264" s="68"/>
      <c r="Q264" s="68"/>
      <c r="R264" s="68"/>
      <c r="S264" s="68"/>
      <c r="T264" s="68"/>
      <c r="U264" s="68"/>
      <c r="V264" s="68"/>
      <c r="W264" s="68"/>
    </row>
    <row r="265" spans="1:23" ht="13">
      <c r="A265" s="68"/>
      <c r="B265" s="68"/>
      <c r="C265" s="89"/>
      <c r="D265" s="95"/>
      <c r="E265" s="89"/>
      <c r="F265" s="68"/>
      <c r="G265" s="68"/>
      <c r="H265" s="88"/>
      <c r="I265" s="68"/>
      <c r="J265" s="68"/>
      <c r="K265" s="68"/>
      <c r="L265" s="68"/>
      <c r="M265" s="68"/>
      <c r="N265" s="68"/>
      <c r="O265" s="68"/>
      <c r="P265" s="68"/>
      <c r="Q265" s="68"/>
      <c r="R265" s="68"/>
      <c r="S265" s="68"/>
      <c r="T265" s="68"/>
      <c r="U265" s="68"/>
      <c r="V265" s="68"/>
      <c r="W265" s="68"/>
    </row>
    <row r="266" spans="1:23" ht="13">
      <c r="A266" s="68"/>
      <c r="B266" s="68"/>
      <c r="C266" s="89"/>
      <c r="D266" s="95"/>
      <c r="E266" s="89"/>
      <c r="F266" s="68"/>
      <c r="G266" s="68"/>
      <c r="H266" s="88"/>
      <c r="I266" s="68"/>
      <c r="J266" s="68"/>
      <c r="K266" s="68"/>
      <c r="L266" s="68"/>
      <c r="M266" s="68"/>
      <c r="N266" s="68"/>
      <c r="O266" s="68"/>
      <c r="P266" s="68"/>
      <c r="Q266" s="68"/>
      <c r="R266" s="68"/>
      <c r="S266" s="68"/>
      <c r="T266" s="68"/>
      <c r="U266" s="68"/>
      <c r="V266" s="68"/>
      <c r="W266" s="68"/>
    </row>
    <row r="267" spans="1:23" ht="13">
      <c r="A267" s="68"/>
      <c r="B267" s="68"/>
      <c r="C267" s="89"/>
      <c r="D267" s="95"/>
      <c r="E267" s="89"/>
      <c r="F267" s="68"/>
      <c r="G267" s="68"/>
      <c r="H267" s="88"/>
      <c r="I267" s="68"/>
      <c r="J267" s="68"/>
      <c r="K267" s="68"/>
      <c r="L267" s="68"/>
      <c r="M267" s="68"/>
      <c r="N267" s="68"/>
      <c r="O267" s="68"/>
      <c r="P267" s="68"/>
      <c r="Q267" s="68"/>
      <c r="R267" s="68"/>
      <c r="S267" s="68"/>
      <c r="T267" s="68"/>
      <c r="U267" s="68"/>
      <c r="V267" s="68"/>
      <c r="W267" s="68"/>
    </row>
    <row r="268" spans="1:23" ht="13">
      <c r="A268" s="68"/>
      <c r="B268" s="68"/>
      <c r="C268" s="89"/>
      <c r="D268" s="95"/>
      <c r="E268" s="89"/>
      <c r="F268" s="68"/>
      <c r="G268" s="68"/>
      <c r="H268" s="88"/>
      <c r="I268" s="68"/>
      <c r="J268" s="68"/>
      <c r="K268" s="68"/>
      <c r="L268" s="68"/>
      <c r="M268" s="68"/>
      <c r="N268" s="68"/>
      <c r="O268" s="68"/>
      <c r="P268" s="68"/>
      <c r="Q268" s="68"/>
      <c r="R268" s="68"/>
      <c r="S268" s="68"/>
      <c r="T268" s="68"/>
      <c r="U268" s="68"/>
      <c r="V268" s="68"/>
      <c r="W268" s="68"/>
    </row>
    <row r="269" spans="1:23" ht="13">
      <c r="A269" s="68"/>
      <c r="B269" s="68"/>
      <c r="C269" s="89"/>
      <c r="D269" s="95"/>
      <c r="E269" s="89"/>
      <c r="F269" s="68"/>
      <c r="G269" s="68"/>
      <c r="H269" s="88"/>
      <c r="I269" s="68"/>
      <c r="J269" s="68"/>
      <c r="K269" s="68"/>
      <c r="L269" s="68"/>
      <c r="M269" s="68"/>
      <c r="N269" s="68"/>
      <c r="O269" s="68"/>
      <c r="P269" s="68"/>
      <c r="Q269" s="68"/>
      <c r="R269" s="68"/>
      <c r="S269" s="68"/>
      <c r="T269" s="68"/>
      <c r="U269" s="68"/>
      <c r="V269" s="68"/>
      <c r="W269" s="68"/>
    </row>
    <row r="270" spans="1:23" ht="13">
      <c r="A270" s="68"/>
      <c r="B270" s="68"/>
      <c r="C270" s="89"/>
      <c r="D270" s="95"/>
      <c r="E270" s="89"/>
      <c r="F270" s="68"/>
      <c r="G270" s="68"/>
      <c r="H270" s="88"/>
      <c r="I270" s="68"/>
      <c r="J270" s="68"/>
      <c r="K270" s="68"/>
      <c r="L270" s="68"/>
      <c r="M270" s="68"/>
      <c r="N270" s="68"/>
      <c r="O270" s="68"/>
      <c r="P270" s="68"/>
      <c r="Q270" s="68"/>
      <c r="R270" s="68"/>
      <c r="S270" s="68"/>
      <c r="T270" s="68"/>
      <c r="U270" s="68"/>
      <c r="V270" s="68"/>
      <c r="W270" s="68"/>
    </row>
    <row r="271" spans="1:23" ht="13">
      <c r="A271" s="68"/>
      <c r="B271" s="68"/>
      <c r="C271" s="89"/>
      <c r="D271" s="95"/>
      <c r="E271" s="89"/>
      <c r="F271" s="68"/>
      <c r="G271" s="68"/>
      <c r="H271" s="88"/>
      <c r="I271" s="68"/>
      <c r="J271" s="68"/>
      <c r="K271" s="68"/>
      <c r="L271" s="68"/>
      <c r="M271" s="68"/>
      <c r="N271" s="68"/>
      <c r="O271" s="68"/>
      <c r="P271" s="68"/>
      <c r="Q271" s="68"/>
      <c r="R271" s="68"/>
      <c r="S271" s="68"/>
      <c r="T271" s="68"/>
      <c r="U271" s="68"/>
      <c r="V271" s="68"/>
      <c r="W271" s="68"/>
    </row>
    <row r="272" spans="1:23" ht="13">
      <c r="A272" s="68"/>
      <c r="B272" s="68"/>
      <c r="C272" s="89"/>
      <c r="D272" s="95"/>
      <c r="E272" s="89"/>
      <c r="F272" s="68"/>
      <c r="G272" s="68"/>
      <c r="H272" s="88"/>
      <c r="I272" s="68"/>
      <c r="J272" s="68"/>
      <c r="K272" s="68"/>
      <c r="L272" s="68"/>
      <c r="M272" s="68"/>
      <c r="N272" s="68"/>
      <c r="O272" s="68"/>
      <c r="P272" s="68"/>
      <c r="Q272" s="68"/>
      <c r="R272" s="68"/>
      <c r="S272" s="68"/>
      <c r="T272" s="68"/>
      <c r="U272" s="68"/>
      <c r="V272" s="68"/>
      <c r="W272" s="68"/>
    </row>
    <row r="273" spans="1:23" ht="13">
      <c r="A273" s="68"/>
      <c r="B273" s="68"/>
      <c r="C273" s="89"/>
      <c r="D273" s="307"/>
      <c r="E273" s="89"/>
      <c r="F273" s="312"/>
      <c r="G273" s="68"/>
      <c r="H273" s="88"/>
      <c r="I273" s="68"/>
      <c r="J273" s="68"/>
      <c r="K273" s="68"/>
      <c r="L273" s="68"/>
      <c r="M273" s="68"/>
      <c r="N273" s="68"/>
      <c r="O273" s="68"/>
      <c r="P273" s="68"/>
      <c r="Q273" s="68"/>
      <c r="R273" s="68"/>
      <c r="S273" s="68"/>
      <c r="T273" s="68"/>
      <c r="U273" s="68"/>
      <c r="V273" s="68"/>
      <c r="W273" s="68"/>
    </row>
    <row r="274" spans="1:23" ht="13">
      <c r="A274" s="68"/>
      <c r="B274" s="68"/>
      <c r="C274" s="89"/>
      <c r="D274" s="303"/>
      <c r="E274" s="89"/>
      <c r="F274" s="303"/>
      <c r="G274" s="68"/>
      <c r="H274" s="88"/>
      <c r="I274" s="68"/>
      <c r="J274" s="68"/>
      <c r="K274" s="68"/>
      <c r="L274" s="68"/>
      <c r="M274" s="68"/>
      <c r="N274" s="68"/>
      <c r="O274" s="68"/>
      <c r="P274" s="68"/>
      <c r="Q274" s="68"/>
      <c r="R274" s="68"/>
      <c r="S274" s="68"/>
      <c r="T274" s="68"/>
      <c r="U274" s="68"/>
      <c r="V274" s="68"/>
      <c r="W274" s="68"/>
    </row>
    <row r="275" spans="1:23" ht="13">
      <c r="A275" s="68"/>
      <c r="B275" s="68"/>
      <c r="C275" s="89"/>
      <c r="D275" s="303"/>
      <c r="E275" s="89"/>
      <c r="F275" s="303"/>
      <c r="G275" s="68"/>
      <c r="H275" s="88"/>
      <c r="I275" s="68"/>
      <c r="J275" s="68"/>
      <c r="K275" s="68"/>
      <c r="L275" s="68"/>
      <c r="M275" s="68"/>
      <c r="N275" s="68"/>
      <c r="O275" s="68"/>
      <c r="P275" s="68"/>
      <c r="Q275" s="68"/>
      <c r="R275" s="68"/>
      <c r="S275" s="68"/>
      <c r="T275" s="68"/>
      <c r="U275" s="68"/>
      <c r="V275" s="68"/>
      <c r="W275" s="68"/>
    </row>
    <row r="276" spans="1:23" ht="13">
      <c r="A276" s="68"/>
      <c r="B276" s="68"/>
      <c r="C276" s="89"/>
      <c r="D276" s="303"/>
      <c r="E276" s="89"/>
      <c r="F276" s="303"/>
      <c r="G276" s="68"/>
      <c r="H276" s="88"/>
      <c r="I276" s="68"/>
      <c r="J276" s="68"/>
      <c r="K276" s="68"/>
      <c r="L276" s="68"/>
      <c r="M276" s="68"/>
      <c r="N276" s="68"/>
      <c r="O276" s="68"/>
      <c r="P276" s="68"/>
      <c r="Q276" s="68"/>
      <c r="R276" s="68"/>
      <c r="S276" s="68"/>
      <c r="T276" s="68"/>
      <c r="U276" s="68"/>
      <c r="V276" s="68"/>
      <c r="W276" s="68"/>
    </row>
    <row r="277" spans="1:23" ht="13">
      <c r="A277" s="68"/>
      <c r="B277" s="68"/>
      <c r="C277" s="89"/>
      <c r="D277" s="303"/>
      <c r="E277" s="89"/>
      <c r="F277" s="303"/>
      <c r="G277" s="68"/>
      <c r="H277" s="88"/>
      <c r="I277" s="68"/>
      <c r="J277" s="68"/>
      <c r="K277" s="68"/>
      <c r="L277" s="68"/>
      <c r="M277" s="68"/>
      <c r="N277" s="68"/>
      <c r="O277" s="68"/>
      <c r="P277" s="68"/>
      <c r="Q277" s="68"/>
      <c r="R277" s="68"/>
      <c r="S277" s="68"/>
      <c r="T277" s="68"/>
      <c r="U277" s="68"/>
      <c r="V277" s="68"/>
      <c r="W277" s="68"/>
    </row>
    <row r="278" spans="1:23" ht="13">
      <c r="A278" s="68"/>
      <c r="B278" s="68"/>
      <c r="C278" s="89"/>
      <c r="D278" s="95"/>
      <c r="E278" s="89"/>
      <c r="F278" s="68"/>
      <c r="G278" s="68"/>
      <c r="H278" s="88"/>
      <c r="I278" s="68"/>
      <c r="J278" s="68"/>
      <c r="K278" s="68"/>
      <c r="L278" s="68"/>
      <c r="M278" s="68"/>
      <c r="N278" s="68"/>
      <c r="O278" s="68"/>
      <c r="P278" s="68"/>
      <c r="Q278" s="68"/>
      <c r="R278" s="68"/>
      <c r="S278" s="68"/>
      <c r="T278" s="68"/>
      <c r="U278" s="68"/>
      <c r="V278" s="68"/>
      <c r="W278" s="68"/>
    </row>
    <row r="279" spans="1:23" ht="13">
      <c r="A279" s="68"/>
      <c r="B279" s="68"/>
      <c r="C279" s="89"/>
      <c r="D279" s="95"/>
      <c r="E279" s="89"/>
      <c r="F279" s="103"/>
      <c r="G279" s="68"/>
      <c r="H279" s="88"/>
      <c r="I279" s="68"/>
      <c r="J279" s="68"/>
      <c r="K279" s="68"/>
      <c r="L279" s="89"/>
      <c r="M279" s="89"/>
      <c r="N279" s="89"/>
      <c r="O279" s="89"/>
      <c r="P279" s="89"/>
      <c r="Q279" s="89"/>
      <c r="R279" s="89"/>
      <c r="S279" s="89"/>
      <c r="T279" s="89"/>
      <c r="U279" s="89"/>
      <c r="V279" s="89"/>
      <c r="W279" s="89"/>
    </row>
    <row r="280" spans="1:23" ht="13">
      <c r="A280" s="68"/>
      <c r="B280" s="68"/>
      <c r="C280" s="89"/>
      <c r="D280" s="95"/>
      <c r="E280" s="89"/>
      <c r="F280" s="103"/>
      <c r="G280" s="68"/>
      <c r="H280" s="88"/>
      <c r="I280" s="68"/>
      <c r="J280" s="68"/>
      <c r="K280" s="68"/>
      <c r="L280" s="89"/>
      <c r="M280" s="89"/>
      <c r="N280" s="89"/>
      <c r="O280" s="89"/>
      <c r="P280" s="89"/>
      <c r="Q280" s="89"/>
      <c r="R280" s="89"/>
      <c r="S280" s="89"/>
      <c r="T280" s="89"/>
      <c r="U280" s="89"/>
      <c r="V280" s="89"/>
      <c r="W280" s="89"/>
    </row>
    <row r="281" spans="1:23" ht="13">
      <c r="A281" s="68"/>
      <c r="B281" s="68"/>
      <c r="C281" s="89"/>
      <c r="D281" s="95"/>
      <c r="E281" s="89"/>
      <c r="F281" s="103"/>
      <c r="G281" s="68"/>
      <c r="H281" s="88"/>
      <c r="I281" s="68"/>
      <c r="J281" s="68"/>
      <c r="K281" s="68"/>
      <c r="L281" s="89"/>
      <c r="M281" s="89"/>
      <c r="N281" s="89"/>
      <c r="O281" s="89"/>
      <c r="P281" s="89"/>
      <c r="Q281" s="89"/>
      <c r="R281" s="89"/>
      <c r="S281" s="89"/>
      <c r="T281" s="89"/>
      <c r="U281" s="89"/>
      <c r="V281" s="89"/>
      <c r="W281" s="89"/>
    </row>
    <row r="282" spans="1:23" ht="13">
      <c r="A282" s="68"/>
      <c r="B282" s="68"/>
      <c r="C282" s="89"/>
      <c r="D282" s="95"/>
      <c r="E282" s="89"/>
      <c r="F282" s="103"/>
      <c r="G282" s="68"/>
      <c r="H282" s="88"/>
      <c r="I282" s="68"/>
      <c r="J282" s="68"/>
      <c r="K282" s="68"/>
      <c r="L282" s="89"/>
      <c r="M282" s="89"/>
      <c r="N282" s="89"/>
      <c r="O282" s="89"/>
      <c r="P282" s="89"/>
      <c r="Q282" s="89"/>
      <c r="R282" s="89"/>
      <c r="S282" s="89"/>
      <c r="T282" s="89"/>
      <c r="U282" s="89"/>
      <c r="V282" s="89"/>
      <c r="W282" s="89"/>
    </row>
    <row r="283" spans="1:23" ht="13">
      <c r="A283" s="68"/>
      <c r="B283" s="68"/>
      <c r="C283" s="89"/>
      <c r="D283" s="95"/>
      <c r="E283" s="89"/>
      <c r="F283" s="103"/>
      <c r="G283" s="68"/>
      <c r="H283" s="88"/>
      <c r="I283" s="68"/>
      <c r="J283" s="68"/>
      <c r="K283" s="68"/>
      <c r="L283" s="89"/>
      <c r="M283" s="89"/>
      <c r="N283" s="89"/>
      <c r="O283" s="89"/>
      <c r="P283" s="89"/>
      <c r="Q283" s="89"/>
      <c r="R283" s="89"/>
      <c r="S283" s="89"/>
      <c r="T283" s="89"/>
      <c r="U283" s="89"/>
      <c r="V283" s="89"/>
      <c r="W283" s="89"/>
    </row>
    <row r="284" spans="1:23" ht="13">
      <c r="A284" s="68"/>
      <c r="B284" s="68"/>
      <c r="C284" s="89"/>
      <c r="D284" s="95"/>
      <c r="E284" s="89"/>
      <c r="F284" s="103"/>
      <c r="G284" s="68"/>
      <c r="H284" s="88"/>
      <c r="I284" s="68"/>
      <c r="J284" s="68"/>
      <c r="K284" s="68"/>
      <c r="L284" s="89"/>
      <c r="M284" s="89"/>
      <c r="N284" s="89"/>
      <c r="O284" s="89"/>
      <c r="P284" s="89"/>
      <c r="Q284" s="89"/>
      <c r="R284" s="89"/>
      <c r="S284" s="89"/>
      <c r="T284" s="89"/>
      <c r="U284" s="89"/>
      <c r="V284" s="89"/>
      <c r="W284" s="89"/>
    </row>
    <row r="285" spans="1:23" ht="13">
      <c r="A285" s="68"/>
      <c r="B285" s="68"/>
      <c r="C285" s="89"/>
      <c r="D285" s="95"/>
      <c r="E285" s="89"/>
      <c r="F285" s="103"/>
      <c r="G285" s="68"/>
      <c r="H285" s="88"/>
      <c r="I285" s="68"/>
      <c r="J285" s="68"/>
      <c r="K285" s="68"/>
      <c r="L285" s="89"/>
      <c r="M285" s="89"/>
      <c r="N285" s="89"/>
      <c r="O285" s="89"/>
      <c r="P285" s="89"/>
      <c r="Q285" s="89"/>
      <c r="R285" s="89"/>
      <c r="S285" s="89"/>
      <c r="T285" s="89"/>
      <c r="U285" s="89"/>
      <c r="V285" s="89"/>
      <c r="W285" s="89"/>
    </row>
    <row r="286" spans="1:23" ht="13">
      <c r="A286" s="68"/>
      <c r="B286" s="68"/>
      <c r="C286" s="89"/>
      <c r="D286" s="95"/>
      <c r="E286" s="89"/>
      <c r="F286" s="103"/>
      <c r="G286" s="68"/>
      <c r="H286" s="88"/>
      <c r="I286" s="68"/>
      <c r="J286" s="68"/>
      <c r="K286" s="68"/>
      <c r="L286" s="89"/>
      <c r="M286" s="89"/>
      <c r="N286" s="89"/>
      <c r="O286" s="89"/>
      <c r="P286" s="89"/>
      <c r="Q286" s="89"/>
      <c r="R286" s="89"/>
      <c r="S286" s="89"/>
      <c r="T286" s="89"/>
      <c r="U286" s="89"/>
      <c r="V286" s="89"/>
      <c r="W286" s="89"/>
    </row>
    <row r="287" spans="1:23" ht="13">
      <c r="A287" s="68"/>
      <c r="B287" s="68"/>
      <c r="C287" s="89"/>
      <c r="D287" s="95"/>
      <c r="E287" s="89"/>
      <c r="F287" s="103"/>
      <c r="G287" s="68"/>
      <c r="H287" s="88"/>
      <c r="I287" s="68"/>
      <c r="J287" s="68"/>
      <c r="K287" s="68"/>
      <c r="L287" s="89"/>
      <c r="M287" s="89"/>
      <c r="N287" s="89"/>
      <c r="O287" s="89"/>
      <c r="P287" s="89"/>
      <c r="Q287" s="89"/>
      <c r="R287" s="89"/>
      <c r="S287" s="89"/>
      <c r="T287" s="89"/>
      <c r="U287" s="89"/>
      <c r="V287" s="89"/>
      <c r="W287" s="89"/>
    </row>
    <row r="288" spans="1:23" ht="13">
      <c r="A288" s="68"/>
      <c r="B288" s="68"/>
      <c r="C288" s="89"/>
      <c r="D288" s="95"/>
      <c r="E288" s="89"/>
      <c r="F288" s="103"/>
      <c r="G288" s="68"/>
      <c r="H288" s="88"/>
      <c r="I288" s="68"/>
      <c r="J288" s="68"/>
      <c r="K288" s="68"/>
      <c r="L288" s="89"/>
      <c r="M288" s="89"/>
      <c r="N288" s="89"/>
      <c r="O288" s="89"/>
      <c r="P288" s="89"/>
      <c r="Q288" s="89"/>
      <c r="R288" s="89"/>
      <c r="S288" s="89"/>
      <c r="T288" s="89"/>
      <c r="U288" s="89"/>
      <c r="V288" s="89"/>
      <c r="W288" s="89"/>
    </row>
    <row r="289" spans="1:23" ht="13">
      <c r="A289" s="68"/>
      <c r="B289" s="68"/>
      <c r="C289" s="89"/>
      <c r="D289" s="95"/>
      <c r="E289" s="89"/>
      <c r="F289" s="103"/>
      <c r="G289" s="68"/>
      <c r="H289" s="88"/>
      <c r="I289" s="68"/>
      <c r="J289" s="68"/>
      <c r="K289" s="68"/>
      <c r="L289" s="89"/>
      <c r="M289" s="89"/>
      <c r="N289" s="89"/>
      <c r="O289" s="89"/>
      <c r="P289" s="89"/>
      <c r="Q289" s="89"/>
      <c r="R289" s="89"/>
      <c r="S289" s="89"/>
      <c r="T289" s="89"/>
      <c r="U289" s="89"/>
      <c r="V289" s="89"/>
      <c r="W289" s="89"/>
    </row>
    <row r="290" spans="1:23" ht="13">
      <c r="A290" s="68"/>
      <c r="B290" s="68"/>
      <c r="C290" s="89"/>
      <c r="D290" s="95"/>
      <c r="E290" s="89"/>
      <c r="F290" s="103"/>
      <c r="G290" s="68"/>
      <c r="H290" s="88"/>
      <c r="I290" s="68"/>
      <c r="J290" s="68"/>
      <c r="K290" s="68"/>
      <c r="L290" s="89"/>
      <c r="M290" s="89"/>
      <c r="N290" s="89"/>
      <c r="O290" s="89"/>
      <c r="P290" s="89"/>
      <c r="Q290" s="89"/>
      <c r="R290" s="89"/>
      <c r="S290" s="89"/>
      <c r="T290" s="89"/>
      <c r="U290" s="89"/>
      <c r="V290" s="89"/>
      <c r="W290" s="89"/>
    </row>
    <row r="291" spans="1:23" ht="13">
      <c r="A291" s="68"/>
      <c r="B291" s="68"/>
      <c r="C291" s="89"/>
      <c r="D291" s="95"/>
      <c r="E291" s="89"/>
      <c r="F291" s="103"/>
      <c r="G291" s="68"/>
      <c r="H291" s="88"/>
      <c r="I291" s="68"/>
      <c r="J291" s="68"/>
      <c r="K291" s="68"/>
      <c r="L291" s="89"/>
      <c r="M291" s="89"/>
      <c r="N291" s="89"/>
      <c r="O291" s="89"/>
      <c r="P291" s="89"/>
      <c r="Q291" s="89"/>
      <c r="R291" s="89"/>
      <c r="S291" s="89"/>
      <c r="T291" s="89"/>
      <c r="U291" s="89"/>
      <c r="V291" s="89"/>
      <c r="W291" s="89"/>
    </row>
    <row r="292" spans="1:23" ht="13">
      <c r="A292" s="107"/>
      <c r="B292" s="107"/>
      <c r="C292" s="108"/>
      <c r="D292" s="112"/>
      <c r="E292" s="108"/>
      <c r="F292" s="113"/>
      <c r="G292" s="107"/>
      <c r="H292" s="102"/>
      <c r="I292" s="107"/>
      <c r="J292" s="107"/>
      <c r="K292" s="107"/>
      <c r="L292" s="108"/>
      <c r="M292" s="108"/>
      <c r="N292" s="108"/>
      <c r="O292" s="108"/>
      <c r="P292" s="108"/>
      <c r="Q292" s="108"/>
      <c r="R292" s="108"/>
      <c r="S292" s="108"/>
      <c r="T292" s="108"/>
      <c r="U292" s="108"/>
      <c r="V292" s="108"/>
      <c r="W292" s="108"/>
    </row>
    <row r="293" spans="1:23" ht="13">
      <c r="A293" s="107"/>
      <c r="B293" s="107"/>
      <c r="C293" s="108"/>
      <c r="D293" s="112"/>
      <c r="E293" s="108"/>
      <c r="F293" s="113"/>
      <c r="G293" s="107"/>
      <c r="H293" s="102"/>
      <c r="I293" s="107"/>
      <c r="J293" s="107"/>
      <c r="K293" s="107"/>
      <c r="L293" s="108"/>
      <c r="M293" s="108"/>
      <c r="N293" s="108"/>
      <c r="O293" s="108"/>
      <c r="P293" s="108"/>
      <c r="Q293" s="108"/>
      <c r="R293" s="108"/>
      <c r="S293" s="108"/>
      <c r="T293" s="108"/>
      <c r="U293" s="108"/>
      <c r="V293" s="108"/>
      <c r="W293" s="108"/>
    </row>
    <row r="294" spans="1:23" ht="13">
      <c r="A294" s="107"/>
      <c r="B294" s="107"/>
      <c r="C294" s="108"/>
      <c r="D294" s="112"/>
      <c r="E294" s="108"/>
      <c r="F294" s="113"/>
      <c r="G294" s="107"/>
      <c r="H294" s="102"/>
      <c r="I294" s="107"/>
      <c r="J294" s="107"/>
      <c r="K294" s="107"/>
      <c r="L294" s="108"/>
      <c r="M294" s="108"/>
      <c r="N294" s="108"/>
      <c r="O294" s="108"/>
      <c r="P294" s="108"/>
      <c r="Q294" s="108"/>
      <c r="R294" s="108"/>
      <c r="S294" s="108"/>
      <c r="T294" s="108"/>
      <c r="U294" s="108"/>
      <c r="V294" s="108"/>
      <c r="W294" s="108"/>
    </row>
    <row r="295" spans="1:23" ht="13">
      <c r="A295" s="107"/>
      <c r="B295" s="107"/>
      <c r="C295" s="108"/>
      <c r="D295" s="112"/>
      <c r="E295" s="108"/>
      <c r="F295" s="113"/>
      <c r="G295" s="107"/>
      <c r="H295" s="102"/>
      <c r="I295" s="107"/>
      <c r="J295" s="107"/>
      <c r="K295" s="107"/>
      <c r="L295" s="108"/>
      <c r="M295" s="108"/>
      <c r="N295" s="108"/>
      <c r="O295" s="108"/>
      <c r="P295" s="108"/>
      <c r="Q295" s="108"/>
      <c r="R295" s="108"/>
      <c r="S295" s="108"/>
      <c r="T295" s="108"/>
      <c r="U295" s="108"/>
      <c r="V295" s="108"/>
      <c r="W295" s="108"/>
    </row>
    <row r="296" spans="1:23" ht="13">
      <c r="A296" s="107"/>
      <c r="B296" s="107"/>
      <c r="C296" s="108"/>
      <c r="D296" s="112"/>
      <c r="E296" s="108"/>
      <c r="F296" s="113"/>
      <c r="G296" s="107"/>
      <c r="H296" s="102"/>
      <c r="I296" s="107"/>
      <c r="J296" s="107"/>
      <c r="K296" s="107"/>
      <c r="L296" s="108"/>
      <c r="M296" s="108"/>
      <c r="N296" s="108"/>
      <c r="O296" s="108"/>
      <c r="P296" s="108"/>
      <c r="Q296" s="108"/>
      <c r="R296" s="108"/>
      <c r="S296" s="108"/>
      <c r="T296" s="108"/>
      <c r="U296" s="108"/>
      <c r="V296" s="108"/>
      <c r="W296" s="108"/>
    </row>
    <row r="297" spans="1:23" ht="13">
      <c r="A297" s="107"/>
      <c r="B297" s="107"/>
      <c r="C297" s="108"/>
      <c r="D297" s="112"/>
      <c r="E297" s="108"/>
      <c r="F297" s="113"/>
      <c r="G297" s="107"/>
      <c r="H297" s="102"/>
      <c r="I297" s="107"/>
      <c r="J297" s="107"/>
      <c r="K297" s="107"/>
      <c r="L297" s="108"/>
      <c r="M297" s="108"/>
      <c r="N297" s="108"/>
      <c r="O297" s="108"/>
      <c r="P297" s="108"/>
      <c r="Q297" s="108"/>
      <c r="R297" s="108"/>
      <c r="S297" s="108"/>
      <c r="T297" s="108"/>
      <c r="U297" s="108"/>
      <c r="V297" s="108"/>
      <c r="W297" s="108"/>
    </row>
    <row r="298" spans="1:23" ht="13">
      <c r="A298" s="107"/>
      <c r="B298" s="107"/>
      <c r="C298" s="108"/>
      <c r="D298" s="112"/>
      <c r="E298" s="108"/>
      <c r="F298" s="113"/>
      <c r="G298" s="107"/>
      <c r="H298" s="102"/>
      <c r="I298" s="107"/>
      <c r="J298" s="107"/>
      <c r="K298" s="107"/>
      <c r="L298" s="108"/>
      <c r="M298" s="108"/>
      <c r="N298" s="108"/>
      <c r="O298" s="108"/>
      <c r="P298" s="108"/>
      <c r="Q298" s="108"/>
      <c r="R298" s="108"/>
      <c r="S298" s="108"/>
      <c r="T298" s="108"/>
      <c r="U298" s="108"/>
      <c r="V298" s="108"/>
      <c r="W298" s="108"/>
    </row>
    <row r="299" spans="1:23" ht="13">
      <c r="A299" s="107"/>
      <c r="B299" s="107"/>
      <c r="C299" s="108"/>
      <c r="D299" s="112"/>
      <c r="E299" s="108"/>
      <c r="F299" s="113"/>
      <c r="G299" s="107"/>
      <c r="H299" s="102"/>
      <c r="I299" s="107"/>
      <c r="J299" s="107"/>
      <c r="K299" s="107"/>
      <c r="L299" s="108"/>
      <c r="M299" s="108"/>
      <c r="N299" s="108"/>
      <c r="O299" s="108"/>
      <c r="P299" s="108"/>
      <c r="Q299" s="108"/>
      <c r="R299" s="108"/>
      <c r="S299" s="108"/>
      <c r="T299" s="108"/>
      <c r="U299" s="108"/>
      <c r="V299" s="108"/>
      <c r="W299" s="108"/>
    </row>
    <row r="300" spans="1:23" ht="13">
      <c r="A300" s="107"/>
      <c r="B300" s="107"/>
      <c r="C300" s="108"/>
      <c r="D300" s="112"/>
      <c r="E300" s="108"/>
      <c r="F300" s="113"/>
      <c r="G300" s="107"/>
      <c r="H300" s="102"/>
      <c r="I300" s="107"/>
      <c r="J300" s="107"/>
      <c r="K300" s="107"/>
      <c r="L300" s="108"/>
      <c r="M300" s="108"/>
      <c r="N300" s="108"/>
      <c r="O300" s="108"/>
      <c r="P300" s="108"/>
      <c r="Q300" s="108"/>
      <c r="R300" s="108"/>
      <c r="S300" s="108"/>
      <c r="T300" s="108"/>
      <c r="U300" s="108"/>
      <c r="V300" s="108"/>
      <c r="W300" s="108"/>
    </row>
    <row r="301" spans="1:23" ht="13">
      <c r="A301" s="107"/>
      <c r="B301" s="107"/>
      <c r="C301" s="108"/>
      <c r="D301" s="112"/>
      <c r="E301" s="108"/>
      <c r="F301" s="113"/>
      <c r="G301" s="107"/>
      <c r="H301" s="102"/>
      <c r="I301" s="107"/>
      <c r="J301" s="107"/>
      <c r="K301" s="107"/>
      <c r="L301" s="108"/>
      <c r="M301" s="108"/>
      <c r="N301" s="108"/>
      <c r="O301" s="108"/>
      <c r="P301" s="108"/>
      <c r="Q301" s="108"/>
      <c r="R301" s="108"/>
      <c r="S301" s="108"/>
      <c r="T301" s="108"/>
      <c r="U301" s="108"/>
      <c r="V301" s="108"/>
      <c r="W301" s="108"/>
    </row>
    <row r="302" spans="1:23" ht="13">
      <c r="A302" s="107"/>
      <c r="B302" s="107"/>
      <c r="C302" s="108"/>
      <c r="D302" s="112"/>
      <c r="E302" s="108"/>
      <c r="F302" s="113"/>
      <c r="G302" s="107"/>
      <c r="H302" s="102"/>
      <c r="I302" s="107"/>
      <c r="J302" s="107"/>
      <c r="K302" s="107"/>
      <c r="L302" s="108"/>
      <c r="M302" s="108"/>
      <c r="N302" s="108"/>
      <c r="O302" s="108"/>
      <c r="P302" s="108"/>
      <c r="Q302" s="108"/>
      <c r="R302" s="108"/>
      <c r="S302" s="108"/>
      <c r="T302" s="108"/>
      <c r="U302" s="108"/>
      <c r="V302" s="108"/>
      <c r="W302" s="108"/>
    </row>
    <row r="303" spans="1:23" ht="13">
      <c r="A303" s="107"/>
      <c r="B303" s="107"/>
      <c r="C303" s="108"/>
      <c r="D303" s="112"/>
      <c r="E303" s="108"/>
      <c r="F303" s="113"/>
      <c r="G303" s="107"/>
      <c r="H303" s="102"/>
      <c r="I303" s="107"/>
      <c r="J303" s="107"/>
      <c r="K303" s="107"/>
      <c r="L303" s="108"/>
      <c r="M303" s="108"/>
      <c r="N303" s="108"/>
      <c r="O303" s="108"/>
      <c r="P303" s="108"/>
      <c r="Q303" s="108"/>
      <c r="R303" s="108"/>
      <c r="S303" s="108"/>
      <c r="T303" s="108"/>
      <c r="U303" s="108"/>
      <c r="V303" s="108"/>
      <c r="W303" s="108"/>
    </row>
    <row r="304" spans="1:23" ht="13">
      <c r="A304" s="107"/>
      <c r="B304" s="107"/>
      <c r="C304" s="108"/>
      <c r="D304" s="112"/>
      <c r="E304" s="108"/>
      <c r="F304" s="113"/>
      <c r="G304" s="107"/>
      <c r="H304" s="102"/>
      <c r="I304" s="107"/>
      <c r="J304" s="107"/>
      <c r="K304" s="107"/>
      <c r="L304" s="108"/>
      <c r="M304" s="108"/>
      <c r="N304" s="108"/>
      <c r="O304" s="108"/>
      <c r="P304" s="108"/>
      <c r="Q304" s="108"/>
      <c r="R304" s="108"/>
      <c r="S304" s="108"/>
      <c r="T304" s="108"/>
      <c r="U304" s="108"/>
      <c r="V304" s="108"/>
      <c r="W304" s="108"/>
    </row>
    <row r="305" spans="1:23" ht="13">
      <c r="A305" s="68"/>
      <c r="B305" s="68"/>
      <c r="C305" s="89"/>
      <c r="D305" s="112"/>
      <c r="E305" s="89"/>
      <c r="F305" s="113"/>
      <c r="G305" s="68"/>
      <c r="H305" s="88"/>
      <c r="I305" s="68"/>
      <c r="J305" s="68"/>
      <c r="K305" s="68"/>
      <c r="L305" s="108"/>
      <c r="M305" s="108"/>
      <c r="N305" s="108"/>
      <c r="O305" s="108"/>
      <c r="P305" s="108"/>
      <c r="Q305" s="108"/>
      <c r="R305" s="108"/>
      <c r="S305" s="108"/>
      <c r="T305" s="108"/>
      <c r="U305" s="108"/>
      <c r="V305" s="108"/>
      <c r="W305" s="108"/>
    </row>
    <row r="306" spans="1:23" ht="13">
      <c r="A306" s="107"/>
      <c r="B306" s="107"/>
      <c r="C306" s="108"/>
      <c r="D306" s="112"/>
      <c r="E306" s="108"/>
      <c r="F306" s="113"/>
      <c r="G306" s="107"/>
      <c r="H306" s="102"/>
      <c r="I306" s="107"/>
      <c r="J306" s="107"/>
      <c r="K306" s="107"/>
      <c r="L306" s="108"/>
      <c r="M306" s="108"/>
      <c r="N306" s="108"/>
      <c r="O306" s="108"/>
      <c r="P306" s="108"/>
      <c r="Q306" s="108"/>
      <c r="R306" s="108"/>
      <c r="S306" s="108"/>
      <c r="T306" s="108"/>
      <c r="U306" s="108"/>
      <c r="V306" s="108"/>
      <c r="W306" s="108"/>
    </row>
    <row r="307" spans="1:23" ht="13">
      <c r="A307" s="107"/>
      <c r="B307" s="107"/>
      <c r="C307" s="108"/>
      <c r="D307" s="112"/>
      <c r="E307" s="108"/>
      <c r="F307" s="113"/>
      <c r="G307" s="107"/>
      <c r="H307" s="102"/>
      <c r="I307" s="107"/>
      <c r="J307" s="107"/>
      <c r="K307" s="107"/>
      <c r="L307" s="108"/>
      <c r="M307" s="108"/>
      <c r="N307" s="108"/>
      <c r="O307" s="108"/>
      <c r="P307" s="108"/>
      <c r="Q307" s="108"/>
      <c r="R307" s="108"/>
      <c r="S307" s="108"/>
      <c r="T307" s="108"/>
      <c r="U307" s="108"/>
      <c r="V307" s="108"/>
      <c r="W307" s="108"/>
    </row>
    <row r="308" spans="1:23" ht="13">
      <c r="A308" s="107"/>
      <c r="B308" s="107"/>
      <c r="C308" s="108"/>
      <c r="D308" s="112"/>
      <c r="E308" s="108"/>
      <c r="F308" s="113"/>
      <c r="G308" s="107"/>
      <c r="H308" s="102"/>
      <c r="I308" s="107"/>
      <c r="J308" s="107"/>
      <c r="K308" s="107"/>
      <c r="L308" s="108"/>
      <c r="M308" s="108"/>
      <c r="N308" s="108"/>
      <c r="O308" s="108"/>
      <c r="P308" s="108"/>
      <c r="Q308" s="108"/>
      <c r="R308" s="108"/>
      <c r="S308" s="108"/>
      <c r="T308" s="108"/>
      <c r="U308" s="108"/>
      <c r="V308" s="108"/>
      <c r="W308" s="108"/>
    </row>
    <row r="309" spans="1:23" ht="13">
      <c r="A309" s="107"/>
      <c r="B309" s="107"/>
      <c r="C309" s="108"/>
      <c r="D309" s="112"/>
      <c r="E309" s="108"/>
      <c r="F309" s="113"/>
      <c r="G309" s="107"/>
      <c r="H309" s="102"/>
      <c r="I309" s="107"/>
      <c r="J309" s="107"/>
      <c r="K309" s="107"/>
      <c r="L309" s="108"/>
      <c r="M309" s="108"/>
      <c r="N309" s="108"/>
      <c r="O309" s="108"/>
      <c r="P309" s="108"/>
      <c r="Q309" s="108"/>
      <c r="R309" s="108"/>
      <c r="S309" s="108"/>
      <c r="T309" s="108"/>
      <c r="U309" s="108"/>
      <c r="V309" s="108"/>
      <c r="W309" s="108"/>
    </row>
    <row r="310" spans="1:23" ht="13">
      <c r="A310" s="113"/>
      <c r="B310" s="113"/>
      <c r="C310" s="108"/>
      <c r="D310" s="112"/>
      <c r="E310" s="108"/>
      <c r="F310" s="113"/>
      <c r="G310" s="113"/>
      <c r="H310" s="102"/>
      <c r="I310" s="113"/>
      <c r="J310" s="113"/>
      <c r="K310" s="113"/>
      <c r="L310" s="113"/>
      <c r="M310" s="113"/>
      <c r="N310" s="113"/>
      <c r="O310" s="113"/>
      <c r="P310" s="113"/>
      <c r="Q310" s="113"/>
      <c r="R310" s="113"/>
      <c r="S310" s="113"/>
      <c r="T310" s="113"/>
      <c r="U310" s="113"/>
      <c r="V310" s="113"/>
      <c r="W310" s="113"/>
    </row>
    <row r="311" spans="1:23" ht="13">
      <c r="A311" s="113"/>
      <c r="B311" s="113"/>
      <c r="C311" s="108"/>
      <c r="D311" s="112"/>
      <c r="E311" s="108"/>
      <c r="F311" s="113"/>
      <c r="G311" s="113"/>
      <c r="H311" s="102"/>
      <c r="I311" s="113"/>
      <c r="J311" s="113"/>
      <c r="K311" s="113"/>
      <c r="L311" s="113"/>
      <c r="M311" s="113"/>
      <c r="N311" s="113"/>
      <c r="O311" s="113"/>
      <c r="P311" s="113"/>
      <c r="Q311" s="113"/>
      <c r="R311" s="113"/>
      <c r="S311" s="113"/>
      <c r="T311" s="113"/>
      <c r="U311" s="113"/>
      <c r="V311" s="113"/>
      <c r="W311" s="113"/>
    </row>
    <row r="312" spans="1:23" ht="13">
      <c r="A312" s="107"/>
      <c r="B312" s="107"/>
      <c r="C312" s="108"/>
      <c r="D312" s="112"/>
      <c r="E312" s="108"/>
      <c r="F312" s="107"/>
      <c r="G312" s="107"/>
      <c r="H312" s="102"/>
      <c r="I312" s="107"/>
      <c r="J312" s="107"/>
      <c r="K312" s="107"/>
      <c r="L312" s="107"/>
      <c r="M312" s="107"/>
      <c r="N312" s="107"/>
      <c r="O312" s="107"/>
      <c r="P312" s="107"/>
      <c r="Q312" s="107"/>
      <c r="R312" s="107"/>
      <c r="S312" s="107"/>
      <c r="T312" s="107"/>
      <c r="U312" s="107"/>
      <c r="V312" s="107"/>
      <c r="W312" s="107"/>
    </row>
    <row r="313" spans="1:23" ht="13">
      <c r="A313" s="107"/>
      <c r="B313" s="107"/>
      <c r="C313" s="108"/>
      <c r="D313" s="112"/>
      <c r="E313" s="108"/>
      <c r="F313" s="107"/>
      <c r="G313" s="107"/>
      <c r="H313" s="102"/>
      <c r="I313" s="107"/>
      <c r="J313" s="107"/>
      <c r="K313" s="107"/>
      <c r="L313" s="107"/>
      <c r="M313" s="107"/>
      <c r="N313" s="107"/>
      <c r="O313" s="107"/>
      <c r="P313" s="107"/>
      <c r="Q313" s="107"/>
      <c r="R313" s="107"/>
      <c r="S313" s="107"/>
      <c r="T313" s="107"/>
      <c r="U313" s="107"/>
      <c r="V313" s="107"/>
      <c r="W313" s="107"/>
    </row>
    <row r="314" spans="1:23" ht="13">
      <c r="A314" s="107"/>
      <c r="B314" s="107"/>
      <c r="C314" s="108"/>
      <c r="D314" s="112"/>
      <c r="E314" s="108"/>
      <c r="F314" s="107"/>
      <c r="G314" s="107"/>
      <c r="H314" s="102"/>
      <c r="I314" s="107"/>
      <c r="J314" s="107"/>
      <c r="K314" s="107"/>
      <c r="L314" s="107"/>
      <c r="M314" s="107"/>
      <c r="N314" s="107"/>
      <c r="O314" s="107"/>
      <c r="P314" s="107"/>
      <c r="Q314" s="107"/>
      <c r="R314" s="107"/>
      <c r="S314" s="107"/>
      <c r="T314" s="107"/>
      <c r="U314" s="107"/>
      <c r="V314" s="107"/>
      <c r="W314" s="107"/>
    </row>
    <row r="315" spans="1:23" ht="13">
      <c r="A315" s="107"/>
      <c r="B315" s="107"/>
      <c r="C315" s="108"/>
      <c r="D315" s="112"/>
      <c r="E315" s="108"/>
      <c r="F315" s="107"/>
      <c r="G315" s="107"/>
      <c r="H315" s="102"/>
      <c r="I315" s="107"/>
      <c r="J315" s="107"/>
      <c r="K315" s="107"/>
      <c r="L315" s="107"/>
      <c r="M315" s="107"/>
      <c r="N315" s="107"/>
      <c r="O315" s="107"/>
      <c r="P315" s="107"/>
      <c r="Q315" s="107"/>
      <c r="R315" s="107"/>
      <c r="S315" s="107"/>
      <c r="T315" s="107"/>
      <c r="U315" s="107"/>
      <c r="V315" s="107"/>
      <c r="W315" s="107"/>
    </row>
    <row r="316" spans="1:23" ht="13">
      <c r="A316" s="107"/>
      <c r="B316" s="107"/>
      <c r="C316" s="108"/>
      <c r="D316" s="112"/>
      <c r="E316" s="108"/>
      <c r="F316" s="107"/>
      <c r="G316" s="107"/>
      <c r="H316" s="102"/>
      <c r="I316" s="107"/>
      <c r="J316" s="107"/>
      <c r="K316" s="107"/>
      <c r="L316" s="107"/>
      <c r="M316" s="107"/>
      <c r="N316" s="107"/>
      <c r="O316" s="107"/>
      <c r="P316" s="107"/>
      <c r="Q316" s="107"/>
      <c r="R316" s="107"/>
      <c r="S316" s="107"/>
      <c r="T316" s="107"/>
      <c r="U316" s="107"/>
      <c r="V316" s="107"/>
      <c r="W316" s="107"/>
    </row>
    <row r="317" spans="1:23" ht="13">
      <c r="A317" s="107"/>
      <c r="B317" s="107"/>
      <c r="C317" s="108"/>
      <c r="D317" s="112"/>
      <c r="E317" s="108"/>
      <c r="F317" s="107"/>
      <c r="G317" s="107"/>
      <c r="H317" s="102"/>
      <c r="I317" s="107"/>
      <c r="J317" s="107"/>
      <c r="K317" s="107"/>
      <c r="L317" s="107"/>
      <c r="M317" s="107"/>
      <c r="N317" s="107"/>
      <c r="O317" s="107"/>
      <c r="P317" s="107"/>
      <c r="Q317" s="107"/>
      <c r="R317" s="107"/>
      <c r="S317" s="107"/>
      <c r="T317" s="107"/>
      <c r="U317" s="107"/>
      <c r="V317" s="107"/>
      <c r="W317" s="107"/>
    </row>
    <row r="318" spans="1:23" ht="13">
      <c r="A318" s="107"/>
      <c r="B318" s="107"/>
      <c r="C318" s="108"/>
      <c r="D318" s="112"/>
      <c r="E318" s="108"/>
      <c r="F318" s="107"/>
      <c r="G318" s="107"/>
      <c r="H318" s="102"/>
      <c r="I318" s="107"/>
      <c r="J318" s="107"/>
      <c r="K318" s="107"/>
      <c r="L318" s="107"/>
      <c r="M318" s="107"/>
      <c r="N318" s="107"/>
      <c r="O318" s="107"/>
      <c r="P318" s="107"/>
      <c r="Q318" s="107"/>
      <c r="R318" s="107"/>
      <c r="S318" s="107"/>
      <c r="T318" s="107"/>
      <c r="U318" s="107"/>
      <c r="V318" s="107"/>
      <c r="W318" s="107"/>
    </row>
    <row r="319" spans="1:23" ht="13">
      <c r="A319" s="107"/>
      <c r="B319" s="107"/>
      <c r="C319" s="108"/>
      <c r="D319" s="112"/>
      <c r="E319" s="108"/>
      <c r="F319" s="107"/>
      <c r="G319" s="107"/>
      <c r="H319" s="102"/>
      <c r="I319" s="107"/>
      <c r="J319" s="107"/>
      <c r="K319" s="107"/>
      <c r="L319" s="107"/>
      <c r="M319" s="107"/>
      <c r="N319" s="107"/>
      <c r="O319" s="107"/>
      <c r="P319" s="107"/>
      <c r="Q319" s="107"/>
      <c r="R319" s="107"/>
      <c r="S319" s="107"/>
      <c r="T319" s="107"/>
      <c r="U319" s="107"/>
      <c r="V319" s="107"/>
      <c r="W319" s="107"/>
    </row>
    <row r="320" spans="1:23" ht="13">
      <c r="A320" s="107"/>
      <c r="B320" s="107"/>
      <c r="C320" s="108"/>
      <c r="D320" s="112"/>
      <c r="E320" s="108"/>
      <c r="F320" s="107"/>
      <c r="G320" s="107"/>
      <c r="H320" s="102"/>
      <c r="I320" s="107"/>
      <c r="J320" s="107"/>
      <c r="K320" s="107"/>
      <c r="L320" s="107"/>
      <c r="M320" s="107"/>
      <c r="N320" s="107"/>
      <c r="O320" s="107"/>
      <c r="P320" s="107"/>
      <c r="Q320" s="107"/>
      <c r="R320" s="107"/>
      <c r="S320" s="107"/>
      <c r="T320" s="107"/>
      <c r="U320" s="107"/>
      <c r="V320" s="107"/>
      <c r="W320" s="107"/>
    </row>
    <row r="321" spans="1:23" ht="13">
      <c r="A321" s="107"/>
      <c r="B321" s="107"/>
      <c r="C321" s="108"/>
      <c r="D321" s="112"/>
      <c r="E321" s="108"/>
      <c r="F321" s="107"/>
      <c r="G321" s="107"/>
      <c r="H321" s="102"/>
      <c r="I321" s="107"/>
      <c r="J321" s="107"/>
      <c r="K321" s="107"/>
      <c r="L321" s="107"/>
      <c r="M321" s="107"/>
      <c r="N321" s="107"/>
      <c r="O321" s="107"/>
      <c r="P321" s="107"/>
      <c r="Q321" s="107"/>
      <c r="R321" s="107"/>
      <c r="S321" s="107"/>
      <c r="T321" s="107"/>
      <c r="U321" s="107"/>
      <c r="V321" s="107"/>
      <c r="W321" s="107"/>
    </row>
    <row r="322" spans="1:23" ht="13">
      <c r="A322" s="107"/>
      <c r="B322" s="107"/>
      <c r="C322" s="108"/>
      <c r="D322" s="112"/>
      <c r="E322" s="108"/>
      <c r="F322" s="107"/>
      <c r="G322" s="107"/>
      <c r="H322" s="102"/>
      <c r="I322" s="107"/>
      <c r="J322" s="107"/>
      <c r="K322" s="107"/>
      <c r="L322" s="107"/>
      <c r="M322" s="107"/>
      <c r="N322" s="107"/>
      <c r="O322" s="107"/>
      <c r="P322" s="107"/>
      <c r="Q322" s="107"/>
      <c r="R322" s="107"/>
      <c r="S322" s="107"/>
      <c r="T322" s="107"/>
      <c r="U322" s="107"/>
      <c r="V322" s="107"/>
      <c r="W322" s="107"/>
    </row>
    <row r="323" spans="1:23" ht="13">
      <c r="A323" s="107"/>
      <c r="B323" s="107"/>
      <c r="C323" s="108"/>
      <c r="D323" s="112"/>
      <c r="E323" s="108"/>
      <c r="F323" s="107"/>
      <c r="G323" s="107"/>
      <c r="H323" s="102"/>
      <c r="I323" s="107"/>
      <c r="J323" s="107"/>
      <c r="K323" s="107"/>
      <c r="L323" s="107"/>
      <c r="M323" s="107"/>
      <c r="N323" s="107"/>
      <c r="O323" s="107"/>
      <c r="P323" s="107"/>
      <c r="Q323" s="107"/>
      <c r="R323" s="107"/>
      <c r="S323" s="107"/>
      <c r="T323" s="107"/>
      <c r="U323" s="107"/>
      <c r="V323" s="107"/>
      <c r="W323" s="107"/>
    </row>
    <row r="324" spans="1:23" ht="13">
      <c r="A324" s="107"/>
      <c r="B324" s="107"/>
      <c r="C324" s="108"/>
      <c r="D324" s="112"/>
      <c r="E324" s="108"/>
      <c r="F324" s="107"/>
      <c r="G324" s="107"/>
      <c r="H324" s="102"/>
      <c r="I324" s="107"/>
      <c r="J324" s="107"/>
      <c r="K324" s="107"/>
      <c r="L324" s="107"/>
      <c r="M324" s="107"/>
      <c r="N324" s="107"/>
      <c r="O324" s="107"/>
      <c r="P324" s="107"/>
      <c r="Q324" s="107"/>
      <c r="R324" s="107"/>
      <c r="S324" s="107"/>
      <c r="T324" s="107"/>
      <c r="U324" s="107"/>
      <c r="V324" s="107"/>
      <c r="W324" s="107"/>
    </row>
    <row r="325" spans="1:23" ht="13">
      <c r="A325" s="107"/>
      <c r="B325" s="107"/>
      <c r="C325" s="108"/>
      <c r="D325" s="112"/>
      <c r="E325" s="108"/>
      <c r="F325" s="107"/>
      <c r="G325" s="107"/>
      <c r="H325" s="102"/>
      <c r="I325" s="107"/>
      <c r="J325" s="107"/>
      <c r="K325" s="107"/>
      <c r="L325" s="107"/>
      <c r="M325" s="107"/>
      <c r="N325" s="107"/>
      <c r="O325" s="107"/>
      <c r="P325" s="107"/>
      <c r="Q325" s="107"/>
      <c r="R325" s="107"/>
      <c r="S325" s="107"/>
      <c r="T325" s="107"/>
      <c r="U325" s="107"/>
      <c r="V325" s="107"/>
      <c r="W325" s="107"/>
    </row>
    <row r="326" spans="1:23" ht="13">
      <c r="A326" s="107"/>
      <c r="B326" s="107"/>
      <c r="C326" s="108"/>
      <c r="D326" s="112"/>
      <c r="E326" s="108"/>
      <c r="F326" s="107"/>
      <c r="G326" s="107"/>
      <c r="H326" s="102"/>
      <c r="I326" s="107"/>
      <c r="J326" s="107"/>
      <c r="K326" s="107"/>
      <c r="L326" s="107"/>
      <c r="M326" s="107"/>
      <c r="N326" s="107"/>
      <c r="O326" s="107"/>
      <c r="P326" s="107"/>
      <c r="Q326" s="107"/>
      <c r="R326" s="107"/>
      <c r="S326" s="107"/>
      <c r="T326" s="107"/>
      <c r="U326" s="107"/>
      <c r="V326" s="107"/>
      <c r="W326" s="107"/>
    </row>
    <row r="327" spans="1:23" ht="13">
      <c r="A327" s="107"/>
      <c r="B327" s="107"/>
      <c r="C327" s="108"/>
      <c r="D327" s="112"/>
      <c r="E327" s="108"/>
      <c r="F327" s="107"/>
      <c r="G327" s="107"/>
      <c r="H327" s="102"/>
      <c r="I327" s="107"/>
      <c r="J327" s="107"/>
      <c r="K327" s="107"/>
      <c r="L327" s="107"/>
      <c r="M327" s="107"/>
      <c r="N327" s="107"/>
      <c r="O327" s="107"/>
      <c r="P327" s="107"/>
      <c r="Q327" s="107"/>
      <c r="R327" s="107"/>
      <c r="S327" s="107"/>
      <c r="T327" s="107"/>
      <c r="U327" s="107"/>
      <c r="V327" s="107"/>
      <c r="W327" s="107"/>
    </row>
    <row r="328" spans="1:23" ht="16.5" customHeight="1">
      <c r="A328" s="107"/>
      <c r="B328" s="107"/>
      <c r="C328" s="108"/>
      <c r="D328" s="112"/>
      <c r="E328" s="108"/>
      <c r="F328" s="107"/>
      <c r="G328" s="107"/>
      <c r="H328" s="102"/>
      <c r="I328" s="107"/>
      <c r="J328" s="107"/>
      <c r="K328" s="107"/>
      <c r="L328" s="107"/>
      <c r="M328" s="107"/>
      <c r="N328" s="107"/>
      <c r="O328" s="107"/>
      <c r="P328" s="107"/>
      <c r="Q328" s="107"/>
      <c r="R328" s="107"/>
      <c r="S328" s="107"/>
      <c r="T328" s="107"/>
      <c r="U328" s="107"/>
      <c r="V328" s="107"/>
      <c r="W328" s="107"/>
    </row>
    <row r="329" spans="1:23" ht="13">
      <c r="A329" s="107"/>
      <c r="B329" s="107"/>
      <c r="C329" s="108"/>
      <c r="D329" s="112"/>
      <c r="E329" s="108"/>
      <c r="F329" s="107"/>
      <c r="G329" s="107"/>
      <c r="H329" s="102"/>
      <c r="I329" s="107"/>
      <c r="J329" s="107"/>
      <c r="K329" s="107"/>
      <c r="L329" s="107"/>
      <c r="M329" s="107"/>
      <c r="N329" s="107"/>
      <c r="O329" s="107"/>
      <c r="P329" s="107"/>
      <c r="Q329" s="107"/>
      <c r="R329" s="107"/>
      <c r="S329" s="107"/>
      <c r="T329" s="107"/>
      <c r="U329" s="107"/>
      <c r="V329" s="107"/>
      <c r="W329" s="107"/>
    </row>
    <row r="330" spans="1:23" ht="13">
      <c r="A330" s="107"/>
      <c r="B330" s="107"/>
      <c r="C330" s="108"/>
      <c r="D330" s="112"/>
      <c r="E330" s="108"/>
      <c r="F330" s="107"/>
      <c r="G330" s="107"/>
      <c r="H330" s="102"/>
      <c r="I330" s="107"/>
      <c r="J330" s="107"/>
      <c r="K330" s="107"/>
      <c r="L330" s="107"/>
      <c r="M330" s="107"/>
      <c r="N330" s="107"/>
      <c r="O330" s="107"/>
      <c r="P330" s="107"/>
      <c r="Q330" s="107"/>
      <c r="R330" s="107"/>
      <c r="S330" s="107"/>
      <c r="T330" s="107"/>
      <c r="U330" s="107"/>
      <c r="V330" s="107"/>
      <c r="W330" s="107"/>
    </row>
    <row r="331" spans="1:23" ht="13">
      <c r="A331" s="107"/>
      <c r="B331" s="107"/>
      <c r="C331" s="108"/>
      <c r="D331" s="112"/>
      <c r="E331" s="108"/>
      <c r="F331" s="107"/>
      <c r="G331" s="107"/>
      <c r="H331" s="102"/>
      <c r="I331" s="107"/>
      <c r="J331" s="107"/>
      <c r="K331" s="107"/>
      <c r="L331" s="107"/>
      <c r="M331" s="107"/>
      <c r="N331" s="107"/>
      <c r="O331" s="107"/>
      <c r="P331" s="107"/>
      <c r="Q331" s="107"/>
      <c r="R331" s="107"/>
      <c r="S331" s="107"/>
      <c r="T331" s="107"/>
      <c r="U331" s="107"/>
      <c r="V331" s="107"/>
      <c r="W331" s="107"/>
    </row>
    <row r="332" spans="1:23" ht="13">
      <c r="A332" s="107"/>
      <c r="B332" s="107"/>
      <c r="C332" s="108"/>
      <c r="D332" s="112"/>
      <c r="E332" s="108"/>
      <c r="F332" s="107"/>
      <c r="G332" s="107"/>
      <c r="H332" s="102"/>
      <c r="I332" s="107"/>
      <c r="J332" s="107"/>
      <c r="K332" s="107"/>
      <c r="L332" s="107"/>
      <c r="M332" s="107"/>
      <c r="N332" s="107"/>
      <c r="O332" s="107"/>
      <c r="P332" s="107"/>
      <c r="Q332" s="107"/>
      <c r="R332" s="107"/>
      <c r="S332" s="107"/>
      <c r="T332" s="107"/>
      <c r="U332" s="107"/>
      <c r="V332" s="107"/>
      <c r="W332" s="107"/>
    </row>
    <row r="333" spans="1:23" ht="13">
      <c r="A333" s="107"/>
      <c r="B333" s="107"/>
      <c r="C333" s="108"/>
      <c r="D333" s="112"/>
      <c r="E333" s="108"/>
      <c r="F333" s="107"/>
      <c r="G333" s="107"/>
      <c r="H333" s="102"/>
      <c r="I333" s="107"/>
      <c r="J333" s="107"/>
      <c r="K333" s="107"/>
      <c r="L333" s="107"/>
      <c r="M333" s="107"/>
      <c r="N333" s="107"/>
      <c r="O333" s="107"/>
      <c r="P333" s="107"/>
      <c r="Q333" s="107"/>
      <c r="R333" s="107"/>
      <c r="S333" s="107"/>
      <c r="T333" s="107"/>
      <c r="U333" s="107"/>
      <c r="V333" s="107"/>
      <c r="W333" s="107"/>
    </row>
    <row r="334" spans="1:23" ht="13">
      <c r="A334" s="107"/>
      <c r="B334" s="107"/>
      <c r="C334" s="108"/>
      <c r="D334" s="112"/>
      <c r="E334" s="108"/>
      <c r="F334" s="107"/>
      <c r="G334" s="107"/>
      <c r="H334" s="102"/>
      <c r="I334" s="107"/>
      <c r="J334" s="107"/>
      <c r="K334" s="107"/>
      <c r="L334" s="107"/>
      <c r="M334" s="107"/>
      <c r="N334" s="107"/>
      <c r="O334" s="107"/>
      <c r="P334" s="107"/>
      <c r="Q334" s="107"/>
      <c r="R334" s="107"/>
      <c r="S334" s="107"/>
      <c r="T334" s="107"/>
      <c r="U334" s="107"/>
      <c r="V334" s="107"/>
      <c r="W334" s="107"/>
    </row>
    <row r="335" spans="1:23" ht="13">
      <c r="A335" s="107"/>
      <c r="B335" s="107"/>
      <c r="C335" s="108"/>
      <c r="D335" s="112"/>
      <c r="E335" s="108"/>
      <c r="F335" s="107"/>
      <c r="G335" s="107"/>
      <c r="H335" s="102"/>
      <c r="I335" s="107"/>
      <c r="J335" s="107"/>
      <c r="K335" s="107"/>
      <c r="L335" s="107"/>
      <c r="M335" s="107"/>
      <c r="N335" s="107"/>
      <c r="O335" s="107"/>
      <c r="P335" s="107"/>
      <c r="Q335" s="107"/>
      <c r="R335" s="107"/>
      <c r="S335" s="107"/>
      <c r="T335" s="107"/>
      <c r="U335" s="107"/>
      <c r="V335" s="107"/>
      <c r="W335" s="107"/>
    </row>
    <row r="336" spans="1:23" ht="13">
      <c r="A336" s="107"/>
      <c r="B336" s="107"/>
      <c r="C336" s="108"/>
      <c r="D336" s="112"/>
      <c r="E336" s="108"/>
      <c r="F336" s="107"/>
      <c r="G336" s="107"/>
      <c r="H336" s="102"/>
      <c r="I336" s="107"/>
      <c r="J336" s="107"/>
      <c r="K336" s="107"/>
      <c r="L336" s="107"/>
      <c r="M336" s="107"/>
      <c r="N336" s="107"/>
      <c r="O336" s="107"/>
      <c r="P336" s="107"/>
      <c r="Q336" s="107"/>
      <c r="R336" s="107"/>
      <c r="S336" s="107"/>
      <c r="T336" s="107"/>
      <c r="U336" s="107"/>
      <c r="V336" s="107"/>
      <c r="W336" s="107"/>
    </row>
    <row r="337" spans="1:23" ht="13">
      <c r="A337" s="107"/>
      <c r="B337" s="107"/>
      <c r="C337" s="108"/>
      <c r="D337" s="112"/>
      <c r="E337" s="108"/>
      <c r="F337" s="107"/>
      <c r="G337" s="107"/>
      <c r="H337" s="102"/>
      <c r="I337" s="107"/>
      <c r="J337" s="107"/>
      <c r="K337" s="107"/>
      <c r="L337" s="107"/>
      <c r="M337" s="107"/>
      <c r="N337" s="107"/>
      <c r="O337" s="107"/>
      <c r="P337" s="107"/>
      <c r="Q337" s="107"/>
      <c r="R337" s="107"/>
      <c r="S337" s="107"/>
      <c r="T337" s="107"/>
      <c r="U337" s="107"/>
      <c r="V337" s="107"/>
      <c r="W337" s="107"/>
    </row>
    <row r="338" spans="1:23" ht="13">
      <c r="A338" s="107"/>
      <c r="B338" s="107"/>
      <c r="C338" s="108"/>
      <c r="D338" s="112"/>
      <c r="E338" s="108"/>
      <c r="F338" s="107"/>
      <c r="G338" s="107"/>
      <c r="H338" s="102"/>
      <c r="I338" s="107"/>
      <c r="J338" s="107"/>
      <c r="K338" s="107"/>
      <c r="L338" s="107"/>
      <c r="M338" s="107"/>
      <c r="N338" s="107"/>
      <c r="O338" s="107"/>
      <c r="P338" s="107"/>
      <c r="Q338" s="107"/>
      <c r="R338" s="107"/>
      <c r="S338" s="107"/>
      <c r="T338" s="107"/>
      <c r="U338" s="107"/>
      <c r="V338" s="107"/>
      <c r="W338" s="107"/>
    </row>
    <row r="339" spans="1:23" ht="13">
      <c r="A339" s="107"/>
      <c r="B339" s="107"/>
      <c r="C339" s="108"/>
      <c r="D339" s="112"/>
      <c r="E339" s="108"/>
      <c r="F339" s="107"/>
      <c r="G339" s="107"/>
      <c r="H339" s="102"/>
      <c r="I339" s="107"/>
      <c r="J339" s="107"/>
      <c r="K339" s="107"/>
      <c r="L339" s="107"/>
      <c r="M339" s="107"/>
      <c r="N339" s="107"/>
      <c r="O339" s="107"/>
      <c r="P339" s="107"/>
      <c r="Q339" s="107"/>
      <c r="R339" s="107"/>
      <c r="S339" s="107"/>
      <c r="T339" s="107"/>
      <c r="U339" s="107"/>
      <c r="V339" s="107"/>
      <c r="W339" s="107"/>
    </row>
    <row r="340" spans="1:23" ht="13">
      <c r="A340" s="107"/>
      <c r="B340" s="107"/>
      <c r="C340" s="108"/>
      <c r="D340" s="112"/>
      <c r="E340" s="108"/>
      <c r="F340" s="107"/>
      <c r="G340" s="107"/>
      <c r="H340" s="102"/>
      <c r="I340" s="107"/>
      <c r="J340" s="107"/>
      <c r="K340" s="107"/>
      <c r="L340" s="107"/>
      <c r="M340" s="107"/>
      <c r="N340" s="107"/>
      <c r="O340" s="107"/>
      <c r="P340" s="107"/>
      <c r="Q340" s="107"/>
      <c r="R340" s="107"/>
      <c r="S340" s="107"/>
      <c r="T340" s="107"/>
      <c r="U340" s="107"/>
      <c r="V340" s="107"/>
      <c r="W340" s="107"/>
    </row>
    <row r="341" spans="1:23" ht="13">
      <c r="A341" s="107"/>
      <c r="B341" s="107"/>
      <c r="C341" s="108"/>
      <c r="D341" s="112"/>
      <c r="E341" s="108"/>
      <c r="F341" s="107"/>
      <c r="G341" s="107"/>
      <c r="H341" s="102"/>
      <c r="I341" s="107"/>
      <c r="J341" s="107"/>
      <c r="K341" s="107"/>
      <c r="L341" s="107"/>
      <c r="M341" s="107"/>
      <c r="N341" s="107"/>
      <c r="O341" s="107"/>
      <c r="P341" s="107"/>
      <c r="Q341" s="107"/>
      <c r="R341" s="107"/>
      <c r="S341" s="107"/>
      <c r="T341" s="107"/>
      <c r="U341" s="107"/>
      <c r="V341" s="107"/>
      <c r="W341" s="107"/>
    </row>
    <row r="342" spans="1:23" ht="13">
      <c r="A342" s="107"/>
      <c r="B342" s="107"/>
      <c r="C342" s="108"/>
      <c r="D342" s="112"/>
      <c r="E342" s="108"/>
      <c r="F342" s="107"/>
      <c r="G342" s="107"/>
      <c r="H342" s="102"/>
      <c r="I342" s="107"/>
      <c r="J342" s="107"/>
      <c r="K342" s="107"/>
      <c r="L342" s="107"/>
      <c r="M342" s="107"/>
      <c r="N342" s="107"/>
      <c r="O342" s="107"/>
      <c r="P342" s="107"/>
      <c r="Q342" s="107"/>
      <c r="R342" s="107"/>
      <c r="S342" s="107"/>
      <c r="T342" s="107"/>
      <c r="U342" s="107"/>
      <c r="V342" s="107"/>
      <c r="W342" s="107"/>
    </row>
    <row r="343" spans="1:23" ht="13">
      <c r="A343" s="107"/>
      <c r="B343" s="107"/>
      <c r="C343" s="108"/>
      <c r="D343" s="112"/>
      <c r="E343" s="108"/>
      <c r="F343" s="107"/>
      <c r="G343" s="107"/>
      <c r="H343" s="102"/>
      <c r="I343" s="107"/>
      <c r="J343" s="107"/>
      <c r="K343" s="107"/>
      <c r="L343" s="107"/>
      <c r="M343" s="107"/>
      <c r="N343" s="107"/>
      <c r="O343" s="107"/>
      <c r="P343" s="107"/>
      <c r="Q343" s="107"/>
      <c r="R343" s="107"/>
      <c r="S343" s="107"/>
      <c r="T343" s="107"/>
      <c r="U343" s="107"/>
      <c r="V343" s="107"/>
      <c r="W343" s="107"/>
    </row>
    <row r="344" spans="1:23" ht="13">
      <c r="A344" s="107"/>
      <c r="B344" s="107"/>
      <c r="C344" s="108"/>
      <c r="D344" s="112"/>
      <c r="E344" s="108"/>
      <c r="F344" s="107"/>
      <c r="G344" s="107"/>
      <c r="H344" s="102"/>
      <c r="I344" s="107"/>
      <c r="J344" s="107"/>
      <c r="K344" s="107"/>
      <c r="L344" s="107"/>
      <c r="M344" s="107"/>
      <c r="N344" s="107"/>
      <c r="O344" s="107"/>
      <c r="P344" s="107"/>
      <c r="Q344" s="107"/>
      <c r="R344" s="107"/>
      <c r="S344" s="107"/>
      <c r="T344" s="107"/>
      <c r="U344" s="107"/>
      <c r="V344" s="107"/>
      <c r="W344" s="107"/>
    </row>
    <row r="345" spans="1:23" ht="13">
      <c r="A345" s="107"/>
      <c r="B345" s="107"/>
      <c r="C345" s="108"/>
      <c r="D345" s="112"/>
      <c r="E345" s="108"/>
      <c r="F345" s="107"/>
      <c r="G345" s="107"/>
      <c r="H345" s="102"/>
      <c r="I345" s="107"/>
      <c r="J345" s="107"/>
      <c r="K345" s="107"/>
      <c r="L345" s="107"/>
      <c r="M345" s="107"/>
      <c r="N345" s="107"/>
      <c r="O345" s="107"/>
      <c r="P345" s="107"/>
      <c r="Q345" s="107"/>
      <c r="R345" s="107"/>
      <c r="S345" s="107"/>
      <c r="T345" s="107"/>
      <c r="U345" s="107"/>
      <c r="V345" s="107"/>
      <c r="W345" s="107"/>
    </row>
    <row r="346" spans="1:23" ht="13">
      <c r="A346" s="107"/>
      <c r="B346" s="107"/>
      <c r="C346" s="108"/>
      <c r="D346" s="112"/>
      <c r="E346" s="108"/>
      <c r="F346" s="107"/>
      <c r="G346" s="107"/>
      <c r="H346" s="102"/>
      <c r="I346" s="107"/>
      <c r="J346" s="107"/>
      <c r="K346" s="107"/>
      <c r="L346" s="107"/>
      <c r="M346" s="107"/>
      <c r="N346" s="107"/>
      <c r="O346" s="107"/>
      <c r="P346" s="107"/>
      <c r="Q346" s="107"/>
      <c r="R346" s="107"/>
      <c r="S346" s="107"/>
      <c r="T346" s="107"/>
      <c r="U346" s="107"/>
      <c r="V346" s="107"/>
      <c r="W346" s="107"/>
    </row>
    <row r="347" spans="1:23" ht="13">
      <c r="A347" s="107"/>
      <c r="B347" s="107"/>
      <c r="C347" s="108"/>
      <c r="D347" s="112"/>
      <c r="E347" s="108"/>
      <c r="F347" s="107"/>
      <c r="G347" s="107"/>
      <c r="H347" s="102"/>
      <c r="I347" s="107"/>
      <c r="J347" s="107"/>
      <c r="K347" s="107"/>
      <c r="L347" s="107"/>
      <c r="M347" s="107"/>
      <c r="N347" s="107"/>
      <c r="O347" s="107"/>
      <c r="P347" s="107"/>
      <c r="Q347" s="107"/>
      <c r="R347" s="107"/>
      <c r="S347" s="107"/>
      <c r="T347" s="107"/>
      <c r="U347" s="107"/>
      <c r="V347" s="107"/>
      <c r="W347" s="107"/>
    </row>
    <row r="348" spans="1:23" ht="13">
      <c r="A348" s="107"/>
      <c r="B348" s="107"/>
      <c r="C348" s="108"/>
      <c r="D348" s="112"/>
      <c r="E348" s="108"/>
      <c r="F348" s="107"/>
      <c r="G348" s="107"/>
      <c r="H348" s="102"/>
      <c r="I348" s="107"/>
      <c r="J348" s="107"/>
      <c r="K348" s="107"/>
      <c r="L348" s="107"/>
      <c r="M348" s="107"/>
      <c r="N348" s="107"/>
      <c r="O348" s="107"/>
      <c r="P348" s="107"/>
      <c r="Q348" s="107"/>
      <c r="R348" s="107"/>
      <c r="S348" s="107"/>
      <c r="T348" s="107"/>
      <c r="U348" s="107"/>
      <c r="V348" s="107"/>
      <c r="W348" s="107"/>
    </row>
    <row r="349" spans="1:23" ht="13">
      <c r="A349" s="107"/>
      <c r="B349" s="107"/>
      <c r="C349" s="108"/>
      <c r="D349" s="112"/>
      <c r="E349" s="108"/>
      <c r="F349" s="107"/>
      <c r="G349" s="107"/>
      <c r="H349" s="102"/>
      <c r="I349" s="107"/>
      <c r="J349" s="107"/>
      <c r="K349" s="107"/>
      <c r="L349" s="107"/>
      <c r="M349" s="107"/>
      <c r="N349" s="107"/>
      <c r="O349" s="107"/>
      <c r="P349" s="107"/>
      <c r="Q349" s="107"/>
      <c r="R349" s="107"/>
      <c r="S349" s="107"/>
      <c r="T349" s="107"/>
      <c r="U349" s="107"/>
      <c r="V349" s="107"/>
      <c r="W349" s="107"/>
    </row>
    <row r="350" spans="1:23" ht="13">
      <c r="A350" s="107"/>
      <c r="B350" s="107"/>
      <c r="C350" s="108"/>
      <c r="D350" s="112"/>
      <c r="E350" s="108"/>
      <c r="F350" s="107"/>
      <c r="G350" s="107"/>
      <c r="H350" s="102"/>
      <c r="I350" s="107"/>
      <c r="J350" s="107"/>
      <c r="K350" s="107"/>
      <c r="L350" s="107"/>
      <c r="M350" s="107"/>
      <c r="N350" s="107"/>
      <c r="O350" s="107"/>
      <c r="P350" s="107"/>
      <c r="Q350" s="107"/>
      <c r="R350" s="107"/>
      <c r="S350" s="107"/>
      <c r="T350" s="107"/>
      <c r="U350" s="107"/>
      <c r="V350" s="107"/>
      <c r="W350" s="107"/>
    </row>
    <row r="351" spans="1:23" ht="13">
      <c r="A351" s="107"/>
      <c r="B351" s="107"/>
      <c r="C351" s="108"/>
      <c r="D351" s="112"/>
      <c r="E351" s="108"/>
      <c r="F351" s="107"/>
      <c r="G351" s="107"/>
      <c r="H351" s="102"/>
      <c r="I351" s="107"/>
      <c r="J351" s="107"/>
      <c r="K351" s="107"/>
      <c r="L351" s="107"/>
      <c r="M351" s="107"/>
      <c r="N351" s="107"/>
      <c r="O351" s="107"/>
      <c r="P351" s="107"/>
      <c r="Q351" s="107"/>
      <c r="R351" s="107"/>
      <c r="S351" s="107"/>
      <c r="T351" s="107"/>
      <c r="U351" s="107"/>
      <c r="V351" s="107"/>
      <c r="W351" s="107"/>
    </row>
    <row r="352" spans="1:23" ht="13">
      <c r="A352" s="107"/>
      <c r="B352" s="107"/>
      <c r="C352" s="108"/>
      <c r="D352" s="112"/>
      <c r="E352" s="108"/>
      <c r="F352" s="107"/>
      <c r="G352" s="107"/>
      <c r="H352" s="102"/>
      <c r="I352" s="107"/>
      <c r="J352" s="107"/>
      <c r="K352" s="107"/>
      <c r="L352" s="107"/>
      <c r="M352" s="107"/>
      <c r="N352" s="107"/>
      <c r="O352" s="107"/>
      <c r="P352" s="107"/>
      <c r="Q352" s="107"/>
      <c r="R352" s="107"/>
      <c r="S352" s="107"/>
      <c r="T352" s="107"/>
      <c r="U352" s="107"/>
      <c r="V352" s="107"/>
      <c r="W352" s="107"/>
    </row>
    <row r="353" spans="1:23" ht="13">
      <c r="A353" s="107"/>
      <c r="B353" s="107"/>
      <c r="C353" s="108"/>
      <c r="D353" s="112"/>
      <c r="E353" s="108"/>
      <c r="F353" s="107"/>
      <c r="G353" s="107"/>
      <c r="H353" s="102"/>
      <c r="I353" s="107"/>
      <c r="J353" s="107"/>
      <c r="K353" s="107"/>
      <c r="L353" s="107"/>
      <c r="M353" s="107"/>
      <c r="N353" s="107"/>
      <c r="O353" s="107"/>
      <c r="P353" s="107"/>
      <c r="Q353" s="107"/>
      <c r="R353" s="107"/>
      <c r="S353" s="107"/>
      <c r="T353" s="107"/>
      <c r="U353" s="107"/>
      <c r="V353" s="107"/>
      <c r="W353" s="107"/>
    </row>
    <row r="354" spans="1:23" ht="13">
      <c r="A354" s="107"/>
      <c r="B354" s="107"/>
      <c r="C354" s="108"/>
      <c r="D354" s="112"/>
      <c r="E354" s="108"/>
      <c r="F354" s="107"/>
      <c r="G354" s="107"/>
      <c r="H354" s="102"/>
      <c r="I354" s="107"/>
      <c r="J354" s="107"/>
      <c r="K354" s="107"/>
      <c r="L354" s="107"/>
      <c r="M354" s="107"/>
      <c r="N354" s="107"/>
      <c r="O354" s="107"/>
      <c r="P354" s="107"/>
      <c r="Q354" s="107"/>
      <c r="R354" s="107"/>
      <c r="S354" s="107"/>
      <c r="T354" s="107"/>
      <c r="U354" s="107"/>
      <c r="V354" s="107"/>
      <c r="W354" s="107"/>
    </row>
    <row r="355" spans="1:23" ht="13">
      <c r="A355" s="107"/>
      <c r="B355" s="107"/>
      <c r="C355" s="108"/>
      <c r="D355" s="112"/>
      <c r="E355" s="108"/>
      <c r="F355" s="107"/>
      <c r="G355" s="107"/>
      <c r="H355" s="102"/>
      <c r="I355" s="107"/>
      <c r="J355" s="107"/>
      <c r="K355" s="107"/>
      <c r="L355" s="107"/>
      <c r="M355" s="107"/>
      <c r="N355" s="107"/>
      <c r="O355" s="107"/>
      <c r="P355" s="107"/>
      <c r="Q355" s="107"/>
      <c r="R355" s="107"/>
      <c r="S355" s="107"/>
      <c r="T355" s="107"/>
      <c r="U355" s="107"/>
      <c r="V355" s="107"/>
      <c r="W355" s="107"/>
    </row>
    <row r="356" spans="1:23" ht="13">
      <c r="A356" s="107"/>
      <c r="B356" s="107"/>
      <c r="C356" s="108"/>
      <c r="D356" s="112"/>
      <c r="E356" s="108"/>
      <c r="F356" s="107"/>
      <c r="G356" s="107"/>
      <c r="H356" s="102"/>
      <c r="I356" s="107"/>
      <c r="J356" s="107"/>
      <c r="K356" s="107"/>
      <c r="L356" s="107"/>
      <c r="M356" s="107"/>
      <c r="N356" s="107"/>
      <c r="O356" s="107"/>
      <c r="P356" s="107"/>
      <c r="Q356" s="107"/>
      <c r="R356" s="107"/>
      <c r="S356" s="107"/>
      <c r="T356" s="107"/>
      <c r="U356" s="107"/>
      <c r="V356" s="107"/>
      <c r="W356" s="107"/>
    </row>
    <row r="357" spans="1:23" ht="13">
      <c r="A357" s="107"/>
      <c r="B357" s="107"/>
      <c r="C357" s="108"/>
      <c r="D357" s="112"/>
      <c r="E357" s="108"/>
      <c r="F357" s="107"/>
      <c r="G357" s="107"/>
      <c r="H357" s="102"/>
      <c r="I357" s="107"/>
      <c r="J357" s="107"/>
      <c r="K357" s="107"/>
      <c r="L357" s="107"/>
      <c r="M357" s="107"/>
      <c r="N357" s="107"/>
      <c r="O357" s="107"/>
      <c r="P357" s="107"/>
      <c r="Q357" s="107"/>
      <c r="R357" s="107"/>
      <c r="S357" s="107"/>
      <c r="T357" s="107"/>
      <c r="U357" s="107"/>
      <c r="V357" s="107"/>
      <c r="W357" s="107"/>
    </row>
    <row r="358" spans="1:23" ht="13">
      <c r="A358" s="107"/>
      <c r="B358" s="107"/>
      <c r="C358" s="108"/>
      <c r="D358" s="112"/>
      <c r="E358" s="108"/>
      <c r="F358" s="107"/>
      <c r="G358" s="107"/>
      <c r="H358" s="102"/>
      <c r="I358" s="107"/>
      <c r="J358" s="107"/>
      <c r="K358" s="107"/>
      <c r="L358" s="107"/>
      <c r="M358" s="107"/>
      <c r="N358" s="107"/>
      <c r="O358" s="107"/>
      <c r="P358" s="107"/>
      <c r="Q358" s="107"/>
      <c r="R358" s="107"/>
      <c r="S358" s="107"/>
      <c r="T358" s="107"/>
      <c r="U358" s="107"/>
      <c r="V358" s="107"/>
      <c r="W358" s="107"/>
    </row>
    <row r="359" spans="1:23" ht="13">
      <c r="A359" s="107"/>
      <c r="B359" s="107"/>
      <c r="C359" s="108"/>
      <c r="D359" s="112"/>
      <c r="E359" s="108"/>
      <c r="F359" s="107"/>
      <c r="G359" s="107"/>
      <c r="H359" s="102"/>
      <c r="I359" s="107"/>
      <c r="J359" s="107"/>
      <c r="K359" s="107"/>
      <c r="L359" s="107"/>
      <c r="M359" s="107"/>
      <c r="N359" s="107"/>
      <c r="O359" s="107"/>
      <c r="P359" s="107"/>
      <c r="Q359" s="107"/>
      <c r="R359" s="107"/>
      <c r="S359" s="107"/>
      <c r="T359" s="107"/>
      <c r="U359" s="107"/>
      <c r="V359" s="107"/>
      <c r="W359" s="107"/>
    </row>
    <row r="360" spans="1:23" ht="13">
      <c r="A360" s="107"/>
      <c r="B360" s="107"/>
      <c r="C360" s="108"/>
      <c r="D360" s="112"/>
      <c r="E360" s="108"/>
      <c r="F360" s="107"/>
      <c r="G360" s="107"/>
      <c r="H360" s="102"/>
      <c r="I360" s="107"/>
      <c r="J360" s="107"/>
      <c r="K360" s="107"/>
      <c r="L360" s="107"/>
      <c r="M360" s="107"/>
      <c r="N360" s="107"/>
      <c r="O360" s="107"/>
      <c r="P360" s="107"/>
      <c r="Q360" s="107"/>
      <c r="R360" s="107"/>
      <c r="S360" s="107"/>
      <c r="T360" s="107"/>
      <c r="U360" s="107"/>
      <c r="V360" s="107"/>
      <c r="W360" s="107"/>
    </row>
    <row r="361" spans="1:23" ht="13">
      <c r="A361" s="107"/>
      <c r="B361" s="107"/>
      <c r="C361" s="108"/>
      <c r="D361" s="112"/>
      <c r="E361" s="108"/>
      <c r="F361" s="107"/>
      <c r="G361" s="107"/>
      <c r="H361" s="102"/>
      <c r="I361" s="107"/>
      <c r="J361" s="107"/>
      <c r="K361" s="107"/>
      <c r="L361" s="107"/>
      <c r="M361" s="107"/>
      <c r="N361" s="107"/>
      <c r="O361" s="107"/>
      <c r="P361" s="107"/>
      <c r="Q361" s="107"/>
      <c r="R361" s="107"/>
      <c r="S361" s="107"/>
      <c r="T361" s="107"/>
      <c r="U361" s="107"/>
      <c r="V361" s="107"/>
      <c r="W361" s="107"/>
    </row>
    <row r="362" spans="1:23" ht="13">
      <c r="A362" s="107"/>
      <c r="B362" s="107"/>
      <c r="C362" s="108"/>
      <c r="D362" s="112"/>
      <c r="E362" s="108"/>
      <c r="F362" s="107"/>
      <c r="G362" s="107"/>
      <c r="H362" s="102"/>
      <c r="I362" s="107"/>
      <c r="J362" s="107"/>
      <c r="K362" s="107"/>
      <c r="L362" s="107"/>
      <c r="M362" s="107"/>
      <c r="N362" s="107"/>
      <c r="O362" s="107"/>
      <c r="P362" s="107"/>
      <c r="Q362" s="107"/>
      <c r="R362" s="107"/>
      <c r="S362" s="107"/>
      <c r="T362" s="107"/>
      <c r="U362" s="107"/>
      <c r="V362" s="107"/>
      <c r="W362" s="107"/>
    </row>
    <row r="363" spans="1:23" ht="13">
      <c r="A363" s="107"/>
      <c r="B363" s="107"/>
      <c r="C363" s="108"/>
      <c r="D363" s="112"/>
      <c r="E363" s="108"/>
      <c r="F363" s="107"/>
      <c r="G363" s="107"/>
      <c r="H363" s="102"/>
      <c r="I363" s="107"/>
      <c r="J363" s="107"/>
      <c r="K363" s="107"/>
      <c r="L363" s="107"/>
      <c r="M363" s="107"/>
      <c r="N363" s="107"/>
      <c r="O363" s="107"/>
      <c r="P363" s="107"/>
      <c r="Q363" s="107"/>
      <c r="R363" s="107"/>
      <c r="S363" s="107"/>
      <c r="T363" s="107"/>
      <c r="U363" s="107"/>
      <c r="V363" s="107"/>
      <c r="W363" s="107"/>
    </row>
    <row r="364" spans="1:23" ht="13">
      <c r="A364" s="107"/>
      <c r="B364" s="107"/>
      <c r="C364" s="108"/>
      <c r="D364" s="112"/>
      <c r="E364" s="108"/>
      <c r="F364" s="107"/>
      <c r="G364" s="107"/>
      <c r="H364" s="102"/>
      <c r="I364" s="107"/>
      <c r="J364" s="107"/>
      <c r="K364" s="107"/>
      <c r="L364" s="107"/>
      <c r="M364" s="107"/>
      <c r="N364" s="107"/>
      <c r="O364" s="107"/>
      <c r="P364" s="107"/>
      <c r="Q364" s="107"/>
      <c r="R364" s="107"/>
      <c r="S364" s="107"/>
      <c r="T364" s="107"/>
      <c r="U364" s="107"/>
      <c r="V364" s="107"/>
      <c r="W364" s="107"/>
    </row>
    <row r="365" spans="1:23" ht="13">
      <c r="A365" s="107"/>
      <c r="B365" s="107"/>
      <c r="C365" s="108"/>
      <c r="D365" s="112"/>
      <c r="E365" s="108"/>
      <c r="F365" s="107"/>
      <c r="G365" s="107"/>
      <c r="H365" s="102"/>
      <c r="I365" s="107"/>
      <c r="J365" s="107"/>
      <c r="K365" s="107"/>
      <c r="L365" s="107"/>
      <c r="M365" s="107"/>
      <c r="N365" s="107"/>
      <c r="O365" s="107"/>
      <c r="P365" s="107"/>
      <c r="Q365" s="107"/>
      <c r="R365" s="107"/>
      <c r="S365" s="107"/>
      <c r="T365" s="107"/>
      <c r="U365" s="107"/>
      <c r="V365" s="107"/>
      <c r="W365" s="107"/>
    </row>
    <row r="366" spans="1:23" ht="13">
      <c r="A366" s="107"/>
      <c r="B366" s="107"/>
      <c r="C366" s="108"/>
      <c r="D366" s="112"/>
      <c r="E366" s="108"/>
      <c r="F366" s="107"/>
      <c r="G366" s="107"/>
      <c r="H366" s="102"/>
      <c r="I366" s="107"/>
      <c r="J366" s="107"/>
      <c r="K366" s="107"/>
      <c r="L366" s="107"/>
      <c r="M366" s="107"/>
      <c r="N366" s="107"/>
      <c r="O366" s="107"/>
      <c r="P366" s="107"/>
      <c r="Q366" s="107"/>
      <c r="R366" s="107"/>
      <c r="S366" s="107"/>
      <c r="T366" s="107"/>
      <c r="U366" s="107"/>
      <c r="V366" s="107"/>
      <c r="W366" s="107"/>
    </row>
    <row r="367" spans="1:23" ht="13">
      <c r="A367" s="107"/>
      <c r="B367" s="107"/>
      <c r="C367" s="108"/>
      <c r="D367" s="112"/>
      <c r="E367" s="108"/>
      <c r="F367" s="107"/>
      <c r="G367" s="107"/>
      <c r="H367" s="102"/>
      <c r="I367" s="107"/>
      <c r="J367" s="107"/>
      <c r="K367" s="107"/>
      <c r="L367" s="107"/>
      <c r="M367" s="107"/>
      <c r="N367" s="107"/>
      <c r="O367" s="107"/>
      <c r="P367" s="107"/>
      <c r="Q367" s="107"/>
      <c r="R367" s="107"/>
      <c r="S367" s="107"/>
      <c r="T367" s="107"/>
      <c r="U367" s="107"/>
      <c r="V367" s="107"/>
      <c r="W367" s="107"/>
    </row>
    <row r="368" spans="1:23" ht="13">
      <c r="A368" s="107"/>
      <c r="B368" s="107"/>
      <c r="C368" s="108"/>
      <c r="D368" s="112"/>
      <c r="E368" s="108"/>
      <c r="F368" s="107"/>
      <c r="G368" s="107"/>
      <c r="H368" s="102"/>
      <c r="I368" s="107"/>
      <c r="J368" s="107"/>
      <c r="K368" s="107"/>
      <c r="L368" s="107"/>
      <c r="M368" s="107"/>
      <c r="N368" s="107"/>
      <c r="O368" s="107"/>
      <c r="P368" s="107"/>
      <c r="Q368" s="107"/>
      <c r="R368" s="107"/>
      <c r="S368" s="107"/>
      <c r="T368" s="107"/>
      <c r="U368" s="107"/>
      <c r="V368" s="107"/>
      <c r="W368" s="107"/>
    </row>
    <row r="369" spans="1:23" ht="13">
      <c r="A369" s="107"/>
      <c r="B369" s="107"/>
      <c r="C369" s="108"/>
      <c r="D369" s="112"/>
      <c r="E369" s="108"/>
      <c r="F369" s="107"/>
      <c r="G369" s="107"/>
      <c r="H369" s="102"/>
      <c r="I369" s="107"/>
      <c r="J369" s="107"/>
      <c r="K369" s="107"/>
      <c r="L369" s="107"/>
      <c r="M369" s="107"/>
      <c r="N369" s="107"/>
      <c r="O369" s="107"/>
      <c r="P369" s="107"/>
      <c r="Q369" s="107"/>
      <c r="R369" s="107"/>
      <c r="S369" s="107"/>
      <c r="T369" s="107"/>
      <c r="U369" s="107"/>
      <c r="V369" s="107"/>
      <c r="W369" s="107"/>
    </row>
    <row r="370" spans="1:23" ht="13">
      <c r="A370" s="107"/>
      <c r="B370" s="107"/>
      <c r="C370" s="108"/>
      <c r="D370" s="112"/>
      <c r="E370" s="108"/>
      <c r="F370" s="107"/>
      <c r="G370" s="107"/>
      <c r="H370" s="102"/>
      <c r="I370" s="107"/>
      <c r="J370" s="107"/>
      <c r="K370" s="107"/>
      <c r="L370" s="107"/>
      <c r="M370" s="107"/>
      <c r="N370" s="107"/>
      <c r="O370" s="107"/>
      <c r="P370" s="107"/>
      <c r="Q370" s="107"/>
      <c r="R370" s="107"/>
      <c r="S370" s="107"/>
      <c r="T370" s="107"/>
      <c r="U370" s="107"/>
      <c r="V370" s="107"/>
      <c r="W370" s="107"/>
    </row>
    <row r="371" spans="1:23" ht="13">
      <c r="A371" s="107"/>
      <c r="B371" s="107"/>
      <c r="C371" s="108"/>
      <c r="D371" s="112"/>
      <c r="E371" s="108"/>
      <c r="F371" s="107"/>
      <c r="G371" s="107"/>
      <c r="H371" s="102"/>
      <c r="I371" s="107"/>
      <c r="J371" s="107"/>
      <c r="K371" s="107"/>
      <c r="L371" s="107"/>
      <c r="M371" s="107"/>
      <c r="N371" s="107"/>
      <c r="O371" s="107"/>
      <c r="P371" s="107"/>
      <c r="Q371" s="107"/>
      <c r="R371" s="107"/>
      <c r="S371" s="107"/>
      <c r="T371" s="107"/>
      <c r="U371" s="107"/>
      <c r="V371" s="107"/>
      <c r="W371" s="107"/>
    </row>
    <row r="372" spans="1:23" ht="13">
      <c r="A372" s="107"/>
      <c r="B372" s="107"/>
      <c r="C372" s="108"/>
      <c r="D372" s="112"/>
      <c r="E372" s="108"/>
      <c r="F372" s="107"/>
      <c r="G372" s="107"/>
      <c r="H372" s="102"/>
      <c r="I372" s="107"/>
      <c r="J372" s="107"/>
      <c r="K372" s="107"/>
      <c r="L372" s="107"/>
      <c r="M372" s="107"/>
      <c r="N372" s="107"/>
      <c r="O372" s="107"/>
      <c r="P372" s="107"/>
      <c r="Q372" s="107"/>
      <c r="R372" s="107"/>
      <c r="S372" s="107"/>
      <c r="T372" s="107"/>
      <c r="U372" s="107"/>
      <c r="V372" s="107"/>
      <c r="W372" s="107"/>
    </row>
    <row r="373" spans="1:23" ht="13">
      <c r="A373" s="107"/>
      <c r="B373" s="107"/>
      <c r="C373" s="108"/>
      <c r="D373" s="112"/>
      <c r="E373" s="108"/>
      <c r="F373" s="107"/>
      <c r="G373" s="107"/>
      <c r="H373" s="102"/>
      <c r="I373" s="107"/>
      <c r="J373" s="107"/>
      <c r="K373" s="107"/>
      <c r="L373" s="107"/>
      <c r="M373" s="107"/>
      <c r="N373" s="107"/>
      <c r="O373" s="107"/>
      <c r="P373" s="107"/>
      <c r="Q373" s="107"/>
      <c r="R373" s="107"/>
      <c r="S373" s="107"/>
      <c r="T373" s="107"/>
      <c r="U373" s="107"/>
      <c r="V373" s="107"/>
      <c r="W373" s="107"/>
    </row>
    <row r="374" spans="1:23" ht="13">
      <c r="A374" s="107"/>
      <c r="B374" s="107"/>
      <c r="C374" s="108"/>
      <c r="D374" s="112"/>
      <c r="E374" s="108"/>
      <c r="F374" s="107"/>
      <c r="G374" s="107"/>
      <c r="H374" s="102"/>
      <c r="I374" s="107"/>
      <c r="J374" s="107"/>
      <c r="K374" s="107"/>
      <c r="L374" s="107"/>
      <c r="M374" s="107"/>
      <c r="N374" s="107"/>
      <c r="O374" s="107"/>
      <c r="P374" s="107"/>
      <c r="Q374" s="107"/>
      <c r="R374" s="107"/>
      <c r="S374" s="107"/>
      <c r="T374" s="107"/>
      <c r="U374" s="107"/>
      <c r="V374" s="107"/>
      <c r="W374" s="107"/>
    </row>
    <row r="375" spans="1:23" ht="13">
      <c r="A375" s="107"/>
      <c r="B375" s="107"/>
      <c r="C375" s="108"/>
      <c r="D375" s="112"/>
      <c r="E375" s="108"/>
      <c r="F375" s="107"/>
      <c r="G375" s="107"/>
      <c r="H375" s="102"/>
      <c r="I375" s="107"/>
      <c r="J375" s="107"/>
      <c r="K375" s="107"/>
      <c r="L375" s="107"/>
      <c r="M375" s="107"/>
      <c r="N375" s="107"/>
      <c r="O375" s="107"/>
      <c r="P375" s="107"/>
      <c r="Q375" s="107"/>
      <c r="R375" s="107"/>
      <c r="S375" s="107"/>
      <c r="T375" s="107"/>
      <c r="U375" s="107"/>
      <c r="V375" s="107"/>
      <c r="W375" s="107"/>
    </row>
    <row r="376" spans="1:23" ht="13">
      <c r="A376" s="107"/>
      <c r="B376" s="107"/>
      <c r="C376" s="108"/>
      <c r="D376" s="112"/>
      <c r="E376" s="108"/>
      <c r="F376" s="107"/>
      <c r="G376" s="107"/>
      <c r="H376" s="102"/>
      <c r="I376" s="107"/>
      <c r="J376" s="107"/>
      <c r="K376" s="107"/>
      <c r="L376" s="107"/>
      <c r="M376" s="107"/>
      <c r="N376" s="107"/>
      <c r="O376" s="107"/>
      <c r="P376" s="107"/>
      <c r="Q376" s="107"/>
      <c r="R376" s="107"/>
      <c r="S376" s="107"/>
      <c r="T376" s="107"/>
      <c r="U376" s="107"/>
      <c r="V376" s="107"/>
      <c r="W376" s="107"/>
    </row>
    <row r="377" spans="1:23" ht="13">
      <c r="A377" s="107"/>
      <c r="B377" s="107"/>
      <c r="C377" s="108"/>
      <c r="D377" s="112"/>
      <c r="E377" s="108"/>
      <c r="F377" s="107"/>
      <c r="G377" s="107"/>
      <c r="H377" s="102"/>
      <c r="I377" s="107"/>
      <c r="J377" s="107"/>
      <c r="K377" s="107"/>
      <c r="L377" s="107"/>
      <c r="M377" s="107"/>
      <c r="N377" s="107"/>
      <c r="O377" s="107"/>
      <c r="P377" s="107"/>
      <c r="Q377" s="107"/>
      <c r="R377" s="107"/>
      <c r="S377" s="107"/>
      <c r="T377" s="107"/>
      <c r="U377" s="107"/>
      <c r="V377" s="107"/>
      <c r="W377" s="107"/>
    </row>
    <row r="378" spans="1:23" ht="13">
      <c r="A378" s="107"/>
      <c r="B378" s="107"/>
      <c r="C378" s="108"/>
      <c r="D378" s="112"/>
      <c r="E378" s="108"/>
      <c r="F378" s="107"/>
      <c r="G378" s="107"/>
      <c r="H378" s="102"/>
      <c r="I378" s="107"/>
      <c r="J378" s="107"/>
      <c r="K378" s="107"/>
      <c r="L378" s="107"/>
      <c r="M378" s="107"/>
      <c r="N378" s="107"/>
      <c r="O378" s="107"/>
      <c r="P378" s="107"/>
      <c r="Q378" s="107"/>
      <c r="R378" s="107"/>
      <c r="S378" s="107"/>
      <c r="T378" s="107"/>
      <c r="U378" s="107"/>
      <c r="V378" s="107"/>
      <c r="W378" s="107"/>
    </row>
    <row r="379" spans="1:23" ht="13">
      <c r="A379" s="107"/>
      <c r="B379" s="107"/>
      <c r="C379" s="108"/>
      <c r="D379" s="112"/>
      <c r="E379" s="108"/>
      <c r="F379" s="107"/>
      <c r="G379" s="107"/>
      <c r="H379" s="102"/>
      <c r="I379" s="107"/>
      <c r="J379" s="107"/>
      <c r="K379" s="107"/>
      <c r="L379" s="107"/>
      <c r="M379" s="107"/>
      <c r="N379" s="107"/>
      <c r="O379" s="107"/>
      <c r="P379" s="107"/>
      <c r="Q379" s="107"/>
      <c r="R379" s="107"/>
      <c r="S379" s="107"/>
      <c r="T379" s="107"/>
      <c r="U379" s="107"/>
      <c r="V379" s="107"/>
      <c r="W379" s="107"/>
    </row>
    <row r="380" spans="1:23" ht="13">
      <c r="A380" s="107"/>
      <c r="B380" s="107"/>
      <c r="C380" s="108"/>
      <c r="D380" s="112"/>
      <c r="E380" s="108"/>
      <c r="F380" s="107"/>
      <c r="G380" s="107"/>
      <c r="H380" s="102"/>
      <c r="I380" s="107"/>
      <c r="J380" s="107"/>
      <c r="K380" s="107"/>
      <c r="L380" s="107"/>
      <c r="M380" s="107"/>
      <c r="N380" s="107"/>
      <c r="O380" s="107"/>
      <c r="P380" s="107"/>
      <c r="Q380" s="107"/>
      <c r="R380" s="107"/>
      <c r="S380" s="107"/>
      <c r="T380" s="107"/>
      <c r="U380" s="107"/>
      <c r="V380" s="107"/>
      <c r="W380" s="107"/>
    </row>
    <row r="381" spans="1:23" ht="13">
      <c r="A381" s="107"/>
      <c r="B381" s="107"/>
      <c r="C381" s="108"/>
      <c r="D381" s="112"/>
      <c r="E381" s="108"/>
      <c r="F381" s="107"/>
      <c r="G381" s="107"/>
      <c r="H381" s="102"/>
      <c r="I381" s="107"/>
      <c r="J381" s="107"/>
      <c r="K381" s="107"/>
      <c r="L381" s="107"/>
      <c r="M381" s="107"/>
      <c r="N381" s="107"/>
      <c r="O381" s="107"/>
      <c r="P381" s="107"/>
      <c r="Q381" s="107"/>
      <c r="R381" s="107"/>
      <c r="S381" s="107"/>
      <c r="T381" s="107"/>
      <c r="U381" s="107"/>
      <c r="V381" s="107"/>
      <c r="W381" s="107"/>
    </row>
    <row r="382" spans="1:23" ht="13">
      <c r="A382" s="107"/>
      <c r="B382" s="107"/>
      <c r="C382" s="108"/>
      <c r="D382" s="112"/>
      <c r="E382" s="108"/>
      <c r="F382" s="107"/>
      <c r="G382" s="107"/>
      <c r="H382" s="102"/>
      <c r="I382" s="107"/>
      <c r="J382" s="107"/>
      <c r="K382" s="107"/>
      <c r="L382" s="107"/>
      <c r="M382" s="107"/>
      <c r="N382" s="107"/>
      <c r="O382" s="107"/>
      <c r="P382" s="107"/>
      <c r="Q382" s="107"/>
      <c r="R382" s="107"/>
      <c r="S382" s="107"/>
      <c r="T382" s="107"/>
      <c r="U382" s="107"/>
      <c r="V382" s="107"/>
      <c r="W382" s="107"/>
    </row>
    <row r="383" spans="1:23" ht="13">
      <c r="A383" s="107"/>
      <c r="B383" s="107"/>
      <c r="C383" s="108"/>
      <c r="D383" s="112"/>
      <c r="E383" s="108"/>
      <c r="F383" s="107"/>
      <c r="G383" s="107"/>
      <c r="H383" s="102"/>
      <c r="I383" s="107"/>
      <c r="J383" s="107"/>
      <c r="K383" s="107"/>
      <c r="L383" s="107"/>
      <c r="M383" s="107"/>
      <c r="N383" s="107"/>
      <c r="O383" s="107"/>
      <c r="P383" s="107"/>
      <c r="Q383" s="107"/>
      <c r="R383" s="107"/>
      <c r="S383" s="107"/>
      <c r="T383" s="107"/>
      <c r="U383" s="107"/>
      <c r="V383" s="107"/>
      <c r="W383" s="107"/>
    </row>
    <row r="384" spans="1:23" ht="13">
      <c r="A384" s="107"/>
      <c r="B384" s="107"/>
      <c r="C384" s="108"/>
      <c r="D384" s="112"/>
      <c r="E384" s="108"/>
      <c r="F384" s="107"/>
      <c r="G384" s="107"/>
      <c r="H384" s="102"/>
      <c r="I384" s="107"/>
      <c r="J384" s="107"/>
      <c r="K384" s="107"/>
      <c r="L384" s="107"/>
      <c r="M384" s="107"/>
      <c r="N384" s="107"/>
      <c r="O384" s="107"/>
      <c r="P384" s="107"/>
      <c r="Q384" s="107"/>
      <c r="R384" s="107"/>
      <c r="S384" s="107"/>
      <c r="T384" s="107"/>
      <c r="U384" s="107"/>
      <c r="V384" s="107"/>
      <c r="W384" s="107"/>
    </row>
    <row r="385" spans="1:23" ht="13">
      <c r="A385" s="107"/>
      <c r="B385" s="107"/>
      <c r="C385" s="108"/>
      <c r="D385" s="112"/>
      <c r="E385" s="108"/>
      <c r="F385" s="107"/>
      <c r="G385" s="107"/>
      <c r="H385" s="102"/>
      <c r="I385" s="107"/>
      <c r="J385" s="107"/>
      <c r="K385" s="107"/>
      <c r="L385" s="107"/>
      <c r="M385" s="107"/>
      <c r="N385" s="107"/>
      <c r="O385" s="107"/>
      <c r="P385" s="107"/>
      <c r="Q385" s="107"/>
      <c r="R385" s="107"/>
      <c r="S385" s="107"/>
      <c r="T385" s="107"/>
      <c r="U385" s="107"/>
      <c r="V385" s="107"/>
      <c r="W385" s="107"/>
    </row>
    <row r="386" spans="1:23" ht="13">
      <c r="A386" s="107"/>
      <c r="B386" s="107"/>
      <c r="C386" s="108"/>
      <c r="D386" s="112"/>
      <c r="E386" s="108"/>
      <c r="F386" s="107"/>
      <c r="G386" s="107"/>
      <c r="H386" s="102"/>
      <c r="I386" s="107"/>
      <c r="J386" s="107"/>
      <c r="K386" s="107"/>
      <c r="L386" s="107"/>
      <c r="M386" s="107"/>
      <c r="N386" s="107"/>
      <c r="O386" s="107"/>
      <c r="P386" s="107"/>
      <c r="Q386" s="107"/>
      <c r="R386" s="107"/>
      <c r="S386" s="107"/>
      <c r="T386" s="107"/>
      <c r="U386" s="107"/>
      <c r="V386" s="107"/>
      <c r="W386" s="107"/>
    </row>
    <row r="387" spans="1:23" ht="13">
      <c r="A387" s="107"/>
      <c r="B387" s="107"/>
      <c r="C387" s="108"/>
      <c r="D387" s="112"/>
      <c r="E387" s="108"/>
      <c r="F387" s="107"/>
      <c r="G387" s="107"/>
      <c r="H387" s="102"/>
      <c r="I387" s="107"/>
      <c r="J387" s="107"/>
      <c r="K387" s="107"/>
      <c r="L387" s="107"/>
      <c r="M387" s="107"/>
      <c r="N387" s="107"/>
      <c r="O387" s="107"/>
      <c r="P387" s="107"/>
      <c r="Q387" s="107"/>
      <c r="R387" s="107"/>
      <c r="S387" s="107"/>
      <c r="T387" s="107"/>
      <c r="U387" s="107"/>
      <c r="V387" s="107"/>
      <c r="W387" s="107"/>
    </row>
    <row r="388" spans="1:23" ht="13">
      <c r="A388" s="107"/>
      <c r="B388" s="107"/>
      <c r="C388" s="108"/>
      <c r="D388" s="112"/>
      <c r="E388" s="108"/>
      <c r="F388" s="107"/>
      <c r="G388" s="107"/>
      <c r="H388" s="102"/>
      <c r="I388" s="107"/>
      <c r="J388" s="107"/>
      <c r="K388" s="107"/>
      <c r="L388" s="107"/>
      <c r="M388" s="107"/>
      <c r="N388" s="107"/>
      <c r="O388" s="107"/>
      <c r="P388" s="107"/>
      <c r="Q388" s="107"/>
      <c r="R388" s="107"/>
      <c r="S388" s="107"/>
      <c r="T388" s="107"/>
      <c r="U388" s="107"/>
      <c r="V388" s="107"/>
      <c r="W388" s="107"/>
    </row>
    <row r="389" spans="1:23" ht="13">
      <c r="A389" s="107"/>
      <c r="B389" s="107"/>
      <c r="C389" s="108"/>
      <c r="D389" s="112"/>
      <c r="E389" s="108"/>
      <c r="F389" s="107"/>
      <c r="G389" s="107"/>
      <c r="H389" s="102"/>
      <c r="I389" s="107"/>
      <c r="J389" s="107"/>
      <c r="K389" s="107"/>
      <c r="L389" s="107"/>
      <c r="M389" s="107"/>
      <c r="N389" s="107"/>
      <c r="O389" s="107"/>
      <c r="P389" s="107"/>
      <c r="Q389" s="107"/>
      <c r="R389" s="107"/>
      <c r="S389" s="107"/>
      <c r="T389" s="107"/>
      <c r="U389" s="107"/>
      <c r="V389" s="107"/>
      <c r="W389" s="107"/>
    </row>
    <row r="390" spans="1:23" ht="13">
      <c r="A390" s="107"/>
      <c r="B390" s="107"/>
      <c r="C390" s="108"/>
      <c r="D390" s="112"/>
      <c r="E390" s="108"/>
      <c r="F390" s="107"/>
      <c r="G390" s="107"/>
      <c r="H390" s="102"/>
      <c r="I390" s="107"/>
      <c r="J390" s="107"/>
      <c r="K390" s="107"/>
      <c r="L390" s="107"/>
      <c r="M390" s="107"/>
      <c r="N390" s="107"/>
      <c r="O390" s="107"/>
      <c r="P390" s="107"/>
      <c r="Q390" s="107"/>
      <c r="R390" s="107"/>
      <c r="S390" s="107"/>
      <c r="T390" s="107"/>
      <c r="U390" s="107"/>
      <c r="V390" s="107"/>
      <c r="W390" s="107"/>
    </row>
    <row r="391" spans="1:23" ht="13">
      <c r="A391" s="107"/>
      <c r="B391" s="107"/>
      <c r="C391" s="108"/>
      <c r="D391" s="112"/>
      <c r="E391" s="108"/>
      <c r="F391" s="107"/>
      <c r="G391" s="107"/>
      <c r="H391" s="102"/>
      <c r="I391" s="107"/>
      <c r="J391" s="107"/>
      <c r="K391" s="107"/>
      <c r="L391" s="107"/>
      <c r="M391" s="107"/>
      <c r="N391" s="107"/>
      <c r="O391" s="107"/>
      <c r="P391" s="107"/>
      <c r="Q391" s="107"/>
      <c r="R391" s="107"/>
      <c r="S391" s="107"/>
      <c r="T391" s="107"/>
      <c r="U391" s="107"/>
      <c r="V391" s="107"/>
      <c r="W391" s="107"/>
    </row>
    <row r="392" spans="1:23" ht="13">
      <c r="A392" s="107"/>
      <c r="B392" s="107"/>
      <c r="C392" s="108"/>
      <c r="D392" s="112"/>
      <c r="E392" s="108"/>
      <c r="F392" s="107"/>
      <c r="G392" s="107"/>
      <c r="H392" s="102"/>
      <c r="I392" s="107"/>
      <c r="J392" s="107"/>
      <c r="K392" s="107"/>
      <c r="L392" s="107"/>
      <c r="M392" s="107"/>
      <c r="N392" s="107"/>
      <c r="O392" s="107"/>
      <c r="P392" s="107"/>
      <c r="Q392" s="107"/>
      <c r="R392" s="107"/>
      <c r="S392" s="107"/>
      <c r="T392" s="107"/>
      <c r="U392" s="107"/>
      <c r="V392" s="107"/>
      <c r="W392" s="107"/>
    </row>
    <row r="393" spans="1:23" ht="13">
      <c r="A393" s="107"/>
      <c r="B393" s="107"/>
      <c r="C393" s="108"/>
      <c r="D393" s="112"/>
      <c r="E393" s="108"/>
      <c r="F393" s="107"/>
      <c r="G393" s="107"/>
      <c r="H393" s="102"/>
      <c r="I393" s="107"/>
      <c r="J393" s="107"/>
      <c r="K393" s="107"/>
      <c r="L393" s="107"/>
      <c r="M393" s="107"/>
      <c r="N393" s="107"/>
      <c r="O393" s="107"/>
      <c r="P393" s="107"/>
      <c r="Q393" s="107"/>
      <c r="R393" s="107"/>
      <c r="S393" s="107"/>
      <c r="T393" s="107"/>
      <c r="U393" s="107"/>
      <c r="V393" s="107"/>
      <c r="W393" s="107"/>
    </row>
    <row r="394" spans="1:23" ht="13">
      <c r="A394" s="107"/>
      <c r="B394" s="107"/>
      <c r="C394" s="108"/>
      <c r="D394" s="112"/>
      <c r="E394" s="108"/>
      <c r="F394" s="107"/>
      <c r="G394" s="107"/>
      <c r="H394" s="102"/>
      <c r="I394" s="107"/>
      <c r="J394" s="107"/>
      <c r="K394" s="107"/>
      <c r="L394" s="107"/>
      <c r="M394" s="107"/>
      <c r="N394" s="107"/>
      <c r="O394" s="107"/>
      <c r="P394" s="107"/>
      <c r="Q394" s="107"/>
      <c r="R394" s="107"/>
      <c r="S394" s="107"/>
      <c r="T394" s="107"/>
      <c r="U394" s="107"/>
      <c r="V394" s="107"/>
      <c r="W394" s="107"/>
    </row>
    <row r="395" spans="1:23" ht="13">
      <c r="A395" s="107"/>
      <c r="B395" s="107"/>
      <c r="C395" s="108"/>
      <c r="D395" s="112"/>
      <c r="E395" s="108"/>
      <c r="F395" s="107"/>
      <c r="G395" s="107"/>
      <c r="H395" s="102"/>
      <c r="I395" s="107"/>
      <c r="J395" s="107"/>
      <c r="K395" s="107"/>
      <c r="L395" s="107"/>
      <c r="M395" s="107"/>
      <c r="N395" s="107"/>
      <c r="O395" s="107"/>
      <c r="P395" s="107"/>
      <c r="Q395" s="107"/>
      <c r="R395" s="107"/>
      <c r="S395" s="107"/>
      <c r="T395" s="107"/>
      <c r="U395" s="107"/>
      <c r="V395" s="107"/>
      <c r="W395" s="107"/>
    </row>
    <row r="396" spans="1:23" ht="13">
      <c r="A396" s="107"/>
      <c r="B396" s="107"/>
      <c r="C396" s="108"/>
      <c r="D396" s="112"/>
      <c r="E396" s="108"/>
      <c r="F396" s="107"/>
      <c r="G396" s="107"/>
      <c r="H396" s="102"/>
      <c r="I396" s="107"/>
      <c r="J396" s="107"/>
      <c r="K396" s="107"/>
      <c r="L396" s="107"/>
      <c r="M396" s="107"/>
      <c r="N396" s="107"/>
      <c r="O396" s="107"/>
      <c r="P396" s="107"/>
      <c r="Q396" s="107"/>
      <c r="R396" s="107"/>
      <c r="S396" s="107"/>
      <c r="T396" s="107"/>
      <c r="U396" s="107"/>
      <c r="V396" s="107"/>
      <c r="W396" s="107"/>
    </row>
    <row r="397" spans="1:23" ht="13">
      <c r="A397" s="107"/>
      <c r="B397" s="107"/>
      <c r="C397" s="108"/>
      <c r="D397" s="112"/>
      <c r="E397" s="108"/>
      <c r="F397" s="107"/>
      <c r="G397" s="107"/>
      <c r="H397" s="102"/>
      <c r="I397" s="107"/>
      <c r="J397" s="107"/>
      <c r="K397" s="107"/>
      <c r="L397" s="107"/>
      <c r="M397" s="107"/>
      <c r="N397" s="107"/>
      <c r="O397" s="107"/>
      <c r="P397" s="107"/>
      <c r="Q397" s="107"/>
      <c r="R397" s="107"/>
      <c r="S397" s="107"/>
      <c r="T397" s="107"/>
      <c r="U397" s="107"/>
      <c r="V397" s="107"/>
      <c r="W397" s="107"/>
    </row>
    <row r="398" spans="1:23" ht="13">
      <c r="A398" s="107"/>
      <c r="B398" s="107"/>
      <c r="C398" s="108"/>
      <c r="D398" s="112"/>
      <c r="E398" s="108"/>
      <c r="F398" s="107"/>
      <c r="G398" s="107"/>
      <c r="H398" s="102"/>
      <c r="I398" s="107"/>
      <c r="J398" s="107"/>
      <c r="K398" s="107"/>
      <c r="L398" s="107"/>
      <c r="M398" s="107"/>
      <c r="N398" s="107"/>
      <c r="O398" s="107"/>
      <c r="P398" s="107"/>
      <c r="Q398" s="107"/>
      <c r="R398" s="107"/>
      <c r="S398" s="107"/>
      <c r="T398" s="107"/>
      <c r="U398" s="107"/>
      <c r="V398" s="107"/>
      <c r="W398" s="107"/>
    </row>
    <row r="399" spans="1:23" ht="13">
      <c r="A399" s="107"/>
      <c r="B399" s="107"/>
      <c r="C399" s="108"/>
      <c r="D399" s="112"/>
      <c r="E399" s="108"/>
      <c r="F399" s="107"/>
      <c r="G399" s="107"/>
      <c r="H399" s="102"/>
      <c r="I399" s="107"/>
      <c r="J399" s="107"/>
      <c r="K399" s="107"/>
      <c r="L399" s="107"/>
      <c r="M399" s="107"/>
      <c r="N399" s="107"/>
      <c r="O399" s="107"/>
      <c r="P399" s="107"/>
      <c r="Q399" s="107"/>
      <c r="R399" s="107"/>
      <c r="S399" s="107"/>
      <c r="T399" s="107"/>
      <c r="U399" s="107"/>
      <c r="V399" s="107"/>
      <c r="W399" s="107"/>
    </row>
    <row r="400" spans="1:23" ht="13">
      <c r="A400" s="107"/>
      <c r="B400" s="107"/>
      <c r="C400" s="108"/>
      <c r="D400" s="112"/>
      <c r="E400" s="108"/>
      <c r="F400" s="107"/>
      <c r="G400" s="107"/>
      <c r="H400" s="102"/>
      <c r="I400" s="107"/>
      <c r="J400" s="107"/>
      <c r="K400" s="107"/>
      <c r="L400" s="107"/>
      <c r="M400" s="107"/>
      <c r="N400" s="107"/>
      <c r="O400" s="107"/>
      <c r="P400" s="107"/>
      <c r="Q400" s="107"/>
      <c r="R400" s="107"/>
      <c r="S400" s="107"/>
      <c r="T400" s="107"/>
      <c r="U400" s="107"/>
      <c r="V400" s="107"/>
      <c r="W400" s="107"/>
    </row>
    <row r="401" spans="1:23" ht="13">
      <c r="A401" s="107"/>
      <c r="B401" s="107"/>
      <c r="C401" s="108"/>
      <c r="D401" s="112"/>
      <c r="E401" s="108"/>
      <c r="F401" s="107"/>
      <c r="G401" s="107"/>
      <c r="H401" s="102"/>
      <c r="I401" s="107"/>
      <c r="J401" s="107"/>
      <c r="K401" s="107"/>
      <c r="L401" s="107"/>
      <c r="M401" s="107"/>
      <c r="N401" s="107"/>
      <c r="O401" s="107"/>
      <c r="P401" s="107"/>
      <c r="Q401" s="107"/>
      <c r="R401" s="107"/>
      <c r="S401" s="107"/>
      <c r="T401" s="107"/>
      <c r="U401" s="107"/>
      <c r="V401" s="107"/>
      <c r="W401" s="107"/>
    </row>
    <row r="402" spans="1:23" ht="13">
      <c r="A402" s="107"/>
      <c r="B402" s="107"/>
      <c r="C402" s="108"/>
      <c r="D402" s="112"/>
      <c r="E402" s="108"/>
      <c r="F402" s="107"/>
      <c r="G402" s="107"/>
      <c r="H402" s="102"/>
      <c r="I402" s="107"/>
      <c r="J402" s="107"/>
      <c r="K402" s="107"/>
      <c r="L402" s="107"/>
      <c r="M402" s="107"/>
      <c r="N402" s="107"/>
      <c r="O402" s="107"/>
      <c r="P402" s="107"/>
      <c r="Q402" s="107"/>
      <c r="R402" s="107"/>
      <c r="S402" s="107"/>
      <c r="T402" s="107"/>
      <c r="U402" s="107"/>
      <c r="V402" s="107"/>
      <c r="W402" s="107"/>
    </row>
    <row r="403" spans="1:23" ht="13">
      <c r="A403" s="107"/>
      <c r="B403" s="107"/>
      <c r="C403" s="108"/>
      <c r="D403" s="112"/>
      <c r="E403" s="108"/>
      <c r="F403" s="107"/>
      <c r="G403" s="107"/>
      <c r="H403" s="102"/>
      <c r="I403" s="107"/>
      <c r="J403" s="107"/>
      <c r="K403" s="107"/>
      <c r="L403" s="107"/>
      <c r="M403" s="107"/>
      <c r="N403" s="107"/>
      <c r="O403" s="107"/>
      <c r="P403" s="107"/>
      <c r="Q403" s="107"/>
      <c r="R403" s="107"/>
      <c r="S403" s="107"/>
      <c r="T403" s="107"/>
      <c r="U403" s="107"/>
      <c r="V403" s="107"/>
      <c r="W403" s="107"/>
    </row>
    <row r="404" spans="1:23" ht="13">
      <c r="A404" s="107"/>
      <c r="B404" s="107"/>
      <c r="C404" s="108"/>
      <c r="D404" s="112"/>
      <c r="E404" s="108"/>
      <c r="F404" s="107"/>
      <c r="G404" s="107"/>
      <c r="H404" s="102"/>
      <c r="I404" s="107"/>
      <c r="J404" s="107"/>
      <c r="K404" s="107"/>
      <c r="L404" s="107"/>
      <c r="M404" s="107"/>
      <c r="N404" s="107"/>
      <c r="O404" s="107"/>
      <c r="P404" s="107"/>
      <c r="Q404" s="107"/>
      <c r="R404" s="107"/>
      <c r="S404" s="107"/>
      <c r="T404" s="107"/>
      <c r="U404" s="107"/>
      <c r="V404" s="107"/>
      <c r="W404" s="107"/>
    </row>
    <row r="405" spans="1:23" ht="13">
      <c r="A405" s="107"/>
      <c r="B405" s="107"/>
      <c r="C405" s="108"/>
      <c r="D405" s="112"/>
      <c r="E405" s="108"/>
      <c r="F405" s="107"/>
      <c r="G405" s="107"/>
      <c r="H405" s="102"/>
      <c r="I405" s="107"/>
      <c r="J405" s="107"/>
      <c r="K405" s="107"/>
      <c r="L405" s="107"/>
      <c r="M405" s="107"/>
      <c r="N405" s="107"/>
      <c r="O405" s="107"/>
      <c r="P405" s="107"/>
      <c r="Q405" s="107"/>
      <c r="R405" s="107"/>
      <c r="S405" s="107"/>
      <c r="T405" s="107"/>
      <c r="U405" s="107"/>
      <c r="V405" s="107"/>
      <c r="W405" s="107"/>
    </row>
    <row r="406" spans="1:23" ht="13">
      <c r="A406" s="107"/>
      <c r="B406" s="107"/>
      <c r="C406" s="108"/>
      <c r="D406" s="112"/>
      <c r="E406" s="108"/>
      <c r="F406" s="107"/>
      <c r="G406" s="107"/>
      <c r="H406" s="102"/>
      <c r="I406" s="107"/>
      <c r="J406" s="107"/>
      <c r="K406" s="107"/>
      <c r="L406" s="107"/>
      <c r="M406" s="107"/>
      <c r="N406" s="107"/>
      <c r="O406" s="107"/>
      <c r="P406" s="107"/>
      <c r="Q406" s="107"/>
      <c r="R406" s="107"/>
      <c r="S406" s="107"/>
      <c r="T406" s="107"/>
      <c r="U406" s="107"/>
      <c r="V406" s="107"/>
      <c r="W406" s="107"/>
    </row>
    <row r="407" spans="1:23" ht="13">
      <c r="A407" s="107"/>
      <c r="B407" s="107"/>
      <c r="C407" s="108"/>
      <c r="D407" s="112"/>
      <c r="E407" s="108"/>
      <c r="F407" s="107"/>
      <c r="G407" s="107"/>
      <c r="H407" s="102"/>
      <c r="I407" s="107"/>
      <c r="J407" s="107"/>
      <c r="K407" s="107"/>
      <c r="L407" s="107"/>
      <c r="M407" s="107"/>
      <c r="N407" s="107"/>
      <c r="O407" s="107"/>
      <c r="P407" s="107"/>
      <c r="Q407" s="107"/>
      <c r="R407" s="107"/>
      <c r="S407" s="107"/>
      <c r="T407" s="107"/>
      <c r="U407" s="107"/>
      <c r="V407" s="107"/>
      <c r="W407" s="107"/>
    </row>
    <row r="408" spans="1:23" ht="13">
      <c r="A408" s="107"/>
      <c r="B408" s="107"/>
      <c r="C408" s="108"/>
      <c r="D408" s="112"/>
      <c r="E408" s="108"/>
      <c r="F408" s="107"/>
      <c r="G408" s="107"/>
      <c r="H408" s="102"/>
      <c r="I408" s="107"/>
      <c r="J408" s="107"/>
      <c r="K408" s="107"/>
      <c r="L408" s="107"/>
      <c r="M408" s="107"/>
      <c r="N408" s="107"/>
      <c r="O408" s="107"/>
      <c r="P408" s="107"/>
      <c r="Q408" s="107"/>
      <c r="R408" s="107"/>
      <c r="S408" s="107"/>
      <c r="T408" s="107"/>
      <c r="U408" s="107"/>
      <c r="V408" s="107"/>
      <c r="W408" s="107"/>
    </row>
    <row r="409" spans="1:23" ht="13">
      <c r="A409" s="107"/>
      <c r="B409" s="107"/>
      <c r="C409" s="108"/>
      <c r="D409" s="112"/>
      <c r="E409" s="108"/>
      <c r="F409" s="107"/>
      <c r="G409" s="107"/>
      <c r="H409" s="102"/>
      <c r="I409" s="107"/>
      <c r="J409" s="107"/>
      <c r="K409" s="107"/>
      <c r="L409" s="107"/>
      <c r="M409" s="107"/>
      <c r="N409" s="107"/>
      <c r="O409" s="107"/>
      <c r="P409" s="107"/>
      <c r="Q409" s="107"/>
      <c r="R409" s="107"/>
      <c r="S409" s="107"/>
      <c r="T409" s="107"/>
      <c r="U409" s="107"/>
      <c r="V409" s="107"/>
      <c r="W409" s="107"/>
    </row>
    <row r="410" spans="1:23" ht="13">
      <c r="A410" s="107"/>
      <c r="B410" s="107"/>
      <c r="C410" s="108"/>
      <c r="D410" s="112"/>
      <c r="E410" s="108"/>
      <c r="F410" s="107"/>
      <c r="G410" s="107"/>
      <c r="H410" s="102"/>
      <c r="I410" s="107"/>
      <c r="J410" s="107"/>
      <c r="K410" s="107"/>
      <c r="L410" s="107"/>
      <c r="M410" s="107"/>
      <c r="N410" s="107"/>
      <c r="O410" s="107"/>
      <c r="P410" s="107"/>
      <c r="Q410" s="107"/>
      <c r="R410" s="107"/>
      <c r="S410" s="107"/>
      <c r="T410" s="107"/>
      <c r="U410" s="107"/>
      <c r="V410" s="107"/>
      <c r="W410" s="107"/>
    </row>
    <row r="411" spans="1:23" ht="13">
      <c r="A411" s="107"/>
      <c r="B411" s="107"/>
      <c r="C411" s="108"/>
      <c r="D411" s="112"/>
      <c r="E411" s="108"/>
      <c r="F411" s="107"/>
      <c r="G411" s="107"/>
      <c r="H411" s="102"/>
      <c r="I411" s="107"/>
      <c r="J411" s="107"/>
      <c r="K411" s="107"/>
      <c r="L411" s="107"/>
      <c r="M411" s="107"/>
      <c r="N411" s="107"/>
      <c r="O411" s="107"/>
      <c r="P411" s="107"/>
      <c r="Q411" s="107"/>
      <c r="R411" s="107"/>
      <c r="S411" s="107"/>
      <c r="T411" s="107"/>
      <c r="U411" s="107"/>
      <c r="V411" s="107"/>
      <c r="W411" s="107"/>
    </row>
    <row r="412" spans="1:23" ht="13">
      <c r="A412" s="107"/>
      <c r="B412" s="107"/>
      <c r="C412" s="108"/>
      <c r="D412" s="112"/>
      <c r="E412" s="108"/>
      <c r="F412" s="107"/>
      <c r="G412" s="107"/>
      <c r="H412" s="102"/>
      <c r="I412" s="107"/>
      <c r="J412" s="107"/>
      <c r="K412" s="107"/>
      <c r="L412" s="107"/>
      <c r="M412" s="107"/>
      <c r="N412" s="107"/>
      <c r="O412" s="107"/>
      <c r="P412" s="107"/>
      <c r="Q412" s="107"/>
      <c r="R412" s="107"/>
      <c r="S412" s="107"/>
      <c r="T412" s="107"/>
      <c r="U412" s="107"/>
      <c r="V412" s="107"/>
      <c r="W412" s="107"/>
    </row>
    <row r="413" spans="1:23" ht="13">
      <c r="A413" s="107"/>
      <c r="B413" s="107"/>
      <c r="C413" s="108"/>
      <c r="D413" s="112"/>
      <c r="E413" s="108"/>
      <c r="F413" s="107"/>
      <c r="G413" s="107"/>
      <c r="H413" s="102"/>
      <c r="I413" s="107"/>
      <c r="J413" s="107"/>
      <c r="K413" s="107"/>
      <c r="L413" s="107"/>
      <c r="M413" s="107"/>
      <c r="N413" s="107"/>
      <c r="O413" s="107"/>
      <c r="P413" s="107"/>
      <c r="Q413" s="107"/>
      <c r="R413" s="107"/>
      <c r="S413" s="107"/>
      <c r="T413" s="107"/>
      <c r="U413" s="107"/>
      <c r="V413" s="107"/>
      <c r="W413" s="107"/>
    </row>
    <row r="414" spans="1:23" ht="13">
      <c r="A414" s="107"/>
      <c r="B414" s="107"/>
      <c r="C414" s="108"/>
      <c r="D414" s="112"/>
      <c r="E414" s="108"/>
      <c r="F414" s="107"/>
      <c r="G414" s="107"/>
      <c r="H414" s="102"/>
      <c r="I414" s="107"/>
      <c r="J414" s="107"/>
      <c r="K414" s="107"/>
      <c r="L414" s="107"/>
      <c r="M414" s="107"/>
      <c r="N414" s="107"/>
      <c r="O414" s="107"/>
      <c r="P414" s="107"/>
      <c r="Q414" s="107"/>
      <c r="R414" s="107"/>
      <c r="S414" s="107"/>
      <c r="T414" s="107"/>
      <c r="U414" s="107"/>
      <c r="V414" s="107"/>
      <c r="W414" s="107"/>
    </row>
    <row r="415" spans="1:23" ht="13">
      <c r="A415" s="107"/>
      <c r="B415" s="107"/>
      <c r="C415" s="108"/>
      <c r="D415" s="112"/>
      <c r="E415" s="108"/>
      <c r="F415" s="107"/>
      <c r="G415" s="107"/>
      <c r="H415" s="102"/>
      <c r="I415" s="107"/>
      <c r="J415" s="107"/>
      <c r="K415" s="107"/>
      <c r="L415" s="107"/>
      <c r="M415" s="107"/>
      <c r="N415" s="107"/>
      <c r="O415" s="107"/>
      <c r="P415" s="107"/>
      <c r="Q415" s="107"/>
      <c r="R415" s="107"/>
      <c r="S415" s="107"/>
      <c r="T415" s="107"/>
      <c r="U415" s="107"/>
      <c r="V415" s="107"/>
      <c r="W415" s="107"/>
    </row>
    <row r="416" spans="1:23" ht="13">
      <c r="A416" s="107"/>
      <c r="B416" s="107"/>
      <c r="C416" s="108"/>
      <c r="D416" s="112"/>
      <c r="E416" s="108"/>
      <c r="F416" s="107"/>
      <c r="G416" s="107"/>
      <c r="H416" s="102"/>
      <c r="I416" s="107"/>
      <c r="J416" s="107"/>
      <c r="K416" s="107"/>
      <c r="L416" s="107"/>
      <c r="M416" s="107"/>
      <c r="N416" s="107"/>
      <c r="O416" s="107"/>
      <c r="P416" s="107"/>
      <c r="Q416" s="107"/>
      <c r="R416" s="107"/>
      <c r="S416" s="107"/>
      <c r="T416" s="107"/>
      <c r="U416" s="107"/>
      <c r="V416" s="107"/>
      <c r="W416" s="107"/>
    </row>
    <row r="417" spans="1:23" ht="13">
      <c r="A417" s="107"/>
      <c r="B417" s="107"/>
      <c r="C417" s="108"/>
      <c r="D417" s="112"/>
      <c r="E417" s="108"/>
      <c r="F417" s="107"/>
      <c r="G417" s="107"/>
      <c r="H417" s="102"/>
      <c r="I417" s="107"/>
      <c r="J417" s="107"/>
      <c r="K417" s="107"/>
      <c r="L417" s="107"/>
      <c r="M417" s="107"/>
      <c r="N417" s="107"/>
      <c r="O417" s="107"/>
      <c r="P417" s="107"/>
      <c r="Q417" s="107"/>
      <c r="R417" s="107"/>
      <c r="S417" s="107"/>
      <c r="T417" s="107"/>
      <c r="U417" s="107"/>
      <c r="V417" s="107"/>
      <c r="W417" s="107"/>
    </row>
    <row r="418" spans="1:23" ht="13">
      <c r="A418" s="107"/>
      <c r="B418" s="107"/>
      <c r="C418" s="108"/>
      <c r="D418" s="112"/>
      <c r="E418" s="108"/>
      <c r="F418" s="107"/>
      <c r="G418" s="107"/>
      <c r="H418" s="102"/>
      <c r="I418" s="107"/>
      <c r="J418" s="107"/>
      <c r="K418" s="107"/>
      <c r="L418" s="107"/>
      <c r="M418" s="107"/>
      <c r="N418" s="107"/>
      <c r="O418" s="107"/>
      <c r="P418" s="107"/>
      <c r="Q418" s="107"/>
      <c r="R418" s="107"/>
      <c r="S418" s="107"/>
      <c r="T418" s="107"/>
      <c r="U418" s="107"/>
      <c r="V418" s="107"/>
      <c r="W418" s="107"/>
    </row>
    <row r="419" spans="1:23" ht="13">
      <c r="A419" s="107"/>
      <c r="B419" s="107"/>
      <c r="C419" s="108"/>
      <c r="D419" s="112"/>
      <c r="E419" s="108"/>
      <c r="F419" s="107"/>
      <c r="G419" s="107"/>
      <c r="H419" s="102"/>
      <c r="I419" s="107"/>
      <c r="J419" s="107"/>
      <c r="K419" s="107"/>
      <c r="L419" s="107"/>
      <c r="M419" s="107"/>
      <c r="N419" s="107"/>
      <c r="O419" s="107"/>
      <c r="P419" s="107"/>
      <c r="Q419" s="107"/>
      <c r="R419" s="107"/>
      <c r="S419" s="107"/>
      <c r="T419" s="107"/>
      <c r="U419" s="107"/>
      <c r="V419" s="107"/>
      <c r="W419" s="107"/>
    </row>
    <row r="420" spans="1:23" ht="13">
      <c r="A420" s="107"/>
      <c r="B420" s="107"/>
      <c r="C420" s="108"/>
      <c r="D420" s="112"/>
      <c r="E420" s="108"/>
      <c r="F420" s="107"/>
      <c r="G420" s="107"/>
      <c r="H420" s="102"/>
      <c r="I420" s="107"/>
      <c r="J420" s="107"/>
      <c r="K420" s="107"/>
      <c r="L420" s="107"/>
      <c r="M420" s="107"/>
      <c r="N420" s="107"/>
      <c r="O420" s="107"/>
      <c r="P420" s="107"/>
      <c r="Q420" s="107"/>
      <c r="R420" s="107"/>
      <c r="S420" s="107"/>
      <c r="T420" s="107"/>
      <c r="U420" s="107"/>
      <c r="V420" s="107"/>
      <c r="W420" s="107"/>
    </row>
    <row r="421" spans="1:23" ht="13">
      <c r="A421" s="107"/>
      <c r="B421" s="107"/>
      <c r="C421" s="108"/>
      <c r="D421" s="112"/>
      <c r="E421" s="108"/>
      <c r="F421" s="107"/>
      <c r="G421" s="107"/>
      <c r="H421" s="102"/>
      <c r="I421" s="107"/>
      <c r="J421" s="107"/>
      <c r="K421" s="107"/>
      <c r="L421" s="107"/>
      <c r="M421" s="107"/>
      <c r="N421" s="107"/>
      <c r="O421" s="107"/>
      <c r="P421" s="107"/>
      <c r="Q421" s="107"/>
      <c r="R421" s="107"/>
      <c r="S421" s="107"/>
      <c r="T421" s="107"/>
      <c r="U421" s="107"/>
      <c r="V421" s="107"/>
      <c r="W421" s="107"/>
    </row>
    <row r="422" spans="1:23" ht="13">
      <c r="A422" s="107"/>
      <c r="B422" s="107"/>
      <c r="C422" s="108"/>
      <c r="D422" s="112"/>
      <c r="E422" s="108"/>
      <c r="F422" s="107"/>
      <c r="G422" s="107"/>
      <c r="H422" s="102"/>
      <c r="I422" s="107"/>
      <c r="J422" s="107"/>
      <c r="K422" s="107"/>
      <c r="L422" s="107"/>
      <c r="M422" s="107"/>
      <c r="N422" s="107"/>
      <c r="O422" s="107"/>
      <c r="P422" s="107"/>
      <c r="Q422" s="107"/>
      <c r="R422" s="107"/>
      <c r="S422" s="107"/>
      <c r="T422" s="107"/>
      <c r="U422" s="107"/>
      <c r="V422" s="107"/>
      <c r="W422" s="107"/>
    </row>
    <row r="423" spans="1:23" ht="13">
      <c r="A423" s="107"/>
      <c r="B423" s="107"/>
      <c r="C423" s="108"/>
      <c r="D423" s="112"/>
      <c r="E423" s="108"/>
      <c r="F423" s="107"/>
      <c r="G423" s="107"/>
      <c r="H423" s="102"/>
      <c r="I423" s="107"/>
      <c r="J423" s="107"/>
      <c r="K423" s="107"/>
      <c r="L423" s="107"/>
      <c r="M423" s="107"/>
      <c r="N423" s="107"/>
      <c r="O423" s="107"/>
      <c r="P423" s="107"/>
      <c r="Q423" s="107"/>
      <c r="R423" s="107"/>
      <c r="S423" s="107"/>
      <c r="T423" s="107"/>
      <c r="U423" s="107"/>
      <c r="V423" s="107"/>
      <c r="W423" s="107"/>
    </row>
    <row r="424" spans="1:23" ht="13">
      <c r="A424" s="107"/>
      <c r="B424" s="107"/>
      <c r="C424" s="108"/>
      <c r="D424" s="112"/>
      <c r="E424" s="108"/>
      <c r="F424" s="107"/>
      <c r="G424" s="107"/>
      <c r="H424" s="102"/>
      <c r="I424" s="107"/>
      <c r="J424" s="107"/>
      <c r="K424" s="107"/>
      <c r="L424" s="107"/>
      <c r="M424" s="107"/>
      <c r="N424" s="107"/>
      <c r="O424" s="107"/>
      <c r="P424" s="107"/>
      <c r="Q424" s="107"/>
      <c r="R424" s="107"/>
      <c r="S424" s="107"/>
      <c r="T424" s="107"/>
      <c r="U424" s="107"/>
      <c r="V424" s="107"/>
      <c r="W424" s="107"/>
    </row>
    <row r="425" spans="1:23" ht="13">
      <c r="A425" s="107"/>
      <c r="B425" s="107"/>
      <c r="C425" s="108"/>
      <c r="D425" s="112"/>
      <c r="E425" s="108"/>
      <c r="F425" s="107"/>
      <c r="G425" s="107"/>
      <c r="H425" s="102"/>
      <c r="I425" s="107"/>
      <c r="J425" s="107"/>
      <c r="K425" s="107"/>
      <c r="L425" s="107"/>
      <c r="M425" s="107"/>
      <c r="N425" s="107"/>
      <c r="O425" s="107"/>
      <c r="P425" s="107"/>
      <c r="Q425" s="107"/>
      <c r="R425" s="107"/>
      <c r="S425" s="107"/>
      <c r="T425" s="107"/>
      <c r="U425" s="107"/>
      <c r="V425" s="107"/>
      <c r="W425" s="107"/>
    </row>
    <row r="426" spans="1:23" ht="13">
      <c r="A426" s="107"/>
      <c r="B426" s="107"/>
      <c r="C426" s="108"/>
      <c r="D426" s="112"/>
      <c r="E426" s="108"/>
      <c r="F426" s="107"/>
      <c r="G426" s="107"/>
      <c r="H426" s="102"/>
      <c r="I426" s="107"/>
      <c r="J426" s="107"/>
      <c r="K426" s="107"/>
      <c r="L426" s="107"/>
      <c r="M426" s="107"/>
      <c r="N426" s="107"/>
      <c r="O426" s="107"/>
      <c r="P426" s="107"/>
      <c r="Q426" s="107"/>
      <c r="R426" s="107"/>
      <c r="S426" s="107"/>
      <c r="T426" s="107"/>
      <c r="U426" s="107"/>
      <c r="V426" s="107"/>
      <c r="W426" s="107"/>
    </row>
    <row r="427" spans="1:23" ht="13">
      <c r="A427" s="107"/>
      <c r="B427" s="107"/>
      <c r="C427" s="108"/>
      <c r="D427" s="112"/>
      <c r="E427" s="108"/>
      <c r="F427" s="107"/>
      <c r="G427" s="107"/>
      <c r="H427" s="102"/>
      <c r="I427" s="107"/>
      <c r="J427" s="107"/>
      <c r="K427" s="107"/>
      <c r="L427" s="107"/>
      <c r="M427" s="107"/>
      <c r="N427" s="107"/>
      <c r="O427" s="107"/>
      <c r="P427" s="107"/>
      <c r="Q427" s="107"/>
      <c r="R427" s="107"/>
      <c r="S427" s="107"/>
      <c r="T427" s="107"/>
      <c r="U427" s="107"/>
      <c r="V427" s="107"/>
      <c r="W427" s="107"/>
    </row>
    <row r="428" spans="1:23" ht="13">
      <c r="A428" s="107"/>
      <c r="B428" s="107"/>
      <c r="C428" s="108"/>
      <c r="D428" s="112"/>
      <c r="E428" s="108"/>
      <c r="F428" s="107"/>
      <c r="G428" s="107"/>
      <c r="H428" s="102"/>
      <c r="I428" s="107"/>
      <c r="J428" s="107"/>
      <c r="K428" s="107"/>
      <c r="L428" s="107"/>
      <c r="M428" s="107"/>
      <c r="N428" s="107"/>
      <c r="O428" s="107"/>
      <c r="P428" s="107"/>
      <c r="Q428" s="107"/>
      <c r="R428" s="107"/>
      <c r="S428" s="107"/>
      <c r="T428" s="107"/>
      <c r="U428" s="107"/>
      <c r="V428" s="107"/>
      <c r="W428" s="107"/>
    </row>
    <row r="429" spans="1:23" ht="13">
      <c r="A429" s="107"/>
      <c r="B429" s="107"/>
      <c r="C429" s="108"/>
      <c r="D429" s="112"/>
      <c r="E429" s="108"/>
      <c r="F429" s="107"/>
      <c r="G429" s="107"/>
      <c r="H429" s="102"/>
      <c r="I429" s="107"/>
      <c r="J429" s="107"/>
      <c r="K429" s="107"/>
      <c r="L429" s="107"/>
      <c r="M429" s="107"/>
      <c r="N429" s="107"/>
      <c r="O429" s="107"/>
      <c r="P429" s="107"/>
      <c r="Q429" s="107"/>
      <c r="R429" s="107"/>
      <c r="S429" s="107"/>
      <c r="T429" s="107"/>
      <c r="U429" s="107"/>
      <c r="V429" s="107"/>
      <c r="W429" s="107"/>
    </row>
    <row r="430" spans="1:23" ht="13">
      <c r="A430" s="107"/>
      <c r="B430" s="107"/>
      <c r="C430" s="108"/>
      <c r="D430" s="112"/>
      <c r="E430" s="108"/>
      <c r="F430" s="107"/>
      <c r="G430" s="107"/>
      <c r="H430" s="102"/>
      <c r="I430" s="107"/>
      <c r="J430" s="107"/>
      <c r="K430" s="107"/>
      <c r="L430" s="107"/>
      <c r="M430" s="107"/>
      <c r="N430" s="107"/>
      <c r="O430" s="107"/>
      <c r="P430" s="107"/>
      <c r="Q430" s="107"/>
      <c r="R430" s="107"/>
      <c r="S430" s="107"/>
      <c r="T430" s="107"/>
      <c r="U430" s="107"/>
      <c r="V430" s="107"/>
      <c r="W430" s="107"/>
    </row>
    <row r="431" spans="1:23" ht="13">
      <c r="A431" s="107"/>
      <c r="B431" s="107"/>
      <c r="C431" s="108"/>
      <c r="D431" s="112"/>
      <c r="E431" s="108"/>
      <c r="F431" s="107"/>
      <c r="G431" s="107"/>
      <c r="H431" s="102"/>
      <c r="I431" s="107"/>
      <c r="J431" s="107"/>
      <c r="K431" s="107"/>
      <c r="L431" s="107"/>
      <c r="M431" s="107"/>
      <c r="N431" s="107"/>
      <c r="O431" s="107"/>
      <c r="P431" s="107"/>
      <c r="Q431" s="107"/>
      <c r="R431" s="107"/>
      <c r="S431" s="107"/>
      <c r="T431" s="107"/>
      <c r="U431" s="107"/>
      <c r="V431" s="107"/>
      <c r="W431" s="107"/>
    </row>
    <row r="432" spans="1:23" ht="13">
      <c r="A432" s="107"/>
      <c r="B432" s="107"/>
      <c r="C432" s="108"/>
      <c r="D432" s="112"/>
      <c r="E432" s="108"/>
      <c r="F432" s="107"/>
      <c r="G432" s="107"/>
      <c r="H432" s="102"/>
      <c r="I432" s="107"/>
      <c r="J432" s="107"/>
      <c r="K432" s="107"/>
      <c r="L432" s="107"/>
      <c r="M432" s="107"/>
      <c r="N432" s="107"/>
      <c r="O432" s="107"/>
      <c r="P432" s="107"/>
      <c r="Q432" s="107"/>
      <c r="R432" s="107"/>
      <c r="S432" s="107"/>
      <c r="T432" s="107"/>
      <c r="U432" s="107"/>
      <c r="V432" s="107"/>
      <c r="W432" s="107"/>
    </row>
    <row r="433" spans="1:23" ht="13">
      <c r="A433" s="107"/>
      <c r="B433" s="107"/>
      <c r="C433" s="108"/>
      <c r="D433" s="112"/>
      <c r="E433" s="108"/>
      <c r="F433" s="107"/>
      <c r="G433" s="107"/>
      <c r="H433" s="102"/>
      <c r="I433" s="107"/>
      <c r="J433" s="107"/>
      <c r="K433" s="107"/>
      <c r="L433" s="107"/>
      <c r="M433" s="107"/>
      <c r="N433" s="107"/>
      <c r="O433" s="107"/>
      <c r="P433" s="107"/>
      <c r="Q433" s="107"/>
      <c r="R433" s="107"/>
      <c r="S433" s="107"/>
      <c r="T433" s="107"/>
      <c r="U433" s="107"/>
      <c r="V433" s="107"/>
      <c r="W433" s="107"/>
    </row>
    <row r="434" spans="1:23" ht="13">
      <c r="A434" s="107"/>
      <c r="B434" s="107"/>
      <c r="C434" s="108"/>
      <c r="D434" s="112"/>
      <c r="E434" s="108"/>
      <c r="F434" s="107"/>
      <c r="G434" s="107"/>
      <c r="H434" s="102"/>
      <c r="I434" s="107"/>
      <c r="J434" s="107"/>
      <c r="K434" s="107"/>
      <c r="L434" s="107"/>
      <c r="M434" s="107"/>
      <c r="N434" s="107"/>
      <c r="O434" s="107"/>
      <c r="P434" s="107"/>
      <c r="Q434" s="107"/>
      <c r="R434" s="107"/>
      <c r="S434" s="107"/>
      <c r="T434" s="107"/>
      <c r="U434" s="107"/>
      <c r="V434" s="107"/>
      <c r="W434" s="107"/>
    </row>
    <row r="435" spans="1:23" ht="13">
      <c r="A435" s="107"/>
      <c r="B435" s="107"/>
      <c r="C435" s="108"/>
      <c r="D435" s="112"/>
      <c r="E435" s="108"/>
      <c r="F435" s="107"/>
      <c r="G435" s="107"/>
      <c r="H435" s="102"/>
      <c r="I435" s="107"/>
      <c r="J435" s="107"/>
      <c r="K435" s="107"/>
      <c r="L435" s="107"/>
      <c r="M435" s="107"/>
      <c r="N435" s="107"/>
      <c r="O435" s="107"/>
      <c r="P435" s="107"/>
      <c r="Q435" s="107"/>
      <c r="R435" s="107"/>
      <c r="S435" s="107"/>
      <c r="T435" s="107"/>
      <c r="U435" s="107"/>
      <c r="V435" s="107"/>
      <c r="W435" s="107"/>
    </row>
    <row r="436" spans="1:23" ht="13">
      <c r="A436" s="107"/>
      <c r="B436" s="107"/>
      <c r="C436" s="108"/>
      <c r="D436" s="112"/>
      <c r="E436" s="108"/>
      <c r="F436" s="107"/>
      <c r="G436" s="107"/>
      <c r="H436" s="102"/>
      <c r="I436" s="107"/>
      <c r="J436" s="107"/>
      <c r="K436" s="107"/>
      <c r="L436" s="107"/>
      <c r="M436" s="107"/>
      <c r="N436" s="107"/>
      <c r="O436" s="107"/>
      <c r="P436" s="107"/>
      <c r="Q436" s="107"/>
      <c r="R436" s="107"/>
      <c r="S436" s="107"/>
      <c r="T436" s="107"/>
      <c r="U436" s="107"/>
      <c r="V436" s="107"/>
      <c r="W436" s="107"/>
    </row>
    <row r="437" spans="1:23" ht="13">
      <c r="A437" s="107"/>
      <c r="B437" s="107"/>
      <c r="C437" s="108"/>
      <c r="D437" s="112"/>
      <c r="E437" s="108"/>
      <c r="F437" s="107"/>
      <c r="G437" s="107"/>
      <c r="H437" s="102"/>
      <c r="I437" s="107"/>
      <c r="J437" s="107"/>
      <c r="K437" s="107"/>
      <c r="L437" s="107"/>
      <c r="M437" s="107"/>
      <c r="N437" s="107"/>
      <c r="O437" s="107"/>
      <c r="P437" s="107"/>
      <c r="Q437" s="107"/>
      <c r="R437" s="107"/>
      <c r="S437" s="107"/>
      <c r="T437" s="107"/>
      <c r="U437" s="107"/>
      <c r="V437" s="107"/>
      <c r="W437" s="107"/>
    </row>
    <row r="438" spans="1:23" ht="13">
      <c r="A438" s="107"/>
      <c r="B438" s="107"/>
      <c r="C438" s="108"/>
      <c r="D438" s="112"/>
      <c r="E438" s="108"/>
      <c r="F438" s="107"/>
      <c r="G438" s="107"/>
      <c r="H438" s="102"/>
      <c r="I438" s="107"/>
      <c r="J438" s="107"/>
      <c r="K438" s="107"/>
      <c r="L438" s="107"/>
      <c r="M438" s="107"/>
      <c r="N438" s="107"/>
      <c r="O438" s="107"/>
      <c r="P438" s="107"/>
      <c r="Q438" s="107"/>
      <c r="R438" s="107"/>
      <c r="S438" s="107"/>
      <c r="T438" s="107"/>
      <c r="U438" s="107"/>
      <c r="V438" s="107"/>
      <c r="W438" s="107"/>
    </row>
    <row r="439" spans="1:23" ht="13">
      <c r="A439" s="107"/>
      <c r="B439" s="107"/>
      <c r="C439" s="108"/>
      <c r="D439" s="112"/>
      <c r="E439" s="108"/>
      <c r="F439" s="107"/>
      <c r="G439" s="107"/>
      <c r="H439" s="102"/>
      <c r="I439" s="107"/>
      <c r="J439" s="107"/>
      <c r="K439" s="107"/>
      <c r="L439" s="107"/>
      <c r="M439" s="107"/>
      <c r="N439" s="107"/>
      <c r="O439" s="107"/>
      <c r="P439" s="107"/>
      <c r="Q439" s="107"/>
      <c r="R439" s="107"/>
      <c r="S439" s="107"/>
      <c r="T439" s="107"/>
      <c r="U439" s="107"/>
      <c r="V439" s="107"/>
      <c r="W439" s="107"/>
    </row>
    <row r="440" spans="1:23" ht="13">
      <c r="A440" s="107"/>
      <c r="B440" s="107"/>
      <c r="C440" s="108"/>
      <c r="D440" s="112"/>
      <c r="E440" s="108"/>
      <c r="F440" s="107"/>
      <c r="G440" s="107"/>
      <c r="H440" s="102"/>
      <c r="I440" s="107"/>
      <c r="J440" s="107"/>
      <c r="K440" s="107"/>
      <c r="L440" s="107"/>
      <c r="M440" s="107"/>
      <c r="N440" s="107"/>
      <c r="O440" s="107"/>
      <c r="P440" s="107"/>
      <c r="Q440" s="107"/>
      <c r="R440" s="107"/>
      <c r="S440" s="107"/>
      <c r="T440" s="107"/>
      <c r="U440" s="107"/>
      <c r="V440" s="107"/>
      <c r="W440" s="107"/>
    </row>
    <row r="441" spans="1:23" ht="13">
      <c r="A441" s="107"/>
      <c r="B441" s="107"/>
      <c r="C441" s="108"/>
      <c r="D441" s="112"/>
      <c r="E441" s="108"/>
      <c r="F441" s="107"/>
      <c r="G441" s="107"/>
      <c r="H441" s="102"/>
      <c r="I441" s="107"/>
      <c r="J441" s="107"/>
      <c r="K441" s="107"/>
      <c r="L441" s="107"/>
      <c r="M441" s="107"/>
      <c r="N441" s="107"/>
      <c r="O441" s="107"/>
      <c r="P441" s="107"/>
      <c r="Q441" s="107"/>
      <c r="R441" s="107"/>
      <c r="S441" s="107"/>
      <c r="T441" s="107"/>
      <c r="U441" s="107"/>
      <c r="V441" s="107"/>
      <c r="W441" s="107"/>
    </row>
    <row r="442" spans="1:23" ht="13">
      <c r="A442" s="107"/>
      <c r="B442" s="107"/>
      <c r="C442" s="108"/>
      <c r="D442" s="112"/>
      <c r="E442" s="108"/>
      <c r="F442" s="107"/>
      <c r="G442" s="107"/>
      <c r="H442" s="102"/>
      <c r="I442" s="107"/>
      <c r="J442" s="107"/>
      <c r="K442" s="107"/>
      <c r="L442" s="107"/>
      <c r="M442" s="107"/>
      <c r="N442" s="107"/>
      <c r="O442" s="107"/>
      <c r="P442" s="107"/>
      <c r="Q442" s="107"/>
      <c r="R442" s="107"/>
      <c r="S442" s="107"/>
      <c r="T442" s="107"/>
      <c r="U442" s="107"/>
      <c r="V442" s="107"/>
      <c r="W442" s="107"/>
    </row>
    <row r="443" spans="1:23" ht="13">
      <c r="A443" s="107"/>
      <c r="B443" s="107"/>
      <c r="C443" s="108"/>
      <c r="D443" s="112"/>
      <c r="E443" s="108"/>
      <c r="F443" s="107"/>
      <c r="G443" s="107"/>
      <c r="H443" s="102"/>
      <c r="I443" s="107"/>
      <c r="J443" s="107"/>
      <c r="K443" s="107"/>
      <c r="L443" s="107"/>
      <c r="M443" s="107"/>
      <c r="N443" s="107"/>
      <c r="O443" s="107"/>
      <c r="P443" s="107"/>
      <c r="Q443" s="107"/>
      <c r="R443" s="107"/>
      <c r="S443" s="107"/>
      <c r="T443" s="107"/>
      <c r="U443" s="107"/>
      <c r="V443" s="107"/>
      <c r="W443" s="107"/>
    </row>
    <row r="444" spans="1:23" ht="13">
      <c r="A444" s="107"/>
      <c r="B444" s="107"/>
      <c r="C444" s="108"/>
      <c r="D444" s="112"/>
      <c r="E444" s="108"/>
      <c r="F444" s="107"/>
      <c r="G444" s="107"/>
      <c r="H444" s="102"/>
      <c r="I444" s="107"/>
      <c r="J444" s="107"/>
      <c r="K444" s="107"/>
      <c r="L444" s="107"/>
      <c r="M444" s="107"/>
      <c r="N444" s="107"/>
      <c r="O444" s="107"/>
      <c r="P444" s="107"/>
      <c r="Q444" s="107"/>
      <c r="R444" s="107"/>
      <c r="S444" s="107"/>
      <c r="T444" s="107"/>
      <c r="U444" s="107"/>
      <c r="V444" s="107"/>
      <c r="W444" s="107"/>
    </row>
    <row r="445" spans="1:23" ht="13">
      <c r="A445" s="107"/>
      <c r="B445" s="107"/>
      <c r="C445" s="108"/>
      <c r="D445" s="112"/>
      <c r="E445" s="108"/>
      <c r="F445" s="107"/>
      <c r="G445" s="107"/>
      <c r="H445" s="102"/>
      <c r="I445" s="107"/>
      <c r="J445" s="107"/>
      <c r="K445" s="107"/>
      <c r="L445" s="107"/>
      <c r="M445" s="107"/>
      <c r="N445" s="107"/>
      <c r="O445" s="107"/>
      <c r="P445" s="107"/>
      <c r="Q445" s="107"/>
      <c r="R445" s="107"/>
      <c r="S445" s="107"/>
      <c r="T445" s="107"/>
      <c r="U445" s="107"/>
      <c r="V445" s="107"/>
      <c r="W445" s="107"/>
    </row>
    <row r="446" spans="1:23" ht="13">
      <c r="A446" s="107"/>
      <c r="B446" s="107"/>
      <c r="C446" s="108"/>
      <c r="D446" s="112"/>
      <c r="E446" s="108"/>
      <c r="F446" s="107"/>
      <c r="G446" s="107"/>
      <c r="H446" s="102"/>
      <c r="I446" s="107"/>
      <c r="J446" s="107"/>
      <c r="K446" s="107"/>
      <c r="L446" s="107"/>
      <c r="M446" s="107"/>
      <c r="N446" s="107"/>
      <c r="O446" s="107"/>
      <c r="P446" s="107"/>
      <c r="Q446" s="107"/>
      <c r="R446" s="107"/>
      <c r="S446" s="107"/>
      <c r="T446" s="107"/>
      <c r="U446" s="107"/>
      <c r="V446" s="107"/>
      <c r="W446" s="107"/>
    </row>
    <row r="447" spans="1:23" ht="13">
      <c r="A447" s="107"/>
      <c r="B447" s="107"/>
      <c r="C447" s="108"/>
      <c r="D447" s="112"/>
      <c r="E447" s="108"/>
      <c r="F447" s="107"/>
      <c r="G447" s="107"/>
      <c r="H447" s="102"/>
      <c r="I447" s="107"/>
      <c r="J447" s="107"/>
      <c r="K447" s="107"/>
      <c r="L447" s="107"/>
      <c r="M447" s="107"/>
      <c r="N447" s="107"/>
      <c r="O447" s="107"/>
      <c r="P447" s="107"/>
      <c r="Q447" s="107"/>
      <c r="R447" s="107"/>
      <c r="S447" s="107"/>
      <c r="T447" s="107"/>
      <c r="U447" s="107"/>
      <c r="V447" s="107"/>
      <c r="W447" s="107"/>
    </row>
    <row r="448" spans="1:23" ht="13">
      <c r="A448" s="107"/>
      <c r="B448" s="107"/>
      <c r="C448" s="108"/>
      <c r="D448" s="112"/>
      <c r="E448" s="108"/>
      <c r="F448" s="107"/>
      <c r="G448" s="107"/>
      <c r="H448" s="102"/>
      <c r="I448" s="107"/>
      <c r="J448" s="107"/>
      <c r="K448" s="107"/>
      <c r="L448" s="107"/>
      <c r="M448" s="107"/>
      <c r="N448" s="107"/>
      <c r="O448" s="107"/>
      <c r="P448" s="107"/>
      <c r="Q448" s="107"/>
      <c r="R448" s="107"/>
      <c r="S448" s="107"/>
      <c r="T448" s="107"/>
      <c r="U448" s="107"/>
      <c r="V448" s="107"/>
      <c r="W448" s="107"/>
    </row>
    <row r="449" spans="1:23" ht="13">
      <c r="A449" s="107"/>
      <c r="B449" s="107"/>
      <c r="C449" s="108"/>
      <c r="D449" s="112"/>
      <c r="E449" s="108"/>
      <c r="F449" s="107"/>
      <c r="G449" s="107"/>
      <c r="H449" s="102"/>
      <c r="I449" s="107"/>
      <c r="J449" s="107"/>
      <c r="K449" s="107"/>
      <c r="L449" s="107"/>
      <c r="M449" s="107"/>
      <c r="N449" s="107"/>
      <c r="O449" s="107"/>
      <c r="P449" s="107"/>
      <c r="Q449" s="107"/>
      <c r="R449" s="107"/>
      <c r="S449" s="107"/>
      <c r="T449" s="107"/>
      <c r="U449" s="107"/>
      <c r="V449" s="107"/>
      <c r="W449" s="107"/>
    </row>
    <row r="450" spans="1:23" ht="13">
      <c r="A450" s="107"/>
      <c r="B450" s="107"/>
      <c r="C450" s="108"/>
      <c r="D450" s="112"/>
      <c r="E450" s="108"/>
      <c r="F450" s="107"/>
      <c r="G450" s="107"/>
      <c r="H450" s="102"/>
      <c r="I450" s="107"/>
      <c r="J450" s="107"/>
      <c r="K450" s="107"/>
      <c r="L450" s="107"/>
      <c r="M450" s="107"/>
      <c r="N450" s="107"/>
      <c r="O450" s="107"/>
      <c r="P450" s="107"/>
      <c r="Q450" s="107"/>
      <c r="R450" s="107"/>
      <c r="S450" s="107"/>
      <c r="T450" s="107"/>
      <c r="U450" s="107"/>
      <c r="V450" s="107"/>
      <c r="W450" s="107"/>
    </row>
    <row r="451" spans="1:23" ht="13">
      <c r="A451" s="107"/>
      <c r="B451" s="107"/>
      <c r="C451" s="108"/>
      <c r="D451" s="112"/>
      <c r="E451" s="108"/>
      <c r="F451" s="107"/>
      <c r="G451" s="107"/>
      <c r="H451" s="102"/>
      <c r="I451" s="107"/>
      <c r="J451" s="107"/>
      <c r="K451" s="107"/>
      <c r="L451" s="107"/>
      <c r="M451" s="107"/>
      <c r="N451" s="107"/>
      <c r="O451" s="107"/>
      <c r="P451" s="107"/>
      <c r="Q451" s="107"/>
      <c r="R451" s="107"/>
      <c r="S451" s="107"/>
      <c r="T451" s="107"/>
      <c r="U451" s="107"/>
      <c r="V451" s="107"/>
      <c r="W451" s="107"/>
    </row>
    <row r="452" spans="1:23" ht="13">
      <c r="A452" s="107"/>
      <c r="B452" s="107"/>
      <c r="C452" s="108"/>
      <c r="D452" s="112"/>
      <c r="E452" s="108"/>
      <c r="F452" s="107"/>
      <c r="G452" s="107"/>
      <c r="H452" s="102"/>
      <c r="I452" s="107"/>
      <c r="J452" s="107"/>
      <c r="K452" s="107"/>
      <c r="L452" s="107"/>
      <c r="M452" s="107"/>
      <c r="N452" s="107"/>
      <c r="O452" s="107"/>
      <c r="P452" s="107"/>
      <c r="Q452" s="107"/>
      <c r="R452" s="107"/>
      <c r="S452" s="107"/>
      <c r="T452" s="107"/>
      <c r="U452" s="107"/>
      <c r="V452" s="107"/>
      <c r="W452" s="107"/>
    </row>
    <row r="453" spans="1:23" ht="13">
      <c r="A453" s="107"/>
      <c r="B453" s="107"/>
      <c r="C453" s="108"/>
      <c r="D453" s="112"/>
      <c r="E453" s="108"/>
      <c r="F453" s="107"/>
      <c r="G453" s="107"/>
      <c r="H453" s="102"/>
      <c r="I453" s="107"/>
      <c r="J453" s="107"/>
      <c r="K453" s="107"/>
      <c r="L453" s="107"/>
      <c r="M453" s="107"/>
      <c r="N453" s="107"/>
      <c r="O453" s="107"/>
      <c r="P453" s="107"/>
      <c r="Q453" s="107"/>
      <c r="R453" s="107"/>
      <c r="S453" s="107"/>
      <c r="T453" s="107"/>
      <c r="U453" s="107"/>
      <c r="V453" s="107"/>
      <c r="W453" s="107"/>
    </row>
    <row r="454" spans="1:23" ht="13">
      <c r="A454" s="107"/>
      <c r="B454" s="107"/>
      <c r="C454" s="108"/>
      <c r="D454" s="112"/>
      <c r="E454" s="108"/>
      <c r="F454" s="107"/>
      <c r="G454" s="107"/>
      <c r="H454" s="102"/>
      <c r="I454" s="107"/>
      <c r="J454" s="107"/>
      <c r="K454" s="107"/>
      <c r="L454" s="107"/>
      <c r="M454" s="107"/>
      <c r="N454" s="107"/>
      <c r="O454" s="107"/>
      <c r="P454" s="107"/>
      <c r="Q454" s="107"/>
      <c r="R454" s="107"/>
      <c r="S454" s="107"/>
      <c r="T454" s="107"/>
      <c r="U454" s="107"/>
      <c r="V454" s="107"/>
      <c r="W454" s="107"/>
    </row>
    <row r="455" spans="1:23" ht="13">
      <c r="A455" s="107"/>
      <c r="B455" s="107"/>
      <c r="C455" s="108"/>
      <c r="D455" s="112"/>
      <c r="E455" s="108"/>
      <c r="F455" s="107"/>
      <c r="G455" s="107"/>
      <c r="H455" s="102"/>
      <c r="I455" s="107"/>
      <c r="J455" s="107"/>
      <c r="K455" s="107"/>
      <c r="L455" s="107"/>
      <c r="M455" s="107"/>
      <c r="N455" s="107"/>
      <c r="O455" s="107"/>
      <c r="P455" s="107"/>
      <c r="Q455" s="107"/>
      <c r="R455" s="107"/>
      <c r="S455" s="107"/>
      <c r="T455" s="107"/>
      <c r="U455" s="107"/>
      <c r="V455" s="107"/>
      <c r="W455" s="107"/>
    </row>
    <row r="456" spans="1:23" ht="13">
      <c r="A456" s="107"/>
      <c r="B456" s="107"/>
      <c r="C456" s="108"/>
      <c r="D456" s="112"/>
      <c r="E456" s="108"/>
      <c r="F456" s="107"/>
      <c r="G456" s="107"/>
      <c r="H456" s="102"/>
      <c r="I456" s="107"/>
      <c r="J456" s="107"/>
      <c r="K456" s="107"/>
      <c r="L456" s="107"/>
      <c r="M456" s="107"/>
      <c r="N456" s="107"/>
      <c r="O456" s="107"/>
      <c r="P456" s="107"/>
      <c r="Q456" s="107"/>
      <c r="R456" s="107"/>
      <c r="S456" s="107"/>
      <c r="T456" s="107"/>
      <c r="U456" s="107"/>
      <c r="V456" s="107"/>
      <c r="W456" s="107"/>
    </row>
    <row r="457" spans="1:23" ht="13">
      <c r="A457" s="107"/>
      <c r="B457" s="107"/>
      <c r="C457" s="108"/>
      <c r="D457" s="112"/>
      <c r="E457" s="108"/>
      <c r="F457" s="107"/>
      <c r="G457" s="107"/>
      <c r="H457" s="102"/>
      <c r="I457" s="107"/>
      <c r="J457" s="107"/>
      <c r="K457" s="107"/>
      <c r="L457" s="107"/>
      <c r="M457" s="107"/>
      <c r="N457" s="107"/>
      <c r="O457" s="107"/>
      <c r="P457" s="107"/>
      <c r="Q457" s="107"/>
      <c r="R457" s="107"/>
      <c r="S457" s="107"/>
      <c r="T457" s="107"/>
      <c r="U457" s="107"/>
      <c r="V457" s="107"/>
      <c r="W457" s="107"/>
    </row>
    <row r="458" spans="1:23" ht="13">
      <c r="A458" s="107"/>
      <c r="B458" s="107"/>
      <c r="C458" s="108"/>
      <c r="D458" s="112"/>
      <c r="E458" s="108"/>
      <c r="F458" s="107"/>
      <c r="G458" s="107"/>
      <c r="H458" s="102"/>
      <c r="I458" s="107"/>
      <c r="J458" s="107"/>
      <c r="K458" s="107"/>
      <c r="L458" s="107"/>
      <c r="M458" s="107"/>
      <c r="N458" s="107"/>
      <c r="O458" s="107"/>
      <c r="P458" s="107"/>
      <c r="Q458" s="107"/>
      <c r="R458" s="107"/>
      <c r="S458" s="107"/>
      <c r="T458" s="107"/>
      <c r="U458" s="107"/>
      <c r="V458" s="107"/>
      <c r="W458" s="107"/>
    </row>
    <row r="459" spans="1:23" ht="13">
      <c r="A459" s="107"/>
      <c r="B459" s="107"/>
      <c r="C459" s="108"/>
      <c r="D459" s="112"/>
      <c r="E459" s="108"/>
      <c r="F459" s="107"/>
      <c r="G459" s="107"/>
      <c r="H459" s="102"/>
      <c r="I459" s="107"/>
      <c r="J459" s="107"/>
      <c r="K459" s="107"/>
      <c r="L459" s="107"/>
      <c r="M459" s="107"/>
      <c r="N459" s="107"/>
      <c r="O459" s="107"/>
      <c r="P459" s="107"/>
      <c r="Q459" s="107"/>
      <c r="R459" s="107"/>
      <c r="S459" s="107"/>
      <c r="T459" s="107"/>
      <c r="U459" s="107"/>
      <c r="V459" s="107"/>
      <c r="W459" s="107"/>
    </row>
    <row r="460" spans="1:23" ht="13">
      <c r="A460" s="107"/>
      <c r="B460" s="107"/>
      <c r="C460" s="108"/>
      <c r="D460" s="112"/>
      <c r="E460" s="108"/>
      <c r="F460" s="107"/>
      <c r="G460" s="107"/>
      <c r="H460" s="102"/>
      <c r="I460" s="107"/>
      <c r="J460" s="107"/>
      <c r="K460" s="107"/>
      <c r="L460" s="107"/>
      <c r="M460" s="107"/>
      <c r="N460" s="107"/>
      <c r="O460" s="107"/>
      <c r="P460" s="107"/>
      <c r="Q460" s="107"/>
      <c r="R460" s="107"/>
      <c r="S460" s="107"/>
      <c r="T460" s="107"/>
      <c r="U460" s="107"/>
      <c r="V460" s="107"/>
      <c r="W460" s="107"/>
    </row>
    <row r="461" spans="1:23" ht="13">
      <c r="A461" s="107"/>
      <c r="B461" s="107"/>
      <c r="C461" s="108"/>
      <c r="D461" s="112"/>
      <c r="E461" s="108"/>
      <c r="F461" s="107"/>
      <c r="G461" s="107"/>
      <c r="H461" s="102"/>
      <c r="I461" s="107"/>
      <c r="J461" s="107"/>
      <c r="K461" s="107"/>
      <c r="L461" s="107"/>
      <c r="M461" s="107"/>
      <c r="N461" s="107"/>
      <c r="O461" s="107"/>
      <c r="P461" s="107"/>
      <c r="Q461" s="107"/>
      <c r="R461" s="107"/>
      <c r="S461" s="107"/>
      <c r="T461" s="107"/>
      <c r="U461" s="107"/>
      <c r="V461" s="107"/>
      <c r="W461" s="107"/>
    </row>
    <row r="462" spans="1:23" ht="13">
      <c r="A462" s="107"/>
      <c r="B462" s="107"/>
      <c r="C462" s="108"/>
      <c r="D462" s="112"/>
      <c r="E462" s="108"/>
      <c r="F462" s="107"/>
      <c r="G462" s="107"/>
      <c r="H462" s="102"/>
      <c r="I462" s="107"/>
      <c r="J462" s="107"/>
      <c r="K462" s="107"/>
      <c r="L462" s="107"/>
      <c r="M462" s="107"/>
      <c r="N462" s="107"/>
      <c r="O462" s="107"/>
      <c r="P462" s="107"/>
      <c r="Q462" s="107"/>
      <c r="R462" s="107"/>
      <c r="S462" s="107"/>
      <c r="T462" s="107"/>
      <c r="U462" s="107"/>
      <c r="V462" s="107"/>
      <c r="W462" s="107"/>
    </row>
    <row r="463" spans="1:23" ht="13">
      <c r="A463" s="107"/>
      <c r="B463" s="107"/>
      <c r="C463" s="108"/>
      <c r="D463" s="112"/>
      <c r="E463" s="108"/>
      <c r="F463" s="107"/>
      <c r="G463" s="107"/>
      <c r="H463" s="102"/>
      <c r="I463" s="107"/>
      <c r="J463" s="107"/>
      <c r="K463" s="107"/>
      <c r="L463" s="107"/>
      <c r="M463" s="107"/>
      <c r="N463" s="107"/>
      <c r="O463" s="107"/>
      <c r="P463" s="107"/>
      <c r="Q463" s="107"/>
      <c r="R463" s="107"/>
      <c r="S463" s="107"/>
      <c r="T463" s="107"/>
      <c r="U463" s="107"/>
      <c r="V463" s="107"/>
      <c r="W463" s="107"/>
    </row>
    <row r="464" spans="1:23" ht="13">
      <c r="A464" s="107"/>
      <c r="B464" s="107"/>
      <c r="C464" s="108"/>
      <c r="D464" s="112"/>
      <c r="E464" s="108"/>
      <c r="F464" s="107"/>
      <c r="G464" s="107"/>
      <c r="H464" s="102"/>
      <c r="I464" s="107"/>
      <c r="J464" s="107"/>
      <c r="K464" s="107"/>
      <c r="L464" s="107"/>
      <c r="M464" s="107"/>
      <c r="N464" s="107"/>
      <c r="O464" s="107"/>
      <c r="P464" s="107"/>
      <c r="Q464" s="107"/>
      <c r="R464" s="107"/>
      <c r="S464" s="107"/>
      <c r="T464" s="107"/>
      <c r="U464" s="107"/>
      <c r="V464" s="107"/>
      <c r="W464" s="107"/>
    </row>
    <row r="465" spans="1:23" ht="13">
      <c r="A465" s="107"/>
      <c r="B465" s="107"/>
      <c r="C465" s="108"/>
      <c r="D465" s="112"/>
      <c r="E465" s="108"/>
      <c r="F465" s="107"/>
      <c r="G465" s="107"/>
      <c r="H465" s="102"/>
      <c r="I465" s="107"/>
      <c r="J465" s="107"/>
      <c r="K465" s="107"/>
      <c r="L465" s="107"/>
      <c r="M465" s="107"/>
      <c r="N465" s="107"/>
      <c r="O465" s="107"/>
      <c r="P465" s="107"/>
      <c r="Q465" s="107"/>
      <c r="R465" s="107"/>
      <c r="S465" s="107"/>
      <c r="T465" s="107"/>
      <c r="U465" s="107"/>
      <c r="V465" s="107"/>
      <c r="W465" s="107"/>
    </row>
    <row r="466" spans="1:23" ht="13">
      <c r="A466" s="107"/>
      <c r="B466" s="107"/>
      <c r="C466" s="108"/>
      <c r="D466" s="112"/>
      <c r="E466" s="108"/>
      <c r="F466" s="107"/>
      <c r="G466" s="107"/>
      <c r="H466" s="102"/>
      <c r="I466" s="107"/>
      <c r="J466" s="107"/>
      <c r="K466" s="107"/>
      <c r="L466" s="107"/>
      <c r="M466" s="107"/>
      <c r="N466" s="107"/>
      <c r="O466" s="107"/>
      <c r="P466" s="107"/>
      <c r="Q466" s="107"/>
      <c r="R466" s="107"/>
      <c r="S466" s="107"/>
      <c r="T466" s="107"/>
      <c r="U466" s="107"/>
      <c r="V466" s="107"/>
      <c r="W466" s="107"/>
    </row>
    <row r="467" spans="1:23" ht="13">
      <c r="A467" s="107"/>
      <c r="B467" s="107"/>
      <c r="C467" s="108"/>
      <c r="D467" s="112"/>
      <c r="E467" s="108"/>
      <c r="F467" s="107"/>
      <c r="G467" s="107"/>
      <c r="H467" s="102"/>
      <c r="I467" s="107"/>
      <c r="J467" s="107"/>
      <c r="K467" s="107"/>
      <c r="L467" s="107"/>
      <c r="M467" s="107"/>
      <c r="N467" s="107"/>
      <c r="O467" s="107"/>
      <c r="P467" s="107"/>
      <c r="Q467" s="107"/>
      <c r="R467" s="107"/>
      <c r="S467" s="107"/>
      <c r="T467" s="107"/>
      <c r="U467" s="107"/>
      <c r="V467" s="107"/>
      <c r="W467" s="107"/>
    </row>
    <row r="468" spans="1:23" ht="13">
      <c r="A468" s="107"/>
      <c r="B468" s="107"/>
      <c r="C468" s="108"/>
      <c r="D468" s="112"/>
      <c r="E468" s="108"/>
      <c r="F468" s="107"/>
      <c r="G468" s="107"/>
      <c r="H468" s="102"/>
      <c r="I468" s="107"/>
      <c r="J468" s="107"/>
      <c r="K468" s="107"/>
      <c r="L468" s="107"/>
      <c r="M468" s="107"/>
      <c r="N468" s="107"/>
      <c r="O468" s="107"/>
      <c r="P468" s="107"/>
      <c r="Q468" s="107"/>
      <c r="R468" s="107"/>
      <c r="S468" s="107"/>
      <c r="T468" s="107"/>
      <c r="U468" s="107"/>
      <c r="V468" s="107"/>
      <c r="W468" s="107"/>
    </row>
    <row r="469" spans="1:23" ht="13">
      <c r="A469" s="107"/>
      <c r="B469" s="107"/>
      <c r="C469" s="108"/>
      <c r="D469" s="112"/>
      <c r="E469" s="108"/>
      <c r="F469" s="107"/>
      <c r="G469" s="107"/>
      <c r="H469" s="102"/>
      <c r="I469" s="107"/>
      <c r="J469" s="107"/>
      <c r="K469" s="107"/>
      <c r="L469" s="107"/>
      <c r="M469" s="107"/>
      <c r="N469" s="107"/>
      <c r="O469" s="107"/>
      <c r="P469" s="107"/>
      <c r="Q469" s="107"/>
      <c r="R469" s="107"/>
      <c r="S469" s="107"/>
      <c r="T469" s="107"/>
      <c r="U469" s="107"/>
      <c r="V469" s="107"/>
      <c r="W469" s="107"/>
    </row>
    <row r="470" spans="1:23" ht="13">
      <c r="A470" s="107"/>
      <c r="B470" s="107"/>
      <c r="C470" s="108"/>
      <c r="D470" s="112"/>
      <c r="E470" s="108"/>
      <c r="F470" s="107"/>
      <c r="G470" s="107"/>
      <c r="H470" s="102"/>
      <c r="I470" s="107"/>
      <c r="J470" s="107"/>
      <c r="K470" s="107"/>
      <c r="L470" s="107"/>
      <c r="M470" s="107"/>
      <c r="N470" s="107"/>
      <c r="O470" s="107"/>
      <c r="P470" s="107"/>
      <c r="Q470" s="107"/>
      <c r="R470" s="107"/>
      <c r="S470" s="107"/>
      <c r="T470" s="107"/>
      <c r="U470" s="107"/>
      <c r="V470" s="107"/>
      <c r="W470" s="107"/>
    </row>
    <row r="471" spans="1:23" ht="13">
      <c r="A471" s="107"/>
      <c r="B471" s="107"/>
      <c r="C471" s="108"/>
      <c r="D471" s="112"/>
      <c r="E471" s="108"/>
      <c r="F471" s="107"/>
      <c r="G471" s="107"/>
      <c r="H471" s="102"/>
      <c r="I471" s="107"/>
      <c r="J471" s="107"/>
      <c r="K471" s="107"/>
      <c r="L471" s="107"/>
      <c r="M471" s="107"/>
      <c r="N471" s="107"/>
      <c r="O471" s="107"/>
      <c r="P471" s="107"/>
      <c r="Q471" s="107"/>
      <c r="R471" s="107"/>
      <c r="S471" s="107"/>
      <c r="T471" s="107"/>
      <c r="U471" s="107"/>
      <c r="V471" s="107"/>
      <c r="W471" s="107"/>
    </row>
    <row r="472" spans="1:23" ht="13">
      <c r="A472" s="107"/>
      <c r="B472" s="107"/>
      <c r="C472" s="108"/>
      <c r="D472" s="112"/>
      <c r="E472" s="108"/>
      <c r="F472" s="107"/>
      <c r="G472" s="107"/>
      <c r="H472" s="102"/>
      <c r="I472" s="107"/>
      <c r="J472" s="107"/>
      <c r="K472" s="107"/>
      <c r="L472" s="107"/>
      <c r="M472" s="107"/>
      <c r="N472" s="107"/>
      <c r="O472" s="107"/>
      <c r="P472" s="107"/>
      <c r="Q472" s="107"/>
      <c r="R472" s="107"/>
      <c r="S472" s="107"/>
      <c r="T472" s="107"/>
      <c r="U472" s="107"/>
      <c r="V472" s="107"/>
      <c r="W472" s="107"/>
    </row>
    <row r="473" spans="1:23" ht="13">
      <c r="A473" s="107"/>
      <c r="B473" s="107"/>
      <c r="C473" s="108"/>
      <c r="D473" s="112"/>
      <c r="E473" s="108"/>
      <c r="F473" s="107"/>
      <c r="G473" s="107"/>
      <c r="H473" s="102"/>
      <c r="I473" s="107"/>
      <c r="J473" s="107"/>
      <c r="K473" s="107"/>
      <c r="L473" s="107"/>
      <c r="M473" s="107"/>
      <c r="N473" s="107"/>
      <c r="O473" s="107"/>
      <c r="P473" s="107"/>
      <c r="Q473" s="107"/>
      <c r="R473" s="107"/>
      <c r="S473" s="107"/>
      <c r="T473" s="107"/>
      <c r="U473" s="107"/>
      <c r="V473" s="107"/>
      <c r="W473" s="107"/>
    </row>
    <row r="474" spans="1:23" ht="13">
      <c r="A474" s="107"/>
      <c r="B474" s="107"/>
      <c r="C474" s="108"/>
      <c r="D474" s="112"/>
      <c r="E474" s="108"/>
      <c r="F474" s="107"/>
      <c r="G474" s="107"/>
      <c r="H474" s="102"/>
      <c r="I474" s="107"/>
      <c r="J474" s="107"/>
      <c r="K474" s="107"/>
      <c r="L474" s="107"/>
      <c r="M474" s="107"/>
      <c r="N474" s="107"/>
      <c r="O474" s="107"/>
      <c r="P474" s="107"/>
      <c r="Q474" s="107"/>
      <c r="R474" s="107"/>
      <c r="S474" s="107"/>
      <c r="T474" s="107"/>
      <c r="U474" s="107"/>
      <c r="V474" s="107"/>
      <c r="W474" s="107"/>
    </row>
    <row r="475" spans="1:23" ht="13">
      <c r="A475" s="107"/>
      <c r="B475" s="107"/>
      <c r="C475" s="108"/>
      <c r="D475" s="112"/>
      <c r="E475" s="108"/>
      <c r="F475" s="107"/>
      <c r="G475" s="107"/>
      <c r="H475" s="102"/>
      <c r="I475" s="107"/>
      <c r="J475" s="107"/>
      <c r="K475" s="107"/>
      <c r="L475" s="107"/>
      <c r="M475" s="107"/>
      <c r="N475" s="107"/>
      <c r="O475" s="107"/>
      <c r="P475" s="107"/>
      <c r="Q475" s="107"/>
      <c r="R475" s="107"/>
      <c r="S475" s="107"/>
      <c r="T475" s="107"/>
      <c r="U475" s="107"/>
      <c r="V475" s="107"/>
      <c r="W475" s="107"/>
    </row>
    <row r="476" spans="1:23" ht="13">
      <c r="A476" s="107"/>
      <c r="B476" s="107"/>
      <c r="C476" s="108"/>
      <c r="D476" s="112"/>
      <c r="E476" s="108"/>
      <c r="F476" s="107"/>
      <c r="G476" s="107"/>
      <c r="H476" s="102"/>
      <c r="I476" s="107"/>
      <c r="J476" s="107"/>
      <c r="K476" s="107"/>
      <c r="L476" s="107"/>
      <c r="M476" s="107"/>
      <c r="N476" s="107"/>
      <c r="O476" s="107"/>
      <c r="P476" s="107"/>
      <c r="Q476" s="107"/>
      <c r="R476" s="107"/>
      <c r="S476" s="107"/>
      <c r="T476" s="107"/>
      <c r="U476" s="107"/>
      <c r="V476" s="107"/>
      <c r="W476" s="107"/>
    </row>
    <row r="477" spans="1:23" ht="13">
      <c r="A477" s="107"/>
      <c r="B477" s="107"/>
      <c r="C477" s="108"/>
      <c r="D477" s="112"/>
      <c r="E477" s="108"/>
      <c r="F477" s="107"/>
      <c r="G477" s="107"/>
      <c r="H477" s="102"/>
      <c r="I477" s="107"/>
      <c r="J477" s="107"/>
      <c r="K477" s="107"/>
      <c r="L477" s="107"/>
      <c r="M477" s="107"/>
      <c r="N477" s="107"/>
      <c r="O477" s="107"/>
      <c r="P477" s="107"/>
      <c r="Q477" s="107"/>
      <c r="R477" s="107"/>
      <c r="S477" s="107"/>
      <c r="T477" s="107"/>
      <c r="U477" s="107"/>
      <c r="V477" s="107"/>
      <c r="W477" s="107"/>
    </row>
    <row r="478" spans="1:23" ht="13">
      <c r="A478" s="107"/>
      <c r="B478" s="107"/>
      <c r="C478" s="108"/>
      <c r="D478" s="112"/>
      <c r="E478" s="108"/>
      <c r="F478" s="107"/>
      <c r="G478" s="107"/>
      <c r="H478" s="102"/>
      <c r="I478" s="107"/>
      <c r="J478" s="107"/>
      <c r="K478" s="107"/>
      <c r="L478" s="107"/>
      <c r="M478" s="107"/>
      <c r="N478" s="107"/>
      <c r="O478" s="107"/>
      <c r="P478" s="107"/>
      <c r="Q478" s="107"/>
      <c r="R478" s="107"/>
      <c r="S478" s="107"/>
      <c r="T478" s="107"/>
      <c r="U478" s="107"/>
      <c r="V478" s="107"/>
      <c r="W478" s="107"/>
    </row>
    <row r="479" spans="1:23" ht="13">
      <c r="A479" s="107"/>
      <c r="B479" s="107"/>
      <c r="C479" s="108"/>
      <c r="D479" s="112"/>
      <c r="E479" s="108"/>
      <c r="F479" s="107"/>
      <c r="G479" s="107"/>
      <c r="H479" s="102"/>
      <c r="I479" s="107"/>
      <c r="J479" s="107"/>
      <c r="K479" s="107"/>
      <c r="L479" s="107"/>
      <c r="M479" s="107"/>
      <c r="N479" s="107"/>
      <c r="O479" s="107"/>
      <c r="P479" s="107"/>
      <c r="Q479" s="107"/>
      <c r="R479" s="107"/>
      <c r="S479" s="107"/>
      <c r="T479" s="107"/>
      <c r="U479" s="107"/>
      <c r="V479" s="107"/>
      <c r="W479" s="107"/>
    </row>
    <row r="480" spans="1:23" ht="13">
      <c r="A480" s="107"/>
      <c r="B480" s="107"/>
      <c r="C480" s="108"/>
      <c r="D480" s="112"/>
      <c r="E480" s="108"/>
      <c r="F480" s="107"/>
      <c r="G480" s="107"/>
      <c r="H480" s="102"/>
      <c r="I480" s="107"/>
      <c r="J480" s="107"/>
      <c r="K480" s="107"/>
      <c r="L480" s="107"/>
      <c r="M480" s="107"/>
      <c r="N480" s="107"/>
      <c r="O480" s="107"/>
      <c r="P480" s="107"/>
      <c r="Q480" s="107"/>
      <c r="R480" s="107"/>
      <c r="S480" s="107"/>
      <c r="T480" s="107"/>
      <c r="U480" s="107"/>
      <c r="V480" s="107"/>
      <c r="W480" s="107"/>
    </row>
    <row r="481" spans="1:23" ht="13">
      <c r="A481" s="107"/>
      <c r="B481" s="107"/>
      <c r="C481" s="108"/>
      <c r="D481" s="112"/>
      <c r="E481" s="108"/>
      <c r="F481" s="107"/>
      <c r="G481" s="107"/>
      <c r="H481" s="102"/>
      <c r="I481" s="107"/>
      <c r="J481" s="107"/>
      <c r="K481" s="107"/>
      <c r="L481" s="107"/>
      <c r="M481" s="107"/>
      <c r="N481" s="107"/>
      <c r="O481" s="107"/>
      <c r="P481" s="107"/>
      <c r="Q481" s="107"/>
      <c r="R481" s="107"/>
      <c r="S481" s="107"/>
      <c r="T481" s="107"/>
      <c r="U481" s="107"/>
      <c r="V481" s="107"/>
      <c r="W481" s="107"/>
    </row>
    <row r="482" spans="1:23" ht="13">
      <c r="A482" s="107"/>
      <c r="B482" s="107"/>
      <c r="C482" s="108"/>
      <c r="D482" s="112"/>
      <c r="E482" s="108"/>
      <c r="F482" s="107"/>
      <c r="G482" s="107"/>
      <c r="H482" s="102"/>
      <c r="I482" s="107"/>
      <c r="J482" s="107"/>
      <c r="K482" s="107"/>
      <c r="L482" s="107"/>
      <c r="M482" s="107"/>
      <c r="N482" s="107"/>
      <c r="O482" s="107"/>
      <c r="P482" s="107"/>
      <c r="Q482" s="107"/>
      <c r="R482" s="107"/>
      <c r="S482" s="107"/>
      <c r="T482" s="107"/>
      <c r="U482" s="107"/>
      <c r="V482" s="107"/>
      <c r="W482" s="107"/>
    </row>
    <row r="483" spans="1:23" ht="13">
      <c r="A483" s="107"/>
      <c r="B483" s="107"/>
      <c r="C483" s="108"/>
      <c r="D483" s="112"/>
      <c r="E483" s="108"/>
      <c r="F483" s="107"/>
      <c r="G483" s="107"/>
      <c r="H483" s="102"/>
      <c r="I483" s="107"/>
      <c r="J483" s="107"/>
      <c r="K483" s="107"/>
      <c r="L483" s="107"/>
      <c r="M483" s="107"/>
      <c r="N483" s="107"/>
      <c r="O483" s="107"/>
      <c r="P483" s="107"/>
      <c r="Q483" s="107"/>
      <c r="R483" s="107"/>
      <c r="S483" s="107"/>
      <c r="T483" s="107"/>
      <c r="U483" s="107"/>
      <c r="V483" s="107"/>
      <c r="W483" s="107"/>
    </row>
    <row r="484" spans="1:23" ht="13">
      <c r="A484" s="107"/>
      <c r="B484" s="107"/>
      <c r="C484" s="108"/>
      <c r="D484" s="112"/>
      <c r="E484" s="108"/>
      <c r="F484" s="107"/>
      <c r="G484" s="107"/>
      <c r="H484" s="102"/>
      <c r="I484" s="107"/>
      <c r="J484" s="107"/>
      <c r="K484" s="107"/>
      <c r="L484" s="107"/>
      <c r="M484" s="107"/>
      <c r="N484" s="107"/>
      <c r="O484" s="107"/>
      <c r="P484" s="107"/>
      <c r="Q484" s="107"/>
      <c r="R484" s="107"/>
      <c r="S484" s="107"/>
      <c r="T484" s="107"/>
      <c r="U484" s="107"/>
      <c r="V484" s="107"/>
      <c r="W484" s="107"/>
    </row>
    <row r="485" spans="1:23" ht="13">
      <c r="A485" s="107"/>
      <c r="B485" s="107"/>
      <c r="C485" s="108"/>
      <c r="D485" s="112"/>
      <c r="E485" s="108"/>
      <c r="F485" s="107"/>
      <c r="G485" s="107"/>
      <c r="H485" s="102"/>
      <c r="I485" s="107"/>
      <c r="J485" s="107"/>
      <c r="K485" s="107"/>
      <c r="L485" s="107"/>
      <c r="M485" s="107"/>
      <c r="N485" s="107"/>
      <c r="O485" s="107"/>
      <c r="P485" s="107"/>
      <c r="Q485" s="107"/>
      <c r="R485" s="107"/>
      <c r="S485" s="107"/>
      <c r="T485" s="107"/>
      <c r="U485" s="107"/>
      <c r="V485" s="107"/>
      <c r="W485" s="107"/>
    </row>
    <row r="486" spans="1:23" ht="13">
      <c r="A486" s="107"/>
      <c r="B486" s="107"/>
      <c r="C486" s="108"/>
      <c r="D486" s="112"/>
      <c r="E486" s="108"/>
      <c r="F486" s="107"/>
      <c r="G486" s="107"/>
      <c r="H486" s="102"/>
      <c r="I486" s="107"/>
      <c r="J486" s="107"/>
      <c r="K486" s="107"/>
      <c r="L486" s="107"/>
      <c r="M486" s="107"/>
      <c r="N486" s="107"/>
      <c r="O486" s="107"/>
      <c r="P486" s="107"/>
      <c r="Q486" s="107"/>
      <c r="R486" s="107"/>
      <c r="S486" s="107"/>
      <c r="T486" s="107"/>
      <c r="U486" s="107"/>
      <c r="V486" s="107"/>
      <c r="W486" s="107"/>
    </row>
    <row r="487" spans="1:23" ht="13">
      <c r="A487" s="107"/>
      <c r="B487" s="107"/>
      <c r="C487" s="108"/>
      <c r="D487" s="112"/>
      <c r="E487" s="108"/>
      <c r="F487" s="107"/>
      <c r="G487" s="107"/>
      <c r="H487" s="102"/>
      <c r="I487" s="107"/>
      <c r="J487" s="107"/>
      <c r="K487" s="107"/>
      <c r="L487" s="107"/>
      <c r="M487" s="107"/>
      <c r="N487" s="107"/>
      <c r="O487" s="107"/>
      <c r="P487" s="107"/>
      <c r="Q487" s="107"/>
      <c r="R487" s="107"/>
      <c r="S487" s="107"/>
      <c r="T487" s="107"/>
      <c r="U487" s="107"/>
      <c r="V487" s="107"/>
      <c r="W487" s="107"/>
    </row>
    <row r="488" spans="1:23" ht="13">
      <c r="A488" s="107"/>
      <c r="B488" s="107"/>
      <c r="C488" s="108"/>
      <c r="D488" s="112"/>
      <c r="E488" s="108"/>
      <c r="F488" s="107"/>
      <c r="G488" s="107"/>
      <c r="H488" s="102"/>
      <c r="I488" s="107"/>
      <c r="J488" s="107"/>
      <c r="K488" s="107"/>
      <c r="L488" s="107"/>
      <c r="M488" s="107"/>
      <c r="N488" s="107"/>
      <c r="O488" s="107"/>
      <c r="P488" s="107"/>
      <c r="Q488" s="107"/>
      <c r="R488" s="107"/>
      <c r="S488" s="107"/>
      <c r="T488" s="107"/>
      <c r="U488" s="107"/>
      <c r="V488" s="107"/>
      <c r="W488" s="107"/>
    </row>
    <row r="489" spans="1:23" ht="13">
      <c r="A489" s="107"/>
      <c r="B489" s="107"/>
      <c r="C489" s="108"/>
      <c r="D489" s="112"/>
      <c r="E489" s="108"/>
      <c r="F489" s="107"/>
      <c r="G489" s="107"/>
      <c r="H489" s="102"/>
      <c r="I489" s="107"/>
      <c r="J489" s="107"/>
      <c r="K489" s="107"/>
      <c r="L489" s="107"/>
      <c r="M489" s="107"/>
      <c r="N489" s="107"/>
      <c r="O489" s="107"/>
      <c r="P489" s="107"/>
      <c r="Q489" s="107"/>
      <c r="R489" s="107"/>
      <c r="S489" s="107"/>
      <c r="T489" s="107"/>
      <c r="U489" s="107"/>
      <c r="V489" s="107"/>
      <c r="W489" s="107"/>
    </row>
    <row r="490" spans="1:23" ht="13">
      <c r="A490" s="107"/>
      <c r="B490" s="107"/>
      <c r="C490" s="108"/>
      <c r="D490" s="112"/>
      <c r="E490" s="108"/>
      <c r="F490" s="107"/>
      <c r="G490" s="107"/>
      <c r="H490" s="102"/>
      <c r="I490" s="107"/>
      <c r="J490" s="107"/>
      <c r="K490" s="107"/>
      <c r="L490" s="107"/>
      <c r="M490" s="107"/>
      <c r="N490" s="107"/>
      <c r="O490" s="107"/>
      <c r="P490" s="107"/>
      <c r="Q490" s="107"/>
      <c r="R490" s="107"/>
      <c r="S490" s="107"/>
      <c r="T490" s="107"/>
      <c r="U490" s="107"/>
      <c r="V490" s="107"/>
      <c r="W490" s="107"/>
    </row>
    <row r="491" spans="1:23" ht="13">
      <c r="A491" s="107"/>
      <c r="B491" s="107"/>
      <c r="C491" s="108"/>
      <c r="D491" s="112"/>
      <c r="E491" s="108"/>
      <c r="F491" s="107"/>
      <c r="G491" s="107"/>
      <c r="H491" s="102"/>
      <c r="I491" s="107"/>
      <c r="J491" s="107"/>
      <c r="K491" s="107"/>
      <c r="L491" s="107"/>
      <c r="M491" s="107"/>
      <c r="N491" s="107"/>
      <c r="O491" s="107"/>
      <c r="P491" s="107"/>
      <c r="Q491" s="107"/>
      <c r="R491" s="107"/>
      <c r="S491" s="107"/>
      <c r="T491" s="107"/>
      <c r="U491" s="107"/>
      <c r="V491" s="107"/>
      <c r="W491" s="107"/>
    </row>
    <row r="492" spans="1:23" ht="13">
      <c r="A492" s="107"/>
      <c r="B492" s="107"/>
      <c r="C492" s="108"/>
      <c r="D492" s="112"/>
      <c r="E492" s="108"/>
      <c r="F492" s="107"/>
      <c r="G492" s="107"/>
      <c r="H492" s="102"/>
      <c r="I492" s="107"/>
      <c r="J492" s="107"/>
      <c r="K492" s="107"/>
      <c r="L492" s="107"/>
      <c r="M492" s="107"/>
      <c r="N492" s="107"/>
      <c r="O492" s="107"/>
      <c r="P492" s="107"/>
      <c r="Q492" s="107"/>
      <c r="R492" s="107"/>
      <c r="S492" s="107"/>
      <c r="T492" s="107"/>
      <c r="U492" s="107"/>
      <c r="V492" s="107"/>
      <c r="W492" s="107"/>
    </row>
    <row r="493" spans="1:23" ht="13">
      <c r="A493" s="107"/>
      <c r="B493" s="107"/>
      <c r="C493" s="108"/>
      <c r="D493" s="112"/>
      <c r="E493" s="108"/>
      <c r="F493" s="107"/>
      <c r="G493" s="107"/>
      <c r="H493" s="102"/>
      <c r="I493" s="107"/>
      <c r="J493" s="107"/>
      <c r="K493" s="107"/>
      <c r="L493" s="107"/>
      <c r="M493" s="107"/>
      <c r="N493" s="107"/>
      <c r="O493" s="107"/>
      <c r="P493" s="107"/>
      <c r="Q493" s="107"/>
      <c r="R493" s="107"/>
      <c r="S493" s="107"/>
      <c r="T493" s="107"/>
      <c r="U493" s="107"/>
      <c r="V493" s="107"/>
      <c r="W493" s="107"/>
    </row>
    <row r="494" spans="1:23" ht="13">
      <c r="A494" s="107"/>
      <c r="B494" s="107"/>
      <c r="C494" s="108"/>
      <c r="D494" s="112"/>
      <c r="E494" s="108"/>
      <c r="F494" s="107"/>
      <c r="G494" s="107"/>
      <c r="H494" s="102"/>
      <c r="I494" s="107"/>
      <c r="J494" s="107"/>
      <c r="K494" s="107"/>
      <c r="L494" s="107"/>
      <c r="M494" s="107"/>
      <c r="N494" s="107"/>
      <c r="O494" s="107"/>
      <c r="P494" s="107"/>
      <c r="Q494" s="107"/>
      <c r="R494" s="107"/>
      <c r="S494" s="107"/>
      <c r="T494" s="107"/>
      <c r="U494" s="107"/>
      <c r="V494" s="107"/>
      <c r="W494" s="107"/>
    </row>
    <row r="495" spans="1:23" ht="13">
      <c r="A495" s="107"/>
      <c r="B495" s="107"/>
      <c r="C495" s="108"/>
      <c r="D495" s="112"/>
      <c r="E495" s="108"/>
      <c r="F495" s="107"/>
      <c r="G495" s="107"/>
      <c r="H495" s="102"/>
      <c r="I495" s="107"/>
      <c r="J495" s="107"/>
      <c r="K495" s="107"/>
      <c r="L495" s="107"/>
      <c r="M495" s="107"/>
      <c r="N495" s="107"/>
      <c r="O495" s="107"/>
      <c r="P495" s="107"/>
      <c r="Q495" s="107"/>
      <c r="R495" s="107"/>
      <c r="S495" s="107"/>
      <c r="T495" s="107"/>
      <c r="U495" s="107"/>
      <c r="V495" s="107"/>
      <c r="W495" s="107"/>
    </row>
    <row r="496" spans="1:23" ht="13">
      <c r="A496" s="107"/>
      <c r="B496" s="107"/>
      <c r="C496" s="108"/>
      <c r="D496" s="112"/>
      <c r="E496" s="108"/>
      <c r="F496" s="107"/>
      <c r="G496" s="107"/>
      <c r="H496" s="102"/>
      <c r="I496" s="107"/>
      <c r="J496" s="107"/>
      <c r="K496" s="107"/>
      <c r="L496" s="107"/>
      <c r="M496" s="107"/>
      <c r="N496" s="107"/>
      <c r="O496" s="107"/>
      <c r="P496" s="107"/>
      <c r="Q496" s="107"/>
      <c r="R496" s="107"/>
      <c r="S496" s="107"/>
      <c r="T496" s="107"/>
      <c r="U496" s="107"/>
      <c r="V496" s="107"/>
      <c r="W496" s="107"/>
    </row>
    <row r="497" spans="1:23" ht="13">
      <c r="A497" s="107"/>
      <c r="B497" s="107"/>
      <c r="C497" s="108"/>
      <c r="D497" s="112"/>
      <c r="E497" s="108"/>
      <c r="F497" s="107"/>
      <c r="G497" s="107"/>
      <c r="H497" s="102"/>
      <c r="I497" s="107"/>
      <c r="J497" s="107"/>
      <c r="K497" s="107"/>
      <c r="L497" s="107"/>
      <c r="M497" s="107"/>
      <c r="N497" s="107"/>
      <c r="O497" s="107"/>
      <c r="P497" s="107"/>
      <c r="Q497" s="107"/>
      <c r="R497" s="107"/>
      <c r="S497" s="107"/>
      <c r="T497" s="107"/>
      <c r="U497" s="107"/>
      <c r="V497" s="107"/>
      <c r="W497" s="107"/>
    </row>
    <row r="498" spans="1:23" ht="13">
      <c r="A498" s="107"/>
      <c r="B498" s="107"/>
      <c r="C498" s="108"/>
      <c r="D498" s="112"/>
      <c r="E498" s="108"/>
      <c r="F498" s="107"/>
      <c r="G498" s="107"/>
      <c r="H498" s="102"/>
      <c r="I498" s="107"/>
      <c r="J498" s="107"/>
      <c r="K498" s="107"/>
      <c r="L498" s="107"/>
      <c r="M498" s="107"/>
      <c r="N498" s="107"/>
      <c r="O498" s="107"/>
      <c r="P498" s="107"/>
      <c r="Q498" s="107"/>
      <c r="R498" s="107"/>
      <c r="S498" s="107"/>
      <c r="T498" s="107"/>
      <c r="U498" s="107"/>
      <c r="V498" s="107"/>
      <c r="W498" s="107"/>
    </row>
    <row r="499" spans="1:23" ht="13">
      <c r="A499" s="107"/>
      <c r="B499" s="107"/>
      <c r="C499" s="108"/>
      <c r="D499" s="112"/>
      <c r="E499" s="108"/>
      <c r="F499" s="107"/>
      <c r="G499" s="107"/>
      <c r="H499" s="102"/>
      <c r="I499" s="107"/>
      <c r="J499" s="107"/>
      <c r="K499" s="107"/>
      <c r="L499" s="107"/>
      <c r="M499" s="107"/>
      <c r="N499" s="107"/>
      <c r="O499" s="107"/>
      <c r="P499" s="107"/>
      <c r="Q499" s="107"/>
      <c r="R499" s="107"/>
      <c r="S499" s="107"/>
      <c r="T499" s="107"/>
      <c r="U499" s="107"/>
      <c r="V499" s="107"/>
      <c r="W499" s="107"/>
    </row>
    <row r="500" spans="1:23" ht="13">
      <c r="A500" s="107"/>
      <c r="B500" s="107"/>
      <c r="C500" s="108"/>
      <c r="D500" s="112"/>
      <c r="E500" s="108"/>
      <c r="F500" s="107"/>
      <c r="G500" s="107"/>
      <c r="H500" s="102"/>
      <c r="I500" s="107"/>
      <c r="J500" s="107"/>
      <c r="K500" s="107"/>
      <c r="L500" s="107"/>
      <c r="M500" s="107"/>
      <c r="N500" s="107"/>
      <c r="O500" s="107"/>
      <c r="P500" s="107"/>
      <c r="Q500" s="107"/>
      <c r="R500" s="107"/>
      <c r="S500" s="107"/>
      <c r="T500" s="107"/>
      <c r="U500" s="107"/>
      <c r="V500" s="107"/>
      <c r="W500" s="107"/>
    </row>
    <row r="501" spans="1:23" ht="13">
      <c r="A501" s="107"/>
      <c r="B501" s="107"/>
      <c r="C501" s="108"/>
      <c r="D501" s="112"/>
      <c r="E501" s="108"/>
      <c r="F501" s="107"/>
      <c r="G501" s="107"/>
      <c r="H501" s="102"/>
      <c r="I501" s="107"/>
      <c r="J501" s="107"/>
      <c r="K501" s="107"/>
      <c r="L501" s="107"/>
      <c r="M501" s="107"/>
      <c r="N501" s="107"/>
      <c r="O501" s="107"/>
      <c r="P501" s="107"/>
      <c r="Q501" s="107"/>
      <c r="R501" s="107"/>
      <c r="S501" s="107"/>
      <c r="T501" s="107"/>
      <c r="U501" s="107"/>
      <c r="V501" s="107"/>
      <c r="W501" s="107"/>
    </row>
    <row r="502" spans="1:23" ht="13">
      <c r="A502" s="107"/>
      <c r="B502" s="107"/>
      <c r="C502" s="108"/>
      <c r="D502" s="112"/>
      <c r="E502" s="108"/>
      <c r="F502" s="107"/>
      <c r="G502" s="107"/>
      <c r="H502" s="102"/>
      <c r="I502" s="107"/>
      <c r="J502" s="107"/>
      <c r="K502" s="107"/>
      <c r="L502" s="107"/>
      <c r="M502" s="107"/>
      <c r="N502" s="107"/>
      <c r="O502" s="107"/>
      <c r="P502" s="107"/>
      <c r="Q502" s="107"/>
      <c r="R502" s="107"/>
      <c r="S502" s="107"/>
      <c r="T502" s="107"/>
      <c r="U502" s="107"/>
      <c r="V502" s="107"/>
      <c r="W502" s="107"/>
    </row>
    <row r="503" spans="1:23" ht="13">
      <c r="A503" s="107"/>
      <c r="B503" s="107"/>
      <c r="C503" s="108"/>
      <c r="D503" s="112"/>
      <c r="E503" s="108"/>
      <c r="F503" s="107"/>
      <c r="G503" s="107"/>
      <c r="H503" s="102"/>
      <c r="I503" s="107"/>
      <c r="J503" s="107"/>
      <c r="K503" s="107"/>
      <c r="L503" s="107"/>
      <c r="M503" s="107"/>
      <c r="N503" s="107"/>
      <c r="O503" s="107"/>
      <c r="P503" s="107"/>
      <c r="Q503" s="107"/>
      <c r="R503" s="107"/>
      <c r="S503" s="107"/>
      <c r="T503" s="107"/>
      <c r="U503" s="107"/>
      <c r="V503" s="107"/>
      <c r="W503" s="107"/>
    </row>
    <row r="504" spans="1:23" ht="13">
      <c r="A504" s="107"/>
      <c r="B504" s="107"/>
      <c r="C504" s="108"/>
      <c r="D504" s="112"/>
      <c r="E504" s="108"/>
      <c r="F504" s="107"/>
      <c r="G504" s="107"/>
      <c r="H504" s="102"/>
      <c r="I504" s="107"/>
      <c r="J504" s="107"/>
      <c r="K504" s="107"/>
      <c r="L504" s="107"/>
      <c r="M504" s="107"/>
      <c r="N504" s="107"/>
      <c r="O504" s="107"/>
      <c r="P504" s="107"/>
      <c r="Q504" s="107"/>
      <c r="R504" s="107"/>
      <c r="S504" s="107"/>
      <c r="T504" s="107"/>
      <c r="U504" s="107"/>
      <c r="V504" s="107"/>
      <c r="W504" s="107"/>
    </row>
    <row r="505" spans="1:23" ht="13">
      <c r="A505" s="107"/>
      <c r="B505" s="107"/>
      <c r="C505" s="108"/>
      <c r="D505" s="112"/>
      <c r="E505" s="108"/>
      <c r="F505" s="107"/>
      <c r="G505" s="107"/>
      <c r="H505" s="102"/>
      <c r="I505" s="107"/>
      <c r="J505" s="107"/>
      <c r="K505" s="107"/>
      <c r="L505" s="107"/>
      <c r="M505" s="107"/>
      <c r="N505" s="107"/>
      <c r="O505" s="107"/>
      <c r="P505" s="107"/>
      <c r="Q505" s="107"/>
      <c r="R505" s="107"/>
      <c r="S505" s="107"/>
      <c r="T505" s="107"/>
      <c r="U505" s="107"/>
      <c r="V505" s="107"/>
      <c r="W505" s="107"/>
    </row>
    <row r="506" spans="1:23" ht="13">
      <c r="A506" s="107"/>
      <c r="B506" s="107"/>
      <c r="C506" s="108"/>
      <c r="D506" s="112"/>
      <c r="E506" s="108"/>
      <c r="F506" s="107"/>
      <c r="G506" s="107"/>
      <c r="H506" s="102"/>
      <c r="I506" s="107"/>
      <c r="J506" s="107"/>
      <c r="K506" s="107"/>
      <c r="L506" s="107"/>
      <c r="M506" s="107"/>
      <c r="N506" s="107"/>
      <c r="O506" s="107"/>
      <c r="P506" s="107"/>
      <c r="Q506" s="107"/>
      <c r="R506" s="107"/>
      <c r="S506" s="107"/>
      <c r="T506" s="107"/>
      <c r="U506" s="107"/>
      <c r="V506" s="107"/>
      <c r="W506" s="107"/>
    </row>
    <row r="507" spans="1:23" ht="13">
      <c r="A507" s="107"/>
      <c r="B507" s="107"/>
      <c r="C507" s="108"/>
      <c r="D507" s="112"/>
      <c r="E507" s="108"/>
      <c r="F507" s="107"/>
      <c r="G507" s="107"/>
      <c r="H507" s="102"/>
      <c r="I507" s="107"/>
      <c r="J507" s="107"/>
      <c r="K507" s="107"/>
      <c r="L507" s="107"/>
      <c r="M507" s="107"/>
      <c r="N507" s="107"/>
      <c r="O507" s="107"/>
      <c r="P507" s="107"/>
      <c r="Q507" s="107"/>
      <c r="R507" s="107"/>
      <c r="S507" s="107"/>
      <c r="T507" s="107"/>
      <c r="U507" s="107"/>
      <c r="V507" s="107"/>
      <c r="W507" s="107"/>
    </row>
    <row r="508" spans="1:23" ht="13">
      <c r="A508" s="107"/>
      <c r="B508" s="107"/>
      <c r="C508" s="108"/>
      <c r="D508" s="112"/>
      <c r="E508" s="108"/>
      <c r="F508" s="107"/>
      <c r="G508" s="107"/>
      <c r="H508" s="102"/>
      <c r="I508" s="107"/>
      <c r="J508" s="107"/>
      <c r="K508" s="107"/>
      <c r="L508" s="107"/>
      <c r="M508" s="107"/>
      <c r="N508" s="107"/>
      <c r="O508" s="107"/>
      <c r="P508" s="107"/>
      <c r="Q508" s="107"/>
      <c r="R508" s="107"/>
      <c r="S508" s="107"/>
      <c r="T508" s="107"/>
      <c r="U508" s="107"/>
      <c r="V508" s="107"/>
      <c r="W508" s="107"/>
    </row>
    <row r="509" spans="1:23" ht="13">
      <c r="A509" s="107"/>
      <c r="B509" s="107"/>
      <c r="C509" s="108"/>
      <c r="D509" s="112"/>
      <c r="E509" s="108"/>
      <c r="F509" s="107"/>
      <c r="G509" s="107"/>
      <c r="H509" s="102"/>
      <c r="I509" s="107"/>
      <c r="J509" s="107"/>
      <c r="K509" s="107"/>
      <c r="L509" s="107"/>
      <c r="M509" s="107"/>
      <c r="N509" s="107"/>
      <c r="O509" s="107"/>
      <c r="P509" s="107"/>
      <c r="Q509" s="107"/>
      <c r="R509" s="107"/>
      <c r="S509" s="107"/>
      <c r="T509" s="107"/>
      <c r="U509" s="107"/>
      <c r="V509" s="107"/>
      <c r="W509" s="107"/>
    </row>
    <row r="510" spans="1:23" ht="13">
      <c r="A510" s="107"/>
      <c r="B510" s="107"/>
      <c r="C510" s="108"/>
      <c r="D510" s="112"/>
      <c r="E510" s="108"/>
      <c r="F510" s="107"/>
      <c r="G510" s="107"/>
      <c r="H510" s="102"/>
      <c r="I510" s="107"/>
      <c r="J510" s="107"/>
      <c r="K510" s="107"/>
      <c r="L510" s="107"/>
      <c r="M510" s="107"/>
      <c r="N510" s="107"/>
      <c r="O510" s="107"/>
      <c r="P510" s="107"/>
      <c r="Q510" s="107"/>
      <c r="R510" s="107"/>
      <c r="S510" s="107"/>
      <c r="T510" s="107"/>
      <c r="U510" s="107"/>
      <c r="V510" s="107"/>
      <c r="W510" s="107"/>
    </row>
    <row r="511" spans="1:23" ht="13">
      <c r="A511" s="107"/>
      <c r="B511" s="107"/>
      <c r="C511" s="108"/>
      <c r="D511" s="112"/>
      <c r="E511" s="108"/>
      <c r="F511" s="107"/>
      <c r="G511" s="107"/>
      <c r="H511" s="102"/>
      <c r="I511" s="107"/>
      <c r="J511" s="107"/>
      <c r="K511" s="107"/>
      <c r="L511" s="107"/>
      <c r="M511" s="107"/>
      <c r="N511" s="107"/>
      <c r="O511" s="107"/>
      <c r="P511" s="107"/>
      <c r="Q511" s="107"/>
      <c r="R511" s="107"/>
      <c r="S511" s="107"/>
      <c r="T511" s="107"/>
      <c r="U511" s="107"/>
      <c r="V511" s="107"/>
      <c r="W511" s="107"/>
    </row>
    <row r="512" spans="1:23" ht="13">
      <c r="A512" s="107"/>
      <c r="B512" s="107"/>
      <c r="C512" s="108"/>
      <c r="D512" s="112"/>
      <c r="E512" s="108"/>
      <c r="F512" s="107"/>
      <c r="G512" s="107"/>
      <c r="H512" s="102"/>
      <c r="I512" s="107"/>
      <c r="J512" s="107"/>
      <c r="K512" s="107"/>
      <c r="L512" s="107"/>
      <c r="M512" s="107"/>
      <c r="N512" s="107"/>
      <c r="O512" s="107"/>
      <c r="P512" s="107"/>
      <c r="Q512" s="107"/>
      <c r="R512" s="107"/>
      <c r="S512" s="107"/>
      <c r="T512" s="107"/>
      <c r="U512" s="107"/>
      <c r="V512" s="107"/>
      <c r="W512" s="107"/>
    </row>
    <row r="513" spans="1:23" ht="13">
      <c r="A513" s="107"/>
      <c r="B513" s="107"/>
      <c r="C513" s="108"/>
      <c r="D513" s="112"/>
      <c r="E513" s="108"/>
      <c r="F513" s="107"/>
      <c r="G513" s="107"/>
      <c r="H513" s="102"/>
      <c r="I513" s="107"/>
      <c r="J513" s="107"/>
      <c r="K513" s="107"/>
      <c r="L513" s="107"/>
      <c r="M513" s="107"/>
      <c r="N513" s="107"/>
      <c r="O513" s="107"/>
      <c r="P513" s="107"/>
      <c r="Q513" s="107"/>
      <c r="R513" s="107"/>
      <c r="S513" s="107"/>
      <c r="T513" s="107"/>
      <c r="U513" s="107"/>
      <c r="V513" s="107"/>
      <c r="W513" s="107"/>
    </row>
    <row r="514" spans="1:23" ht="13">
      <c r="A514" s="107"/>
      <c r="B514" s="107"/>
      <c r="C514" s="108"/>
      <c r="D514" s="112"/>
      <c r="E514" s="108"/>
      <c r="F514" s="107"/>
      <c r="G514" s="107"/>
      <c r="H514" s="102"/>
      <c r="I514" s="107"/>
      <c r="J514" s="107"/>
      <c r="K514" s="107"/>
      <c r="L514" s="107"/>
      <c r="M514" s="107"/>
      <c r="N514" s="107"/>
      <c r="O514" s="107"/>
      <c r="P514" s="107"/>
      <c r="Q514" s="107"/>
      <c r="R514" s="107"/>
      <c r="S514" s="107"/>
      <c r="T514" s="107"/>
      <c r="U514" s="107"/>
      <c r="V514" s="107"/>
      <c r="W514" s="107"/>
    </row>
    <row r="515" spans="1:23" ht="13">
      <c r="A515" s="107"/>
      <c r="B515" s="107"/>
      <c r="C515" s="108"/>
      <c r="D515" s="112"/>
      <c r="E515" s="108"/>
      <c r="F515" s="107"/>
      <c r="G515" s="107"/>
      <c r="H515" s="102"/>
      <c r="I515" s="107"/>
      <c r="J515" s="107"/>
      <c r="K515" s="107"/>
      <c r="L515" s="107"/>
      <c r="M515" s="107"/>
      <c r="N515" s="107"/>
      <c r="O515" s="107"/>
      <c r="P515" s="107"/>
      <c r="Q515" s="107"/>
      <c r="R515" s="107"/>
      <c r="S515" s="107"/>
      <c r="T515" s="107"/>
      <c r="U515" s="107"/>
      <c r="V515" s="107"/>
      <c r="W515" s="107"/>
    </row>
    <row r="516" spans="1:23" ht="13">
      <c r="A516" s="107"/>
      <c r="B516" s="107"/>
      <c r="C516" s="108"/>
      <c r="D516" s="112"/>
      <c r="E516" s="108"/>
      <c r="F516" s="107"/>
      <c r="G516" s="107"/>
      <c r="H516" s="102"/>
      <c r="I516" s="107"/>
      <c r="J516" s="107"/>
      <c r="K516" s="107"/>
      <c r="L516" s="107"/>
      <c r="M516" s="107"/>
      <c r="N516" s="107"/>
      <c r="O516" s="107"/>
      <c r="P516" s="107"/>
      <c r="Q516" s="107"/>
      <c r="R516" s="107"/>
      <c r="S516" s="107"/>
      <c r="T516" s="107"/>
      <c r="U516" s="107"/>
      <c r="V516" s="107"/>
      <c r="W516" s="107"/>
    </row>
    <row r="517" spans="1:23" ht="13">
      <c r="A517" s="107"/>
      <c r="B517" s="107"/>
      <c r="C517" s="108"/>
      <c r="D517" s="112"/>
      <c r="E517" s="108"/>
      <c r="F517" s="107"/>
      <c r="G517" s="107"/>
      <c r="H517" s="102"/>
      <c r="I517" s="107"/>
      <c r="J517" s="107"/>
      <c r="K517" s="107"/>
      <c r="L517" s="107"/>
      <c r="M517" s="107"/>
      <c r="N517" s="107"/>
      <c r="O517" s="107"/>
      <c r="P517" s="107"/>
      <c r="Q517" s="107"/>
      <c r="R517" s="107"/>
      <c r="S517" s="107"/>
      <c r="T517" s="107"/>
      <c r="U517" s="107"/>
      <c r="V517" s="107"/>
      <c r="W517" s="107"/>
    </row>
    <row r="518" spans="1:23" ht="13">
      <c r="A518" s="107"/>
      <c r="B518" s="107"/>
      <c r="C518" s="108"/>
      <c r="D518" s="112"/>
      <c r="E518" s="108"/>
      <c r="F518" s="107"/>
      <c r="G518" s="107"/>
      <c r="H518" s="102"/>
      <c r="I518" s="107"/>
      <c r="J518" s="107"/>
      <c r="K518" s="107"/>
      <c r="L518" s="107"/>
      <c r="M518" s="107"/>
      <c r="N518" s="107"/>
      <c r="O518" s="107"/>
      <c r="P518" s="107"/>
      <c r="Q518" s="107"/>
      <c r="R518" s="107"/>
      <c r="S518" s="107"/>
      <c r="T518" s="107"/>
      <c r="U518" s="107"/>
      <c r="V518" s="107"/>
      <c r="W518" s="107"/>
    </row>
    <row r="519" spans="1:23" ht="13">
      <c r="A519" s="107"/>
      <c r="B519" s="107"/>
      <c r="C519" s="108"/>
      <c r="D519" s="112"/>
      <c r="E519" s="108"/>
      <c r="F519" s="107"/>
      <c r="G519" s="107"/>
      <c r="H519" s="102"/>
      <c r="I519" s="107"/>
      <c r="J519" s="107"/>
      <c r="K519" s="107"/>
      <c r="L519" s="107"/>
      <c r="M519" s="107"/>
      <c r="N519" s="107"/>
      <c r="O519" s="107"/>
      <c r="P519" s="107"/>
      <c r="Q519" s="107"/>
      <c r="R519" s="107"/>
      <c r="S519" s="107"/>
      <c r="T519" s="107"/>
      <c r="U519" s="107"/>
      <c r="V519" s="107"/>
      <c r="W519" s="107"/>
    </row>
    <row r="520" spans="1:23" ht="13">
      <c r="A520" s="107"/>
      <c r="B520" s="107"/>
      <c r="C520" s="108"/>
      <c r="D520" s="112"/>
      <c r="E520" s="108"/>
      <c r="F520" s="107"/>
      <c r="G520" s="107"/>
      <c r="H520" s="102"/>
      <c r="I520" s="107"/>
      <c r="J520" s="107"/>
      <c r="K520" s="107"/>
      <c r="L520" s="107"/>
      <c r="M520" s="107"/>
      <c r="N520" s="107"/>
      <c r="O520" s="107"/>
      <c r="P520" s="107"/>
      <c r="Q520" s="107"/>
      <c r="R520" s="107"/>
      <c r="S520" s="107"/>
      <c r="T520" s="107"/>
      <c r="U520" s="107"/>
      <c r="V520" s="107"/>
      <c r="W520" s="107"/>
    </row>
    <row r="521" spans="1:23" ht="13">
      <c r="A521" s="107"/>
      <c r="B521" s="107"/>
      <c r="C521" s="108"/>
      <c r="D521" s="112"/>
      <c r="E521" s="108"/>
      <c r="F521" s="107"/>
      <c r="G521" s="107"/>
      <c r="H521" s="102"/>
      <c r="I521" s="107"/>
      <c r="J521" s="107"/>
      <c r="K521" s="107"/>
      <c r="L521" s="107"/>
      <c r="M521" s="107"/>
      <c r="N521" s="107"/>
      <c r="O521" s="107"/>
      <c r="P521" s="107"/>
      <c r="Q521" s="107"/>
      <c r="R521" s="107"/>
      <c r="S521" s="107"/>
      <c r="T521" s="107"/>
      <c r="U521" s="107"/>
      <c r="V521" s="107"/>
      <c r="W521" s="107"/>
    </row>
    <row r="522" spans="1:23" ht="13">
      <c r="A522" s="107"/>
      <c r="B522" s="107"/>
      <c r="C522" s="108"/>
      <c r="D522" s="112"/>
      <c r="E522" s="108"/>
      <c r="F522" s="107"/>
      <c r="G522" s="107"/>
      <c r="H522" s="102"/>
      <c r="I522" s="107"/>
      <c r="J522" s="107"/>
      <c r="K522" s="107"/>
      <c r="L522" s="107"/>
      <c r="M522" s="107"/>
      <c r="N522" s="107"/>
      <c r="O522" s="107"/>
      <c r="P522" s="107"/>
      <c r="Q522" s="107"/>
      <c r="R522" s="107"/>
      <c r="S522" s="107"/>
      <c r="T522" s="107"/>
      <c r="U522" s="107"/>
      <c r="V522" s="107"/>
      <c r="W522" s="107"/>
    </row>
    <row r="523" spans="1:23" ht="13">
      <c r="A523" s="107"/>
      <c r="B523" s="107"/>
      <c r="C523" s="108"/>
      <c r="D523" s="112"/>
      <c r="E523" s="108"/>
      <c r="F523" s="107"/>
      <c r="G523" s="107"/>
      <c r="H523" s="102"/>
      <c r="I523" s="107"/>
      <c r="J523" s="107"/>
      <c r="K523" s="107"/>
      <c r="L523" s="107"/>
      <c r="M523" s="107"/>
      <c r="N523" s="107"/>
      <c r="O523" s="107"/>
      <c r="P523" s="107"/>
      <c r="Q523" s="107"/>
      <c r="R523" s="107"/>
      <c r="S523" s="107"/>
      <c r="T523" s="107"/>
      <c r="U523" s="107"/>
      <c r="V523" s="107"/>
      <c r="W523" s="107"/>
    </row>
    <row r="524" spans="1:23" ht="13">
      <c r="A524" s="107"/>
      <c r="B524" s="107"/>
      <c r="C524" s="108"/>
      <c r="D524" s="112"/>
      <c r="E524" s="108"/>
      <c r="F524" s="107"/>
      <c r="G524" s="107"/>
      <c r="H524" s="102"/>
      <c r="I524" s="107"/>
      <c r="J524" s="107"/>
      <c r="K524" s="107"/>
      <c r="L524" s="107"/>
      <c r="M524" s="107"/>
      <c r="N524" s="107"/>
      <c r="O524" s="107"/>
      <c r="P524" s="107"/>
      <c r="Q524" s="107"/>
      <c r="R524" s="107"/>
      <c r="S524" s="107"/>
      <c r="T524" s="107"/>
      <c r="U524" s="107"/>
      <c r="V524" s="107"/>
      <c r="W524" s="107"/>
    </row>
    <row r="525" spans="1:23" ht="13">
      <c r="A525" s="107"/>
      <c r="B525" s="107"/>
      <c r="C525" s="108"/>
      <c r="D525" s="112"/>
      <c r="E525" s="108"/>
      <c r="F525" s="107"/>
      <c r="G525" s="107"/>
      <c r="H525" s="102"/>
      <c r="I525" s="107"/>
      <c r="J525" s="107"/>
      <c r="K525" s="107"/>
      <c r="L525" s="107"/>
      <c r="M525" s="107"/>
      <c r="N525" s="107"/>
      <c r="O525" s="107"/>
      <c r="P525" s="107"/>
      <c r="Q525" s="107"/>
      <c r="R525" s="107"/>
      <c r="S525" s="107"/>
      <c r="T525" s="107"/>
      <c r="U525" s="107"/>
      <c r="V525" s="107"/>
      <c r="W525" s="107"/>
    </row>
    <row r="526" spans="1:23" ht="13">
      <c r="A526" s="107"/>
      <c r="B526" s="107"/>
      <c r="C526" s="108"/>
      <c r="D526" s="112"/>
      <c r="E526" s="108"/>
      <c r="F526" s="107"/>
      <c r="G526" s="107"/>
      <c r="H526" s="102"/>
      <c r="I526" s="107"/>
      <c r="J526" s="107"/>
      <c r="K526" s="107"/>
      <c r="L526" s="107"/>
      <c r="M526" s="107"/>
      <c r="N526" s="107"/>
      <c r="O526" s="107"/>
      <c r="P526" s="107"/>
      <c r="Q526" s="107"/>
      <c r="R526" s="107"/>
      <c r="S526" s="107"/>
      <c r="T526" s="107"/>
      <c r="U526" s="107"/>
      <c r="V526" s="107"/>
      <c r="W526" s="107"/>
    </row>
    <row r="527" spans="1:23" ht="13">
      <c r="A527" s="107"/>
      <c r="B527" s="107"/>
      <c r="C527" s="108"/>
      <c r="D527" s="112"/>
      <c r="E527" s="108"/>
      <c r="F527" s="107"/>
      <c r="G527" s="107"/>
      <c r="H527" s="102"/>
      <c r="I527" s="107"/>
      <c r="J527" s="107"/>
      <c r="K527" s="107"/>
      <c r="L527" s="107"/>
      <c r="M527" s="107"/>
      <c r="N527" s="107"/>
      <c r="O527" s="107"/>
      <c r="P527" s="107"/>
      <c r="Q527" s="107"/>
      <c r="R527" s="107"/>
      <c r="S527" s="107"/>
      <c r="T527" s="107"/>
      <c r="U527" s="107"/>
      <c r="V527" s="107"/>
      <c r="W527" s="107"/>
    </row>
    <row r="528" spans="1:23" ht="13">
      <c r="A528" s="107"/>
      <c r="B528" s="107"/>
      <c r="C528" s="108"/>
      <c r="D528" s="112"/>
      <c r="E528" s="108"/>
      <c r="F528" s="107"/>
      <c r="G528" s="107"/>
      <c r="H528" s="102"/>
      <c r="I528" s="107"/>
      <c r="J528" s="107"/>
      <c r="K528" s="107"/>
      <c r="L528" s="107"/>
      <c r="M528" s="107"/>
      <c r="N528" s="107"/>
      <c r="O528" s="107"/>
      <c r="P528" s="107"/>
      <c r="Q528" s="107"/>
      <c r="R528" s="107"/>
      <c r="S528" s="107"/>
      <c r="T528" s="107"/>
      <c r="U528" s="107"/>
      <c r="V528" s="107"/>
      <c r="W528" s="107"/>
    </row>
    <row r="529" spans="1:23" ht="13">
      <c r="A529" s="107"/>
      <c r="B529" s="107"/>
      <c r="C529" s="108"/>
      <c r="D529" s="112"/>
      <c r="E529" s="108"/>
      <c r="F529" s="107"/>
      <c r="G529" s="107"/>
      <c r="H529" s="102"/>
      <c r="I529" s="107"/>
      <c r="J529" s="107"/>
      <c r="K529" s="107"/>
      <c r="L529" s="107"/>
      <c r="M529" s="107"/>
      <c r="N529" s="107"/>
      <c r="O529" s="107"/>
      <c r="P529" s="107"/>
      <c r="Q529" s="107"/>
      <c r="R529" s="107"/>
      <c r="S529" s="107"/>
      <c r="T529" s="107"/>
      <c r="U529" s="107"/>
      <c r="V529" s="107"/>
      <c r="W529" s="107"/>
    </row>
    <row r="530" spans="1:23" ht="13">
      <c r="A530" s="107"/>
      <c r="B530" s="107"/>
      <c r="C530" s="108"/>
      <c r="D530" s="112"/>
      <c r="E530" s="108"/>
      <c r="F530" s="107"/>
      <c r="G530" s="107"/>
      <c r="H530" s="102"/>
      <c r="I530" s="107"/>
      <c r="J530" s="107"/>
      <c r="K530" s="107"/>
      <c r="L530" s="107"/>
      <c r="M530" s="107"/>
      <c r="N530" s="107"/>
      <c r="O530" s="107"/>
      <c r="P530" s="107"/>
      <c r="Q530" s="107"/>
      <c r="R530" s="107"/>
      <c r="S530" s="107"/>
      <c r="T530" s="107"/>
      <c r="U530" s="107"/>
      <c r="V530" s="107"/>
      <c r="W530" s="107"/>
    </row>
    <row r="531" spans="1:23" ht="13">
      <c r="A531" s="107"/>
      <c r="B531" s="107"/>
      <c r="C531" s="108"/>
      <c r="D531" s="112"/>
      <c r="E531" s="108"/>
      <c r="F531" s="107"/>
      <c r="G531" s="107"/>
      <c r="H531" s="102"/>
      <c r="I531" s="107"/>
      <c r="J531" s="107"/>
      <c r="K531" s="107"/>
      <c r="L531" s="107"/>
      <c r="M531" s="107"/>
      <c r="N531" s="107"/>
      <c r="O531" s="107"/>
      <c r="P531" s="107"/>
      <c r="Q531" s="107"/>
      <c r="R531" s="107"/>
      <c r="S531" s="107"/>
      <c r="T531" s="107"/>
      <c r="U531" s="107"/>
      <c r="V531" s="107"/>
      <c r="W531" s="107"/>
    </row>
    <row r="532" spans="1:23" ht="13">
      <c r="A532" s="107"/>
      <c r="B532" s="107"/>
      <c r="C532" s="108"/>
      <c r="D532" s="112"/>
      <c r="E532" s="108"/>
      <c r="F532" s="107"/>
      <c r="G532" s="107"/>
      <c r="H532" s="102"/>
      <c r="I532" s="107"/>
      <c r="J532" s="107"/>
      <c r="K532" s="107"/>
      <c r="L532" s="107"/>
      <c r="M532" s="107"/>
      <c r="N532" s="107"/>
      <c r="O532" s="107"/>
      <c r="P532" s="107"/>
      <c r="Q532" s="107"/>
      <c r="R532" s="107"/>
      <c r="S532" s="107"/>
      <c r="T532" s="107"/>
      <c r="U532" s="107"/>
      <c r="V532" s="107"/>
      <c r="W532" s="107"/>
    </row>
    <row r="533" spans="1:23" ht="13">
      <c r="A533" s="107"/>
      <c r="B533" s="107"/>
      <c r="C533" s="108"/>
      <c r="D533" s="112"/>
      <c r="E533" s="108"/>
      <c r="F533" s="107"/>
      <c r="G533" s="107"/>
      <c r="H533" s="102"/>
      <c r="I533" s="107"/>
      <c r="J533" s="107"/>
      <c r="K533" s="107"/>
      <c r="L533" s="107"/>
      <c r="M533" s="107"/>
      <c r="N533" s="107"/>
      <c r="O533" s="107"/>
      <c r="P533" s="107"/>
      <c r="Q533" s="107"/>
      <c r="R533" s="107"/>
      <c r="S533" s="107"/>
      <c r="T533" s="107"/>
      <c r="U533" s="107"/>
      <c r="V533" s="107"/>
      <c r="W533" s="107"/>
    </row>
    <row r="534" spans="1:23" ht="13">
      <c r="A534" s="107"/>
      <c r="B534" s="107"/>
      <c r="C534" s="108"/>
      <c r="D534" s="112"/>
      <c r="E534" s="108"/>
      <c r="F534" s="107"/>
      <c r="G534" s="107"/>
      <c r="H534" s="102"/>
      <c r="I534" s="107"/>
      <c r="J534" s="107"/>
      <c r="K534" s="107"/>
      <c r="L534" s="107"/>
      <c r="M534" s="107"/>
      <c r="N534" s="107"/>
      <c r="O534" s="107"/>
      <c r="P534" s="107"/>
      <c r="Q534" s="107"/>
      <c r="R534" s="107"/>
      <c r="S534" s="107"/>
      <c r="T534" s="107"/>
      <c r="U534" s="107"/>
      <c r="V534" s="107"/>
      <c r="W534" s="107"/>
    </row>
    <row r="535" spans="1:23" ht="13">
      <c r="A535" s="107"/>
      <c r="B535" s="107"/>
      <c r="C535" s="108"/>
      <c r="D535" s="112"/>
      <c r="E535" s="108"/>
      <c r="F535" s="107"/>
      <c r="G535" s="107"/>
      <c r="H535" s="102"/>
      <c r="I535" s="107"/>
      <c r="J535" s="107"/>
      <c r="K535" s="107"/>
      <c r="L535" s="107"/>
      <c r="M535" s="107"/>
      <c r="N535" s="107"/>
      <c r="O535" s="107"/>
      <c r="P535" s="107"/>
      <c r="Q535" s="107"/>
      <c r="R535" s="107"/>
      <c r="S535" s="107"/>
      <c r="T535" s="107"/>
      <c r="U535" s="107"/>
      <c r="V535" s="107"/>
      <c r="W535" s="107"/>
    </row>
    <row r="536" spans="1:23" ht="13">
      <c r="A536" s="107"/>
      <c r="B536" s="107"/>
      <c r="C536" s="108"/>
      <c r="D536" s="112"/>
      <c r="E536" s="108"/>
      <c r="F536" s="107"/>
      <c r="G536" s="107"/>
      <c r="H536" s="102"/>
      <c r="I536" s="107"/>
      <c r="J536" s="107"/>
      <c r="K536" s="107"/>
      <c r="L536" s="107"/>
      <c r="M536" s="107"/>
      <c r="N536" s="107"/>
      <c r="O536" s="107"/>
      <c r="P536" s="107"/>
      <c r="Q536" s="107"/>
      <c r="R536" s="107"/>
      <c r="S536" s="107"/>
      <c r="T536" s="107"/>
      <c r="U536" s="107"/>
      <c r="V536" s="107"/>
      <c r="W536" s="107"/>
    </row>
    <row r="537" spans="1:23" ht="13">
      <c r="A537" s="107"/>
      <c r="B537" s="107"/>
      <c r="C537" s="108"/>
      <c r="D537" s="112"/>
      <c r="E537" s="108"/>
      <c r="F537" s="107"/>
      <c r="G537" s="107"/>
      <c r="H537" s="102"/>
      <c r="I537" s="107"/>
      <c r="J537" s="107"/>
      <c r="K537" s="107"/>
      <c r="L537" s="107"/>
      <c r="M537" s="107"/>
      <c r="N537" s="107"/>
      <c r="O537" s="107"/>
      <c r="P537" s="107"/>
      <c r="Q537" s="107"/>
      <c r="R537" s="107"/>
      <c r="S537" s="107"/>
      <c r="T537" s="107"/>
      <c r="U537" s="107"/>
      <c r="V537" s="107"/>
      <c r="W537" s="107"/>
    </row>
    <row r="538" spans="1:23" ht="13">
      <c r="A538" s="107"/>
      <c r="B538" s="107"/>
      <c r="C538" s="108"/>
      <c r="D538" s="112"/>
      <c r="E538" s="108"/>
      <c r="F538" s="107"/>
      <c r="G538" s="107"/>
      <c r="H538" s="102"/>
      <c r="I538" s="107"/>
      <c r="J538" s="107"/>
      <c r="K538" s="107"/>
      <c r="L538" s="107"/>
      <c r="M538" s="107"/>
      <c r="N538" s="107"/>
      <c r="O538" s="107"/>
      <c r="P538" s="107"/>
      <c r="Q538" s="107"/>
      <c r="R538" s="107"/>
      <c r="S538" s="107"/>
      <c r="T538" s="107"/>
      <c r="U538" s="107"/>
      <c r="V538" s="107"/>
      <c r="W538" s="107"/>
    </row>
    <row r="539" spans="1:23" ht="13">
      <c r="A539" s="107"/>
      <c r="B539" s="107"/>
      <c r="C539" s="108"/>
      <c r="D539" s="112"/>
      <c r="E539" s="108"/>
      <c r="F539" s="107"/>
      <c r="G539" s="107"/>
      <c r="H539" s="102"/>
      <c r="I539" s="107"/>
      <c r="J539" s="107"/>
      <c r="K539" s="107"/>
      <c r="L539" s="107"/>
      <c r="M539" s="107"/>
      <c r="N539" s="107"/>
      <c r="O539" s="107"/>
      <c r="P539" s="107"/>
      <c r="Q539" s="107"/>
      <c r="R539" s="107"/>
      <c r="S539" s="107"/>
      <c r="T539" s="107"/>
      <c r="U539" s="107"/>
      <c r="V539" s="107"/>
      <c r="W539" s="107"/>
    </row>
    <row r="540" spans="1:23" ht="13">
      <c r="A540" s="107"/>
      <c r="B540" s="107"/>
      <c r="C540" s="108"/>
      <c r="D540" s="112"/>
      <c r="E540" s="108"/>
      <c r="F540" s="107"/>
      <c r="G540" s="107"/>
      <c r="H540" s="102"/>
      <c r="I540" s="107"/>
      <c r="J540" s="107"/>
      <c r="K540" s="107"/>
      <c r="L540" s="107"/>
      <c r="M540" s="107"/>
      <c r="N540" s="107"/>
      <c r="O540" s="107"/>
      <c r="P540" s="107"/>
      <c r="Q540" s="107"/>
      <c r="R540" s="107"/>
      <c r="S540" s="107"/>
      <c r="T540" s="107"/>
      <c r="U540" s="107"/>
      <c r="V540" s="107"/>
      <c r="W540" s="107"/>
    </row>
    <row r="541" spans="1:23" ht="13">
      <c r="A541" s="107"/>
      <c r="B541" s="107"/>
      <c r="C541" s="108"/>
      <c r="D541" s="112"/>
      <c r="E541" s="108"/>
      <c r="F541" s="107"/>
      <c r="G541" s="107"/>
      <c r="H541" s="102"/>
      <c r="I541" s="107"/>
      <c r="J541" s="107"/>
      <c r="K541" s="107"/>
      <c r="L541" s="107"/>
      <c r="M541" s="107"/>
      <c r="N541" s="107"/>
      <c r="O541" s="107"/>
      <c r="P541" s="107"/>
      <c r="Q541" s="107"/>
      <c r="R541" s="107"/>
      <c r="S541" s="107"/>
      <c r="T541" s="107"/>
      <c r="U541" s="107"/>
      <c r="V541" s="107"/>
      <c r="W541" s="107"/>
    </row>
    <row r="542" spans="1:23" ht="13">
      <c r="A542" s="107"/>
      <c r="B542" s="107"/>
      <c r="C542" s="108"/>
      <c r="D542" s="112"/>
      <c r="E542" s="108"/>
      <c r="F542" s="107"/>
      <c r="G542" s="107"/>
      <c r="H542" s="102"/>
      <c r="I542" s="107"/>
      <c r="J542" s="107"/>
      <c r="K542" s="107"/>
      <c r="L542" s="107"/>
      <c r="M542" s="107"/>
      <c r="N542" s="107"/>
      <c r="O542" s="107"/>
      <c r="P542" s="107"/>
      <c r="Q542" s="107"/>
      <c r="R542" s="107"/>
      <c r="S542" s="107"/>
      <c r="T542" s="107"/>
      <c r="U542" s="107"/>
      <c r="V542" s="107"/>
      <c r="W542" s="107"/>
    </row>
    <row r="543" spans="1:23" ht="13">
      <c r="A543" s="107"/>
      <c r="B543" s="107"/>
      <c r="C543" s="108"/>
      <c r="D543" s="112"/>
      <c r="E543" s="108"/>
      <c r="F543" s="107"/>
      <c r="G543" s="107"/>
      <c r="H543" s="102"/>
      <c r="I543" s="107"/>
      <c r="J543" s="107"/>
      <c r="K543" s="107"/>
      <c r="L543" s="107"/>
      <c r="M543" s="107"/>
      <c r="N543" s="107"/>
      <c r="O543" s="107"/>
      <c r="P543" s="107"/>
      <c r="Q543" s="107"/>
      <c r="R543" s="107"/>
      <c r="S543" s="107"/>
      <c r="T543" s="107"/>
      <c r="U543" s="107"/>
      <c r="V543" s="107"/>
      <c r="W543" s="107"/>
    </row>
    <row r="544" spans="1:23" ht="13">
      <c r="A544" s="107"/>
      <c r="B544" s="107"/>
      <c r="C544" s="108"/>
      <c r="D544" s="112"/>
      <c r="E544" s="108"/>
      <c r="F544" s="107"/>
      <c r="G544" s="107"/>
      <c r="H544" s="102"/>
      <c r="I544" s="107"/>
      <c r="J544" s="107"/>
      <c r="K544" s="107"/>
      <c r="L544" s="107"/>
      <c r="M544" s="107"/>
      <c r="N544" s="107"/>
      <c r="O544" s="107"/>
      <c r="P544" s="107"/>
      <c r="Q544" s="107"/>
      <c r="R544" s="107"/>
      <c r="S544" s="107"/>
      <c r="T544" s="107"/>
      <c r="U544" s="107"/>
      <c r="V544" s="107"/>
      <c r="W544" s="107"/>
    </row>
    <row r="545" spans="1:23" ht="13">
      <c r="A545" s="107"/>
      <c r="B545" s="107"/>
      <c r="C545" s="108"/>
      <c r="D545" s="112"/>
      <c r="E545" s="108"/>
      <c r="F545" s="107"/>
      <c r="G545" s="107"/>
      <c r="H545" s="102"/>
      <c r="I545" s="107"/>
      <c r="J545" s="107"/>
      <c r="K545" s="107"/>
      <c r="L545" s="107"/>
      <c r="M545" s="107"/>
      <c r="N545" s="107"/>
      <c r="O545" s="107"/>
      <c r="P545" s="107"/>
      <c r="Q545" s="107"/>
      <c r="R545" s="107"/>
      <c r="S545" s="107"/>
      <c r="T545" s="107"/>
      <c r="U545" s="107"/>
      <c r="V545" s="107"/>
      <c r="W545" s="107"/>
    </row>
    <row r="546" spans="1:23" ht="13">
      <c r="A546" s="107"/>
      <c r="B546" s="107"/>
      <c r="C546" s="108"/>
      <c r="D546" s="112"/>
      <c r="E546" s="108"/>
      <c r="F546" s="107"/>
      <c r="G546" s="107"/>
      <c r="H546" s="102"/>
      <c r="I546" s="107"/>
      <c r="J546" s="107"/>
      <c r="K546" s="107"/>
      <c r="L546" s="107"/>
      <c r="M546" s="107"/>
      <c r="N546" s="107"/>
      <c r="O546" s="107"/>
      <c r="P546" s="107"/>
      <c r="Q546" s="107"/>
      <c r="R546" s="107"/>
      <c r="S546" s="107"/>
      <c r="T546" s="107"/>
      <c r="U546" s="107"/>
      <c r="V546" s="107"/>
      <c r="W546" s="107"/>
    </row>
    <row r="547" spans="1:23" ht="13">
      <c r="A547" s="107"/>
      <c r="B547" s="107"/>
      <c r="C547" s="108"/>
      <c r="D547" s="112"/>
      <c r="E547" s="108"/>
      <c r="F547" s="107"/>
      <c r="G547" s="107"/>
      <c r="H547" s="102"/>
      <c r="I547" s="107"/>
      <c r="J547" s="107"/>
      <c r="K547" s="107"/>
      <c r="L547" s="107"/>
      <c r="M547" s="107"/>
      <c r="N547" s="107"/>
      <c r="O547" s="107"/>
      <c r="P547" s="107"/>
      <c r="Q547" s="107"/>
      <c r="R547" s="107"/>
      <c r="S547" s="107"/>
      <c r="T547" s="107"/>
      <c r="U547" s="107"/>
      <c r="V547" s="107"/>
      <c r="W547" s="107"/>
    </row>
    <row r="548" spans="1:23" ht="13">
      <c r="A548" s="107"/>
      <c r="B548" s="107"/>
      <c r="C548" s="108"/>
      <c r="D548" s="112"/>
      <c r="E548" s="108"/>
      <c r="F548" s="107"/>
      <c r="G548" s="107"/>
      <c r="H548" s="102"/>
      <c r="I548" s="107"/>
      <c r="J548" s="107"/>
      <c r="K548" s="107"/>
      <c r="L548" s="107"/>
      <c r="M548" s="107"/>
      <c r="N548" s="107"/>
      <c r="O548" s="107"/>
      <c r="P548" s="107"/>
      <c r="Q548" s="107"/>
      <c r="R548" s="107"/>
      <c r="S548" s="107"/>
      <c r="T548" s="107"/>
      <c r="U548" s="107"/>
      <c r="V548" s="107"/>
      <c r="W548" s="107"/>
    </row>
    <row r="549" spans="1:23" ht="13">
      <c r="A549" s="107"/>
      <c r="B549" s="107"/>
      <c r="C549" s="108"/>
      <c r="D549" s="112"/>
      <c r="E549" s="108"/>
      <c r="F549" s="107"/>
      <c r="G549" s="107"/>
      <c r="H549" s="102"/>
      <c r="I549" s="107"/>
      <c r="J549" s="107"/>
      <c r="K549" s="107"/>
      <c r="L549" s="107"/>
      <c r="M549" s="107"/>
      <c r="N549" s="107"/>
      <c r="O549" s="107"/>
      <c r="P549" s="107"/>
      <c r="Q549" s="107"/>
      <c r="R549" s="107"/>
      <c r="S549" s="107"/>
      <c r="T549" s="107"/>
      <c r="U549" s="107"/>
      <c r="V549" s="107"/>
      <c r="W549" s="107"/>
    </row>
    <row r="550" spans="1:23" ht="13">
      <c r="A550" s="107"/>
      <c r="B550" s="107"/>
      <c r="C550" s="108"/>
      <c r="D550" s="112"/>
      <c r="E550" s="108"/>
      <c r="F550" s="107"/>
      <c r="G550" s="107"/>
      <c r="H550" s="102"/>
      <c r="I550" s="107"/>
      <c r="J550" s="107"/>
      <c r="K550" s="107"/>
      <c r="L550" s="107"/>
      <c r="M550" s="107"/>
      <c r="N550" s="107"/>
      <c r="O550" s="107"/>
      <c r="P550" s="107"/>
      <c r="Q550" s="107"/>
      <c r="R550" s="107"/>
      <c r="S550" s="107"/>
      <c r="T550" s="107"/>
      <c r="U550" s="107"/>
      <c r="V550" s="107"/>
      <c r="W550" s="107"/>
    </row>
    <row r="551" spans="1:23" ht="13">
      <c r="A551" s="107"/>
      <c r="B551" s="107"/>
      <c r="C551" s="108"/>
      <c r="D551" s="112"/>
      <c r="E551" s="108"/>
      <c r="F551" s="107"/>
      <c r="G551" s="107"/>
      <c r="H551" s="102"/>
      <c r="I551" s="107"/>
      <c r="J551" s="107"/>
      <c r="K551" s="107"/>
      <c r="L551" s="107"/>
      <c r="M551" s="107"/>
      <c r="N551" s="107"/>
      <c r="O551" s="107"/>
      <c r="P551" s="107"/>
      <c r="Q551" s="107"/>
      <c r="R551" s="107"/>
      <c r="S551" s="107"/>
      <c r="T551" s="107"/>
      <c r="U551" s="107"/>
      <c r="V551" s="107"/>
      <c r="W551" s="107"/>
    </row>
    <row r="552" spans="1:23" ht="13">
      <c r="A552" s="107"/>
      <c r="B552" s="107"/>
      <c r="C552" s="108"/>
      <c r="D552" s="112"/>
      <c r="E552" s="108"/>
      <c r="F552" s="107"/>
      <c r="G552" s="107"/>
      <c r="H552" s="102"/>
      <c r="I552" s="107"/>
      <c r="J552" s="107"/>
      <c r="K552" s="107"/>
      <c r="L552" s="107"/>
      <c r="M552" s="107"/>
      <c r="N552" s="107"/>
      <c r="O552" s="107"/>
      <c r="P552" s="107"/>
      <c r="Q552" s="107"/>
      <c r="R552" s="107"/>
      <c r="S552" s="107"/>
      <c r="T552" s="107"/>
      <c r="U552" s="107"/>
      <c r="V552" s="107"/>
      <c r="W552" s="107"/>
    </row>
    <row r="553" spans="1:23" ht="13">
      <c r="A553" s="107"/>
      <c r="B553" s="107"/>
      <c r="C553" s="108"/>
      <c r="D553" s="112"/>
      <c r="E553" s="108"/>
      <c r="F553" s="107"/>
      <c r="G553" s="107"/>
      <c r="H553" s="102"/>
      <c r="I553" s="107"/>
      <c r="J553" s="107"/>
      <c r="K553" s="107"/>
      <c r="L553" s="107"/>
      <c r="M553" s="107"/>
      <c r="N553" s="107"/>
      <c r="O553" s="107"/>
      <c r="P553" s="107"/>
      <c r="Q553" s="107"/>
      <c r="R553" s="107"/>
      <c r="S553" s="107"/>
      <c r="T553" s="107"/>
      <c r="U553" s="107"/>
      <c r="V553" s="107"/>
      <c r="W553" s="107"/>
    </row>
    <row r="554" spans="1:23" ht="13">
      <c r="A554" s="107"/>
      <c r="B554" s="107"/>
      <c r="C554" s="108"/>
      <c r="D554" s="112"/>
      <c r="E554" s="108"/>
      <c r="F554" s="107"/>
      <c r="G554" s="107"/>
      <c r="H554" s="102"/>
      <c r="I554" s="107"/>
      <c r="J554" s="107"/>
      <c r="K554" s="107"/>
      <c r="L554" s="107"/>
      <c r="M554" s="107"/>
      <c r="N554" s="107"/>
      <c r="O554" s="107"/>
      <c r="P554" s="107"/>
      <c r="Q554" s="107"/>
      <c r="R554" s="107"/>
      <c r="S554" s="107"/>
      <c r="T554" s="107"/>
      <c r="U554" s="107"/>
      <c r="V554" s="107"/>
      <c r="W554" s="107"/>
    </row>
    <row r="555" spans="1:23" ht="13">
      <c r="A555" s="107"/>
      <c r="B555" s="107"/>
      <c r="C555" s="108"/>
      <c r="D555" s="112"/>
      <c r="E555" s="108"/>
      <c r="F555" s="107"/>
      <c r="G555" s="107"/>
      <c r="H555" s="102"/>
      <c r="I555" s="107"/>
      <c r="J555" s="107"/>
      <c r="K555" s="107"/>
      <c r="L555" s="107"/>
      <c r="M555" s="107"/>
      <c r="N555" s="107"/>
      <c r="O555" s="107"/>
      <c r="P555" s="107"/>
      <c r="Q555" s="107"/>
      <c r="R555" s="107"/>
      <c r="S555" s="107"/>
      <c r="T555" s="107"/>
      <c r="U555" s="107"/>
      <c r="V555" s="107"/>
      <c r="W555" s="107"/>
    </row>
    <row r="556" spans="1:23" ht="13">
      <c r="A556" s="107"/>
      <c r="B556" s="107"/>
      <c r="C556" s="108"/>
      <c r="D556" s="112"/>
      <c r="E556" s="108"/>
      <c r="F556" s="107"/>
      <c r="G556" s="107"/>
      <c r="H556" s="102"/>
      <c r="I556" s="107"/>
      <c r="J556" s="107"/>
      <c r="K556" s="107"/>
      <c r="L556" s="107"/>
      <c r="M556" s="107"/>
      <c r="N556" s="107"/>
      <c r="O556" s="107"/>
      <c r="P556" s="107"/>
      <c r="Q556" s="107"/>
      <c r="R556" s="107"/>
      <c r="S556" s="107"/>
      <c r="T556" s="107"/>
      <c r="U556" s="107"/>
      <c r="V556" s="107"/>
      <c r="W556" s="107"/>
    </row>
    <row r="557" spans="1:23" ht="13">
      <c r="A557" s="107"/>
      <c r="B557" s="107"/>
      <c r="C557" s="108"/>
      <c r="D557" s="112"/>
      <c r="E557" s="108"/>
      <c r="F557" s="107"/>
      <c r="G557" s="107"/>
      <c r="H557" s="102"/>
      <c r="I557" s="107"/>
      <c r="J557" s="107"/>
      <c r="K557" s="107"/>
      <c r="L557" s="107"/>
      <c r="M557" s="107"/>
      <c r="N557" s="107"/>
      <c r="O557" s="107"/>
      <c r="P557" s="107"/>
      <c r="Q557" s="107"/>
      <c r="R557" s="107"/>
      <c r="S557" s="107"/>
      <c r="T557" s="107"/>
      <c r="U557" s="107"/>
      <c r="V557" s="107"/>
      <c r="W557" s="107"/>
    </row>
    <row r="558" spans="1:23" ht="13">
      <c r="A558" s="107"/>
      <c r="B558" s="107"/>
      <c r="C558" s="108"/>
      <c r="D558" s="112"/>
      <c r="E558" s="108"/>
      <c r="F558" s="107"/>
      <c r="G558" s="107"/>
      <c r="H558" s="102"/>
      <c r="I558" s="107"/>
      <c r="J558" s="107"/>
      <c r="K558" s="107"/>
      <c r="L558" s="107"/>
      <c r="M558" s="107"/>
      <c r="N558" s="107"/>
      <c r="O558" s="107"/>
      <c r="P558" s="107"/>
      <c r="Q558" s="107"/>
      <c r="R558" s="107"/>
      <c r="S558" s="107"/>
      <c r="T558" s="107"/>
      <c r="U558" s="107"/>
      <c r="V558" s="107"/>
      <c r="W558" s="107"/>
    </row>
    <row r="559" spans="1:23" ht="13">
      <c r="A559" s="107"/>
      <c r="B559" s="107"/>
      <c r="C559" s="108"/>
      <c r="D559" s="112"/>
      <c r="E559" s="108"/>
      <c r="F559" s="107"/>
      <c r="G559" s="107"/>
      <c r="H559" s="102"/>
      <c r="I559" s="107"/>
      <c r="J559" s="107"/>
      <c r="K559" s="107"/>
      <c r="L559" s="107"/>
      <c r="M559" s="107"/>
      <c r="N559" s="107"/>
      <c r="O559" s="107"/>
      <c r="P559" s="107"/>
      <c r="Q559" s="107"/>
      <c r="R559" s="107"/>
      <c r="S559" s="107"/>
      <c r="T559" s="107"/>
      <c r="U559" s="107"/>
      <c r="V559" s="107"/>
      <c r="W559" s="107"/>
    </row>
    <row r="560" spans="1:23" ht="13">
      <c r="A560" s="107"/>
      <c r="B560" s="107"/>
      <c r="C560" s="108"/>
      <c r="D560" s="112"/>
      <c r="E560" s="108"/>
      <c r="F560" s="107"/>
      <c r="G560" s="107"/>
      <c r="H560" s="102"/>
      <c r="I560" s="107"/>
      <c r="J560" s="107"/>
      <c r="K560" s="107"/>
      <c r="L560" s="107"/>
      <c r="M560" s="107"/>
      <c r="N560" s="107"/>
      <c r="O560" s="107"/>
      <c r="P560" s="107"/>
      <c r="Q560" s="107"/>
      <c r="R560" s="107"/>
      <c r="S560" s="107"/>
      <c r="T560" s="107"/>
      <c r="U560" s="107"/>
      <c r="V560" s="107"/>
      <c r="W560" s="107"/>
    </row>
    <row r="561" spans="1:23" ht="13">
      <c r="A561" s="107"/>
      <c r="B561" s="107"/>
      <c r="C561" s="108"/>
      <c r="D561" s="112"/>
      <c r="E561" s="108"/>
      <c r="F561" s="107"/>
      <c r="G561" s="107"/>
      <c r="H561" s="102"/>
      <c r="I561" s="107"/>
      <c r="J561" s="107"/>
      <c r="K561" s="107"/>
      <c r="L561" s="107"/>
      <c r="M561" s="107"/>
      <c r="N561" s="107"/>
      <c r="O561" s="107"/>
      <c r="P561" s="107"/>
      <c r="Q561" s="107"/>
      <c r="R561" s="107"/>
      <c r="S561" s="107"/>
      <c r="T561" s="107"/>
      <c r="U561" s="107"/>
      <c r="V561" s="107"/>
      <c r="W561" s="107"/>
    </row>
    <row r="562" spans="1:23" ht="13">
      <c r="A562" s="107"/>
      <c r="B562" s="107"/>
      <c r="C562" s="108"/>
      <c r="D562" s="112"/>
      <c r="E562" s="108"/>
      <c r="F562" s="107"/>
      <c r="G562" s="107"/>
      <c r="H562" s="102"/>
      <c r="I562" s="107"/>
      <c r="J562" s="107"/>
      <c r="K562" s="107"/>
      <c r="L562" s="107"/>
      <c r="M562" s="107"/>
      <c r="N562" s="107"/>
      <c r="O562" s="107"/>
      <c r="P562" s="107"/>
      <c r="Q562" s="107"/>
      <c r="R562" s="107"/>
      <c r="S562" s="107"/>
      <c r="T562" s="107"/>
      <c r="U562" s="107"/>
      <c r="V562" s="107"/>
      <c r="W562" s="107"/>
    </row>
    <row r="563" spans="1:23" ht="13">
      <c r="A563" s="107"/>
      <c r="B563" s="107"/>
      <c r="C563" s="108"/>
      <c r="D563" s="112"/>
      <c r="E563" s="108"/>
      <c r="F563" s="107"/>
      <c r="G563" s="107"/>
      <c r="H563" s="102"/>
      <c r="I563" s="107"/>
      <c r="J563" s="107"/>
      <c r="K563" s="107"/>
      <c r="L563" s="107"/>
      <c r="M563" s="107"/>
      <c r="N563" s="107"/>
      <c r="O563" s="107"/>
      <c r="P563" s="107"/>
      <c r="Q563" s="107"/>
      <c r="R563" s="107"/>
      <c r="S563" s="107"/>
      <c r="T563" s="107"/>
      <c r="U563" s="107"/>
      <c r="V563" s="107"/>
      <c r="W563" s="107"/>
    </row>
    <row r="564" spans="1:23" ht="13">
      <c r="A564" s="107"/>
      <c r="B564" s="107"/>
      <c r="C564" s="108"/>
      <c r="D564" s="112"/>
      <c r="E564" s="108"/>
      <c r="F564" s="107"/>
      <c r="G564" s="107"/>
      <c r="H564" s="102"/>
      <c r="I564" s="107"/>
      <c r="J564" s="107"/>
      <c r="K564" s="107"/>
      <c r="L564" s="107"/>
      <c r="M564" s="107"/>
      <c r="N564" s="107"/>
      <c r="O564" s="107"/>
      <c r="P564" s="107"/>
      <c r="Q564" s="107"/>
      <c r="R564" s="107"/>
      <c r="S564" s="107"/>
      <c r="T564" s="107"/>
      <c r="U564" s="107"/>
      <c r="V564" s="107"/>
      <c r="W564" s="107"/>
    </row>
    <row r="565" spans="1:23" ht="13">
      <c r="A565" s="107"/>
      <c r="B565" s="107"/>
      <c r="C565" s="108"/>
      <c r="D565" s="112"/>
      <c r="E565" s="108"/>
      <c r="F565" s="107"/>
      <c r="G565" s="107"/>
      <c r="H565" s="102"/>
      <c r="I565" s="107"/>
      <c r="J565" s="107"/>
      <c r="K565" s="107"/>
      <c r="L565" s="107"/>
      <c r="M565" s="107"/>
      <c r="N565" s="107"/>
      <c r="O565" s="107"/>
      <c r="P565" s="107"/>
      <c r="Q565" s="107"/>
      <c r="R565" s="107"/>
      <c r="S565" s="107"/>
      <c r="T565" s="107"/>
      <c r="U565" s="107"/>
      <c r="V565" s="107"/>
      <c r="W565" s="107"/>
    </row>
    <row r="566" spans="1:23" ht="13">
      <c r="A566" s="107"/>
      <c r="B566" s="107"/>
      <c r="C566" s="108"/>
      <c r="D566" s="112"/>
      <c r="E566" s="108"/>
      <c r="F566" s="107"/>
      <c r="G566" s="107"/>
      <c r="H566" s="102"/>
      <c r="I566" s="107"/>
      <c r="J566" s="107"/>
      <c r="K566" s="107"/>
      <c r="L566" s="107"/>
      <c r="M566" s="107"/>
      <c r="N566" s="107"/>
      <c r="O566" s="107"/>
      <c r="P566" s="107"/>
      <c r="Q566" s="107"/>
      <c r="R566" s="107"/>
      <c r="S566" s="107"/>
      <c r="T566" s="107"/>
      <c r="U566" s="107"/>
      <c r="V566" s="107"/>
      <c r="W566" s="107"/>
    </row>
    <row r="567" spans="1:23" ht="13">
      <c r="A567" s="107"/>
      <c r="B567" s="107"/>
      <c r="C567" s="108"/>
      <c r="D567" s="112"/>
      <c r="E567" s="108"/>
      <c r="F567" s="107"/>
      <c r="G567" s="107"/>
      <c r="H567" s="102"/>
      <c r="I567" s="107"/>
      <c r="J567" s="107"/>
      <c r="K567" s="107"/>
      <c r="L567" s="107"/>
      <c r="M567" s="107"/>
      <c r="N567" s="107"/>
      <c r="O567" s="107"/>
      <c r="P567" s="107"/>
      <c r="Q567" s="107"/>
      <c r="R567" s="107"/>
      <c r="S567" s="107"/>
      <c r="T567" s="107"/>
      <c r="U567" s="107"/>
      <c r="V567" s="107"/>
      <c r="W567" s="107"/>
    </row>
    <row r="568" spans="1:23" ht="13">
      <c r="A568" s="107"/>
      <c r="B568" s="107"/>
      <c r="C568" s="108"/>
      <c r="D568" s="112"/>
      <c r="E568" s="108"/>
      <c r="F568" s="107"/>
      <c r="G568" s="107"/>
      <c r="H568" s="102"/>
      <c r="I568" s="107"/>
      <c r="J568" s="107"/>
      <c r="K568" s="107"/>
      <c r="L568" s="107"/>
      <c r="M568" s="107"/>
      <c r="N568" s="107"/>
      <c r="O568" s="107"/>
      <c r="P568" s="107"/>
      <c r="Q568" s="107"/>
      <c r="R568" s="107"/>
      <c r="S568" s="107"/>
      <c r="T568" s="107"/>
      <c r="U568" s="107"/>
      <c r="V568" s="107"/>
      <c r="W568" s="107"/>
    </row>
    <row r="569" spans="1:23" ht="13">
      <c r="A569" s="107"/>
      <c r="B569" s="107"/>
      <c r="C569" s="108"/>
      <c r="D569" s="112"/>
      <c r="E569" s="108"/>
      <c r="F569" s="107"/>
      <c r="G569" s="107"/>
      <c r="H569" s="102"/>
      <c r="I569" s="107"/>
      <c r="J569" s="107"/>
      <c r="K569" s="107"/>
      <c r="L569" s="107"/>
      <c r="M569" s="107"/>
      <c r="N569" s="107"/>
      <c r="O569" s="107"/>
      <c r="P569" s="107"/>
      <c r="Q569" s="107"/>
      <c r="R569" s="107"/>
      <c r="S569" s="107"/>
      <c r="T569" s="107"/>
      <c r="U569" s="107"/>
      <c r="V569" s="107"/>
      <c r="W569" s="107"/>
    </row>
    <row r="570" spans="1:23" ht="13">
      <c r="A570" s="107"/>
      <c r="B570" s="107"/>
      <c r="C570" s="108"/>
      <c r="D570" s="112"/>
      <c r="E570" s="108"/>
      <c r="F570" s="107"/>
      <c r="G570" s="107"/>
      <c r="H570" s="102"/>
      <c r="I570" s="107"/>
      <c r="J570" s="107"/>
      <c r="K570" s="107"/>
      <c r="L570" s="107"/>
      <c r="M570" s="107"/>
      <c r="N570" s="107"/>
      <c r="O570" s="107"/>
      <c r="P570" s="107"/>
      <c r="Q570" s="107"/>
      <c r="R570" s="107"/>
      <c r="S570" s="107"/>
      <c r="T570" s="107"/>
      <c r="U570" s="107"/>
      <c r="V570" s="107"/>
      <c r="W570" s="107"/>
    </row>
    <row r="571" spans="1:23" ht="13">
      <c r="A571" s="107"/>
      <c r="B571" s="107"/>
      <c r="C571" s="108"/>
      <c r="D571" s="112"/>
      <c r="E571" s="108"/>
      <c r="F571" s="107"/>
      <c r="G571" s="107"/>
      <c r="H571" s="102"/>
      <c r="I571" s="107"/>
      <c r="J571" s="107"/>
      <c r="K571" s="107"/>
      <c r="L571" s="107"/>
      <c r="M571" s="107"/>
      <c r="N571" s="107"/>
      <c r="O571" s="107"/>
      <c r="P571" s="107"/>
      <c r="Q571" s="107"/>
      <c r="R571" s="107"/>
      <c r="S571" s="107"/>
      <c r="T571" s="107"/>
      <c r="U571" s="107"/>
      <c r="V571" s="107"/>
      <c r="W571" s="107"/>
    </row>
    <row r="572" spans="1:23" ht="13">
      <c r="A572" s="107"/>
      <c r="B572" s="107"/>
      <c r="C572" s="108"/>
      <c r="D572" s="112"/>
      <c r="E572" s="108"/>
      <c r="F572" s="107"/>
      <c r="G572" s="107"/>
      <c r="H572" s="102"/>
      <c r="I572" s="107"/>
      <c r="J572" s="107"/>
      <c r="K572" s="107"/>
      <c r="L572" s="107"/>
      <c r="M572" s="107"/>
      <c r="N572" s="107"/>
      <c r="O572" s="107"/>
      <c r="P572" s="107"/>
      <c r="Q572" s="107"/>
      <c r="R572" s="107"/>
      <c r="S572" s="107"/>
      <c r="T572" s="107"/>
      <c r="U572" s="107"/>
      <c r="V572" s="107"/>
      <c r="W572" s="107"/>
    </row>
    <row r="573" spans="1:23" ht="13">
      <c r="A573" s="107"/>
      <c r="B573" s="107"/>
      <c r="C573" s="108"/>
      <c r="D573" s="112"/>
      <c r="E573" s="108"/>
      <c r="F573" s="107"/>
      <c r="G573" s="107"/>
      <c r="H573" s="102"/>
      <c r="I573" s="107"/>
      <c r="J573" s="107"/>
      <c r="K573" s="107"/>
      <c r="L573" s="107"/>
      <c r="M573" s="107"/>
      <c r="N573" s="107"/>
      <c r="O573" s="107"/>
      <c r="P573" s="107"/>
      <c r="Q573" s="107"/>
      <c r="R573" s="107"/>
      <c r="S573" s="107"/>
      <c r="T573" s="107"/>
      <c r="U573" s="107"/>
      <c r="V573" s="107"/>
      <c r="W573" s="107"/>
    </row>
    <row r="574" spans="1:23" ht="13">
      <c r="A574" s="107"/>
      <c r="B574" s="107"/>
      <c r="C574" s="108"/>
      <c r="D574" s="112"/>
      <c r="E574" s="108"/>
      <c r="F574" s="107"/>
      <c r="G574" s="107"/>
      <c r="H574" s="102"/>
      <c r="I574" s="107"/>
      <c r="J574" s="107"/>
      <c r="K574" s="107"/>
      <c r="L574" s="107"/>
      <c r="M574" s="107"/>
      <c r="N574" s="107"/>
      <c r="O574" s="107"/>
      <c r="P574" s="107"/>
      <c r="Q574" s="107"/>
      <c r="R574" s="107"/>
      <c r="S574" s="107"/>
      <c r="T574" s="107"/>
      <c r="U574" s="107"/>
      <c r="V574" s="107"/>
      <c r="W574" s="107"/>
    </row>
    <row r="575" spans="1:23" ht="13">
      <c r="A575" s="107"/>
      <c r="B575" s="107"/>
      <c r="C575" s="108"/>
      <c r="D575" s="112"/>
      <c r="E575" s="108"/>
      <c r="F575" s="107"/>
      <c r="G575" s="107"/>
      <c r="H575" s="102"/>
      <c r="I575" s="107"/>
      <c r="J575" s="107"/>
      <c r="K575" s="107"/>
      <c r="L575" s="107"/>
      <c r="M575" s="107"/>
      <c r="N575" s="107"/>
      <c r="O575" s="107"/>
      <c r="P575" s="107"/>
      <c r="Q575" s="107"/>
      <c r="R575" s="107"/>
      <c r="S575" s="107"/>
      <c r="T575" s="107"/>
      <c r="U575" s="107"/>
      <c r="V575" s="107"/>
      <c r="W575" s="107"/>
    </row>
    <row r="576" spans="1:23" ht="13">
      <c r="A576" s="107"/>
      <c r="B576" s="107"/>
      <c r="C576" s="108"/>
      <c r="D576" s="112"/>
      <c r="E576" s="108"/>
      <c r="F576" s="107"/>
      <c r="G576" s="107"/>
      <c r="H576" s="102"/>
      <c r="I576" s="107"/>
      <c r="J576" s="107"/>
      <c r="K576" s="107"/>
      <c r="L576" s="107"/>
      <c r="M576" s="107"/>
      <c r="N576" s="107"/>
      <c r="O576" s="107"/>
      <c r="P576" s="107"/>
      <c r="Q576" s="107"/>
      <c r="R576" s="107"/>
      <c r="S576" s="107"/>
      <c r="T576" s="107"/>
      <c r="U576" s="107"/>
      <c r="V576" s="107"/>
      <c r="W576" s="107"/>
    </row>
    <row r="577" spans="1:23" ht="13">
      <c r="A577" s="107"/>
      <c r="B577" s="107"/>
      <c r="C577" s="108"/>
      <c r="D577" s="112"/>
      <c r="E577" s="108"/>
      <c r="F577" s="107"/>
      <c r="G577" s="107"/>
      <c r="H577" s="102"/>
      <c r="I577" s="107"/>
      <c r="J577" s="107"/>
      <c r="K577" s="107"/>
      <c r="L577" s="107"/>
      <c r="M577" s="107"/>
      <c r="N577" s="107"/>
      <c r="O577" s="107"/>
      <c r="P577" s="107"/>
      <c r="Q577" s="107"/>
      <c r="R577" s="107"/>
      <c r="S577" s="107"/>
      <c r="T577" s="107"/>
      <c r="U577" s="107"/>
      <c r="V577" s="107"/>
      <c r="W577" s="107"/>
    </row>
    <row r="578" spans="1:23" ht="13">
      <c r="A578" s="107"/>
      <c r="B578" s="107"/>
      <c r="C578" s="108"/>
      <c r="D578" s="112"/>
      <c r="E578" s="108"/>
      <c r="F578" s="107"/>
      <c r="G578" s="107"/>
      <c r="H578" s="102"/>
      <c r="I578" s="107"/>
      <c r="J578" s="107"/>
      <c r="K578" s="107"/>
      <c r="L578" s="107"/>
      <c r="M578" s="107"/>
      <c r="N578" s="107"/>
      <c r="O578" s="107"/>
      <c r="P578" s="107"/>
      <c r="Q578" s="107"/>
      <c r="R578" s="107"/>
      <c r="S578" s="107"/>
      <c r="T578" s="107"/>
      <c r="U578" s="107"/>
      <c r="V578" s="107"/>
      <c r="W578" s="107"/>
    </row>
    <row r="579" spans="1:23" ht="13">
      <c r="A579" s="107"/>
      <c r="B579" s="107"/>
      <c r="C579" s="108"/>
      <c r="D579" s="112"/>
      <c r="E579" s="108"/>
      <c r="F579" s="107"/>
      <c r="G579" s="107"/>
      <c r="H579" s="102"/>
      <c r="I579" s="107"/>
      <c r="J579" s="107"/>
      <c r="K579" s="107"/>
      <c r="L579" s="107"/>
      <c r="M579" s="107"/>
      <c r="N579" s="107"/>
      <c r="O579" s="107"/>
      <c r="P579" s="107"/>
      <c r="Q579" s="107"/>
      <c r="R579" s="107"/>
      <c r="S579" s="107"/>
      <c r="T579" s="107"/>
      <c r="U579" s="107"/>
      <c r="V579" s="107"/>
      <c r="W579" s="107"/>
    </row>
    <row r="580" spans="1:23" ht="13">
      <c r="A580" s="107"/>
      <c r="B580" s="107"/>
      <c r="C580" s="108"/>
      <c r="D580" s="112"/>
      <c r="E580" s="108"/>
      <c r="F580" s="107"/>
      <c r="G580" s="107"/>
      <c r="H580" s="102"/>
      <c r="I580" s="107"/>
      <c r="J580" s="107"/>
      <c r="K580" s="107"/>
      <c r="L580" s="107"/>
      <c r="M580" s="107"/>
      <c r="N580" s="107"/>
      <c r="O580" s="107"/>
      <c r="P580" s="107"/>
      <c r="Q580" s="107"/>
      <c r="R580" s="107"/>
      <c r="S580" s="107"/>
      <c r="T580" s="107"/>
      <c r="U580" s="107"/>
      <c r="V580" s="107"/>
      <c r="W580" s="107"/>
    </row>
    <row r="581" spans="1:23" ht="13">
      <c r="A581" s="107"/>
      <c r="B581" s="107"/>
      <c r="C581" s="108"/>
      <c r="D581" s="112"/>
      <c r="E581" s="108"/>
      <c r="F581" s="107"/>
      <c r="G581" s="107"/>
      <c r="H581" s="102"/>
      <c r="I581" s="107"/>
      <c r="J581" s="107"/>
      <c r="K581" s="107"/>
      <c r="L581" s="107"/>
      <c r="M581" s="107"/>
      <c r="N581" s="107"/>
      <c r="O581" s="107"/>
      <c r="P581" s="107"/>
      <c r="Q581" s="107"/>
      <c r="R581" s="107"/>
      <c r="S581" s="107"/>
      <c r="T581" s="107"/>
      <c r="U581" s="107"/>
      <c r="V581" s="107"/>
      <c r="W581" s="107"/>
    </row>
    <row r="582" spans="1:23" ht="13">
      <c r="A582" s="107"/>
      <c r="B582" s="107"/>
      <c r="C582" s="108"/>
      <c r="D582" s="112"/>
      <c r="E582" s="108"/>
      <c r="F582" s="107"/>
      <c r="G582" s="107"/>
      <c r="H582" s="102"/>
      <c r="I582" s="107"/>
      <c r="J582" s="107"/>
      <c r="K582" s="107"/>
      <c r="L582" s="107"/>
      <c r="M582" s="107"/>
      <c r="N582" s="107"/>
      <c r="O582" s="107"/>
      <c r="P582" s="107"/>
      <c r="Q582" s="107"/>
      <c r="R582" s="107"/>
      <c r="S582" s="107"/>
      <c r="T582" s="107"/>
      <c r="U582" s="107"/>
      <c r="V582" s="107"/>
      <c r="W582" s="107"/>
    </row>
    <row r="583" spans="1:23" ht="13">
      <c r="A583" s="107"/>
      <c r="B583" s="107"/>
      <c r="C583" s="108"/>
      <c r="D583" s="112"/>
      <c r="E583" s="108"/>
      <c r="F583" s="107"/>
      <c r="G583" s="107"/>
      <c r="H583" s="102"/>
      <c r="I583" s="107"/>
      <c r="J583" s="107"/>
      <c r="K583" s="107"/>
      <c r="L583" s="107"/>
      <c r="M583" s="107"/>
      <c r="N583" s="107"/>
      <c r="O583" s="107"/>
      <c r="P583" s="107"/>
      <c r="Q583" s="107"/>
      <c r="R583" s="107"/>
      <c r="S583" s="107"/>
      <c r="T583" s="107"/>
      <c r="U583" s="107"/>
      <c r="V583" s="107"/>
      <c r="W583" s="107"/>
    </row>
    <row r="584" spans="1:23" ht="13">
      <c r="A584" s="107"/>
      <c r="B584" s="107"/>
      <c r="C584" s="108"/>
      <c r="D584" s="112"/>
      <c r="E584" s="108"/>
      <c r="F584" s="107"/>
      <c r="G584" s="107"/>
      <c r="H584" s="102"/>
      <c r="I584" s="107"/>
      <c r="J584" s="107"/>
      <c r="K584" s="107"/>
      <c r="L584" s="107"/>
      <c r="M584" s="107"/>
      <c r="N584" s="107"/>
      <c r="O584" s="107"/>
      <c r="P584" s="107"/>
      <c r="Q584" s="107"/>
      <c r="R584" s="107"/>
      <c r="S584" s="107"/>
      <c r="T584" s="107"/>
      <c r="U584" s="107"/>
      <c r="V584" s="107"/>
      <c r="W584" s="107"/>
    </row>
    <row r="585" spans="1:23" ht="13">
      <c r="A585" s="107"/>
      <c r="B585" s="107"/>
      <c r="C585" s="108"/>
      <c r="D585" s="112"/>
      <c r="E585" s="108"/>
      <c r="F585" s="107"/>
      <c r="G585" s="107"/>
      <c r="H585" s="102"/>
      <c r="I585" s="107"/>
      <c r="J585" s="107"/>
      <c r="K585" s="107"/>
      <c r="L585" s="107"/>
      <c r="M585" s="107"/>
      <c r="N585" s="107"/>
      <c r="O585" s="107"/>
      <c r="P585" s="107"/>
      <c r="Q585" s="107"/>
      <c r="R585" s="107"/>
      <c r="S585" s="107"/>
      <c r="T585" s="107"/>
      <c r="U585" s="107"/>
      <c r="V585" s="107"/>
      <c r="W585" s="107"/>
    </row>
    <row r="586" spans="1:23" ht="13">
      <c r="A586" s="107"/>
      <c r="B586" s="107"/>
      <c r="C586" s="108"/>
      <c r="D586" s="112"/>
      <c r="E586" s="108"/>
      <c r="F586" s="107"/>
      <c r="G586" s="107"/>
      <c r="H586" s="102"/>
      <c r="I586" s="107"/>
      <c r="J586" s="107"/>
      <c r="K586" s="107"/>
      <c r="L586" s="107"/>
      <c r="M586" s="107"/>
      <c r="N586" s="107"/>
      <c r="O586" s="107"/>
      <c r="P586" s="107"/>
      <c r="Q586" s="107"/>
      <c r="R586" s="107"/>
      <c r="S586" s="107"/>
      <c r="T586" s="107"/>
      <c r="U586" s="107"/>
      <c r="V586" s="107"/>
      <c r="W586" s="107"/>
    </row>
    <row r="587" spans="1:23" ht="13">
      <c r="A587" s="107"/>
      <c r="B587" s="107"/>
      <c r="C587" s="108"/>
      <c r="D587" s="112"/>
      <c r="E587" s="108"/>
      <c r="F587" s="107"/>
      <c r="G587" s="107"/>
      <c r="H587" s="102"/>
      <c r="I587" s="107"/>
      <c r="J587" s="107"/>
      <c r="K587" s="107"/>
      <c r="L587" s="107"/>
      <c r="M587" s="107"/>
      <c r="N587" s="107"/>
      <c r="O587" s="107"/>
      <c r="P587" s="107"/>
      <c r="Q587" s="107"/>
      <c r="R587" s="107"/>
      <c r="S587" s="107"/>
      <c r="T587" s="107"/>
      <c r="U587" s="107"/>
      <c r="V587" s="107"/>
      <c r="W587" s="107"/>
    </row>
    <row r="588" spans="1:23" ht="13">
      <c r="A588" s="107"/>
      <c r="B588" s="107"/>
      <c r="C588" s="108"/>
      <c r="D588" s="112"/>
      <c r="E588" s="108"/>
      <c r="F588" s="107"/>
      <c r="G588" s="107"/>
      <c r="H588" s="102"/>
      <c r="I588" s="107"/>
      <c r="J588" s="107"/>
      <c r="K588" s="107"/>
      <c r="L588" s="107"/>
      <c r="M588" s="107"/>
      <c r="N588" s="107"/>
      <c r="O588" s="107"/>
      <c r="P588" s="107"/>
      <c r="Q588" s="107"/>
      <c r="R588" s="107"/>
      <c r="S588" s="107"/>
      <c r="T588" s="107"/>
      <c r="U588" s="107"/>
      <c r="V588" s="107"/>
      <c r="W588" s="107"/>
    </row>
    <row r="589" spans="1:23" ht="13">
      <c r="A589" s="107"/>
      <c r="B589" s="107"/>
      <c r="C589" s="108"/>
      <c r="D589" s="112"/>
      <c r="E589" s="108"/>
      <c r="F589" s="107"/>
      <c r="G589" s="107"/>
      <c r="H589" s="102"/>
      <c r="I589" s="107"/>
      <c r="J589" s="107"/>
      <c r="K589" s="107"/>
      <c r="L589" s="107"/>
      <c r="M589" s="107"/>
      <c r="N589" s="107"/>
      <c r="O589" s="107"/>
      <c r="P589" s="107"/>
      <c r="Q589" s="107"/>
      <c r="R589" s="107"/>
      <c r="S589" s="107"/>
      <c r="T589" s="107"/>
      <c r="U589" s="107"/>
      <c r="V589" s="107"/>
      <c r="W589" s="107"/>
    </row>
    <row r="590" spans="1:23" ht="13">
      <c r="A590" s="107"/>
      <c r="B590" s="107"/>
      <c r="C590" s="108"/>
      <c r="D590" s="112"/>
      <c r="E590" s="108"/>
      <c r="F590" s="107"/>
      <c r="G590" s="107"/>
      <c r="H590" s="102"/>
      <c r="I590" s="107"/>
      <c r="J590" s="107"/>
      <c r="K590" s="107"/>
      <c r="L590" s="107"/>
      <c r="M590" s="107"/>
      <c r="N590" s="107"/>
      <c r="O590" s="107"/>
      <c r="P590" s="107"/>
      <c r="Q590" s="107"/>
      <c r="R590" s="107"/>
      <c r="S590" s="107"/>
      <c r="T590" s="107"/>
      <c r="U590" s="107"/>
      <c r="V590" s="107"/>
      <c r="W590" s="107"/>
    </row>
    <row r="591" spans="1:23" ht="13">
      <c r="A591" s="107"/>
      <c r="B591" s="107"/>
      <c r="C591" s="108"/>
      <c r="D591" s="112"/>
      <c r="E591" s="108"/>
      <c r="F591" s="107"/>
      <c r="G591" s="107"/>
      <c r="H591" s="102"/>
      <c r="I591" s="107"/>
      <c r="J591" s="107"/>
      <c r="K591" s="107"/>
      <c r="L591" s="107"/>
      <c r="M591" s="107"/>
      <c r="N591" s="107"/>
      <c r="O591" s="107"/>
      <c r="P591" s="107"/>
      <c r="Q591" s="107"/>
      <c r="R591" s="107"/>
      <c r="S591" s="107"/>
      <c r="T591" s="107"/>
      <c r="U591" s="107"/>
      <c r="V591" s="107"/>
      <c r="W591" s="107"/>
    </row>
    <row r="592" spans="1:23" ht="13">
      <c r="A592" s="107"/>
      <c r="B592" s="107"/>
      <c r="C592" s="108"/>
      <c r="D592" s="112"/>
      <c r="E592" s="108"/>
      <c r="F592" s="107"/>
      <c r="G592" s="107"/>
      <c r="H592" s="102"/>
      <c r="I592" s="107"/>
      <c r="J592" s="107"/>
      <c r="K592" s="107"/>
      <c r="L592" s="107"/>
      <c r="M592" s="107"/>
      <c r="N592" s="107"/>
      <c r="O592" s="107"/>
      <c r="P592" s="107"/>
      <c r="Q592" s="107"/>
      <c r="R592" s="107"/>
      <c r="S592" s="107"/>
      <c r="T592" s="107"/>
      <c r="U592" s="107"/>
      <c r="V592" s="107"/>
      <c r="W592" s="107"/>
    </row>
    <row r="593" spans="1:23" ht="13">
      <c r="A593" s="107"/>
      <c r="B593" s="107"/>
      <c r="C593" s="108"/>
      <c r="D593" s="112"/>
      <c r="E593" s="108"/>
      <c r="F593" s="107"/>
      <c r="G593" s="107"/>
      <c r="H593" s="102"/>
      <c r="I593" s="107"/>
      <c r="J593" s="107"/>
      <c r="K593" s="107"/>
      <c r="L593" s="107"/>
      <c r="M593" s="107"/>
      <c r="N593" s="107"/>
      <c r="O593" s="107"/>
      <c r="P593" s="107"/>
      <c r="Q593" s="107"/>
      <c r="R593" s="107"/>
      <c r="S593" s="107"/>
      <c r="T593" s="107"/>
      <c r="U593" s="107"/>
      <c r="V593" s="107"/>
      <c r="W593" s="107"/>
    </row>
    <row r="594" spans="1:23" ht="13">
      <c r="A594" s="107"/>
      <c r="B594" s="107"/>
      <c r="C594" s="108"/>
      <c r="D594" s="112"/>
      <c r="E594" s="108"/>
      <c r="F594" s="107"/>
      <c r="G594" s="107"/>
      <c r="H594" s="102"/>
      <c r="I594" s="107"/>
      <c r="J594" s="107"/>
      <c r="K594" s="107"/>
      <c r="L594" s="107"/>
      <c r="M594" s="107"/>
      <c r="N594" s="107"/>
      <c r="O594" s="107"/>
      <c r="P594" s="107"/>
      <c r="Q594" s="107"/>
      <c r="R594" s="107"/>
      <c r="S594" s="107"/>
      <c r="T594" s="107"/>
      <c r="U594" s="107"/>
      <c r="V594" s="107"/>
      <c r="W594" s="107"/>
    </row>
    <row r="595" spans="1:23" ht="13">
      <c r="A595" s="107"/>
      <c r="B595" s="107"/>
      <c r="C595" s="108"/>
      <c r="D595" s="112"/>
      <c r="E595" s="108"/>
      <c r="F595" s="107"/>
      <c r="G595" s="107"/>
      <c r="H595" s="102"/>
      <c r="I595" s="107"/>
      <c r="J595" s="107"/>
      <c r="K595" s="107"/>
      <c r="L595" s="107"/>
      <c r="M595" s="107"/>
      <c r="N595" s="107"/>
      <c r="O595" s="107"/>
      <c r="P595" s="107"/>
      <c r="Q595" s="107"/>
      <c r="R595" s="107"/>
      <c r="S595" s="107"/>
      <c r="T595" s="107"/>
      <c r="U595" s="107"/>
      <c r="V595" s="107"/>
      <c r="W595" s="107"/>
    </row>
    <row r="596" spans="1:23" ht="13">
      <c r="A596" s="107"/>
      <c r="B596" s="107"/>
      <c r="C596" s="108"/>
      <c r="D596" s="112"/>
      <c r="E596" s="108"/>
      <c r="F596" s="107"/>
      <c r="G596" s="107"/>
      <c r="H596" s="102"/>
      <c r="I596" s="107"/>
      <c r="J596" s="107"/>
      <c r="K596" s="107"/>
      <c r="L596" s="107"/>
      <c r="M596" s="107"/>
      <c r="N596" s="107"/>
      <c r="O596" s="107"/>
      <c r="P596" s="107"/>
      <c r="Q596" s="107"/>
      <c r="R596" s="107"/>
      <c r="S596" s="107"/>
      <c r="T596" s="107"/>
      <c r="U596" s="107"/>
      <c r="V596" s="107"/>
      <c r="W596" s="107"/>
    </row>
    <row r="597" spans="1:23" ht="13">
      <c r="A597" s="107"/>
      <c r="B597" s="107"/>
      <c r="C597" s="108"/>
      <c r="D597" s="112"/>
      <c r="E597" s="108"/>
      <c r="F597" s="107"/>
      <c r="G597" s="107"/>
      <c r="H597" s="102"/>
      <c r="I597" s="107"/>
      <c r="J597" s="107"/>
      <c r="K597" s="107"/>
      <c r="L597" s="107"/>
      <c r="M597" s="107"/>
      <c r="N597" s="107"/>
      <c r="O597" s="107"/>
      <c r="P597" s="107"/>
      <c r="Q597" s="107"/>
      <c r="R597" s="107"/>
      <c r="S597" s="107"/>
      <c r="T597" s="107"/>
      <c r="U597" s="107"/>
      <c r="V597" s="107"/>
      <c r="W597" s="107"/>
    </row>
    <row r="598" spans="1:23" ht="13">
      <c r="A598" s="107"/>
      <c r="B598" s="107"/>
      <c r="C598" s="108"/>
      <c r="D598" s="112"/>
      <c r="E598" s="108"/>
      <c r="F598" s="107"/>
      <c r="G598" s="107"/>
      <c r="H598" s="102"/>
      <c r="I598" s="107"/>
      <c r="J598" s="107"/>
      <c r="K598" s="107"/>
      <c r="L598" s="107"/>
      <c r="M598" s="107"/>
      <c r="N598" s="107"/>
      <c r="O598" s="107"/>
      <c r="P598" s="107"/>
      <c r="Q598" s="107"/>
      <c r="R598" s="107"/>
      <c r="S598" s="107"/>
      <c r="T598" s="107"/>
      <c r="U598" s="107"/>
      <c r="V598" s="107"/>
      <c r="W598" s="107"/>
    </row>
    <row r="599" spans="1:23" ht="13">
      <c r="A599" s="107"/>
      <c r="B599" s="107"/>
      <c r="C599" s="108"/>
      <c r="D599" s="112"/>
      <c r="E599" s="108"/>
      <c r="F599" s="107"/>
      <c r="G599" s="107"/>
      <c r="H599" s="102"/>
      <c r="I599" s="107"/>
      <c r="J599" s="107"/>
      <c r="K599" s="107"/>
      <c r="L599" s="107"/>
      <c r="M599" s="107"/>
      <c r="N599" s="107"/>
      <c r="O599" s="107"/>
      <c r="P599" s="107"/>
      <c r="Q599" s="107"/>
      <c r="R599" s="107"/>
      <c r="S599" s="107"/>
      <c r="T599" s="107"/>
      <c r="U599" s="107"/>
      <c r="V599" s="107"/>
      <c r="W599" s="107"/>
    </row>
    <row r="600" spans="1:23" ht="13">
      <c r="A600" s="107"/>
      <c r="B600" s="107"/>
      <c r="C600" s="108"/>
      <c r="D600" s="112"/>
      <c r="E600" s="108"/>
      <c r="F600" s="107"/>
      <c r="G600" s="107"/>
      <c r="H600" s="102"/>
      <c r="I600" s="107"/>
      <c r="J600" s="107"/>
      <c r="K600" s="107"/>
      <c r="L600" s="107"/>
      <c r="M600" s="107"/>
      <c r="N600" s="107"/>
      <c r="O600" s="107"/>
      <c r="P600" s="107"/>
      <c r="Q600" s="107"/>
      <c r="R600" s="107"/>
      <c r="S600" s="107"/>
      <c r="T600" s="107"/>
      <c r="U600" s="107"/>
      <c r="V600" s="107"/>
      <c r="W600" s="107"/>
    </row>
    <row r="601" spans="1:23" ht="13">
      <c r="A601" s="107"/>
      <c r="B601" s="107"/>
      <c r="C601" s="108"/>
      <c r="D601" s="112"/>
      <c r="E601" s="108"/>
      <c r="F601" s="107"/>
      <c r="G601" s="107"/>
      <c r="H601" s="102"/>
      <c r="I601" s="107"/>
      <c r="J601" s="107"/>
      <c r="K601" s="107"/>
      <c r="L601" s="107"/>
      <c r="M601" s="107"/>
      <c r="N601" s="107"/>
      <c r="O601" s="107"/>
      <c r="P601" s="107"/>
      <c r="Q601" s="107"/>
      <c r="R601" s="107"/>
      <c r="S601" s="107"/>
      <c r="T601" s="107"/>
      <c r="U601" s="107"/>
      <c r="V601" s="107"/>
      <c r="W601" s="107"/>
    </row>
    <row r="602" spans="1:23" ht="13">
      <c r="A602" s="107"/>
      <c r="B602" s="107"/>
      <c r="C602" s="108"/>
      <c r="D602" s="112"/>
      <c r="E602" s="108"/>
      <c r="F602" s="107"/>
      <c r="G602" s="107"/>
      <c r="H602" s="102"/>
      <c r="I602" s="107"/>
      <c r="J602" s="107"/>
      <c r="K602" s="107"/>
      <c r="L602" s="107"/>
      <c r="M602" s="107"/>
      <c r="N602" s="107"/>
      <c r="O602" s="107"/>
      <c r="P602" s="107"/>
      <c r="Q602" s="107"/>
      <c r="R602" s="107"/>
      <c r="S602" s="107"/>
      <c r="T602" s="107"/>
      <c r="U602" s="107"/>
      <c r="V602" s="107"/>
      <c r="W602" s="107"/>
    </row>
    <row r="603" spans="1:23" ht="13">
      <c r="A603" s="107"/>
      <c r="B603" s="107"/>
      <c r="C603" s="108"/>
      <c r="D603" s="112"/>
      <c r="E603" s="108"/>
      <c r="F603" s="107"/>
      <c r="G603" s="107"/>
      <c r="H603" s="102"/>
      <c r="I603" s="107"/>
      <c r="J603" s="107"/>
      <c r="K603" s="107"/>
      <c r="L603" s="107"/>
      <c r="M603" s="107"/>
      <c r="N603" s="107"/>
      <c r="O603" s="107"/>
      <c r="P603" s="107"/>
      <c r="Q603" s="107"/>
      <c r="R603" s="107"/>
      <c r="S603" s="107"/>
      <c r="T603" s="107"/>
      <c r="U603" s="107"/>
      <c r="V603" s="107"/>
      <c r="W603" s="107"/>
    </row>
    <row r="604" spans="1:23" ht="13">
      <c r="A604" s="107"/>
      <c r="B604" s="107"/>
      <c r="C604" s="108"/>
      <c r="D604" s="112"/>
      <c r="E604" s="108"/>
      <c r="F604" s="107"/>
      <c r="G604" s="107"/>
      <c r="H604" s="102"/>
      <c r="I604" s="107"/>
      <c r="J604" s="107"/>
      <c r="K604" s="107"/>
      <c r="L604" s="107"/>
      <c r="M604" s="107"/>
      <c r="N604" s="107"/>
      <c r="O604" s="107"/>
      <c r="P604" s="107"/>
      <c r="Q604" s="107"/>
      <c r="R604" s="107"/>
      <c r="S604" s="107"/>
      <c r="T604" s="107"/>
      <c r="U604" s="107"/>
      <c r="V604" s="107"/>
      <c r="W604" s="107"/>
    </row>
    <row r="605" spans="1:23" ht="13">
      <c r="A605" s="107"/>
      <c r="B605" s="107"/>
      <c r="C605" s="108"/>
      <c r="D605" s="112"/>
      <c r="E605" s="108"/>
      <c r="F605" s="107"/>
      <c r="G605" s="107"/>
      <c r="H605" s="102"/>
      <c r="I605" s="107"/>
      <c r="J605" s="107"/>
      <c r="K605" s="107"/>
      <c r="L605" s="107"/>
      <c r="M605" s="107"/>
      <c r="N605" s="107"/>
      <c r="O605" s="107"/>
      <c r="P605" s="107"/>
      <c r="Q605" s="107"/>
      <c r="R605" s="107"/>
      <c r="S605" s="107"/>
      <c r="T605" s="107"/>
      <c r="U605" s="107"/>
      <c r="V605" s="107"/>
      <c r="W605" s="107"/>
    </row>
    <row r="606" spans="1:23" ht="13">
      <c r="A606" s="107"/>
      <c r="B606" s="107"/>
      <c r="C606" s="108"/>
      <c r="D606" s="112"/>
      <c r="E606" s="108"/>
      <c r="F606" s="107"/>
      <c r="G606" s="107"/>
      <c r="H606" s="102"/>
      <c r="I606" s="107"/>
      <c r="J606" s="107"/>
      <c r="K606" s="107"/>
      <c r="L606" s="107"/>
      <c r="M606" s="107"/>
      <c r="N606" s="107"/>
      <c r="O606" s="107"/>
      <c r="P606" s="107"/>
      <c r="Q606" s="107"/>
      <c r="R606" s="107"/>
      <c r="S606" s="107"/>
      <c r="T606" s="107"/>
      <c r="U606" s="107"/>
      <c r="V606" s="107"/>
      <c r="W606" s="107"/>
    </row>
    <row r="607" spans="1:23" ht="13">
      <c r="A607" s="107"/>
      <c r="B607" s="107"/>
      <c r="C607" s="108"/>
      <c r="D607" s="112"/>
      <c r="E607" s="108"/>
      <c r="F607" s="107"/>
      <c r="G607" s="107"/>
      <c r="H607" s="102"/>
      <c r="I607" s="107"/>
      <c r="J607" s="107"/>
      <c r="K607" s="107"/>
      <c r="L607" s="107"/>
      <c r="M607" s="107"/>
      <c r="N607" s="107"/>
      <c r="O607" s="107"/>
      <c r="P607" s="107"/>
      <c r="Q607" s="107"/>
      <c r="R607" s="107"/>
      <c r="S607" s="107"/>
      <c r="T607" s="107"/>
      <c r="U607" s="107"/>
      <c r="V607" s="107"/>
      <c r="W607" s="107"/>
    </row>
    <row r="608" spans="1:23" ht="13">
      <c r="A608" s="107"/>
      <c r="B608" s="107"/>
      <c r="C608" s="108"/>
      <c r="D608" s="112"/>
      <c r="E608" s="108"/>
      <c r="F608" s="107"/>
      <c r="G608" s="107"/>
      <c r="H608" s="102"/>
      <c r="I608" s="107"/>
      <c r="J608" s="107"/>
      <c r="K608" s="107"/>
      <c r="L608" s="107"/>
      <c r="M608" s="107"/>
      <c r="N608" s="107"/>
      <c r="O608" s="107"/>
      <c r="P608" s="107"/>
      <c r="Q608" s="107"/>
      <c r="R608" s="107"/>
      <c r="S608" s="107"/>
      <c r="T608" s="107"/>
      <c r="U608" s="107"/>
      <c r="V608" s="107"/>
      <c r="W608" s="107"/>
    </row>
    <row r="609" spans="1:23" ht="13">
      <c r="A609" s="107"/>
      <c r="B609" s="107"/>
      <c r="C609" s="108"/>
      <c r="D609" s="112"/>
      <c r="E609" s="108"/>
      <c r="F609" s="107"/>
      <c r="G609" s="107"/>
      <c r="H609" s="102"/>
      <c r="I609" s="107"/>
      <c r="J609" s="107"/>
      <c r="K609" s="107"/>
      <c r="L609" s="107"/>
      <c r="M609" s="107"/>
      <c r="N609" s="107"/>
      <c r="O609" s="107"/>
      <c r="P609" s="107"/>
      <c r="Q609" s="107"/>
      <c r="R609" s="107"/>
      <c r="S609" s="107"/>
      <c r="T609" s="107"/>
      <c r="U609" s="107"/>
      <c r="V609" s="107"/>
      <c r="W609" s="107"/>
    </row>
    <row r="610" spans="1:23" ht="13">
      <c r="A610" s="107"/>
      <c r="B610" s="107"/>
      <c r="C610" s="108"/>
      <c r="D610" s="112"/>
      <c r="E610" s="108"/>
      <c r="F610" s="107"/>
      <c r="G610" s="107"/>
      <c r="H610" s="102"/>
      <c r="I610" s="107"/>
      <c r="J610" s="107"/>
      <c r="K610" s="107"/>
      <c r="L610" s="107"/>
      <c r="M610" s="107"/>
      <c r="N610" s="107"/>
      <c r="O610" s="107"/>
      <c r="P610" s="107"/>
      <c r="Q610" s="107"/>
      <c r="R610" s="107"/>
      <c r="S610" s="107"/>
      <c r="T610" s="107"/>
      <c r="U610" s="107"/>
      <c r="V610" s="107"/>
      <c r="W610" s="107"/>
    </row>
    <row r="611" spans="1:23" ht="13">
      <c r="A611" s="107"/>
      <c r="B611" s="107"/>
      <c r="C611" s="108"/>
      <c r="D611" s="112"/>
      <c r="E611" s="108"/>
      <c r="F611" s="107"/>
      <c r="G611" s="107"/>
      <c r="H611" s="102"/>
      <c r="I611" s="107"/>
      <c r="J611" s="107"/>
      <c r="K611" s="107"/>
      <c r="L611" s="107"/>
      <c r="M611" s="107"/>
      <c r="N611" s="107"/>
      <c r="O611" s="107"/>
      <c r="P611" s="107"/>
      <c r="Q611" s="107"/>
      <c r="R611" s="107"/>
      <c r="S611" s="107"/>
      <c r="T611" s="107"/>
      <c r="U611" s="107"/>
      <c r="V611" s="107"/>
      <c r="W611" s="107"/>
    </row>
    <row r="612" spans="1:23" ht="13">
      <c r="A612" s="107"/>
      <c r="B612" s="107"/>
      <c r="C612" s="108"/>
      <c r="D612" s="112"/>
      <c r="E612" s="108"/>
      <c r="F612" s="107"/>
      <c r="G612" s="107"/>
      <c r="H612" s="102"/>
      <c r="I612" s="107"/>
      <c r="J612" s="107"/>
      <c r="K612" s="107"/>
      <c r="L612" s="107"/>
      <c r="M612" s="107"/>
      <c r="N612" s="107"/>
      <c r="O612" s="107"/>
      <c r="P612" s="107"/>
      <c r="Q612" s="107"/>
      <c r="R612" s="107"/>
      <c r="S612" s="107"/>
      <c r="T612" s="107"/>
      <c r="U612" s="107"/>
      <c r="V612" s="107"/>
      <c r="W612" s="107"/>
    </row>
    <row r="613" spans="1:23" ht="13">
      <c r="A613" s="107"/>
      <c r="B613" s="107"/>
      <c r="C613" s="108"/>
      <c r="D613" s="112"/>
      <c r="E613" s="108"/>
      <c r="F613" s="107"/>
      <c r="G613" s="107"/>
      <c r="H613" s="102"/>
      <c r="I613" s="107"/>
      <c r="J613" s="107"/>
      <c r="K613" s="107"/>
      <c r="L613" s="107"/>
      <c r="M613" s="107"/>
      <c r="N613" s="107"/>
      <c r="O613" s="107"/>
      <c r="P613" s="107"/>
      <c r="Q613" s="107"/>
      <c r="R613" s="107"/>
      <c r="S613" s="107"/>
      <c r="T613" s="107"/>
      <c r="U613" s="107"/>
      <c r="V613" s="107"/>
      <c r="W613" s="107"/>
    </row>
    <row r="614" spans="1:23" ht="13">
      <c r="A614" s="107"/>
      <c r="B614" s="107"/>
      <c r="C614" s="108"/>
      <c r="D614" s="112"/>
      <c r="E614" s="108"/>
      <c r="F614" s="107"/>
      <c r="G614" s="107"/>
      <c r="H614" s="102"/>
      <c r="I614" s="107"/>
      <c r="J614" s="107"/>
      <c r="K614" s="107"/>
      <c r="L614" s="107"/>
      <c r="M614" s="107"/>
      <c r="N614" s="107"/>
      <c r="O614" s="107"/>
      <c r="P614" s="107"/>
      <c r="Q614" s="107"/>
      <c r="R614" s="107"/>
      <c r="S614" s="107"/>
      <c r="T614" s="107"/>
      <c r="U614" s="107"/>
      <c r="V614" s="107"/>
      <c r="W614" s="107"/>
    </row>
    <row r="615" spans="1:23" ht="13">
      <c r="A615" s="107"/>
      <c r="B615" s="107"/>
      <c r="C615" s="108"/>
      <c r="D615" s="112"/>
      <c r="E615" s="108"/>
      <c r="F615" s="107"/>
      <c r="G615" s="107"/>
      <c r="H615" s="102"/>
      <c r="I615" s="107"/>
      <c r="J615" s="107"/>
      <c r="K615" s="107"/>
      <c r="L615" s="107"/>
      <c r="M615" s="107"/>
      <c r="N615" s="107"/>
      <c r="O615" s="107"/>
      <c r="P615" s="107"/>
      <c r="Q615" s="107"/>
      <c r="R615" s="107"/>
      <c r="S615" s="107"/>
      <c r="T615" s="107"/>
      <c r="U615" s="107"/>
      <c r="V615" s="107"/>
      <c r="W615" s="107"/>
    </row>
    <row r="616" spans="1:23" ht="13">
      <c r="A616" s="107"/>
      <c r="B616" s="107"/>
      <c r="C616" s="108"/>
      <c r="D616" s="112"/>
      <c r="E616" s="108"/>
      <c r="F616" s="107"/>
      <c r="G616" s="107"/>
      <c r="H616" s="102"/>
      <c r="I616" s="107"/>
      <c r="J616" s="107"/>
      <c r="K616" s="107"/>
      <c r="L616" s="107"/>
      <c r="M616" s="107"/>
      <c r="N616" s="107"/>
      <c r="O616" s="107"/>
      <c r="P616" s="107"/>
      <c r="Q616" s="107"/>
      <c r="R616" s="107"/>
      <c r="S616" s="107"/>
      <c r="T616" s="107"/>
      <c r="U616" s="107"/>
      <c r="V616" s="107"/>
      <c r="W616" s="107"/>
    </row>
    <row r="617" spans="1:23" ht="13">
      <c r="A617" s="107"/>
      <c r="B617" s="107"/>
      <c r="C617" s="108"/>
      <c r="D617" s="112"/>
      <c r="E617" s="108"/>
      <c r="F617" s="107"/>
      <c r="G617" s="107"/>
      <c r="H617" s="102"/>
      <c r="I617" s="107"/>
      <c r="J617" s="107"/>
      <c r="K617" s="107"/>
      <c r="L617" s="107"/>
      <c r="M617" s="107"/>
      <c r="N617" s="107"/>
      <c r="O617" s="107"/>
      <c r="P617" s="107"/>
      <c r="Q617" s="107"/>
      <c r="R617" s="107"/>
      <c r="S617" s="107"/>
      <c r="T617" s="107"/>
      <c r="U617" s="107"/>
      <c r="V617" s="107"/>
      <c r="W617" s="107"/>
    </row>
    <row r="618" spans="1:23" ht="13">
      <c r="A618" s="107"/>
      <c r="B618" s="107"/>
      <c r="C618" s="108"/>
      <c r="D618" s="112"/>
      <c r="E618" s="108"/>
      <c r="F618" s="107"/>
      <c r="G618" s="107"/>
      <c r="H618" s="102"/>
      <c r="I618" s="107"/>
      <c r="J618" s="107"/>
      <c r="K618" s="107"/>
      <c r="L618" s="107"/>
      <c r="M618" s="107"/>
      <c r="N618" s="107"/>
      <c r="O618" s="107"/>
      <c r="P618" s="107"/>
      <c r="Q618" s="107"/>
      <c r="R618" s="107"/>
      <c r="S618" s="107"/>
      <c r="T618" s="107"/>
      <c r="U618" s="107"/>
      <c r="V618" s="107"/>
      <c r="W618" s="107"/>
    </row>
    <row r="619" spans="1:23" ht="13">
      <c r="A619" s="107"/>
      <c r="B619" s="107"/>
      <c r="C619" s="108"/>
      <c r="D619" s="112"/>
      <c r="E619" s="108"/>
      <c r="F619" s="107"/>
      <c r="G619" s="107"/>
      <c r="H619" s="102"/>
      <c r="I619" s="107"/>
      <c r="J619" s="107"/>
      <c r="K619" s="107"/>
      <c r="L619" s="107"/>
      <c r="M619" s="107"/>
      <c r="N619" s="107"/>
      <c r="O619" s="107"/>
      <c r="P619" s="107"/>
      <c r="Q619" s="107"/>
      <c r="R619" s="107"/>
      <c r="S619" s="107"/>
      <c r="T619" s="107"/>
      <c r="U619" s="107"/>
      <c r="V619" s="107"/>
      <c r="W619" s="107"/>
    </row>
    <row r="620" spans="1:23" ht="13">
      <c r="A620" s="107"/>
      <c r="B620" s="107"/>
      <c r="C620" s="108"/>
      <c r="D620" s="112"/>
      <c r="E620" s="108"/>
      <c r="F620" s="107"/>
      <c r="G620" s="107"/>
      <c r="H620" s="102"/>
      <c r="I620" s="107"/>
      <c r="J620" s="107"/>
      <c r="K620" s="107"/>
      <c r="L620" s="107"/>
      <c r="M620" s="107"/>
      <c r="N620" s="107"/>
      <c r="O620" s="107"/>
      <c r="P620" s="107"/>
      <c r="Q620" s="107"/>
      <c r="R620" s="107"/>
      <c r="S620" s="107"/>
      <c r="T620" s="107"/>
      <c r="U620" s="107"/>
      <c r="V620" s="107"/>
      <c r="W620" s="107"/>
    </row>
    <row r="621" spans="1:23" ht="13">
      <c r="A621" s="107"/>
      <c r="B621" s="107"/>
      <c r="C621" s="108"/>
      <c r="D621" s="112"/>
      <c r="E621" s="108"/>
      <c r="F621" s="107"/>
      <c r="G621" s="107"/>
      <c r="H621" s="102"/>
      <c r="I621" s="107"/>
      <c r="J621" s="107"/>
      <c r="K621" s="107"/>
      <c r="L621" s="107"/>
      <c r="M621" s="107"/>
      <c r="N621" s="107"/>
      <c r="O621" s="107"/>
      <c r="P621" s="107"/>
      <c r="Q621" s="107"/>
      <c r="R621" s="107"/>
      <c r="S621" s="107"/>
      <c r="T621" s="107"/>
      <c r="U621" s="107"/>
      <c r="V621" s="107"/>
      <c r="W621" s="107"/>
    </row>
    <row r="622" spans="1:23" ht="13">
      <c r="A622" s="107"/>
      <c r="B622" s="107"/>
      <c r="C622" s="108"/>
      <c r="D622" s="112"/>
      <c r="E622" s="108"/>
      <c r="F622" s="107"/>
      <c r="G622" s="107"/>
      <c r="H622" s="102"/>
      <c r="I622" s="107"/>
      <c r="J622" s="107"/>
      <c r="K622" s="107"/>
      <c r="L622" s="107"/>
      <c r="M622" s="107"/>
      <c r="N622" s="107"/>
      <c r="O622" s="107"/>
      <c r="P622" s="107"/>
      <c r="Q622" s="107"/>
      <c r="R622" s="107"/>
      <c r="S622" s="107"/>
      <c r="T622" s="107"/>
      <c r="U622" s="107"/>
      <c r="V622" s="107"/>
      <c r="W622" s="107"/>
    </row>
    <row r="623" spans="1:23" ht="13">
      <c r="A623" s="107"/>
      <c r="B623" s="107"/>
      <c r="C623" s="108"/>
      <c r="D623" s="112"/>
      <c r="E623" s="108"/>
      <c r="F623" s="107"/>
      <c r="G623" s="107"/>
      <c r="H623" s="102"/>
      <c r="I623" s="107"/>
      <c r="J623" s="107"/>
      <c r="K623" s="107"/>
      <c r="L623" s="107"/>
      <c r="M623" s="107"/>
      <c r="N623" s="107"/>
      <c r="O623" s="107"/>
      <c r="P623" s="107"/>
      <c r="Q623" s="107"/>
      <c r="R623" s="107"/>
      <c r="S623" s="107"/>
      <c r="T623" s="107"/>
      <c r="U623" s="107"/>
      <c r="V623" s="107"/>
      <c r="W623" s="107"/>
    </row>
    <row r="624" spans="1:23" ht="13">
      <c r="A624" s="107"/>
      <c r="B624" s="107"/>
      <c r="C624" s="108"/>
      <c r="D624" s="112"/>
      <c r="E624" s="108"/>
      <c r="F624" s="107"/>
      <c r="G624" s="107"/>
      <c r="H624" s="102"/>
      <c r="I624" s="107"/>
      <c r="J624" s="107"/>
      <c r="K624" s="107"/>
      <c r="L624" s="107"/>
      <c r="M624" s="107"/>
      <c r="N624" s="107"/>
      <c r="O624" s="107"/>
      <c r="P624" s="107"/>
      <c r="Q624" s="107"/>
      <c r="R624" s="107"/>
      <c r="S624" s="107"/>
      <c r="T624" s="107"/>
      <c r="U624" s="107"/>
      <c r="V624" s="107"/>
      <c r="W624" s="107"/>
    </row>
    <row r="625" spans="1:23" ht="13">
      <c r="A625" s="107"/>
      <c r="B625" s="107"/>
      <c r="C625" s="108"/>
      <c r="D625" s="112"/>
      <c r="E625" s="108"/>
      <c r="F625" s="107"/>
      <c r="G625" s="107"/>
      <c r="H625" s="102"/>
      <c r="I625" s="107"/>
      <c r="J625" s="107"/>
      <c r="K625" s="107"/>
      <c r="L625" s="107"/>
      <c r="M625" s="107"/>
      <c r="N625" s="107"/>
      <c r="O625" s="107"/>
      <c r="P625" s="107"/>
      <c r="Q625" s="107"/>
      <c r="R625" s="107"/>
      <c r="S625" s="107"/>
      <c r="T625" s="107"/>
      <c r="U625" s="107"/>
      <c r="V625" s="107"/>
      <c r="W625" s="107"/>
    </row>
    <row r="626" spans="1:23" ht="13">
      <c r="A626" s="107"/>
      <c r="B626" s="107"/>
      <c r="C626" s="108"/>
      <c r="D626" s="112"/>
      <c r="E626" s="108"/>
      <c r="F626" s="107"/>
      <c r="G626" s="107"/>
      <c r="H626" s="102"/>
      <c r="I626" s="107"/>
      <c r="J626" s="107"/>
      <c r="K626" s="107"/>
      <c r="L626" s="107"/>
      <c r="M626" s="107"/>
      <c r="N626" s="107"/>
      <c r="O626" s="107"/>
      <c r="P626" s="107"/>
      <c r="Q626" s="107"/>
      <c r="R626" s="107"/>
      <c r="S626" s="107"/>
      <c r="T626" s="107"/>
      <c r="U626" s="107"/>
      <c r="V626" s="107"/>
      <c r="W626" s="107"/>
    </row>
    <row r="627" spans="1:23" ht="13">
      <c r="A627" s="107"/>
      <c r="B627" s="107"/>
      <c r="C627" s="108"/>
      <c r="D627" s="112"/>
      <c r="E627" s="108"/>
      <c r="F627" s="107"/>
      <c r="G627" s="107"/>
      <c r="H627" s="102"/>
      <c r="I627" s="107"/>
      <c r="J627" s="107"/>
      <c r="K627" s="107"/>
      <c r="L627" s="107"/>
      <c r="M627" s="107"/>
      <c r="N627" s="107"/>
      <c r="O627" s="107"/>
      <c r="P627" s="107"/>
      <c r="Q627" s="107"/>
      <c r="R627" s="107"/>
      <c r="S627" s="107"/>
      <c r="T627" s="107"/>
      <c r="U627" s="107"/>
      <c r="V627" s="107"/>
      <c r="W627" s="107"/>
    </row>
    <row r="628" spans="1:23" ht="13">
      <c r="A628" s="107"/>
      <c r="B628" s="107"/>
      <c r="C628" s="108"/>
      <c r="D628" s="112"/>
      <c r="E628" s="108"/>
      <c r="F628" s="107"/>
      <c r="G628" s="107"/>
      <c r="H628" s="102"/>
      <c r="I628" s="107"/>
      <c r="J628" s="107"/>
      <c r="K628" s="107"/>
      <c r="L628" s="107"/>
      <c r="M628" s="107"/>
      <c r="N628" s="107"/>
      <c r="O628" s="107"/>
      <c r="P628" s="107"/>
      <c r="Q628" s="107"/>
      <c r="R628" s="107"/>
      <c r="S628" s="107"/>
      <c r="T628" s="107"/>
      <c r="U628" s="107"/>
      <c r="V628" s="107"/>
      <c r="W628" s="107"/>
    </row>
    <row r="629" spans="1:23" ht="13">
      <c r="A629" s="107"/>
      <c r="B629" s="107"/>
      <c r="C629" s="108"/>
      <c r="D629" s="112"/>
      <c r="E629" s="108"/>
      <c r="F629" s="107"/>
      <c r="G629" s="107"/>
      <c r="H629" s="102"/>
      <c r="I629" s="107"/>
      <c r="J629" s="107"/>
      <c r="K629" s="107"/>
      <c r="L629" s="107"/>
      <c r="M629" s="107"/>
      <c r="N629" s="107"/>
      <c r="O629" s="107"/>
      <c r="P629" s="107"/>
      <c r="Q629" s="107"/>
      <c r="R629" s="107"/>
      <c r="S629" s="107"/>
      <c r="T629" s="107"/>
      <c r="U629" s="107"/>
      <c r="V629" s="107"/>
      <c r="W629" s="107"/>
    </row>
    <row r="630" spans="1:23" ht="13">
      <c r="A630" s="107"/>
      <c r="B630" s="107"/>
      <c r="C630" s="108"/>
      <c r="D630" s="112"/>
      <c r="E630" s="108"/>
      <c r="F630" s="107"/>
      <c r="G630" s="107"/>
      <c r="H630" s="102"/>
      <c r="I630" s="107"/>
      <c r="J630" s="107"/>
      <c r="K630" s="107"/>
      <c r="L630" s="107"/>
      <c r="M630" s="107"/>
      <c r="N630" s="107"/>
      <c r="O630" s="107"/>
      <c r="P630" s="107"/>
      <c r="Q630" s="107"/>
      <c r="R630" s="107"/>
      <c r="S630" s="107"/>
      <c r="T630" s="107"/>
      <c r="U630" s="107"/>
      <c r="V630" s="107"/>
      <c r="W630" s="107"/>
    </row>
    <row r="631" spans="1:23" ht="13">
      <c r="A631" s="107"/>
      <c r="B631" s="107"/>
      <c r="C631" s="108"/>
      <c r="D631" s="112"/>
      <c r="E631" s="108"/>
      <c r="F631" s="107"/>
      <c r="G631" s="107"/>
      <c r="H631" s="102"/>
      <c r="I631" s="107"/>
      <c r="J631" s="107"/>
      <c r="K631" s="107"/>
      <c r="L631" s="107"/>
      <c r="M631" s="107"/>
      <c r="N631" s="107"/>
      <c r="O631" s="107"/>
      <c r="P631" s="107"/>
      <c r="Q631" s="107"/>
      <c r="R631" s="107"/>
      <c r="S631" s="107"/>
      <c r="T631" s="107"/>
      <c r="U631" s="107"/>
      <c r="V631" s="107"/>
      <c r="W631" s="107"/>
    </row>
    <row r="632" spans="1:23" ht="13">
      <c r="A632" s="107"/>
      <c r="B632" s="107"/>
      <c r="C632" s="108"/>
      <c r="D632" s="112"/>
      <c r="E632" s="108"/>
      <c r="F632" s="107"/>
      <c r="G632" s="107"/>
      <c r="H632" s="102"/>
      <c r="I632" s="107"/>
      <c r="J632" s="107"/>
      <c r="K632" s="107"/>
      <c r="L632" s="107"/>
      <c r="M632" s="107"/>
      <c r="N632" s="107"/>
      <c r="O632" s="107"/>
      <c r="P632" s="107"/>
      <c r="Q632" s="107"/>
      <c r="R632" s="107"/>
      <c r="S632" s="107"/>
      <c r="T632" s="107"/>
      <c r="U632" s="107"/>
      <c r="V632" s="107"/>
      <c r="W632" s="107"/>
    </row>
    <row r="633" spans="1:23" ht="13">
      <c r="A633" s="107"/>
      <c r="B633" s="107"/>
      <c r="C633" s="108"/>
      <c r="D633" s="112"/>
      <c r="E633" s="108"/>
      <c r="F633" s="107"/>
      <c r="G633" s="107"/>
      <c r="H633" s="102"/>
      <c r="I633" s="107"/>
      <c r="J633" s="107"/>
      <c r="K633" s="107"/>
      <c r="L633" s="107"/>
      <c r="M633" s="107"/>
      <c r="N633" s="107"/>
      <c r="O633" s="107"/>
      <c r="P633" s="107"/>
      <c r="Q633" s="107"/>
      <c r="R633" s="107"/>
      <c r="S633" s="107"/>
      <c r="T633" s="107"/>
      <c r="U633" s="107"/>
      <c r="V633" s="107"/>
      <c r="W633" s="107"/>
    </row>
    <row r="634" spans="1:23" ht="13">
      <c r="A634" s="107"/>
      <c r="B634" s="107"/>
      <c r="C634" s="108"/>
      <c r="D634" s="112"/>
      <c r="E634" s="108"/>
      <c r="F634" s="107"/>
      <c r="G634" s="107"/>
      <c r="H634" s="102"/>
      <c r="I634" s="107"/>
      <c r="J634" s="107"/>
      <c r="K634" s="107"/>
      <c r="L634" s="107"/>
      <c r="M634" s="107"/>
      <c r="N634" s="107"/>
      <c r="O634" s="107"/>
      <c r="P634" s="107"/>
      <c r="Q634" s="107"/>
      <c r="R634" s="107"/>
      <c r="S634" s="107"/>
      <c r="T634" s="107"/>
      <c r="U634" s="107"/>
      <c r="V634" s="107"/>
      <c r="W634" s="107"/>
    </row>
    <row r="635" spans="1:23" ht="13">
      <c r="A635" s="107"/>
      <c r="B635" s="107"/>
      <c r="C635" s="108"/>
      <c r="D635" s="112"/>
      <c r="E635" s="108"/>
      <c r="F635" s="107"/>
      <c r="G635" s="107"/>
      <c r="H635" s="102"/>
      <c r="I635" s="107"/>
      <c r="J635" s="107"/>
      <c r="K635" s="107"/>
      <c r="L635" s="107"/>
      <c r="M635" s="107"/>
      <c r="N635" s="107"/>
      <c r="O635" s="107"/>
      <c r="P635" s="107"/>
      <c r="Q635" s="107"/>
      <c r="R635" s="107"/>
      <c r="S635" s="107"/>
      <c r="T635" s="107"/>
      <c r="U635" s="107"/>
      <c r="V635" s="107"/>
      <c r="W635" s="107"/>
    </row>
    <row r="636" spans="1:23" ht="13">
      <c r="A636" s="107"/>
      <c r="B636" s="107"/>
      <c r="C636" s="108"/>
      <c r="D636" s="112"/>
      <c r="E636" s="108"/>
      <c r="F636" s="107"/>
      <c r="G636" s="107"/>
      <c r="H636" s="102"/>
      <c r="I636" s="107"/>
      <c r="J636" s="107"/>
      <c r="K636" s="107"/>
      <c r="L636" s="107"/>
      <c r="M636" s="107"/>
      <c r="N636" s="107"/>
      <c r="O636" s="107"/>
      <c r="P636" s="107"/>
      <c r="Q636" s="107"/>
      <c r="R636" s="107"/>
      <c r="S636" s="107"/>
      <c r="T636" s="107"/>
      <c r="U636" s="107"/>
      <c r="V636" s="107"/>
      <c r="W636" s="107"/>
    </row>
    <row r="637" spans="1:23" ht="13">
      <c r="A637" s="107"/>
      <c r="B637" s="107"/>
      <c r="C637" s="108"/>
      <c r="D637" s="112"/>
      <c r="E637" s="108"/>
      <c r="F637" s="107"/>
      <c r="G637" s="107"/>
      <c r="H637" s="102"/>
      <c r="I637" s="107"/>
      <c r="J637" s="107"/>
      <c r="K637" s="107"/>
      <c r="L637" s="107"/>
      <c r="M637" s="107"/>
      <c r="N637" s="107"/>
      <c r="O637" s="107"/>
      <c r="P637" s="107"/>
      <c r="Q637" s="107"/>
      <c r="R637" s="107"/>
      <c r="S637" s="107"/>
      <c r="T637" s="107"/>
      <c r="U637" s="107"/>
      <c r="V637" s="107"/>
      <c r="W637" s="107"/>
    </row>
    <row r="638" spans="1:23" ht="13">
      <c r="A638" s="107"/>
      <c r="B638" s="107"/>
      <c r="C638" s="108"/>
      <c r="D638" s="112"/>
      <c r="E638" s="108"/>
      <c r="F638" s="107"/>
      <c r="G638" s="107"/>
      <c r="H638" s="102"/>
      <c r="I638" s="107"/>
      <c r="J638" s="107"/>
      <c r="K638" s="107"/>
      <c r="L638" s="107"/>
      <c r="M638" s="107"/>
      <c r="N638" s="107"/>
      <c r="O638" s="107"/>
      <c r="P638" s="107"/>
      <c r="Q638" s="107"/>
      <c r="R638" s="107"/>
      <c r="S638" s="107"/>
      <c r="T638" s="107"/>
      <c r="U638" s="107"/>
      <c r="V638" s="107"/>
      <c r="W638" s="107"/>
    </row>
    <row r="639" spans="1:23" ht="13">
      <c r="A639" s="107"/>
      <c r="B639" s="107"/>
      <c r="C639" s="108"/>
      <c r="D639" s="112"/>
      <c r="E639" s="108"/>
      <c r="F639" s="107"/>
      <c r="G639" s="107"/>
      <c r="H639" s="102"/>
      <c r="I639" s="107"/>
      <c r="J639" s="107"/>
      <c r="K639" s="107"/>
      <c r="L639" s="107"/>
      <c r="M639" s="107"/>
      <c r="N639" s="107"/>
      <c r="O639" s="107"/>
      <c r="P639" s="107"/>
      <c r="Q639" s="107"/>
      <c r="R639" s="107"/>
      <c r="S639" s="107"/>
      <c r="T639" s="107"/>
      <c r="U639" s="107"/>
      <c r="V639" s="107"/>
      <c r="W639" s="107"/>
    </row>
    <row r="640" spans="1:23" ht="13">
      <c r="A640" s="107"/>
      <c r="B640" s="107"/>
      <c r="C640" s="108"/>
      <c r="D640" s="112"/>
      <c r="E640" s="108"/>
      <c r="F640" s="107"/>
      <c r="G640" s="107"/>
      <c r="H640" s="102"/>
      <c r="I640" s="107"/>
      <c r="J640" s="107"/>
      <c r="K640" s="107"/>
      <c r="L640" s="107"/>
      <c r="M640" s="107"/>
      <c r="N640" s="107"/>
      <c r="O640" s="107"/>
      <c r="P640" s="107"/>
      <c r="Q640" s="107"/>
      <c r="R640" s="107"/>
      <c r="S640" s="107"/>
      <c r="T640" s="107"/>
      <c r="U640" s="107"/>
      <c r="V640" s="107"/>
      <c r="W640" s="107"/>
    </row>
    <row r="641" spans="1:23" ht="13">
      <c r="A641" s="107"/>
      <c r="B641" s="107"/>
      <c r="C641" s="108"/>
      <c r="D641" s="112"/>
      <c r="E641" s="108"/>
      <c r="F641" s="107"/>
      <c r="G641" s="107"/>
      <c r="H641" s="102"/>
      <c r="I641" s="107"/>
      <c r="J641" s="107"/>
      <c r="K641" s="107"/>
      <c r="L641" s="107"/>
      <c r="M641" s="107"/>
      <c r="N641" s="107"/>
      <c r="O641" s="107"/>
      <c r="P641" s="107"/>
      <c r="Q641" s="107"/>
      <c r="R641" s="107"/>
      <c r="S641" s="107"/>
      <c r="T641" s="107"/>
      <c r="U641" s="107"/>
      <c r="V641" s="107"/>
      <c r="W641" s="107"/>
    </row>
    <row r="642" spans="1:23" ht="13">
      <c r="A642" s="107"/>
      <c r="B642" s="107"/>
      <c r="C642" s="108"/>
      <c r="D642" s="112"/>
      <c r="E642" s="108"/>
      <c r="F642" s="107"/>
      <c r="G642" s="107"/>
      <c r="H642" s="102"/>
      <c r="I642" s="107"/>
      <c r="J642" s="107"/>
      <c r="K642" s="107"/>
      <c r="L642" s="107"/>
      <c r="M642" s="107"/>
      <c r="N642" s="107"/>
      <c r="O642" s="107"/>
      <c r="P642" s="107"/>
      <c r="Q642" s="107"/>
      <c r="R642" s="107"/>
      <c r="S642" s="107"/>
      <c r="T642" s="107"/>
      <c r="U642" s="107"/>
      <c r="V642" s="107"/>
      <c r="W642" s="107"/>
    </row>
    <row r="643" spans="1:23" ht="13">
      <c r="A643" s="107"/>
      <c r="B643" s="107"/>
      <c r="C643" s="108"/>
      <c r="D643" s="112"/>
      <c r="E643" s="108"/>
      <c r="F643" s="107"/>
      <c r="G643" s="107"/>
      <c r="H643" s="102"/>
      <c r="I643" s="107"/>
      <c r="J643" s="107"/>
      <c r="K643" s="107"/>
      <c r="L643" s="107"/>
      <c r="M643" s="107"/>
      <c r="N643" s="107"/>
      <c r="O643" s="107"/>
      <c r="P643" s="107"/>
      <c r="Q643" s="107"/>
      <c r="R643" s="107"/>
      <c r="S643" s="107"/>
      <c r="T643" s="107"/>
      <c r="U643" s="107"/>
      <c r="V643" s="107"/>
      <c r="W643" s="107"/>
    </row>
    <row r="644" spans="1:23" ht="13">
      <c r="A644" s="107"/>
      <c r="B644" s="107"/>
      <c r="C644" s="108"/>
      <c r="D644" s="112"/>
      <c r="E644" s="108"/>
      <c r="F644" s="107"/>
      <c r="G644" s="107"/>
      <c r="H644" s="102"/>
      <c r="I644" s="107"/>
      <c r="J644" s="107"/>
      <c r="K644" s="107"/>
      <c r="L644" s="107"/>
      <c r="M644" s="107"/>
      <c r="N644" s="107"/>
      <c r="O644" s="107"/>
      <c r="P644" s="107"/>
      <c r="Q644" s="107"/>
      <c r="R644" s="107"/>
      <c r="S644" s="107"/>
      <c r="T644" s="107"/>
      <c r="U644" s="107"/>
      <c r="V644" s="107"/>
      <c r="W644" s="107"/>
    </row>
    <row r="645" spans="1:23" ht="13">
      <c r="A645" s="107"/>
      <c r="B645" s="107"/>
      <c r="C645" s="108"/>
      <c r="D645" s="112"/>
      <c r="E645" s="108"/>
      <c r="F645" s="107"/>
      <c r="G645" s="107"/>
      <c r="H645" s="102"/>
      <c r="I645" s="107"/>
      <c r="J645" s="107"/>
      <c r="K645" s="107"/>
      <c r="L645" s="107"/>
      <c r="M645" s="107"/>
      <c r="N645" s="107"/>
      <c r="O645" s="107"/>
      <c r="P645" s="107"/>
      <c r="Q645" s="107"/>
      <c r="R645" s="107"/>
      <c r="S645" s="107"/>
      <c r="T645" s="107"/>
      <c r="U645" s="107"/>
      <c r="V645" s="107"/>
      <c r="W645" s="107"/>
    </row>
    <row r="646" spans="1:23" ht="13">
      <c r="A646" s="107"/>
      <c r="B646" s="107"/>
      <c r="C646" s="108"/>
      <c r="D646" s="112"/>
      <c r="E646" s="108"/>
      <c r="F646" s="107"/>
      <c r="G646" s="107"/>
      <c r="H646" s="102"/>
      <c r="I646" s="107"/>
      <c r="J646" s="107"/>
      <c r="K646" s="107"/>
      <c r="L646" s="107"/>
      <c r="M646" s="107"/>
      <c r="N646" s="107"/>
      <c r="O646" s="107"/>
      <c r="P646" s="107"/>
      <c r="Q646" s="107"/>
      <c r="R646" s="107"/>
      <c r="S646" s="107"/>
      <c r="T646" s="107"/>
      <c r="U646" s="107"/>
      <c r="V646" s="107"/>
      <c r="W646" s="107"/>
    </row>
    <row r="647" spans="1:23" ht="13">
      <c r="A647" s="107"/>
      <c r="B647" s="107"/>
      <c r="C647" s="108"/>
      <c r="D647" s="112"/>
      <c r="E647" s="108"/>
      <c r="F647" s="107"/>
      <c r="G647" s="107"/>
      <c r="H647" s="102"/>
      <c r="I647" s="107"/>
      <c r="J647" s="107"/>
      <c r="K647" s="107"/>
      <c r="L647" s="107"/>
      <c r="M647" s="107"/>
      <c r="N647" s="107"/>
      <c r="O647" s="107"/>
      <c r="P647" s="107"/>
      <c r="Q647" s="107"/>
      <c r="R647" s="107"/>
      <c r="S647" s="107"/>
      <c r="T647" s="107"/>
      <c r="U647" s="107"/>
      <c r="V647" s="107"/>
      <c r="W647" s="107"/>
    </row>
    <row r="648" spans="1:23" ht="13">
      <c r="A648" s="107"/>
      <c r="B648" s="107"/>
      <c r="C648" s="108"/>
      <c r="D648" s="112"/>
      <c r="E648" s="108"/>
      <c r="F648" s="107"/>
      <c r="G648" s="107"/>
      <c r="H648" s="102"/>
      <c r="I648" s="107"/>
      <c r="J648" s="107"/>
      <c r="K648" s="107"/>
      <c r="L648" s="107"/>
      <c r="M648" s="107"/>
      <c r="N648" s="107"/>
      <c r="O648" s="107"/>
      <c r="P648" s="107"/>
      <c r="Q648" s="107"/>
      <c r="R648" s="107"/>
      <c r="S648" s="107"/>
      <c r="T648" s="107"/>
      <c r="U648" s="107"/>
      <c r="V648" s="107"/>
      <c r="W648" s="107"/>
    </row>
    <row r="649" spans="1:23" ht="13">
      <c r="A649" s="107"/>
      <c r="B649" s="107"/>
      <c r="C649" s="108"/>
      <c r="D649" s="112"/>
      <c r="E649" s="108"/>
      <c r="F649" s="107"/>
      <c r="G649" s="107"/>
      <c r="H649" s="102"/>
      <c r="I649" s="107"/>
      <c r="J649" s="107"/>
      <c r="K649" s="107"/>
      <c r="L649" s="107"/>
      <c r="M649" s="107"/>
      <c r="N649" s="107"/>
      <c r="O649" s="107"/>
      <c r="P649" s="107"/>
      <c r="Q649" s="107"/>
      <c r="R649" s="107"/>
      <c r="S649" s="107"/>
      <c r="T649" s="107"/>
      <c r="U649" s="107"/>
      <c r="V649" s="107"/>
      <c r="W649" s="107"/>
    </row>
    <row r="650" spans="1:23" ht="13">
      <c r="A650" s="107"/>
      <c r="B650" s="107"/>
      <c r="C650" s="108"/>
      <c r="D650" s="112"/>
      <c r="E650" s="108"/>
      <c r="F650" s="107"/>
      <c r="G650" s="107"/>
      <c r="H650" s="102"/>
      <c r="I650" s="107"/>
      <c r="J650" s="107"/>
      <c r="K650" s="107"/>
      <c r="L650" s="107"/>
      <c r="M650" s="107"/>
      <c r="N650" s="107"/>
      <c r="O650" s="107"/>
      <c r="P650" s="107"/>
      <c r="Q650" s="107"/>
      <c r="R650" s="107"/>
      <c r="S650" s="107"/>
      <c r="T650" s="107"/>
      <c r="U650" s="107"/>
      <c r="V650" s="107"/>
      <c r="W650" s="107"/>
    </row>
    <row r="651" spans="1:23" ht="13">
      <c r="A651" s="107"/>
      <c r="B651" s="107"/>
      <c r="C651" s="108"/>
      <c r="D651" s="112"/>
      <c r="E651" s="108"/>
      <c r="F651" s="107"/>
      <c r="G651" s="107"/>
      <c r="H651" s="102"/>
      <c r="I651" s="107"/>
      <c r="J651" s="107"/>
      <c r="K651" s="107"/>
      <c r="L651" s="107"/>
      <c r="M651" s="107"/>
      <c r="N651" s="107"/>
      <c r="O651" s="107"/>
      <c r="P651" s="107"/>
      <c r="Q651" s="107"/>
      <c r="R651" s="107"/>
      <c r="S651" s="107"/>
      <c r="T651" s="107"/>
      <c r="U651" s="107"/>
      <c r="V651" s="107"/>
      <c r="W651" s="107"/>
    </row>
    <row r="652" spans="1:23" ht="13">
      <c r="A652" s="107"/>
      <c r="B652" s="107"/>
      <c r="C652" s="108"/>
      <c r="D652" s="112"/>
      <c r="E652" s="108"/>
      <c r="F652" s="107"/>
      <c r="G652" s="107"/>
      <c r="H652" s="102"/>
      <c r="I652" s="107"/>
      <c r="J652" s="107"/>
      <c r="K652" s="107"/>
      <c r="L652" s="107"/>
      <c r="M652" s="107"/>
      <c r="N652" s="107"/>
      <c r="O652" s="107"/>
      <c r="P652" s="107"/>
      <c r="Q652" s="107"/>
      <c r="R652" s="107"/>
      <c r="S652" s="107"/>
      <c r="T652" s="107"/>
      <c r="U652" s="107"/>
      <c r="V652" s="107"/>
      <c r="W652" s="107"/>
    </row>
    <row r="653" spans="1:23" ht="13">
      <c r="A653" s="107"/>
      <c r="B653" s="107"/>
      <c r="C653" s="108"/>
      <c r="D653" s="112"/>
      <c r="E653" s="108"/>
      <c r="F653" s="107"/>
      <c r="G653" s="107"/>
      <c r="H653" s="102"/>
      <c r="I653" s="107"/>
      <c r="J653" s="107"/>
      <c r="K653" s="107"/>
      <c r="L653" s="107"/>
      <c r="M653" s="107"/>
      <c r="N653" s="107"/>
      <c r="O653" s="107"/>
      <c r="P653" s="107"/>
      <c r="Q653" s="107"/>
      <c r="R653" s="107"/>
      <c r="S653" s="107"/>
      <c r="T653" s="107"/>
      <c r="U653" s="107"/>
      <c r="V653" s="107"/>
      <c r="W653" s="107"/>
    </row>
    <row r="654" spans="1:23" ht="13">
      <c r="A654" s="107"/>
      <c r="B654" s="107"/>
      <c r="C654" s="108"/>
      <c r="D654" s="112"/>
      <c r="E654" s="108"/>
      <c r="F654" s="107"/>
      <c r="G654" s="107"/>
      <c r="H654" s="102"/>
      <c r="I654" s="107"/>
      <c r="J654" s="107"/>
      <c r="K654" s="107"/>
      <c r="L654" s="107"/>
      <c r="M654" s="107"/>
      <c r="N654" s="107"/>
      <c r="O654" s="107"/>
      <c r="P654" s="107"/>
      <c r="Q654" s="107"/>
      <c r="R654" s="107"/>
      <c r="S654" s="107"/>
      <c r="T654" s="107"/>
      <c r="U654" s="107"/>
      <c r="V654" s="107"/>
      <c r="W654" s="107"/>
    </row>
    <row r="655" spans="1:23" ht="13">
      <c r="A655" s="107"/>
      <c r="B655" s="107"/>
      <c r="C655" s="108"/>
      <c r="D655" s="112"/>
      <c r="E655" s="108"/>
      <c r="F655" s="107"/>
      <c r="G655" s="107"/>
      <c r="H655" s="102"/>
      <c r="I655" s="107"/>
      <c r="J655" s="107"/>
      <c r="K655" s="107"/>
      <c r="L655" s="107"/>
      <c r="M655" s="107"/>
      <c r="N655" s="107"/>
      <c r="O655" s="107"/>
      <c r="P655" s="107"/>
      <c r="Q655" s="107"/>
      <c r="R655" s="107"/>
      <c r="S655" s="107"/>
      <c r="T655" s="107"/>
      <c r="U655" s="107"/>
      <c r="V655" s="107"/>
      <c r="W655" s="107"/>
    </row>
    <row r="656" spans="1:23" ht="13">
      <c r="A656" s="107"/>
      <c r="B656" s="107"/>
      <c r="C656" s="108"/>
      <c r="D656" s="112"/>
      <c r="E656" s="108"/>
      <c r="F656" s="107"/>
      <c r="G656" s="107"/>
      <c r="H656" s="102"/>
      <c r="I656" s="107"/>
      <c r="J656" s="107"/>
      <c r="K656" s="107"/>
      <c r="L656" s="107"/>
      <c r="M656" s="107"/>
      <c r="N656" s="107"/>
      <c r="O656" s="107"/>
      <c r="P656" s="107"/>
      <c r="Q656" s="107"/>
      <c r="R656" s="107"/>
      <c r="S656" s="107"/>
      <c r="T656" s="107"/>
      <c r="U656" s="107"/>
      <c r="V656" s="107"/>
      <c r="W656" s="107"/>
    </row>
    <row r="657" spans="1:23" ht="13">
      <c r="A657" s="107"/>
      <c r="B657" s="107"/>
      <c r="C657" s="108"/>
      <c r="D657" s="112"/>
      <c r="E657" s="108"/>
      <c r="F657" s="107"/>
      <c r="G657" s="107"/>
      <c r="H657" s="102"/>
      <c r="I657" s="107"/>
      <c r="J657" s="107"/>
      <c r="K657" s="107"/>
      <c r="L657" s="107"/>
      <c r="M657" s="107"/>
      <c r="N657" s="107"/>
      <c r="O657" s="107"/>
      <c r="P657" s="107"/>
      <c r="Q657" s="107"/>
      <c r="R657" s="107"/>
      <c r="S657" s="107"/>
      <c r="T657" s="107"/>
      <c r="U657" s="107"/>
      <c r="V657" s="107"/>
      <c r="W657" s="107"/>
    </row>
    <row r="658" spans="1:23" ht="13">
      <c r="A658" s="107"/>
      <c r="B658" s="107"/>
      <c r="C658" s="108"/>
      <c r="D658" s="112"/>
      <c r="E658" s="108"/>
      <c r="F658" s="107"/>
      <c r="G658" s="107"/>
      <c r="H658" s="102"/>
      <c r="I658" s="107"/>
      <c r="J658" s="107"/>
      <c r="K658" s="107"/>
      <c r="L658" s="107"/>
      <c r="M658" s="107"/>
      <c r="N658" s="107"/>
      <c r="O658" s="107"/>
      <c r="P658" s="107"/>
      <c r="Q658" s="107"/>
      <c r="R658" s="107"/>
      <c r="S658" s="107"/>
      <c r="T658" s="107"/>
      <c r="U658" s="107"/>
      <c r="V658" s="107"/>
      <c r="W658" s="107"/>
    </row>
    <row r="659" spans="1:23" ht="13">
      <c r="A659" s="107"/>
      <c r="B659" s="107"/>
      <c r="C659" s="108"/>
      <c r="D659" s="112"/>
      <c r="E659" s="108"/>
      <c r="F659" s="107"/>
      <c r="G659" s="107"/>
      <c r="H659" s="102"/>
      <c r="I659" s="107"/>
      <c r="J659" s="107"/>
      <c r="K659" s="107"/>
      <c r="L659" s="107"/>
      <c r="M659" s="107"/>
      <c r="N659" s="107"/>
      <c r="O659" s="107"/>
      <c r="P659" s="107"/>
      <c r="Q659" s="107"/>
      <c r="R659" s="107"/>
      <c r="S659" s="107"/>
      <c r="T659" s="107"/>
      <c r="U659" s="107"/>
      <c r="V659" s="107"/>
      <c r="W659" s="107"/>
    </row>
    <row r="660" spans="1:23" ht="13">
      <c r="A660" s="107"/>
      <c r="B660" s="107"/>
      <c r="C660" s="108"/>
      <c r="D660" s="112"/>
      <c r="E660" s="108"/>
      <c r="F660" s="107"/>
      <c r="G660" s="107"/>
      <c r="H660" s="102"/>
      <c r="I660" s="107"/>
      <c r="J660" s="107"/>
      <c r="K660" s="107"/>
      <c r="L660" s="107"/>
      <c r="M660" s="107"/>
      <c r="N660" s="107"/>
      <c r="O660" s="107"/>
      <c r="P660" s="107"/>
      <c r="Q660" s="107"/>
      <c r="R660" s="107"/>
      <c r="S660" s="107"/>
      <c r="T660" s="107"/>
      <c r="U660" s="107"/>
      <c r="V660" s="107"/>
      <c r="W660" s="107"/>
    </row>
    <row r="661" spans="1:23" ht="13">
      <c r="A661" s="107"/>
      <c r="B661" s="107"/>
      <c r="C661" s="108"/>
      <c r="D661" s="112"/>
      <c r="E661" s="108"/>
      <c r="F661" s="107"/>
      <c r="G661" s="107"/>
      <c r="H661" s="102"/>
      <c r="I661" s="107"/>
      <c r="J661" s="107"/>
      <c r="K661" s="107"/>
      <c r="L661" s="107"/>
      <c r="M661" s="107"/>
      <c r="N661" s="107"/>
      <c r="O661" s="107"/>
      <c r="P661" s="107"/>
      <c r="Q661" s="107"/>
      <c r="R661" s="107"/>
      <c r="S661" s="107"/>
      <c r="T661" s="107"/>
      <c r="U661" s="107"/>
      <c r="V661" s="107"/>
      <c r="W661" s="107"/>
    </row>
    <row r="662" spans="1:23" ht="13">
      <c r="A662" s="107"/>
      <c r="B662" s="107"/>
      <c r="C662" s="108"/>
      <c r="D662" s="112"/>
      <c r="E662" s="108"/>
      <c r="F662" s="107"/>
      <c r="G662" s="107"/>
      <c r="H662" s="102"/>
      <c r="I662" s="107"/>
      <c r="J662" s="107"/>
      <c r="K662" s="107"/>
      <c r="L662" s="107"/>
      <c r="M662" s="107"/>
      <c r="N662" s="107"/>
      <c r="O662" s="107"/>
      <c r="P662" s="107"/>
      <c r="Q662" s="107"/>
      <c r="R662" s="107"/>
      <c r="S662" s="107"/>
      <c r="T662" s="107"/>
      <c r="U662" s="107"/>
      <c r="V662" s="107"/>
      <c r="W662" s="107"/>
    </row>
    <row r="663" spans="1:23" ht="13">
      <c r="A663" s="107"/>
      <c r="B663" s="107"/>
      <c r="C663" s="108"/>
      <c r="D663" s="112"/>
      <c r="E663" s="108"/>
      <c r="F663" s="107"/>
      <c r="G663" s="107"/>
      <c r="H663" s="102"/>
      <c r="I663" s="107"/>
      <c r="J663" s="107"/>
      <c r="K663" s="107"/>
      <c r="L663" s="107"/>
      <c r="M663" s="107"/>
      <c r="N663" s="107"/>
      <c r="O663" s="107"/>
      <c r="P663" s="107"/>
      <c r="Q663" s="107"/>
      <c r="R663" s="107"/>
      <c r="S663" s="107"/>
      <c r="T663" s="107"/>
      <c r="U663" s="107"/>
      <c r="V663" s="107"/>
      <c r="W663" s="107"/>
    </row>
    <row r="664" spans="1:23" ht="13">
      <c r="A664" s="107"/>
      <c r="B664" s="107"/>
      <c r="C664" s="108"/>
      <c r="D664" s="112"/>
      <c r="E664" s="108"/>
      <c r="F664" s="107"/>
      <c r="G664" s="107"/>
      <c r="H664" s="102"/>
      <c r="I664" s="107"/>
      <c r="J664" s="107"/>
      <c r="K664" s="107"/>
      <c r="L664" s="107"/>
      <c r="M664" s="107"/>
      <c r="N664" s="107"/>
      <c r="O664" s="107"/>
      <c r="P664" s="107"/>
      <c r="Q664" s="107"/>
      <c r="R664" s="107"/>
      <c r="S664" s="107"/>
      <c r="T664" s="107"/>
      <c r="U664" s="107"/>
      <c r="V664" s="107"/>
      <c r="W664" s="107"/>
    </row>
    <row r="665" spans="1:23" ht="13">
      <c r="A665" s="107"/>
      <c r="B665" s="107"/>
      <c r="C665" s="108"/>
      <c r="D665" s="112"/>
      <c r="E665" s="108"/>
      <c r="F665" s="107"/>
      <c r="G665" s="107"/>
      <c r="H665" s="102"/>
      <c r="I665" s="107"/>
      <c r="J665" s="107"/>
      <c r="K665" s="107"/>
      <c r="L665" s="107"/>
      <c r="M665" s="107"/>
      <c r="N665" s="107"/>
      <c r="O665" s="107"/>
      <c r="P665" s="107"/>
      <c r="Q665" s="107"/>
      <c r="R665" s="107"/>
      <c r="S665" s="107"/>
      <c r="T665" s="107"/>
      <c r="U665" s="107"/>
      <c r="V665" s="107"/>
      <c r="W665" s="107"/>
    </row>
    <row r="666" spans="1:23" ht="13">
      <c r="A666" s="107"/>
      <c r="B666" s="107"/>
      <c r="C666" s="108"/>
      <c r="D666" s="112"/>
      <c r="E666" s="108"/>
      <c r="F666" s="107"/>
      <c r="G666" s="107"/>
      <c r="H666" s="102"/>
      <c r="I666" s="107"/>
      <c r="J666" s="107"/>
      <c r="K666" s="107"/>
      <c r="L666" s="107"/>
      <c r="M666" s="107"/>
      <c r="N666" s="107"/>
      <c r="O666" s="107"/>
      <c r="P666" s="107"/>
      <c r="Q666" s="107"/>
      <c r="R666" s="107"/>
      <c r="S666" s="107"/>
      <c r="T666" s="107"/>
      <c r="U666" s="107"/>
      <c r="V666" s="107"/>
      <c r="W666" s="107"/>
    </row>
    <row r="667" spans="1:23" ht="13">
      <c r="A667" s="107"/>
      <c r="B667" s="107"/>
      <c r="C667" s="108"/>
      <c r="D667" s="112"/>
      <c r="E667" s="108"/>
      <c r="F667" s="107"/>
      <c r="G667" s="107"/>
      <c r="H667" s="102"/>
      <c r="I667" s="107"/>
      <c r="J667" s="107"/>
      <c r="K667" s="107"/>
      <c r="L667" s="107"/>
      <c r="M667" s="107"/>
      <c r="N667" s="107"/>
      <c r="O667" s="107"/>
      <c r="P667" s="107"/>
      <c r="Q667" s="107"/>
      <c r="R667" s="107"/>
      <c r="S667" s="107"/>
      <c r="T667" s="107"/>
      <c r="U667" s="107"/>
      <c r="V667" s="107"/>
      <c r="W667" s="107"/>
    </row>
    <row r="668" spans="1:23" ht="13">
      <c r="A668" s="107"/>
      <c r="B668" s="107"/>
      <c r="C668" s="108"/>
      <c r="D668" s="112"/>
      <c r="E668" s="108"/>
      <c r="F668" s="107"/>
      <c r="G668" s="107"/>
      <c r="H668" s="102"/>
      <c r="I668" s="107"/>
      <c r="J668" s="107"/>
      <c r="K668" s="107"/>
      <c r="L668" s="107"/>
      <c r="M668" s="107"/>
      <c r="N668" s="107"/>
      <c r="O668" s="107"/>
      <c r="P668" s="107"/>
      <c r="Q668" s="107"/>
      <c r="R668" s="107"/>
      <c r="S668" s="107"/>
      <c r="T668" s="107"/>
      <c r="U668" s="107"/>
      <c r="V668" s="107"/>
      <c r="W668" s="107"/>
    </row>
    <row r="669" spans="1:23" ht="13">
      <c r="A669" s="107"/>
      <c r="B669" s="107"/>
      <c r="C669" s="108"/>
      <c r="D669" s="112"/>
      <c r="E669" s="108"/>
      <c r="F669" s="107"/>
      <c r="G669" s="107"/>
      <c r="H669" s="102"/>
      <c r="I669" s="107"/>
      <c r="J669" s="107"/>
      <c r="K669" s="107"/>
      <c r="L669" s="107"/>
      <c r="M669" s="107"/>
      <c r="N669" s="107"/>
      <c r="O669" s="107"/>
      <c r="P669" s="107"/>
      <c r="Q669" s="107"/>
      <c r="R669" s="107"/>
      <c r="S669" s="107"/>
      <c r="T669" s="107"/>
      <c r="U669" s="107"/>
      <c r="V669" s="107"/>
      <c r="W669" s="107"/>
    </row>
    <row r="670" spans="1:23" ht="13">
      <c r="A670" s="107"/>
      <c r="B670" s="107"/>
      <c r="C670" s="108"/>
      <c r="D670" s="112"/>
      <c r="E670" s="108"/>
      <c r="F670" s="107"/>
      <c r="G670" s="107"/>
      <c r="H670" s="102"/>
      <c r="I670" s="107"/>
      <c r="J670" s="107"/>
      <c r="K670" s="107"/>
      <c r="L670" s="107"/>
      <c r="M670" s="107"/>
      <c r="N670" s="107"/>
      <c r="O670" s="107"/>
      <c r="P670" s="107"/>
      <c r="Q670" s="107"/>
      <c r="R670" s="107"/>
      <c r="S670" s="107"/>
      <c r="T670" s="107"/>
      <c r="U670" s="107"/>
      <c r="V670" s="107"/>
      <c r="W670" s="107"/>
    </row>
    <row r="671" spans="1:23" ht="13">
      <c r="A671" s="107"/>
      <c r="B671" s="107"/>
      <c r="C671" s="108"/>
      <c r="D671" s="112"/>
      <c r="E671" s="108"/>
      <c r="F671" s="107"/>
      <c r="G671" s="107"/>
      <c r="H671" s="102"/>
      <c r="I671" s="107"/>
      <c r="J671" s="107"/>
      <c r="K671" s="107"/>
      <c r="L671" s="107"/>
      <c r="M671" s="107"/>
      <c r="N671" s="107"/>
      <c r="O671" s="107"/>
      <c r="P671" s="107"/>
      <c r="Q671" s="107"/>
      <c r="R671" s="107"/>
      <c r="S671" s="107"/>
      <c r="T671" s="107"/>
      <c r="U671" s="107"/>
      <c r="V671" s="107"/>
      <c r="W671" s="107"/>
    </row>
    <row r="672" spans="1:23" ht="13">
      <c r="A672" s="107"/>
      <c r="B672" s="107"/>
      <c r="C672" s="108"/>
      <c r="D672" s="112"/>
      <c r="E672" s="108"/>
      <c r="F672" s="107"/>
      <c r="G672" s="107"/>
      <c r="H672" s="102"/>
      <c r="I672" s="107"/>
      <c r="J672" s="107"/>
      <c r="K672" s="107"/>
      <c r="L672" s="107"/>
      <c r="M672" s="107"/>
      <c r="N672" s="107"/>
      <c r="O672" s="107"/>
      <c r="P672" s="107"/>
      <c r="Q672" s="107"/>
      <c r="R672" s="107"/>
      <c r="S672" s="107"/>
      <c r="T672" s="107"/>
      <c r="U672" s="107"/>
      <c r="V672" s="107"/>
      <c r="W672" s="107"/>
    </row>
    <row r="673" spans="1:23" ht="13">
      <c r="A673" s="107"/>
      <c r="B673" s="107"/>
      <c r="C673" s="108"/>
      <c r="D673" s="112"/>
      <c r="E673" s="108"/>
      <c r="F673" s="107"/>
      <c r="G673" s="107"/>
      <c r="H673" s="102"/>
      <c r="I673" s="107"/>
      <c r="J673" s="107"/>
      <c r="K673" s="107"/>
      <c r="L673" s="107"/>
      <c r="M673" s="107"/>
      <c r="N673" s="107"/>
      <c r="O673" s="107"/>
      <c r="P673" s="107"/>
      <c r="Q673" s="107"/>
      <c r="R673" s="107"/>
      <c r="S673" s="107"/>
      <c r="T673" s="107"/>
      <c r="U673" s="107"/>
      <c r="V673" s="107"/>
      <c r="W673" s="107"/>
    </row>
    <row r="674" spans="1:23" ht="13">
      <c r="A674" s="107"/>
      <c r="B674" s="107"/>
      <c r="C674" s="108"/>
      <c r="D674" s="112"/>
      <c r="E674" s="108"/>
      <c r="F674" s="107"/>
      <c r="G674" s="107"/>
      <c r="H674" s="102"/>
      <c r="I674" s="107"/>
      <c r="J674" s="107"/>
      <c r="K674" s="107"/>
      <c r="L674" s="107"/>
      <c r="M674" s="107"/>
      <c r="N674" s="107"/>
      <c r="O674" s="107"/>
      <c r="P674" s="107"/>
      <c r="Q674" s="107"/>
      <c r="R674" s="107"/>
      <c r="S674" s="107"/>
      <c r="T674" s="107"/>
      <c r="U674" s="107"/>
      <c r="V674" s="107"/>
      <c r="W674" s="107"/>
    </row>
    <row r="675" spans="1:23" ht="13">
      <c r="A675" s="107"/>
      <c r="B675" s="107"/>
      <c r="C675" s="108"/>
      <c r="D675" s="112"/>
      <c r="E675" s="108"/>
      <c r="F675" s="107"/>
      <c r="G675" s="107"/>
      <c r="H675" s="102"/>
      <c r="I675" s="107"/>
      <c r="J675" s="107"/>
      <c r="K675" s="107"/>
      <c r="L675" s="107"/>
      <c r="M675" s="107"/>
      <c r="N675" s="107"/>
      <c r="O675" s="107"/>
      <c r="P675" s="107"/>
      <c r="Q675" s="107"/>
      <c r="R675" s="107"/>
      <c r="S675" s="107"/>
      <c r="T675" s="107"/>
      <c r="U675" s="107"/>
      <c r="V675" s="107"/>
      <c r="W675" s="107"/>
    </row>
    <row r="676" spans="1:23" ht="13">
      <c r="A676" s="107"/>
      <c r="B676" s="107"/>
      <c r="C676" s="108"/>
      <c r="D676" s="112"/>
      <c r="E676" s="108"/>
      <c r="F676" s="107"/>
      <c r="G676" s="107"/>
      <c r="H676" s="102"/>
      <c r="I676" s="107"/>
      <c r="J676" s="107"/>
      <c r="K676" s="107"/>
      <c r="L676" s="107"/>
      <c r="M676" s="107"/>
      <c r="N676" s="107"/>
      <c r="O676" s="107"/>
      <c r="P676" s="107"/>
      <c r="Q676" s="107"/>
      <c r="R676" s="107"/>
      <c r="S676" s="107"/>
      <c r="T676" s="107"/>
      <c r="U676" s="107"/>
      <c r="V676" s="107"/>
      <c r="W676" s="107"/>
    </row>
    <row r="677" spans="1:23" ht="13">
      <c r="A677" s="107"/>
      <c r="B677" s="107"/>
      <c r="C677" s="108"/>
      <c r="D677" s="112"/>
      <c r="E677" s="108"/>
      <c r="F677" s="107"/>
      <c r="G677" s="107"/>
      <c r="H677" s="102"/>
      <c r="I677" s="107"/>
      <c r="J677" s="107"/>
      <c r="K677" s="107"/>
      <c r="L677" s="107"/>
      <c r="M677" s="107"/>
      <c r="N677" s="107"/>
      <c r="O677" s="107"/>
      <c r="P677" s="107"/>
      <c r="Q677" s="107"/>
      <c r="R677" s="107"/>
      <c r="S677" s="107"/>
      <c r="T677" s="107"/>
      <c r="U677" s="107"/>
      <c r="V677" s="107"/>
      <c r="W677" s="107"/>
    </row>
    <row r="678" spans="1:23" ht="13">
      <c r="A678" s="107"/>
      <c r="B678" s="107"/>
      <c r="C678" s="108"/>
      <c r="D678" s="112"/>
      <c r="E678" s="108"/>
      <c r="F678" s="107"/>
      <c r="G678" s="107"/>
      <c r="H678" s="102"/>
      <c r="I678" s="107"/>
      <c r="J678" s="107"/>
      <c r="K678" s="107"/>
      <c r="L678" s="107"/>
      <c r="M678" s="107"/>
      <c r="N678" s="107"/>
      <c r="O678" s="107"/>
      <c r="P678" s="107"/>
      <c r="Q678" s="107"/>
      <c r="R678" s="107"/>
      <c r="S678" s="107"/>
      <c r="T678" s="107"/>
      <c r="U678" s="107"/>
      <c r="V678" s="107"/>
      <c r="W678" s="107"/>
    </row>
    <row r="679" spans="1:23" ht="13">
      <c r="A679" s="107"/>
      <c r="B679" s="107"/>
      <c r="C679" s="108"/>
      <c r="D679" s="112"/>
      <c r="E679" s="108"/>
      <c r="F679" s="107"/>
      <c r="G679" s="107"/>
      <c r="H679" s="102"/>
      <c r="I679" s="107"/>
      <c r="J679" s="107"/>
      <c r="K679" s="107"/>
      <c r="L679" s="107"/>
      <c r="M679" s="107"/>
      <c r="N679" s="107"/>
      <c r="O679" s="107"/>
      <c r="P679" s="107"/>
      <c r="Q679" s="107"/>
      <c r="R679" s="107"/>
      <c r="S679" s="107"/>
      <c r="T679" s="107"/>
      <c r="U679" s="107"/>
      <c r="V679" s="107"/>
      <c r="W679" s="107"/>
    </row>
    <row r="680" spans="1:23" ht="13">
      <c r="A680" s="107"/>
      <c r="B680" s="107"/>
      <c r="C680" s="108"/>
      <c r="D680" s="112"/>
      <c r="E680" s="108"/>
      <c r="F680" s="107"/>
      <c r="G680" s="107"/>
      <c r="H680" s="102"/>
      <c r="I680" s="107"/>
      <c r="J680" s="107"/>
      <c r="K680" s="107"/>
      <c r="L680" s="107"/>
      <c r="M680" s="107"/>
      <c r="N680" s="107"/>
      <c r="O680" s="107"/>
      <c r="P680" s="107"/>
      <c r="Q680" s="107"/>
      <c r="R680" s="107"/>
      <c r="S680" s="107"/>
      <c r="T680" s="107"/>
      <c r="U680" s="107"/>
      <c r="V680" s="107"/>
      <c r="W680" s="107"/>
    </row>
    <row r="681" spans="1:23" ht="13">
      <c r="A681" s="107"/>
      <c r="B681" s="107"/>
      <c r="C681" s="108"/>
      <c r="D681" s="112"/>
      <c r="E681" s="108"/>
      <c r="F681" s="107"/>
      <c r="G681" s="107"/>
      <c r="H681" s="102"/>
      <c r="I681" s="107"/>
      <c r="J681" s="107"/>
      <c r="K681" s="107"/>
      <c r="L681" s="107"/>
      <c r="M681" s="107"/>
      <c r="N681" s="107"/>
      <c r="O681" s="107"/>
      <c r="P681" s="107"/>
      <c r="Q681" s="107"/>
      <c r="R681" s="107"/>
      <c r="S681" s="107"/>
      <c r="T681" s="107"/>
      <c r="U681" s="107"/>
      <c r="V681" s="107"/>
      <c r="W681" s="107"/>
    </row>
    <row r="682" spans="1:23" ht="13">
      <c r="A682" s="107"/>
      <c r="B682" s="107"/>
      <c r="C682" s="108"/>
      <c r="D682" s="112"/>
      <c r="E682" s="108"/>
      <c r="F682" s="107"/>
      <c r="G682" s="107"/>
      <c r="H682" s="102"/>
      <c r="I682" s="107"/>
      <c r="J682" s="107"/>
      <c r="K682" s="107"/>
      <c r="L682" s="107"/>
      <c r="M682" s="107"/>
      <c r="N682" s="107"/>
      <c r="O682" s="107"/>
      <c r="P682" s="107"/>
      <c r="Q682" s="107"/>
      <c r="R682" s="107"/>
      <c r="S682" s="107"/>
      <c r="T682" s="107"/>
      <c r="U682" s="107"/>
      <c r="V682" s="107"/>
      <c r="W682" s="107"/>
    </row>
    <row r="683" spans="1:23" ht="13">
      <c r="A683" s="107"/>
      <c r="B683" s="107"/>
      <c r="C683" s="108"/>
      <c r="D683" s="112"/>
      <c r="E683" s="108"/>
      <c r="F683" s="107"/>
      <c r="G683" s="107"/>
      <c r="H683" s="102"/>
      <c r="I683" s="107"/>
      <c r="J683" s="107"/>
      <c r="K683" s="107"/>
      <c r="L683" s="107"/>
      <c r="M683" s="107"/>
      <c r="N683" s="107"/>
      <c r="O683" s="107"/>
      <c r="P683" s="107"/>
      <c r="Q683" s="107"/>
      <c r="R683" s="107"/>
      <c r="S683" s="107"/>
      <c r="T683" s="107"/>
      <c r="U683" s="107"/>
      <c r="V683" s="107"/>
      <c r="W683" s="107"/>
    </row>
    <row r="684" spans="1:23" ht="13">
      <c r="A684" s="107"/>
      <c r="B684" s="107"/>
      <c r="C684" s="108"/>
      <c r="D684" s="112"/>
      <c r="E684" s="108"/>
      <c r="F684" s="107"/>
      <c r="G684" s="107"/>
      <c r="H684" s="102"/>
      <c r="I684" s="107"/>
      <c r="J684" s="107"/>
      <c r="K684" s="107"/>
      <c r="L684" s="107"/>
      <c r="M684" s="107"/>
      <c r="N684" s="107"/>
      <c r="O684" s="107"/>
      <c r="P684" s="107"/>
      <c r="Q684" s="107"/>
      <c r="R684" s="107"/>
      <c r="S684" s="107"/>
      <c r="T684" s="107"/>
      <c r="U684" s="107"/>
      <c r="V684" s="107"/>
      <c r="W684" s="107"/>
    </row>
    <row r="685" spans="1:23" ht="13">
      <c r="A685" s="107"/>
      <c r="B685" s="107"/>
      <c r="C685" s="108"/>
      <c r="D685" s="112"/>
      <c r="E685" s="108"/>
      <c r="F685" s="107"/>
      <c r="G685" s="107"/>
      <c r="H685" s="102"/>
      <c r="I685" s="107"/>
      <c r="J685" s="107"/>
      <c r="K685" s="107"/>
      <c r="L685" s="107"/>
      <c r="M685" s="107"/>
      <c r="N685" s="107"/>
      <c r="O685" s="107"/>
      <c r="P685" s="107"/>
      <c r="Q685" s="107"/>
      <c r="R685" s="107"/>
      <c r="S685" s="107"/>
      <c r="T685" s="107"/>
      <c r="U685" s="107"/>
      <c r="V685" s="107"/>
      <c r="W685" s="107"/>
    </row>
    <row r="686" spans="1:23" ht="13">
      <c r="A686" s="107"/>
      <c r="B686" s="107"/>
      <c r="C686" s="108"/>
      <c r="D686" s="112"/>
      <c r="E686" s="108"/>
      <c r="F686" s="107"/>
      <c r="G686" s="107"/>
      <c r="H686" s="102"/>
      <c r="I686" s="107"/>
      <c r="J686" s="107"/>
      <c r="K686" s="107"/>
      <c r="L686" s="107"/>
      <c r="M686" s="107"/>
      <c r="N686" s="107"/>
      <c r="O686" s="107"/>
      <c r="P686" s="107"/>
      <c r="Q686" s="107"/>
      <c r="R686" s="107"/>
      <c r="S686" s="107"/>
      <c r="T686" s="107"/>
      <c r="U686" s="107"/>
      <c r="V686" s="107"/>
      <c r="W686" s="107"/>
    </row>
    <row r="687" spans="1:23" ht="13">
      <c r="A687" s="107"/>
      <c r="B687" s="107"/>
      <c r="C687" s="108"/>
      <c r="D687" s="112"/>
      <c r="E687" s="108"/>
      <c r="F687" s="107"/>
      <c r="G687" s="107"/>
      <c r="H687" s="102"/>
      <c r="I687" s="107"/>
      <c r="J687" s="107"/>
      <c r="K687" s="107"/>
      <c r="L687" s="107"/>
      <c r="M687" s="107"/>
      <c r="N687" s="107"/>
      <c r="O687" s="107"/>
      <c r="P687" s="107"/>
      <c r="Q687" s="107"/>
      <c r="R687" s="107"/>
      <c r="S687" s="107"/>
      <c r="T687" s="107"/>
      <c r="U687" s="107"/>
      <c r="V687" s="107"/>
      <c r="W687" s="107"/>
    </row>
    <row r="688" spans="1:23" ht="13">
      <c r="A688" s="107"/>
      <c r="B688" s="107"/>
      <c r="C688" s="108"/>
      <c r="D688" s="112"/>
      <c r="E688" s="108"/>
      <c r="F688" s="107"/>
      <c r="G688" s="107"/>
      <c r="H688" s="102"/>
      <c r="I688" s="107"/>
      <c r="J688" s="107"/>
      <c r="K688" s="107"/>
      <c r="L688" s="107"/>
      <c r="M688" s="107"/>
      <c r="N688" s="107"/>
      <c r="O688" s="107"/>
      <c r="P688" s="107"/>
      <c r="Q688" s="107"/>
      <c r="R688" s="107"/>
      <c r="S688" s="107"/>
      <c r="T688" s="107"/>
      <c r="U688" s="107"/>
      <c r="V688" s="107"/>
      <c r="W688" s="107"/>
    </row>
    <row r="689" spans="1:23" ht="13">
      <c r="A689" s="107"/>
      <c r="B689" s="107"/>
      <c r="C689" s="108"/>
      <c r="D689" s="112"/>
      <c r="E689" s="108"/>
      <c r="F689" s="107"/>
      <c r="G689" s="107"/>
      <c r="H689" s="102"/>
      <c r="I689" s="107"/>
      <c r="J689" s="107"/>
      <c r="K689" s="107"/>
      <c r="L689" s="107"/>
      <c r="M689" s="107"/>
      <c r="N689" s="107"/>
      <c r="O689" s="107"/>
      <c r="P689" s="107"/>
      <c r="Q689" s="107"/>
      <c r="R689" s="107"/>
      <c r="S689" s="107"/>
      <c r="T689" s="107"/>
      <c r="U689" s="107"/>
      <c r="V689" s="107"/>
      <c r="W689" s="107"/>
    </row>
    <row r="690" spans="1:23" ht="13">
      <c r="A690" s="107"/>
      <c r="B690" s="107"/>
      <c r="C690" s="108"/>
      <c r="D690" s="112"/>
      <c r="E690" s="108"/>
      <c r="F690" s="107"/>
      <c r="G690" s="107"/>
      <c r="H690" s="102"/>
      <c r="I690" s="107"/>
      <c r="J690" s="107"/>
      <c r="K690" s="107"/>
      <c r="L690" s="107"/>
      <c r="M690" s="107"/>
      <c r="N690" s="107"/>
      <c r="O690" s="107"/>
      <c r="P690" s="107"/>
      <c r="Q690" s="107"/>
      <c r="R690" s="107"/>
      <c r="S690" s="107"/>
      <c r="T690" s="107"/>
      <c r="U690" s="107"/>
      <c r="V690" s="107"/>
      <c r="W690" s="107"/>
    </row>
    <row r="691" spans="1:23" ht="13">
      <c r="A691" s="107"/>
      <c r="B691" s="107"/>
      <c r="C691" s="108"/>
      <c r="D691" s="112"/>
      <c r="E691" s="108"/>
      <c r="F691" s="107"/>
      <c r="G691" s="107"/>
      <c r="H691" s="102"/>
      <c r="I691" s="107"/>
      <c r="J691" s="107"/>
      <c r="K691" s="107"/>
      <c r="L691" s="107"/>
      <c r="M691" s="107"/>
      <c r="N691" s="107"/>
      <c r="O691" s="107"/>
      <c r="P691" s="107"/>
      <c r="Q691" s="107"/>
      <c r="R691" s="107"/>
      <c r="S691" s="107"/>
      <c r="T691" s="107"/>
      <c r="U691" s="107"/>
      <c r="V691" s="107"/>
      <c r="W691" s="107"/>
    </row>
    <row r="692" spans="1:23" ht="13">
      <c r="A692" s="107"/>
      <c r="B692" s="107"/>
      <c r="C692" s="108"/>
      <c r="D692" s="112"/>
      <c r="E692" s="108"/>
      <c r="F692" s="107"/>
      <c r="G692" s="107"/>
      <c r="H692" s="102"/>
      <c r="I692" s="107"/>
      <c r="J692" s="107"/>
      <c r="K692" s="107"/>
      <c r="L692" s="107"/>
      <c r="M692" s="107"/>
      <c r="N692" s="107"/>
      <c r="O692" s="107"/>
      <c r="P692" s="107"/>
      <c r="Q692" s="107"/>
      <c r="R692" s="107"/>
      <c r="S692" s="107"/>
      <c r="T692" s="107"/>
      <c r="U692" s="107"/>
      <c r="V692" s="107"/>
      <c r="W692" s="107"/>
    </row>
    <row r="693" spans="1:23" ht="13">
      <c r="A693" s="107"/>
      <c r="B693" s="107"/>
      <c r="C693" s="108"/>
      <c r="D693" s="112"/>
      <c r="E693" s="108"/>
      <c r="F693" s="107"/>
      <c r="G693" s="107"/>
      <c r="H693" s="102"/>
      <c r="I693" s="107"/>
      <c r="J693" s="107"/>
      <c r="K693" s="107"/>
      <c r="L693" s="107"/>
      <c r="M693" s="107"/>
      <c r="N693" s="107"/>
      <c r="O693" s="107"/>
      <c r="P693" s="107"/>
      <c r="Q693" s="107"/>
      <c r="R693" s="107"/>
      <c r="S693" s="107"/>
      <c r="T693" s="107"/>
      <c r="U693" s="107"/>
      <c r="V693" s="107"/>
      <c r="W693" s="107"/>
    </row>
    <row r="694" spans="1:23" ht="13">
      <c r="A694" s="107"/>
      <c r="B694" s="107"/>
      <c r="C694" s="108"/>
      <c r="D694" s="112"/>
      <c r="E694" s="108"/>
      <c r="F694" s="107"/>
      <c r="G694" s="107"/>
      <c r="H694" s="102"/>
      <c r="I694" s="107"/>
      <c r="J694" s="107"/>
      <c r="K694" s="107"/>
      <c r="L694" s="107"/>
      <c r="M694" s="107"/>
      <c r="N694" s="107"/>
      <c r="O694" s="107"/>
      <c r="P694" s="107"/>
      <c r="Q694" s="107"/>
      <c r="R694" s="107"/>
      <c r="S694" s="107"/>
      <c r="T694" s="107"/>
      <c r="U694" s="107"/>
      <c r="V694" s="107"/>
      <c r="W694" s="107"/>
    </row>
    <row r="695" spans="1:23" ht="13">
      <c r="A695" s="107"/>
      <c r="B695" s="107"/>
      <c r="C695" s="108"/>
      <c r="D695" s="112"/>
      <c r="E695" s="108"/>
      <c r="F695" s="107"/>
      <c r="G695" s="107"/>
      <c r="H695" s="102"/>
      <c r="I695" s="107"/>
      <c r="J695" s="107"/>
      <c r="K695" s="107"/>
      <c r="L695" s="107"/>
      <c r="M695" s="107"/>
      <c r="N695" s="107"/>
      <c r="O695" s="107"/>
      <c r="P695" s="107"/>
      <c r="Q695" s="107"/>
      <c r="R695" s="107"/>
      <c r="S695" s="107"/>
      <c r="T695" s="107"/>
      <c r="U695" s="107"/>
      <c r="V695" s="107"/>
      <c r="W695" s="107"/>
    </row>
    <row r="696" spans="1:23" ht="13">
      <c r="A696" s="107"/>
      <c r="B696" s="107"/>
      <c r="C696" s="108"/>
      <c r="D696" s="112"/>
      <c r="E696" s="108"/>
      <c r="F696" s="107"/>
      <c r="G696" s="107"/>
      <c r="H696" s="102"/>
      <c r="I696" s="107"/>
      <c r="J696" s="107"/>
      <c r="K696" s="107"/>
      <c r="L696" s="107"/>
      <c r="M696" s="107"/>
      <c r="N696" s="107"/>
      <c r="O696" s="107"/>
      <c r="P696" s="107"/>
      <c r="Q696" s="107"/>
      <c r="R696" s="107"/>
      <c r="S696" s="107"/>
      <c r="T696" s="107"/>
      <c r="U696" s="107"/>
      <c r="V696" s="107"/>
      <c r="W696" s="107"/>
    </row>
    <row r="697" spans="1:23" ht="13">
      <c r="A697" s="107"/>
      <c r="B697" s="107"/>
      <c r="C697" s="108"/>
      <c r="D697" s="112"/>
      <c r="E697" s="108"/>
      <c r="F697" s="107"/>
      <c r="G697" s="107"/>
      <c r="H697" s="102"/>
      <c r="I697" s="107"/>
      <c r="J697" s="107"/>
      <c r="K697" s="107"/>
      <c r="L697" s="107"/>
      <c r="M697" s="107"/>
      <c r="N697" s="107"/>
      <c r="O697" s="107"/>
      <c r="P697" s="107"/>
      <c r="Q697" s="107"/>
      <c r="R697" s="107"/>
      <c r="S697" s="107"/>
      <c r="T697" s="107"/>
      <c r="U697" s="107"/>
      <c r="V697" s="107"/>
      <c r="W697" s="107"/>
    </row>
    <row r="698" spans="1:23" ht="13">
      <c r="A698" s="107"/>
      <c r="B698" s="107"/>
      <c r="C698" s="108"/>
      <c r="D698" s="112"/>
      <c r="E698" s="108"/>
      <c r="F698" s="107"/>
      <c r="G698" s="107"/>
      <c r="H698" s="102"/>
      <c r="I698" s="107"/>
      <c r="J698" s="107"/>
      <c r="K698" s="107"/>
      <c r="L698" s="107"/>
      <c r="M698" s="107"/>
      <c r="N698" s="107"/>
      <c r="O698" s="107"/>
      <c r="P698" s="107"/>
      <c r="Q698" s="107"/>
      <c r="R698" s="107"/>
      <c r="S698" s="107"/>
      <c r="T698" s="107"/>
      <c r="U698" s="107"/>
      <c r="V698" s="107"/>
      <c r="W698" s="107"/>
    </row>
    <row r="699" spans="1:23" ht="13">
      <c r="A699" s="107"/>
      <c r="B699" s="107"/>
      <c r="C699" s="108"/>
      <c r="D699" s="112"/>
      <c r="E699" s="108"/>
      <c r="F699" s="107"/>
      <c r="G699" s="107"/>
      <c r="H699" s="102"/>
      <c r="I699" s="107"/>
      <c r="J699" s="107"/>
      <c r="K699" s="107"/>
      <c r="L699" s="107"/>
      <c r="M699" s="107"/>
      <c r="N699" s="107"/>
      <c r="O699" s="107"/>
      <c r="P699" s="107"/>
      <c r="Q699" s="107"/>
      <c r="R699" s="107"/>
      <c r="S699" s="107"/>
      <c r="T699" s="107"/>
      <c r="U699" s="107"/>
      <c r="V699" s="107"/>
      <c r="W699" s="107"/>
    </row>
    <row r="700" spans="1:23" ht="13">
      <c r="A700" s="107"/>
      <c r="B700" s="107"/>
      <c r="C700" s="108"/>
      <c r="D700" s="112"/>
      <c r="E700" s="108"/>
      <c r="F700" s="107"/>
      <c r="G700" s="107"/>
      <c r="H700" s="102"/>
      <c r="I700" s="107"/>
      <c r="J700" s="107"/>
      <c r="K700" s="107"/>
      <c r="L700" s="107"/>
      <c r="M700" s="107"/>
      <c r="N700" s="107"/>
      <c r="O700" s="107"/>
      <c r="P700" s="107"/>
      <c r="Q700" s="107"/>
      <c r="R700" s="107"/>
      <c r="S700" s="107"/>
      <c r="T700" s="107"/>
      <c r="U700" s="107"/>
      <c r="V700" s="107"/>
      <c r="W700" s="107"/>
    </row>
    <row r="701" spans="1:23" ht="13">
      <c r="A701" s="107"/>
      <c r="B701" s="107"/>
      <c r="C701" s="108"/>
      <c r="D701" s="112"/>
      <c r="E701" s="108"/>
      <c r="F701" s="107"/>
      <c r="G701" s="107"/>
      <c r="H701" s="102"/>
      <c r="I701" s="107"/>
      <c r="J701" s="107"/>
      <c r="K701" s="107"/>
      <c r="L701" s="107"/>
      <c r="M701" s="107"/>
      <c r="N701" s="107"/>
      <c r="O701" s="107"/>
      <c r="P701" s="107"/>
      <c r="Q701" s="107"/>
      <c r="R701" s="107"/>
      <c r="S701" s="107"/>
      <c r="T701" s="107"/>
      <c r="U701" s="107"/>
      <c r="V701" s="107"/>
      <c r="W701" s="107"/>
    </row>
    <row r="702" spans="1:23" ht="13">
      <c r="A702" s="107"/>
      <c r="B702" s="107"/>
      <c r="C702" s="108"/>
      <c r="D702" s="112"/>
      <c r="E702" s="108"/>
      <c r="F702" s="107"/>
      <c r="G702" s="107"/>
      <c r="H702" s="102"/>
      <c r="I702" s="107"/>
      <c r="J702" s="107"/>
      <c r="K702" s="107"/>
      <c r="L702" s="107"/>
      <c r="M702" s="107"/>
      <c r="N702" s="107"/>
      <c r="O702" s="107"/>
      <c r="P702" s="107"/>
      <c r="Q702" s="107"/>
      <c r="R702" s="107"/>
      <c r="S702" s="107"/>
      <c r="T702" s="107"/>
      <c r="U702" s="107"/>
      <c r="V702" s="107"/>
      <c r="W702" s="107"/>
    </row>
    <row r="703" spans="1:23" ht="13">
      <c r="A703" s="107"/>
      <c r="B703" s="107"/>
      <c r="C703" s="108"/>
      <c r="D703" s="112"/>
      <c r="E703" s="108"/>
      <c r="F703" s="107"/>
      <c r="G703" s="107"/>
      <c r="H703" s="102"/>
      <c r="I703" s="107"/>
      <c r="J703" s="107"/>
      <c r="K703" s="107"/>
      <c r="L703" s="107"/>
      <c r="M703" s="107"/>
      <c r="N703" s="107"/>
      <c r="O703" s="107"/>
      <c r="P703" s="107"/>
      <c r="Q703" s="107"/>
      <c r="R703" s="107"/>
      <c r="S703" s="107"/>
      <c r="T703" s="107"/>
      <c r="U703" s="107"/>
      <c r="V703" s="107"/>
      <c r="W703" s="107"/>
    </row>
    <row r="704" spans="1:23" ht="13">
      <c r="A704" s="107"/>
      <c r="B704" s="107"/>
      <c r="C704" s="108"/>
      <c r="D704" s="112"/>
      <c r="E704" s="108"/>
      <c r="F704" s="107"/>
      <c r="G704" s="107"/>
      <c r="H704" s="102"/>
      <c r="I704" s="107"/>
      <c r="J704" s="107"/>
      <c r="K704" s="107"/>
      <c r="L704" s="107"/>
      <c r="M704" s="107"/>
      <c r="N704" s="107"/>
      <c r="O704" s="107"/>
      <c r="P704" s="107"/>
      <c r="Q704" s="107"/>
      <c r="R704" s="107"/>
      <c r="S704" s="107"/>
      <c r="T704" s="107"/>
      <c r="U704" s="107"/>
      <c r="V704" s="107"/>
      <c r="W704" s="107"/>
    </row>
    <row r="705" spans="1:23" ht="13">
      <c r="A705" s="107"/>
      <c r="B705" s="107"/>
      <c r="C705" s="108"/>
      <c r="D705" s="112"/>
      <c r="E705" s="108"/>
      <c r="F705" s="107"/>
      <c r="G705" s="107"/>
      <c r="H705" s="102"/>
      <c r="I705" s="107"/>
      <c r="J705" s="107"/>
      <c r="K705" s="107"/>
      <c r="L705" s="107"/>
      <c r="M705" s="107"/>
      <c r="N705" s="107"/>
      <c r="O705" s="107"/>
      <c r="P705" s="107"/>
      <c r="Q705" s="107"/>
      <c r="R705" s="107"/>
      <c r="S705" s="107"/>
      <c r="T705" s="107"/>
      <c r="U705" s="107"/>
      <c r="V705" s="107"/>
      <c r="W705" s="107"/>
    </row>
    <row r="706" spans="1:23" ht="13">
      <c r="A706" s="107"/>
      <c r="B706" s="107"/>
      <c r="C706" s="108"/>
      <c r="D706" s="112"/>
      <c r="E706" s="108"/>
      <c r="F706" s="107"/>
      <c r="G706" s="107"/>
      <c r="H706" s="102"/>
      <c r="I706" s="107"/>
      <c r="J706" s="107"/>
      <c r="K706" s="107"/>
      <c r="L706" s="107"/>
      <c r="M706" s="107"/>
      <c r="N706" s="107"/>
      <c r="O706" s="107"/>
      <c r="P706" s="107"/>
      <c r="Q706" s="107"/>
      <c r="R706" s="107"/>
      <c r="S706" s="107"/>
      <c r="T706" s="107"/>
      <c r="U706" s="107"/>
      <c r="V706" s="107"/>
      <c r="W706" s="107"/>
    </row>
    <row r="707" spans="1:23" ht="13">
      <c r="A707" s="107"/>
      <c r="B707" s="107"/>
      <c r="C707" s="108"/>
      <c r="D707" s="112"/>
      <c r="E707" s="108"/>
      <c r="F707" s="107"/>
      <c r="G707" s="107"/>
      <c r="H707" s="102"/>
      <c r="I707" s="107"/>
      <c r="J707" s="107"/>
      <c r="K707" s="107"/>
      <c r="L707" s="107"/>
      <c r="M707" s="107"/>
      <c r="N707" s="107"/>
      <c r="O707" s="107"/>
      <c r="P707" s="107"/>
      <c r="Q707" s="107"/>
      <c r="R707" s="107"/>
      <c r="S707" s="107"/>
      <c r="T707" s="107"/>
      <c r="U707" s="107"/>
      <c r="V707" s="107"/>
      <c r="W707" s="107"/>
    </row>
    <row r="708" spans="1:23" ht="13">
      <c r="A708" s="107"/>
      <c r="B708" s="107"/>
      <c r="C708" s="108"/>
      <c r="D708" s="112"/>
      <c r="E708" s="108"/>
      <c r="F708" s="107"/>
      <c r="G708" s="107"/>
      <c r="H708" s="102"/>
      <c r="I708" s="107"/>
      <c r="J708" s="107"/>
      <c r="K708" s="107"/>
      <c r="L708" s="107"/>
      <c r="M708" s="107"/>
      <c r="N708" s="107"/>
      <c r="O708" s="107"/>
      <c r="P708" s="107"/>
      <c r="Q708" s="107"/>
      <c r="R708" s="107"/>
      <c r="S708" s="107"/>
      <c r="T708" s="107"/>
      <c r="U708" s="107"/>
      <c r="V708" s="107"/>
      <c r="W708" s="107"/>
    </row>
    <row r="709" spans="1:23" ht="13">
      <c r="A709" s="107"/>
      <c r="B709" s="107"/>
      <c r="C709" s="108"/>
      <c r="D709" s="112"/>
      <c r="E709" s="108"/>
      <c r="F709" s="107"/>
      <c r="G709" s="107"/>
      <c r="H709" s="102"/>
      <c r="I709" s="107"/>
      <c r="J709" s="107"/>
      <c r="K709" s="107"/>
      <c r="L709" s="107"/>
      <c r="M709" s="107"/>
      <c r="N709" s="107"/>
      <c r="O709" s="107"/>
      <c r="P709" s="107"/>
      <c r="Q709" s="107"/>
      <c r="R709" s="107"/>
      <c r="S709" s="107"/>
      <c r="T709" s="107"/>
      <c r="U709" s="107"/>
      <c r="V709" s="107"/>
      <c r="W709" s="107"/>
    </row>
    <row r="710" spans="1:23" ht="13">
      <c r="A710" s="107"/>
      <c r="B710" s="107"/>
      <c r="C710" s="108"/>
      <c r="D710" s="112"/>
      <c r="E710" s="108"/>
      <c r="F710" s="107"/>
      <c r="G710" s="107"/>
      <c r="H710" s="102"/>
      <c r="I710" s="107"/>
      <c r="J710" s="107"/>
      <c r="K710" s="107"/>
      <c r="L710" s="107"/>
      <c r="M710" s="107"/>
      <c r="N710" s="107"/>
      <c r="O710" s="107"/>
      <c r="P710" s="107"/>
      <c r="Q710" s="107"/>
      <c r="R710" s="107"/>
      <c r="S710" s="107"/>
      <c r="T710" s="107"/>
      <c r="U710" s="107"/>
      <c r="V710" s="107"/>
      <c r="W710" s="107"/>
    </row>
    <row r="711" spans="1:23" ht="13">
      <c r="A711" s="107"/>
      <c r="B711" s="107"/>
      <c r="C711" s="108"/>
      <c r="D711" s="112"/>
      <c r="E711" s="108"/>
      <c r="F711" s="107"/>
      <c r="G711" s="107"/>
      <c r="H711" s="102"/>
      <c r="I711" s="107"/>
      <c r="J711" s="107"/>
      <c r="K711" s="107"/>
      <c r="L711" s="107"/>
      <c r="M711" s="107"/>
      <c r="N711" s="107"/>
      <c r="O711" s="107"/>
      <c r="P711" s="107"/>
      <c r="Q711" s="107"/>
      <c r="R711" s="107"/>
      <c r="S711" s="107"/>
      <c r="T711" s="107"/>
      <c r="U711" s="107"/>
      <c r="V711" s="107"/>
      <c r="W711" s="107"/>
    </row>
    <row r="712" spans="1:23" ht="13">
      <c r="A712" s="107"/>
      <c r="B712" s="107"/>
      <c r="C712" s="108"/>
      <c r="D712" s="112"/>
      <c r="E712" s="108"/>
      <c r="F712" s="107"/>
      <c r="G712" s="107"/>
      <c r="H712" s="102"/>
      <c r="I712" s="107"/>
      <c r="J712" s="107"/>
      <c r="K712" s="107"/>
      <c r="L712" s="107"/>
      <c r="M712" s="107"/>
      <c r="N712" s="107"/>
      <c r="O712" s="107"/>
      <c r="P712" s="107"/>
      <c r="Q712" s="107"/>
      <c r="R712" s="107"/>
      <c r="S712" s="107"/>
      <c r="T712" s="107"/>
      <c r="U712" s="107"/>
      <c r="V712" s="107"/>
      <c r="W712" s="107"/>
    </row>
    <row r="713" spans="1:23" ht="13">
      <c r="A713" s="107"/>
      <c r="B713" s="107"/>
      <c r="C713" s="108"/>
      <c r="D713" s="112"/>
      <c r="E713" s="108"/>
      <c r="F713" s="107"/>
      <c r="G713" s="107"/>
      <c r="H713" s="102"/>
      <c r="I713" s="107"/>
      <c r="J713" s="107"/>
      <c r="K713" s="107"/>
      <c r="L713" s="107"/>
      <c r="M713" s="107"/>
      <c r="N713" s="107"/>
      <c r="O713" s="107"/>
      <c r="P713" s="107"/>
      <c r="Q713" s="107"/>
      <c r="R713" s="107"/>
      <c r="S713" s="107"/>
      <c r="T713" s="107"/>
      <c r="U713" s="107"/>
      <c r="V713" s="107"/>
      <c r="W713" s="107"/>
    </row>
    <row r="714" spans="1:23" ht="13">
      <c r="A714" s="107"/>
      <c r="B714" s="107"/>
      <c r="C714" s="108"/>
      <c r="D714" s="112"/>
      <c r="E714" s="108"/>
      <c r="F714" s="107"/>
      <c r="G714" s="107"/>
      <c r="H714" s="102"/>
      <c r="I714" s="107"/>
      <c r="J714" s="107"/>
      <c r="K714" s="107"/>
      <c r="L714" s="107"/>
      <c r="M714" s="107"/>
      <c r="N714" s="107"/>
      <c r="O714" s="107"/>
      <c r="P714" s="107"/>
      <c r="Q714" s="107"/>
      <c r="R714" s="107"/>
      <c r="S714" s="107"/>
      <c r="T714" s="107"/>
      <c r="U714" s="107"/>
      <c r="V714" s="107"/>
      <c r="W714" s="107"/>
    </row>
    <row r="715" spans="1:23" ht="13">
      <c r="A715" s="107"/>
      <c r="B715" s="107"/>
      <c r="C715" s="108"/>
      <c r="D715" s="112"/>
      <c r="E715" s="108"/>
      <c r="F715" s="107"/>
      <c r="G715" s="107"/>
      <c r="H715" s="102"/>
      <c r="I715" s="107"/>
      <c r="J715" s="107"/>
      <c r="K715" s="107"/>
      <c r="L715" s="107"/>
      <c r="M715" s="107"/>
      <c r="N715" s="107"/>
      <c r="O715" s="107"/>
      <c r="P715" s="107"/>
      <c r="Q715" s="107"/>
      <c r="R715" s="107"/>
      <c r="S715" s="107"/>
      <c r="T715" s="107"/>
      <c r="U715" s="107"/>
      <c r="V715" s="107"/>
      <c r="W715" s="107"/>
    </row>
    <row r="716" spans="1:23" ht="13">
      <c r="A716" s="107"/>
      <c r="B716" s="107"/>
      <c r="C716" s="108"/>
      <c r="D716" s="112"/>
      <c r="E716" s="108"/>
      <c r="F716" s="107"/>
      <c r="G716" s="107"/>
      <c r="H716" s="102"/>
      <c r="I716" s="107"/>
      <c r="J716" s="107"/>
      <c r="K716" s="107"/>
      <c r="L716" s="107"/>
      <c r="M716" s="107"/>
      <c r="N716" s="107"/>
      <c r="O716" s="107"/>
      <c r="P716" s="107"/>
      <c r="Q716" s="107"/>
      <c r="R716" s="107"/>
      <c r="S716" s="107"/>
      <c r="T716" s="107"/>
      <c r="U716" s="107"/>
      <c r="V716" s="107"/>
      <c r="W716" s="107"/>
    </row>
    <row r="717" spans="1:23" ht="13">
      <c r="A717" s="107"/>
      <c r="B717" s="107"/>
      <c r="C717" s="108"/>
      <c r="D717" s="112"/>
      <c r="E717" s="108"/>
      <c r="F717" s="107"/>
      <c r="G717" s="107"/>
      <c r="H717" s="102"/>
      <c r="I717" s="107"/>
      <c r="J717" s="107"/>
      <c r="K717" s="107"/>
      <c r="L717" s="107"/>
      <c r="M717" s="107"/>
      <c r="N717" s="107"/>
      <c r="O717" s="107"/>
      <c r="P717" s="107"/>
      <c r="Q717" s="107"/>
      <c r="R717" s="107"/>
      <c r="S717" s="107"/>
      <c r="T717" s="107"/>
      <c r="U717" s="107"/>
      <c r="V717" s="107"/>
      <c r="W717" s="107"/>
    </row>
    <row r="718" spans="1:23" ht="13">
      <c r="A718" s="107"/>
      <c r="B718" s="107"/>
      <c r="C718" s="108"/>
      <c r="D718" s="112"/>
      <c r="E718" s="108"/>
      <c r="F718" s="107"/>
      <c r="G718" s="107"/>
      <c r="H718" s="102"/>
      <c r="I718" s="107"/>
      <c r="J718" s="107"/>
      <c r="K718" s="107"/>
      <c r="L718" s="107"/>
      <c r="M718" s="107"/>
      <c r="N718" s="107"/>
      <c r="O718" s="107"/>
      <c r="P718" s="107"/>
      <c r="Q718" s="107"/>
      <c r="R718" s="107"/>
      <c r="S718" s="107"/>
      <c r="T718" s="107"/>
      <c r="U718" s="107"/>
      <c r="V718" s="107"/>
      <c r="W718" s="107"/>
    </row>
    <row r="719" spans="1:23" ht="13">
      <c r="A719" s="107"/>
      <c r="B719" s="107"/>
      <c r="C719" s="108"/>
      <c r="D719" s="112"/>
      <c r="E719" s="108"/>
      <c r="F719" s="107"/>
      <c r="G719" s="107"/>
      <c r="H719" s="102"/>
      <c r="I719" s="107"/>
      <c r="J719" s="107"/>
      <c r="K719" s="107"/>
      <c r="L719" s="107"/>
      <c r="M719" s="107"/>
      <c r="N719" s="107"/>
      <c r="O719" s="107"/>
      <c r="P719" s="107"/>
      <c r="Q719" s="107"/>
      <c r="R719" s="107"/>
      <c r="S719" s="107"/>
      <c r="T719" s="107"/>
      <c r="U719" s="107"/>
      <c r="V719" s="107"/>
      <c r="W719" s="107"/>
    </row>
    <row r="720" spans="1:23" ht="13">
      <c r="A720" s="107"/>
      <c r="B720" s="107"/>
      <c r="C720" s="108"/>
      <c r="D720" s="112"/>
      <c r="E720" s="108"/>
      <c r="F720" s="107"/>
      <c r="G720" s="107"/>
      <c r="H720" s="102"/>
      <c r="I720" s="107"/>
      <c r="J720" s="107"/>
      <c r="K720" s="107"/>
      <c r="L720" s="107"/>
      <c r="M720" s="107"/>
      <c r="N720" s="107"/>
      <c r="O720" s="107"/>
      <c r="P720" s="107"/>
      <c r="Q720" s="107"/>
      <c r="R720" s="107"/>
      <c r="S720" s="107"/>
      <c r="T720" s="107"/>
      <c r="U720" s="107"/>
      <c r="V720" s="107"/>
      <c r="W720" s="107"/>
    </row>
    <row r="721" spans="1:23" ht="13">
      <c r="A721" s="107"/>
      <c r="B721" s="107"/>
      <c r="C721" s="108"/>
      <c r="D721" s="112"/>
      <c r="E721" s="108"/>
      <c r="F721" s="107"/>
      <c r="G721" s="107"/>
      <c r="H721" s="102"/>
      <c r="I721" s="107"/>
      <c r="J721" s="107"/>
      <c r="K721" s="107"/>
      <c r="L721" s="107"/>
      <c r="M721" s="107"/>
      <c r="N721" s="107"/>
      <c r="O721" s="107"/>
      <c r="P721" s="107"/>
      <c r="Q721" s="107"/>
      <c r="R721" s="107"/>
      <c r="S721" s="107"/>
      <c r="T721" s="107"/>
      <c r="U721" s="107"/>
      <c r="V721" s="107"/>
      <c r="W721" s="107"/>
    </row>
    <row r="722" spans="1:23" ht="13">
      <c r="A722" s="107"/>
      <c r="B722" s="107"/>
      <c r="C722" s="108"/>
      <c r="D722" s="112"/>
      <c r="E722" s="108"/>
      <c r="F722" s="107"/>
      <c r="G722" s="107"/>
      <c r="H722" s="102"/>
      <c r="I722" s="107"/>
      <c r="J722" s="107"/>
      <c r="K722" s="107"/>
      <c r="L722" s="107"/>
      <c r="M722" s="107"/>
      <c r="N722" s="107"/>
      <c r="O722" s="107"/>
      <c r="P722" s="107"/>
      <c r="Q722" s="107"/>
      <c r="R722" s="107"/>
      <c r="S722" s="107"/>
      <c r="T722" s="107"/>
      <c r="U722" s="107"/>
      <c r="V722" s="107"/>
      <c r="W722" s="107"/>
    </row>
    <row r="723" spans="1:23" ht="13">
      <c r="A723" s="107"/>
      <c r="B723" s="107"/>
      <c r="C723" s="108"/>
      <c r="D723" s="112"/>
      <c r="E723" s="108"/>
      <c r="F723" s="107"/>
      <c r="G723" s="107"/>
      <c r="H723" s="102"/>
      <c r="I723" s="107"/>
      <c r="J723" s="107"/>
      <c r="K723" s="107"/>
      <c r="L723" s="107"/>
      <c r="M723" s="107"/>
      <c r="N723" s="107"/>
      <c r="O723" s="107"/>
      <c r="P723" s="107"/>
      <c r="Q723" s="107"/>
      <c r="R723" s="107"/>
      <c r="S723" s="107"/>
      <c r="T723" s="107"/>
      <c r="U723" s="107"/>
      <c r="V723" s="107"/>
      <c r="W723" s="107"/>
    </row>
    <row r="724" spans="1:23" ht="13">
      <c r="A724" s="107"/>
      <c r="B724" s="107"/>
      <c r="C724" s="108"/>
      <c r="D724" s="112"/>
      <c r="E724" s="108"/>
      <c r="F724" s="107"/>
      <c r="G724" s="107"/>
      <c r="H724" s="102"/>
      <c r="I724" s="107"/>
      <c r="J724" s="107"/>
      <c r="K724" s="107"/>
      <c r="L724" s="107"/>
      <c r="M724" s="107"/>
      <c r="N724" s="107"/>
      <c r="O724" s="107"/>
      <c r="P724" s="107"/>
      <c r="Q724" s="107"/>
      <c r="R724" s="107"/>
      <c r="S724" s="107"/>
      <c r="T724" s="107"/>
      <c r="U724" s="107"/>
      <c r="V724" s="107"/>
      <c r="W724" s="107"/>
    </row>
    <row r="725" spans="1:23" ht="13">
      <c r="A725" s="107"/>
      <c r="B725" s="107"/>
      <c r="C725" s="108"/>
      <c r="D725" s="112"/>
      <c r="E725" s="108"/>
      <c r="F725" s="107"/>
      <c r="G725" s="107"/>
      <c r="H725" s="102"/>
      <c r="I725" s="107"/>
      <c r="J725" s="107"/>
      <c r="K725" s="107"/>
      <c r="L725" s="107"/>
      <c r="M725" s="107"/>
      <c r="N725" s="107"/>
      <c r="O725" s="107"/>
      <c r="P725" s="107"/>
      <c r="Q725" s="107"/>
      <c r="R725" s="107"/>
      <c r="S725" s="107"/>
      <c r="T725" s="107"/>
      <c r="U725" s="107"/>
      <c r="V725" s="107"/>
      <c r="W725" s="107"/>
    </row>
    <row r="726" spans="1:23" ht="13">
      <c r="A726" s="107"/>
      <c r="B726" s="107"/>
      <c r="C726" s="108"/>
      <c r="D726" s="112"/>
      <c r="E726" s="108"/>
      <c r="F726" s="107"/>
      <c r="G726" s="107"/>
      <c r="H726" s="102"/>
      <c r="I726" s="107"/>
      <c r="J726" s="107"/>
      <c r="K726" s="107"/>
      <c r="L726" s="107"/>
      <c r="M726" s="107"/>
      <c r="N726" s="107"/>
      <c r="O726" s="107"/>
      <c r="P726" s="107"/>
      <c r="Q726" s="107"/>
      <c r="R726" s="107"/>
      <c r="S726" s="107"/>
      <c r="T726" s="107"/>
      <c r="U726" s="107"/>
      <c r="V726" s="107"/>
      <c r="W726" s="107"/>
    </row>
    <row r="727" spans="1:23" ht="13">
      <c r="A727" s="107"/>
      <c r="B727" s="107"/>
      <c r="C727" s="108"/>
      <c r="D727" s="112"/>
      <c r="E727" s="108"/>
      <c r="F727" s="107"/>
      <c r="G727" s="107"/>
      <c r="H727" s="102"/>
      <c r="I727" s="107"/>
      <c r="J727" s="107"/>
      <c r="K727" s="107"/>
      <c r="L727" s="107"/>
      <c r="M727" s="107"/>
      <c r="N727" s="107"/>
      <c r="O727" s="107"/>
      <c r="P727" s="107"/>
      <c r="Q727" s="107"/>
      <c r="R727" s="107"/>
      <c r="S727" s="107"/>
      <c r="T727" s="107"/>
      <c r="U727" s="107"/>
      <c r="V727" s="107"/>
      <c r="W727" s="107"/>
    </row>
    <row r="728" spans="1:23" ht="13">
      <c r="A728" s="107"/>
      <c r="B728" s="107"/>
      <c r="C728" s="108"/>
      <c r="D728" s="112"/>
      <c r="E728" s="108"/>
      <c r="F728" s="107"/>
      <c r="G728" s="107"/>
      <c r="H728" s="102"/>
      <c r="I728" s="107"/>
      <c r="J728" s="107"/>
      <c r="K728" s="107"/>
      <c r="L728" s="107"/>
      <c r="M728" s="107"/>
      <c r="N728" s="107"/>
      <c r="O728" s="107"/>
      <c r="P728" s="107"/>
      <c r="Q728" s="107"/>
      <c r="R728" s="107"/>
      <c r="S728" s="107"/>
      <c r="T728" s="107"/>
      <c r="U728" s="107"/>
      <c r="V728" s="107"/>
      <c r="W728" s="107"/>
    </row>
    <row r="729" spans="1:23" ht="13">
      <c r="A729" s="107"/>
      <c r="B729" s="107"/>
      <c r="C729" s="108"/>
      <c r="D729" s="112"/>
      <c r="E729" s="108"/>
      <c r="F729" s="107"/>
      <c r="G729" s="107"/>
      <c r="H729" s="102"/>
      <c r="I729" s="107"/>
      <c r="J729" s="107"/>
      <c r="K729" s="107"/>
      <c r="L729" s="107"/>
      <c r="M729" s="107"/>
      <c r="N729" s="107"/>
      <c r="O729" s="107"/>
      <c r="P729" s="107"/>
      <c r="Q729" s="107"/>
      <c r="R729" s="107"/>
      <c r="S729" s="107"/>
      <c r="T729" s="107"/>
      <c r="U729" s="107"/>
      <c r="V729" s="107"/>
      <c r="W729" s="107"/>
    </row>
    <row r="730" spans="1:23" ht="13">
      <c r="A730" s="107"/>
      <c r="B730" s="107"/>
      <c r="C730" s="108"/>
      <c r="D730" s="112"/>
      <c r="E730" s="108"/>
      <c r="F730" s="107"/>
      <c r="G730" s="107"/>
      <c r="H730" s="102"/>
      <c r="I730" s="107"/>
      <c r="J730" s="107"/>
      <c r="K730" s="107"/>
      <c r="L730" s="107"/>
      <c r="M730" s="107"/>
      <c r="N730" s="107"/>
      <c r="O730" s="107"/>
      <c r="P730" s="107"/>
      <c r="Q730" s="107"/>
      <c r="R730" s="107"/>
      <c r="S730" s="107"/>
      <c r="T730" s="107"/>
      <c r="U730" s="107"/>
      <c r="V730" s="107"/>
      <c r="W730" s="107"/>
    </row>
    <row r="731" spans="1:23" ht="13">
      <c r="A731" s="107"/>
      <c r="B731" s="107"/>
      <c r="C731" s="108"/>
      <c r="D731" s="112"/>
      <c r="E731" s="108"/>
      <c r="F731" s="107"/>
      <c r="G731" s="107"/>
      <c r="H731" s="102"/>
      <c r="I731" s="107"/>
      <c r="J731" s="107"/>
      <c r="K731" s="107"/>
      <c r="L731" s="107"/>
      <c r="M731" s="107"/>
      <c r="N731" s="107"/>
      <c r="O731" s="107"/>
      <c r="P731" s="107"/>
      <c r="Q731" s="107"/>
      <c r="R731" s="107"/>
      <c r="S731" s="107"/>
      <c r="T731" s="107"/>
      <c r="U731" s="107"/>
      <c r="V731" s="107"/>
      <c r="W731" s="107"/>
    </row>
    <row r="732" spans="1:23" ht="13">
      <c r="A732" s="107"/>
      <c r="B732" s="107"/>
      <c r="C732" s="108"/>
      <c r="D732" s="112"/>
      <c r="E732" s="108"/>
      <c r="F732" s="107"/>
      <c r="G732" s="107"/>
      <c r="H732" s="102"/>
      <c r="I732" s="107"/>
      <c r="J732" s="107"/>
      <c r="K732" s="107"/>
      <c r="L732" s="107"/>
      <c r="M732" s="107"/>
      <c r="N732" s="107"/>
      <c r="O732" s="107"/>
      <c r="P732" s="107"/>
      <c r="Q732" s="107"/>
      <c r="R732" s="107"/>
      <c r="S732" s="107"/>
      <c r="T732" s="107"/>
      <c r="U732" s="107"/>
      <c r="V732" s="107"/>
      <c r="W732" s="107"/>
    </row>
    <row r="733" spans="1:23" ht="13">
      <c r="A733" s="107"/>
      <c r="B733" s="107"/>
      <c r="C733" s="108"/>
      <c r="D733" s="112"/>
      <c r="E733" s="108"/>
      <c r="F733" s="107"/>
      <c r="G733" s="107"/>
      <c r="H733" s="102"/>
      <c r="I733" s="107"/>
      <c r="J733" s="107"/>
      <c r="K733" s="107"/>
      <c r="L733" s="107"/>
      <c r="M733" s="107"/>
      <c r="N733" s="107"/>
      <c r="O733" s="107"/>
      <c r="P733" s="107"/>
      <c r="Q733" s="107"/>
      <c r="R733" s="107"/>
      <c r="S733" s="107"/>
      <c r="T733" s="107"/>
      <c r="U733" s="107"/>
      <c r="V733" s="107"/>
      <c r="W733" s="107"/>
    </row>
    <row r="734" spans="1:23" ht="13">
      <c r="A734" s="107"/>
      <c r="B734" s="107"/>
      <c r="C734" s="108"/>
      <c r="D734" s="112"/>
      <c r="E734" s="108"/>
      <c r="F734" s="107"/>
      <c r="G734" s="107"/>
      <c r="H734" s="102"/>
      <c r="I734" s="107"/>
      <c r="J734" s="107"/>
      <c r="K734" s="107"/>
      <c r="L734" s="107"/>
      <c r="M734" s="107"/>
      <c r="N734" s="107"/>
      <c r="O734" s="107"/>
      <c r="P734" s="107"/>
      <c r="Q734" s="107"/>
      <c r="R734" s="107"/>
      <c r="S734" s="107"/>
      <c r="T734" s="107"/>
      <c r="U734" s="107"/>
      <c r="V734" s="107"/>
      <c r="W734" s="107"/>
    </row>
    <row r="735" spans="1:23" ht="13">
      <c r="A735" s="107"/>
      <c r="B735" s="107"/>
      <c r="C735" s="108"/>
      <c r="D735" s="112"/>
      <c r="E735" s="108"/>
      <c r="F735" s="107"/>
      <c r="G735" s="107"/>
      <c r="H735" s="102"/>
      <c r="I735" s="107"/>
      <c r="J735" s="107"/>
      <c r="K735" s="107"/>
      <c r="L735" s="107"/>
      <c r="M735" s="107"/>
      <c r="N735" s="107"/>
      <c r="O735" s="107"/>
      <c r="P735" s="107"/>
      <c r="Q735" s="107"/>
      <c r="R735" s="107"/>
      <c r="S735" s="107"/>
      <c r="T735" s="107"/>
      <c r="U735" s="107"/>
      <c r="V735" s="107"/>
      <c r="W735" s="107"/>
    </row>
    <row r="736" spans="1:23" ht="13">
      <c r="A736" s="107"/>
      <c r="B736" s="107"/>
      <c r="C736" s="108"/>
      <c r="D736" s="112"/>
      <c r="E736" s="108"/>
      <c r="F736" s="107"/>
      <c r="G736" s="107"/>
      <c r="H736" s="102"/>
      <c r="I736" s="107"/>
      <c r="J736" s="107"/>
      <c r="K736" s="107"/>
      <c r="L736" s="107"/>
      <c r="M736" s="107"/>
      <c r="N736" s="107"/>
      <c r="O736" s="107"/>
      <c r="P736" s="107"/>
      <c r="Q736" s="107"/>
      <c r="R736" s="107"/>
      <c r="S736" s="107"/>
      <c r="T736" s="107"/>
      <c r="U736" s="107"/>
      <c r="V736" s="107"/>
      <c r="W736" s="107"/>
    </row>
    <row r="737" spans="1:23" ht="13">
      <c r="A737" s="107"/>
      <c r="B737" s="107"/>
      <c r="C737" s="108"/>
      <c r="D737" s="112"/>
      <c r="E737" s="108"/>
      <c r="F737" s="107"/>
      <c r="G737" s="107"/>
      <c r="H737" s="102"/>
      <c r="I737" s="107"/>
      <c r="J737" s="107"/>
      <c r="K737" s="107"/>
      <c r="L737" s="107"/>
      <c r="M737" s="107"/>
      <c r="N737" s="107"/>
      <c r="O737" s="107"/>
      <c r="P737" s="107"/>
      <c r="Q737" s="107"/>
      <c r="R737" s="107"/>
      <c r="S737" s="107"/>
      <c r="T737" s="107"/>
      <c r="U737" s="107"/>
      <c r="V737" s="107"/>
      <c r="W737" s="107"/>
    </row>
    <row r="738" spans="1:23" ht="13">
      <c r="A738" s="107"/>
      <c r="B738" s="107"/>
      <c r="C738" s="108"/>
      <c r="D738" s="112"/>
      <c r="E738" s="108"/>
      <c r="F738" s="107"/>
      <c r="G738" s="107"/>
      <c r="H738" s="102"/>
      <c r="I738" s="107"/>
      <c r="J738" s="107"/>
      <c r="K738" s="107"/>
      <c r="L738" s="107"/>
      <c r="M738" s="107"/>
      <c r="N738" s="107"/>
      <c r="O738" s="107"/>
      <c r="P738" s="107"/>
      <c r="Q738" s="107"/>
      <c r="R738" s="107"/>
      <c r="S738" s="107"/>
      <c r="T738" s="107"/>
      <c r="U738" s="107"/>
      <c r="V738" s="107"/>
      <c r="W738" s="107"/>
    </row>
    <row r="739" spans="1:23" ht="13">
      <c r="A739" s="107"/>
      <c r="B739" s="107"/>
      <c r="C739" s="108"/>
      <c r="D739" s="112"/>
      <c r="E739" s="108"/>
      <c r="F739" s="107"/>
      <c r="G739" s="107"/>
      <c r="H739" s="102"/>
      <c r="I739" s="107"/>
      <c r="J739" s="107"/>
      <c r="K739" s="107"/>
      <c r="L739" s="107"/>
      <c r="M739" s="107"/>
      <c r="N739" s="107"/>
      <c r="O739" s="107"/>
      <c r="P739" s="107"/>
      <c r="Q739" s="107"/>
      <c r="R739" s="107"/>
      <c r="S739" s="107"/>
      <c r="T739" s="107"/>
      <c r="U739" s="107"/>
      <c r="V739" s="107"/>
      <c r="W739" s="107"/>
    </row>
    <row r="740" spans="1:23" ht="13">
      <c r="A740" s="107"/>
      <c r="B740" s="107"/>
      <c r="C740" s="108"/>
      <c r="D740" s="112"/>
      <c r="E740" s="108"/>
      <c r="F740" s="107"/>
      <c r="G740" s="107"/>
      <c r="H740" s="102"/>
      <c r="I740" s="107"/>
      <c r="J740" s="107"/>
      <c r="K740" s="107"/>
      <c r="L740" s="107"/>
      <c r="M740" s="107"/>
      <c r="N740" s="107"/>
      <c r="O740" s="107"/>
      <c r="P740" s="107"/>
      <c r="Q740" s="107"/>
      <c r="R740" s="107"/>
      <c r="S740" s="107"/>
      <c r="T740" s="107"/>
      <c r="U740" s="107"/>
      <c r="V740" s="107"/>
      <c r="W740" s="107"/>
    </row>
    <row r="741" spans="1:23" ht="13">
      <c r="A741" s="107"/>
      <c r="B741" s="107"/>
      <c r="C741" s="108"/>
      <c r="D741" s="112"/>
      <c r="E741" s="108"/>
      <c r="F741" s="107"/>
      <c r="G741" s="107"/>
      <c r="H741" s="102"/>
      <c r="I741" s="107"/>
      <c r="J741" s="107"/>
      <c r="K741" s="107"/>
      <c r="L741" s="107"/>
      <c r="M741" s="107"/>
      <c r="N741" s="107"/>
      <c r="O741" s="107"/>
      <c r="P741" s="107"/>
      <c r="Q741" s="107"/>
      <c r="R741" s="107"/>
      <c r="S741" s="107"/>
      <c r="T741" s="107"/>
      <c r="U741" s="107"/>
      <c r="V741" s="107"/>
      <c r="W741" s="107"/>
    </row>
    <row r="742" spans="1:23" ht="13">
      <c r="A742" s="107"/>
      <c r="B742" s="107"/>
      <c r="C742" s="108"/>
      <c r="D742" s="112"/>
      <c r="E742" s="108"/>
      <c r="F742" s="107"/>
      <c r="G742" s="107"/>
      <c r="H742" s="102"/>
      <c r="I742" s="107"/>
      <c r="J742" s="107"/>
      <c r="K742" s="107"/>
      <c r="L742" s="107"/>
      <c r="M742" s="107"/>
      <c r="N742" s="107"/>
      <c r="O742" s="107"/>
      <c r="P742" s="107"/>
      <c r="Q742" s="107"/>
      <c r="R742" s="107"/>
      <c r="S742" s="107"/>
      <c r="T742" s="107"/>
      <c r="U742" s="107"/>
      <c r="V742" s="107"/>
      <c r="W742" s="107"/>
    </row>
    <row r="743" spans="1:23" ht="13">
      <c r="A743" s="107"/>
      <c r="B743" s="107"/>
      <c r="C743" s="108"/>
      <c r="D743" s="112"/>
      <c r="E743" s="108"/>
      <c r="F743" s="107"/>
      <c r="G743" s="107"/>
      <c r="H743" s="102"/>
      <c r="I743" s="107"/>
      <c r="J743" s="107"/>
      <c r="K743" s="107"/>
      <c r="L743" s="107"/>
      <c r="M743" s="107"/>
      <c r="N743" s="107"/>
      <c r="O743" s="107"/>
      <c r="P743" s="107"/>
      <c r="Q743" s="107"/>
      <c r="R743" s="107"/>
      <c r="S743" s="107"/>
      <c r="T743" s="107"/>
      <c r="U743" s="107"/>
      <c r="V743" s="107"/>
      <c r="W743" s="107"/>
    </row>
    <row r="744" spans="1:23" ht="13">
      <c r="A744" s="107"/>
      <c r="B744" s="107"/>
      <c r="C744" s="108"/>
      <c r="D744" s="112"/>
      <c r="E744" s="108"/>
      <c r="F744" s="107"/>
      <c r="G744" s="107"/>
      <c r="H744" s="102"/>
      <c r="I744" s="107"/>
      <c r="J744" s="107"/>
      <c r="K744" s="107"/>
      <c r="L744" s="107"/>
      <c r="M744" s="107"/>
      <c r="N744" s="107"/>
      <c r="O744" s="107"/>
      <c r="P744" s="107"/>
      <c r="Q744" s="107"/>
      <c r="R744" s="107"/>
      <c r="S744" s="107"/>
      <c r="T744" s="107"/>
      <c r="U744" s="107"/>
      <c r="V744" s="107"/>
      <c r="W744" s="107"/>
    </row>
    <row r="745" spans="1:23" ht="13">
      <c r="A745" s="107"/>
      <c r="B745" s="107"/>
      <c r="C745" s="108"/>
      <c r="D745" s="112"/>
      <c r="E745" s="108"/>
      <c r="F745" s="107"/>
      <c r="G745" s="107"/>
      <c r="H745" s="102"/>
      <c r="I745" s="107"/>
      <c r="J745" s="107"/>
      <c r="K745" s="107"/>
      <c r="L745" s="107"/>
      <c r="M745" s="107"/>
      <c r="N745" s="107"/>
      <c r="O745" s="107"/>
      <c r="P745" s="107"/>
      <c r="Q745" s="107"/>
      <c r="R745" s="107"/>
      <c r="S745" s="107"/>
      <c r="T745" s="107"/>
      <c r="U745" s="107"/>
      <c r="V745" s="107"/>
      <c r="W745" s="107"/>
    </row>
    <row r="746" spans="1:23" ht="13">
      <c r="A746" s="107"/>
      <c r="B746" s="107"/>
      <c r="C746" s="108"/>
      <c r="D746" s="112"/>
      <c r="E746" s="108"/>
      <c r="F746" s="107"/>
      <c r="G746" s="107"/>
      <c r="H746" s="102"/>
      <c r="I746" s="107"/>
      <c r="J746" s="107"/>
      <c r="K746" s="107"/>
      <c r="L746" s="107"/>
      <c r="M746" s="107"/>
      <c r="N746" s="107"/>
      <c r="O746" s="107"/>
      <c r="P746" s="107"/>
      <c r="Q746" s="107"/>
      <c r="R746" s="107"/>
      <c r="S746" s="107"/>
      <c r="T746" s="107"/>
      <c r="U746" s="107"/>
      <c r="V746" s="107"/>
      <c r="W746" s="107"/>
    </row>
    <row r="747" spans="1:23" ht="13">
      <c r="A747" s="107"/>
      <c r="B747" s="107"/>
      <c r="C747" s="108"/>
      <c r="D747" s="112"/>
      <c r="E747" s="108"/>
      <c r="F747" s="107"/>
      <c r="G747" s="107"/>
      <c r="H747" s="102"/>
      <c r="I747" s="107"/>
      <c r="J747" s="107"/>
      <c r="K747" s="107"/>
      <c r="L747" s="107"/>
      <c r="M747" s="107"/>
      <c r="N747" s="107"/>
      <c r="O747" s="107"/>
      <c r="P747" s="107"/>
      <c r="Q747" s="107"/>
      <c r="R747" s="107"/>
      <c r="S747" s="107"/>
      <c r="T747" s="107"/>
      <c r="U747" s="107"/>
      <c r="V747" s="107"/>
      <c r="W747" s="107"/>
    </row>
    <row r="748" spans="1:23" ht="13">
      <c r="A748" s="107"/>
      <c r="B748" s="107"/>
      <c r="C748" s="108"/>
      <c r="D748" s="112"/>
      <c r="E748" s="108"/>
      <c r="F748" s="107"/>
      <c r="G748" s="107"/>
      <c r="H748" s="102"/>
      <c r="I748" s="107"/>
      <c r="J748" s="107"/>
      <c r="K748" s="107"/>
      <c r="L748" s="107"/>
      <c r="M748" s="107"/>
      <c r="N748" s="107"/>
      <c r="O748" s="107"/>
      <c r="P748" s="107"/>
      <c r="Q748" s="107"/>
      <c r="R748" s="107"/>
      <c r="S748" s="107"/>
      <c r="T748" s="107"/>
      <c r="U748" s="107"/>
      <c r="V748" s="107"/>
      <c r="W748" s="107"/>
    </row>
    <row r="749" spans="1:23" ht="13">
      <c r="A749" s="107"/>
      <c r="B749" s="107"/>
      <c r="C749" s="108"/>
      <c r="D749" s="112"/>
      <c r="E749" s="108"/>
      <c r="F749" s="107"/>
      <c r="G749" s="107"/>
      <c r="H749" s="102"/>
      <c r="I749" s="107"/>
      <c r="J749" s="107"/>
      <c r="K749" s="107"/>
      <c r="L749" s="107"/>
      <c r="M749" s="107"/>
      <c r="N749" s="107"/>
      <c r="O749" s="107"/>
      <c r="P749" s="107"/>
      <c r="Q749" s="107"/>
      <c r="R749" s="107"/>
      <c r="S749" s="107"/>
      <c r="T749" s="107"/>
      <c r="U749" s="107"/>
      <c r="V749" s="107"/>
      <c r="W749" s="107"/>
    </row>
    <row r="750" spans="1:23" ht="13">
      <c r="A750" s="107"/>
      <c r="B750" s="107"/>
      <c r="C750" s="108"/>
      <c r="D750" s="112"/>
      <c r="E750" s="108"/>
      <c r="F750" s="107"/>
      <c r="G750" s="107"/>
      <c r="H750" s="102"/>
      <c r="I750" s="107"/>
      <c r="J750" s="107"/>
      <c r="K750" s="107"/>
      <c r="L750" s="107"/>
      <c r="M750" s="107"/>
      <c r="N750" s="107"/>
      <c r="O750" s="107"/>
      <c r="P750" s="107"/>
      <c r="Q750" s="107"/>
      <c r="R750" s="107"/>
      <c r="S750" s="107"/>
      <c r="T750" s="107"/>
      <c r="U750" s="107"/>
      <c r="V750" s="107"/>
      <c r="W750" s="107"/>
    </row>
    <row r="751" spans="1:23" ht="13">
      <c r="A751" s="107"/>
      <c r="B751" s="107"/>
      <c r="C751" s="108"/>
      <c r="D751" s="112"/>
      <c r="E751" s="108"/>
      <c r="F751" s="107"/>
      <c r="G751" s="107"/>
      <c r="H751" s="102"/>
      <c r="I751" s="107"/>
      <c r="J751" s="107"/>
      <c r="K751" s="107"/>
      <c r="L751" s="107"/>
      <c r="M751" s="107"/>
      <c r="N751" s="107"/>
      <c r="O751" s="107"/>
      <c r="P751" s="107"/>
      <c r="Q751" s="107"/>
      <c r="R751" s="107"/>
      <c r="S751" s="107"/>
      <c r="T751" s="107"/>
      <c r="U751" s="107"/>
      <c r="V751" s="107"/>
      <c r="W751" s="107"/>
    </row>
    <row r="752" spans="1:23" ht="13">
      <c r="A752" s="107"/>
      <c r="B752" s="107"/>
      <c r="C752" s="108"/>
      <c r="D752" s="112"/>
      <c r="E752" s="108"/>
      <c r="F752" s="107"/>
      <c r="G752" s="107"/>
      <c r="H752" s="102"/>
      <c r="I752" s="107"/>
      <c r="J752" s="107"/>
      <c r="K752" s="107"/>
      <c r="L752" s="107"/>
      <c r="M752" s="107"/>
      <c r="N752" s="107"/>
      <c r="O752" s="107"/>
      <c r="P752" s="107"/>
      <c r="Q752" s="107"/>
      <c r="R752" s="107"/>
      <c r="S752" s="107"/>
      <c r="T752" s="107"/>
      <c r="U752" s="107"/>
      <c r="V752" s="107"/>
      <c r="W752" s="107"/>
    </row>
    <row r="753" spans="1:23" ht="13">
      <c r="A753" s="107"/>
      <c r="B753" s="107"/>
      <c r="C753" s="108"/>
      <c r="D753" s="112"/>
      <c r="E753" s="108"/>
      <c r="F753" s="107"/>
      <c r="G753" s="107"/>
      <c r="H753" s="102"/>
      <c r="I753" s="107"/>
      <c r="J753" s="107"/>
      <c r="K753" s="107"/>
      <c r="L753" s="107"/>
      <c r="M753" s="107"/>
      <c r="N753" s="107"/>
      <c r="O753" s="107"/>
      <c r="P753" s="107"/>
      <c r="Q753" s="107"/>
      <c r="R753" s="107"/>
      <c r="S753" s="107"/>
      <c r="T753" s="107"/>
      <c r="U753" s="107"/>
      <c r="V753" s="107"/>
      <c r="W753" s="107"/>
    </row>
    <row r="754" spans="1:23" ht="13">
      <c r="A754" s="107"/>
      <c r="B754" s="107"/>
      <c r="C754" s="108"/>
      <c r="D754" s="112"/>
      <c r="E754" s="108"/>
      <c r="F754" s="107"/>
      <c r="G754" s="107"/>
      <c r="H754" s="102"/>
      <c r="I754" s="107"/>
      <c r="J754" s="107"/>
      <c r="K754" s="107"/>
      <c r="L754" s="107"/>
      <c r="M754" s="107"/>
      <c r="N754" s="107"/>
      <c r="O754" s="107"/>
      <c r="P754" s="107"/>
      <c r="Q754" s="107"/>
      <c r="R754" s="107"/>
      <c r="S754" s="107"/>
      <c r="T754" s="107"/>
      <c r="U754" s="107"/>
      <c r="V754" s="107"/>
      <c r="W754" s="107"/>
    </row>
    <row r="755" spans="1:23" ht="13">
      <c r="A755" s="107"/>
      <c r="B755" s="107"/>
      <c r="C755" s="108"/>
      <c r="D755" s="112"/>
      <c r="E755" s="108"/>
      <c r="F755" s="107"/>
      <c r="G755" s="107"/>
      <c r="H755" s="102"/>
      <c r="I755" s="107"/>
      <c r="J755" s="107"/>
      <c r="K755" s="107"/>
      <c r="L755" s="107"/>
      <c r="M755" s="107"/>
      <c r="N755" s="107"/>
      <c r="O755" s="107"/>
      <c r="P755" s="107"/>
      <c r="Q755" s="107"/>
      <c r="R755" s="107"/>
      <c r="S755" s="107"/>
      <c r="T755" s="107"/>
      <c r="U755" s="107"/>
      <c r="V755" s="107"/>
      <c r="W755" s="107"/>
    </row>
    <row r="756" spans="1:23" ht="13">
      <c r="A756" s="107"/>
      <c r="B756" s="107"/>
      <c r="C756" s="108"/>
      <c r="D756" s="112"/>
      <c r="E756" s="108"/>
      <c r="F756" s="107"/>
      <c r="G756" s="107"/>
      <c r="H756" s="102"/>
      <c r="I756" s="107"/>
      <c r="J756" s="107"/>
      <c r="K756" s="107"/>
      <c r="L756" s="107"/>
      <c r="M756" s="107"/>
      <c r="N756" s="107"/>
      <c r="O756" s="107"/>
      <c r="P756" s="107"/>
      <c r="Q756" s="107"/>
      <c r="R756" s="107"/>
      <c r="S756" s="107"/>
      <c r="T756" s="107"/>
      <c r="U756" s="107"/>
      <c r="V756" s="107"/>
      <c r="W756" s="107"/>
    </row>
    <row r="757" spans="1:23" ht="13">
      <c r="A757" s="107"/>
      <c r="B757" s="107"/>
      <c r="C757" s="108"/>
      <c r="D757" s="112"/>
      <c r="E757" s="108"/>
      <c r="F757" s="107"/>
      <c r="G757" s="107"/>
      <c r="H757" s="102"/>
      <c r="I757" s="107"/>
      <c r="J757" s="107"/>
      <c r="K757" s="107"/>
      <c r="L757" s="107"/>
      <c r="M757" s="107"/>
      <c r="N757" s="107"/>
      <c r="O757" s="107"/>
      <c r="P757" s="107"/>
      <c r="Q757" s="107"/>
      <c r="R757" s="107"/>
      <c r="S757" s="107"/>
      <c r="T757" s="107"/>
      <c r="U757" s="107"/>
      <c r="V757" s="107"/>
      <c r="W757" s="107"/>
    </row>
    <row r="758" spans="1:23" ht="13">
      <c r="A758" s="107"/>
      <c r="B758" s="107"/>
      <c r="C758" s="108"/>
      <c r="D758" s="112"/>
      <c r="E758" s="108"/>
      <c r="F758" s="107"/>
      <c r="G758" s="107"/>
      <c r="H758" s="102"/>
      <c r="I758" s="107"/>
      <c r="J758" s="107"/>
      <c r="K758" s="107"/>
      <c r="L758" s="107"/>
      <c r="M758" s="107"/>
      <c r="N758" s="107"/>
      <c r="O758" s="107"/>
      <c r="P758" s="107"/>
      <c r="Q758" s="107"/>
      <c r="R758" s="107"/>
      <c r="S758" s="107"/>
      <c r="T758" s="107"/>
      <c r="U758" s="107"/>
      <c r="V758" s="107"/>
      <c r="W758" s="107"/>
    </row>
    <row r="759" spans="1:23" ht="13">
      <c r="A759" s="107"/>
      <c r="B759" s="107"/>
      <c r="C759" s="108"/>
      <c r="D759" s="112"/>
      <c r="E759" s="108"/>
      <c r="F759" s="107"/>
      <c r="G759" s="107"/>
      <c r="H759" s="102"/>
      <c r="I759" s="107"/>
      <c r="J759" s="107"/>
      <c r="K759" s="107"/>
      <c r="L759" s="107"/>
      <c r="M759" s="107"/>
      <c r="N759" s="107"/>
      <c r="O759" s="107"/>
      <c r="P759" s="107"/>
      <c r="Q759" s="107"/>
      <c r="R759" s="107"/>
      <c r="S759" s="107"/>
      <c r="T759" s="107"/>
      <c r="U759" s="107"/>
      <c r="V759" s="107"/>
      <c r="W759" s="107"/>
    </row>
    <row r="760" spans="1:23" ht="13">
      <c r="A760" s="107"/>
      <c r="B760" s="107"/>
      <c r="C760" s="108"/>
      <c r="D760" s="112"/>
      <c r="E760" s="108"/>
      <c r="F760" s="107"/>
      <c r="G760" s="107"/>
      <c r="H760" s="102"/>
      <c r="I760" s="107"/>
      <c r="J760" s="107"/>
      <c r="K760" s="107"/>
      <c r="L760" s="107"/>
      <c r="M760" s="107"/>
      <c r="N760" s="107"/>
      <c r="O760" s="107"/>
      <c r="P760" s="107"/>
      <c r="Q760" s="107"/>
      <c r="R760" s="107"/>
      <c r="S760" s="107"/>
      <c r="T760" s="107"/>
      <c r="U760" s="107"/>
      <c r="V760" s="107"/>
      <c r="W760" s="107"/>
    </row>
    <row r="761" spans="1:23" ht="13">
      <c r="A761" s="107"/>
      <c r="B761" s="107"/>
      <c r="C761" s="108"/>
      <c r="D761" s="112"/>
      <c r="E761" s="108"/>
      <c r="F761" s="107"/>
      <c r="G761" s="107"/>
      <c r="H761" s="102"/>
      <c r="I761" s="107"/>
      <c r="J761" s="107"/>
      <c r="K761" s="107"/>
      <c r="L761" s="107"/>
      <c r="M761" s="107"/>
      <c r="N761" s="107"/>
      <c r="O761" s="107"/>
      <c r="P761" s="107"/>
      <c r="Q761" s="107"/>
      <c r="R761" s="107"/>
      <c r="S761" s="107"/>
      <c r="T761" s="107"/>
      <c r="U761" s="107"/>
      <c r="V761" s="107"/>
      <c r="W761" s="107"/>
    </row>
    <row r="762" spans="1:23" ht="13">
      <c r="A762" s="107"/>
      <c r="B762" s="107"/>
      <c r="C762" s="108"/>
      <c r="D762" s="112"/>
      <c r="E762" s="108"/>
      <c r="F762" s="107"/>
      <c r="G762" s="107"/>
      <c r="H762" s="102"/>
      <c r="I762" s="107"/>
      <c r="J762" s="107"/>
      <c r="K762" s="107"/>
      <c r="L762" s="107"/>
      <c r="M762" s="107"/>
      <c r="N762" s="107"/>
      <c r="O762" s="107"/>
      <c r="P762" s="107"/>
      <c r="Q762" s="107"/>
      <c r="R762" s="107"/>
      <c r="S762" s="107"/>
      <c r="T762" s="107"/>
      <c r="U762" s="107"/>
      <c r="V762" s="107"/>
      <c r="W762" s="107"/>
    </row>
    <row r="763" spans="1:23" ht="13">
      <c r="A763" s="107"/>
      <c r="B763" s="107"/>
      <c r="C763" s="108"/>
      <c r="D763" s="112"/>
      <c r="E763" s="108"/>
      <c r="F763" s="107"/>
      <c r="G763" s="107"/>
      <c r="H763" s="102"/>
      <c r="I763" s="107"/>
      <c r="J763" s="107"/>
      <c r="K763" s="107"/>
      <c r="L763" s="107"/>
      <c r="M763" s="107"/>
      <c r="N763" s="107"/>
      <c r="O763" s="107"/>
      <c r="P763" s="107"/>
      <c r="Q763" s="107"/>
      <c r="R763" s="107"/>
      <c r="S763" s="107"/>
      <c r="T763" s="107"/>
      <c r="U763" s="107"/>
      <c r="V763" s="107"/>
      <c r="W763" s="107"/>
    </row>
    <row r="764" spans="1:23" ht="13">
      <c r="A764" s="107"/>
      <c r="B764" s="107"/>
      <c r="C764" s="108"/>
      <c r="D764" s="112"/>
      <c r="E764" s="108"/>
      <c r="F764" s="107"/>
      <c r="G764" s="107"/>
      <c r="H764" s="102"/>
      <c r="I764" s="107"/>
      <c r="J764" s="107"/>
      <c r="K764" s="107"/>
      <c r="L764" s="107"/>
      <c r="M764" s="107"/>
      <c r="N764" s="107"/>
      <c r="O764" s="107"/>
      <c r="P764" s="107"/>
      <c r="Q764" s="107"/>
      <c r="R764" s="107"/>
      <c r="S764" s="107"/>
      <c r="T764" s="107"/>
      <c r="U764" s="107"/>
      <c r="V764" s="107"/>
      <c r="W764" s="107"/>
    </row>
    <row r="765" spans="1:23" ht="13">
      <c r="A765" s="107"/>
      <c r="B765" s="107"/>
      <c r="C765" s="108"/>
      <c r="D765" s="112"/>
      <c r="E765" s="108"/>
      <c r="F765" s="107"/>
      <c r="G765" s="107"/>
      <c r="H765" s="102"/>
      <c r="I765" s="107"/>
      <c r="J765" s="107"/>
      <c r="K765" s="107"/>
      <c r="L765" s="107"/>
      <c r="M765" s="107"/>
      <c r="N765" s="107"/>
      <c r="O765" s="107"/>
      <c r="P765" s="107"/>
      <c r="Q765" s="107"/>
      <c r="R765" s="107"/>
      <c r="S765" s="107"/>
      <c r="T765" s="107"/>
      <c r="U765" s="107"/>
      <c r="V765" s="107"/>
      <c r="W765" s="107"/>
    </row>
    <row r="766" spans="1:23" ht="13">
      <c r="A766" s="107"/>
      <c r="B766" s="107"/>
      <c r="C766" s="108"/>
      <c r="D766" s="112"/>
      <c r="E766" s="108"/>
      <c r="F766" s="107"/>
      <c r="G766" s="107"/>
      <c r="H766" s="102"/>
      <c r="I766" s="107"/>
      <c r="J766" s="107"/>
      <c r="K766" s="107"/>
      <c r="L766" s="107"/>
      <c r="M766" s="107"/>
      <c r="N766" s="107"/>
      <c r="O766" s="107"/>
      <c r="P766" s="107"/>
      <c r="Q766" s="107"/>
      <c r="R766" s="107"/>
      <c r="S766" s="107"/>
      <c r="T766" s="107"/>
      <c r="U766" s="107"/>
      <c r="V766" s="107"/>
      <c r="W766" s="107"/>
    </row>
    <row r="767" spans="1:23" ht="13">
      <c r="A767" s="107"/>
      <c r="B767" s="107"/>
      <c r="C767" s="108"/>
      <c r="D767" s="112"/>
      <c r="E767" s="108"/>
      <c r="F767" s="107"/>
      <c r="G767" s="107"/>
      <c r="H767" s="102"/>
      <c r="I767" s="107"/>
      <c r="J767" s="107"/>
      <c r="K767" s="107"/>
      <c r="L767" s="107"/>
      <c r="M767" s="107"/>
      <c r="N767" s="107"/>
      <c r="O767" s="107"/>
      <c r="P767" s="107"/>
      <c r="Q767" s="107"/>
      <c r="R767" s="107"/>
      <c r="S767" s="107"/>
      <c r="T767" s="107"/>
      <c r="U767" s="107"/>
      <c r="V767" s="107"/>
      <c r="W767" s="107"/>
    </row>
    <row r="768" spans="1:23" ht="13">
      <c r="A768" s="107"/>
      <c r="B768" s="107"/>
      <c r="C768" s="108"/>
      <c r="D768" s="112"/>
      <c r="E768" s="108"/>
      <c r="F768" s="107"/>
      <c r="G768" s="107"/>
      <c r="H768" s="102"/>
      <c r="I768" s="107"/>
      <c r="J768" s="107"/>
      <c r="K768" s="107"/>
      <c r="L768" s="107"/>
      <c r="M768" s="107"/>
      <c r="N768" s="107"/>
      <c r="O768" s="107"/>
      <c r="P768" s="107"/>
      <c r="Q768" s="107"/>
      <c r="R768" s="107"/>
      <c r="S768" s="107"/>
      <c r="T768" s="107"/>
      <c r="U768" s="107"/>
      <c r="V768" s="107"/>
      <c r="W768" s="107"/>
    </row>
    <row r="769" spans="1:23" ht="13">
      <c r="A769" s="107"/>
      <c r="B769" s="107"/>
      <c r="C769" s="108"/>
      <c r="D769" s="112"/>
      <c r="E769" s="108"/>
      <c r="F769" s="107"/>
      <c r="G769" s="107"/>
      <c r="H769" s="102"/>
      <c r="I769" s="107"/>
      <c r="J769" s="107"/>
      <c r="K769" s="107"/>
      <c r="L769" s="107"/>
      <c r="M769" s="107"/>
      <c r="N769" s="107"/>
      <c r="O769" s="107"/>
      <c r="P769" s="107"/>
      <c r="Q769" s="107"/>
      <c r="R769" s="107"/>
      <c r="S769" s="107"/>
      <c r="T769" s="107"/>
      <c r="U769" s="107"/>
      <c r="V769" s="107"/>
      <c r="W769" s="107"/>
    </row>
    <row r="770" spans="1:23" ht="13">
      <c r="A770" s="107"/>
      <c r="B770" s="107"/>
      <c r="C770" s="108"/>
      <c r="D770" s="112"/>
      <c r="E770" s="108"/>
      <c r="F770" s="107"/>
      <c r="G770" s="107"/>
      <c r="H770" s="102"/>
      <c r="I770" s="107"/>
      <c r="J770" s="107"/>
      <c r="K770" s="107"/>
      <c r="L770" s="107"/>
      <c r="M770" s="107"/>
      <c r="N770" s="107"/>
      <c r="O770" s="107"/>
      <c r="P770" s="107"/>
      <c r="Q770" s="107"/>
      <c r="R770" s="107"/>
      <c r="S770" s="107"/>
      <c r="T770" s="107"/>
      <c r="U770" s="107"/>
      <c r="V770" s="107"/>
      <c r="W770" s="107"/>
    </row>
    <row r="771" spans="1:23" ht="13">
      <c r="A771" s="107"/>
      <c r="B771" s="107"/>
      <c r="C771" s="108"/>
      <c r="D771" s="112"/>
      <c r="E771" s="108"/>
      <c r="F771" s="107"/>
      <c r="G771" s="107"/>
      <c r="H771" s="102"/>
      <c r="I771" s="107"/>
      <c r="J771" s="107"/>
      <c r="K771" s="107"/>
      <c r="L771" s="107"/>
      <c r="M771" s="107"/>
      <c r="N771" s="107"/>
      <c r="O771" s="107"/>
      <c r="P771" s="107"/>
      <c r="Q771" s="107"/>
      <c r="R771" s="107"/>
      <c r="S771" s="107"/>
      <c r="T771" s="107"/>
      <c r="U771" s="107"/>
      <c r="V771" s="107"/>
      <c r="W771" s="107"/>
    </row>
    <row r="772" spans="1:23" ht="13">
      <c r="A772" s="107"/>
      <c r="B772" s="107"/>
      <c r="C772" s="108"/>
      <c r="D772" s="112"/>
      <c r="E772" s="108"/>
      <c r="F772" s="107"/>
      <c r="G772" s="107"/>
      <c r="H772" s="102"/>
      <c r="I772" s="107"/>
      <c r="J772" s="107"/>
      <c r="K772" s="107"/>
      <c r="L772" s="107"/>
      <c r="M772" s="107"/>
      <c r="N772" s="107"/>
      <c r="O772" s="107"/>
      <c r="P772" s="107"/>
      <c r="Q772" s="107"/>
      <c r="R772" s="107"/>
      <c r="S772" s="107"/>
      <c r="T772" s="107"/>
      <c r="U772" s="107"/>
      <c r="V772" s="107"/>
      <c r="W772" s="107"/>
    </row>
    <row r="773" spans="1:23" ht="13">
      <c r="A773" s="107"/>
      <c r="B773" s="107"/>
      <c r="C773" s="108"/>
      <c r="D773" s="112"/>
      <c r="E773" s="108"/>
      <c r="F773" s="107"/>
      <c r="G773" s="107"/>
      <c r="H773" s="102"/>
      <c r="I773" s="107"/>
      <c r="J773" s="107"/>
      <c r="K773" s="107"/>
      <c r="L773" s="107"/>
      <c r="M773" s="107"/>
      <c r="N773" s="107"/>
      <c r="O773" s="107"/>
      <c r="P773" s="107"/>
      <c r="Q773" s="107"/>
      <c r="R773" s="107"/>
      <c r="S773" s="107"/>
      <c r="T773" s="107"/>
      <c r="U773" s="107"/>
      <c r="V773" s="107"/>
      <c r="W773" s="107"/>
    </row>
    <row r="774" spans="1:23" ht="13">
      <c r="A774" s="107"/>
      <c r="B774" s="107"/>
      <c r="C774" s="108"/>
      <c r="D774" s="112"/>
      <c r="E774" s="108"/>
      <c r="F774" s="107"/>
      <c r="G774" s="107"/>
      <c r="H774" s="102"/>
      <c r="I774" s="107"/>
      <c r="J774" s="107"/>
      <c r="K774" s="107"/>
      <c r="L774" s="107"/>
      <c r="M774" s="107"/>
      <c r="N774" s="107"/>
      <c r="O774" s="107"/>
      <c r="P774" s="107"/>
      <c r="Q774" s="107"/>
      <c r="R774" s="107"/>
      <c r="S774" s="107"/>
      <c r="T774" s="107"/>
      <c r="U774" s="107"/>
      <c r="V774" s="107"/>
      <c r="W774" s="107"/>
    </row>
    <row r="775" spans="1:23" ht="13">
      <c r="A775" s="107"/>
      <c r="B775" s="107"/>
      <c r="C775" s="108"/>
      <c r="D775" s="112"/>
      <c r="E775" s="108"/>
      <c r="F775" s="107"/>
      <c r="G775" s="107"/>
      <c r="H775" s="102"/>
      <c r="I775" s="107"/>
      <c r="J775" s="107"/>
      <c r="K775" s="107"/>
      <c r="L775" s="107"/>
      <c r="M775" s="107"/>
      <c r="N775" s="107"/>
      <c r="O775" s="107"/>
      <c r="P775" s="107"/>
      <c r="Q775" s="107"/>
      <c r="R775" s="107"/>
      <c r="S775" s="107"/>
      <c r="T775" s="107"/>
      <c r="U775" s="107"/>
      <c r="V775" s="107"/>
      <c r="W775" s="107"/>
    </row>
    <row r="776" spans="1:23" ht="13">
      <c r="A776" s="107"/>
      <c r="B776" s="107"/>
      <c r="C776" s="108"/>
      <c r="D776" s="112"/>
      <c r="E776" s="108"/>
      <c r="F776" s="107"/>
      <c r="G776" s="107"/>
      <c r="H776" s="102"/>
      <c r="I776" s="107"/>
      <c r="J776" s="107"/>
      <c r="K776" s="107"/>
      <c r="L776" s="107"/>
      <c r="M776" s="107"/>
      <c r="N776" s="107"/>
      <c r="O776" s="107"/>
      <c r="P776" s="107"/>
      <c r="Q776" s="107"/>
      <c r="R776" s="107"/>
      <c r="S776" s="107"/>
      <c r="T776" s="107"/>
      <c r="U776" s="107"/>
      <c r="V776" s="107"/>
      <c r="W776" s="107"/>
    </row>
    <row r="777" spans="1:23" ht="13">
      <c r="A777" s="107"/>
      <c r="B777" s="107"/>
      <c r="C777" s="108"/>
      <c r="D777" s="112"/>
      <c r="E777" s="108"/>
      <c r="F777" s="107"/>
      <c r="G777" s="107"/>
      <c r="H777" s="102"/>
      <c r="I777" s="107"/>
      <c r="J777" s="107"/>
      <c r="K777" s="107"/>
      <c r="L777" s="107"/>
      <c r="M777" s="107"/>
      <c r="N777" s="107"/>
      <c r="O777" s="107"/>
      <c r="P777" s="107"/>
      <c r="Q777" s="107"/>
      <c r="R777" s="107"/>
      <c r="S777" s="107"/>
      <c r="T777" s="107"/>
      <c r="U777" s="107"/>
      <c r="V777" s="107"/>
      <c r="W777" s="107"/>
    </row>
    <row r="778" spans="1:23" ht="13">
      <c r="A778" s="107"/>
      <c r="B778" s="107"/>
      <c r="C778" s="108"/>
      <c r="D778" s="112"/>
      <c r="E778" s="108"/>
      <c r="F778" s="107"/>
      <c r="G778" s="107"/>
      <c r="H778" s="102"/>
      <c r="I778" s="107"/>
      <c r="J778" s="107"/>
      <c r="K778" s="107"/>
      <c r="L778" s="107"/>
      <c r="M778" s="107"/>
      <c r="N778" s="107"/>
      <c r="O778" s="107"/>
      <c r="P778" s="107"/>
      <c r="Q778" s="107"/>
      <c r="R778" s="107"/>
      <c r="S778" s="107"/>
      <c r="T778" s="107"/>
      <c r="U778" s="107"/>
      <c r="V778" s="107"/>
      <c r="W778" s="107"/>
    </row>
    <row r="779" spans="1:23" ht="13">
      <c r="A779" s="107"/>
      <c r="B779" s="107"/>
      <c r="C779" s="108"/>
      <c r="D779" s="112"/>
      <c r="E779" s="108"/>
      <c r="F779" s="107"/>
      <c r="G779" s="107"/>
      <c r="H779" s="102"/>
      <c r="I779" s="107"/>
      <c r="J779" s="107"/>
      <c r="K779" s="107"/>
      <c r="L779" s="107"/>
      <c r="M779" s="107"/>
      <c r="N779" s="107"/>
      <c r="O779" s="107"/>
      <c r="P779" s="107"/>
      <c r="Q779" s="107"/>
      <c r="R779" s="107"/>
      <c r="S779" s="107"/>
      <c r="T779" s="107"/>
      <c r="U779" s="107"/>
      <c r="V779" s="107"/>
      <c r="W779" s="107"/>
    </row>
    <row r="780" spans="1:23" ht="13">
      <c r="A780" s="107"/>
      <c r="B780" s="107"/>
      <c r="C780" s="108"/>
      <c r="D780" s="112"/>
      <c r="E780" s="108"/>
      <c r="F780" s="107"/>
      <c r="G780" s="107"/>
      <c r="H780" s="102"/>
      <c r="I780" s="107"/>
      <c r="J780" s="107"/>
      <c r="K780" s="107"/>
      <c r="L780" s="107"/>
      <c r="M780" s="107"/>
      <c r="N780" s="107"/>
      <c r="O780" s="107"/>
      <c r="P780" s="107"/>
      <c r="Q780" s="107"/>
      <c r="R780" s="107"/>
      <c r="S780" s="107"/>
      <c r="T780" s="107"/>
      <c r="U780" s="107"/>
      <c r="V780" s="107"/>
      <c r="W780" s="107"/>
    </row>
    <row r="781" spans="1:23" ht="13">
      <c r="A781" s="107"/>
      <c r="B781" s="107"/>
      <c r="C781" s="108"/>
      <c r="D781" s="112"/>
      <c r="E781" s="108"/>
      <c r="F781" s="107"/>
      <c r="G781" s="107"/>
      <c r="H781" s="102"/>
      <c r="I781" s="107"/>
      <c r="J781" s="107"/>
      <c r="K781" s="107"/>
      <c r="L781" s="107"/>
      <c r="M781" s="107"/>
      <c r="N781" s="107"/>
      <c r="O781" s="107"/>
      <c r="P781" s="107"/>
      <c r="Q781" s="107"/>
      <c r="R781" s="107"/>
      <c r="S781" s="107"/>
      <c r="T781" s="107"/>
      <c r="U781" s="107"/>
      <c r="V781" s="107"/>
      <c r="W781" s="107"/>
    </row>
    <row r="782" spans="1:23" ht="13">
      <c r="A782" s="107"/>
      <c r="B782" s="107"/>
      <c r="C782" s="108"/>
      <c r="D782" s="112"/>
      <c r="E782" s="108"/>
      <c r="F782" s="107"/>
      <c r="G782" s="107"/>
      <c r="H782" s="102"/>
      <c r="I782" s="107"/>
      <c r="J782" s="107"/>
      <c r="K782" s="107"/>
      <c r="L782" s="107"/>
      <c r="M782" s="107"/>
      <c r="N782" s="107"/>
      <c r="O782" s="107"/>
      <c r="P782" s="107"/>
      <c r="Q782" s="107"/>
      <c r="R782" s="107"/>
      <c r="S782" s="107"/>
      <c r="T782" s="107"/>
      <c r="U782" s="107"/>
      <c r="V782" s="107"/>
      <c r="W782" s="107"/>
    </row>
    <row r="783" spans="1:23" ht="13">
      <c r="A783" s="107"/>
      <c r="B783" s="107"/>
      <c r="C783" s="108"/>
      <c r="D783" s="112"/>
      <c r="E783" s="108"/>
      <c r="F783" s="107"/>
      <c r="G783" s="107"/>
      <c r="H783" s="102"/>
      <c r="I783" s="107"/>
      <c r="J783" s="107"/>
      <c r="K783" s="107"/>
      <c r="L783" s="107"/>
      <c r="M783" s="107"/>
      <c r="N783" s="107"/>
      <c r="O783" s="107"/>
      <c r="P783" s="107"/>
      <c r="Q783" s="107"/>
      <c r="R783" s="107"/>
      <c r="S783" s="107"/>
      <c r="T783" s="107"/>
      <c r="U783" s="107"/>
      <c r="V783" s="107"/>
      <c r="W783" s="107"/>
    </row>
    <row r="784" spans="1:23" ht="13">
      <c r="A784" s="107"/>
      <c r="B784" s="107"/>
      <c r="C784" s="108"/>
      <c r="D784" s="112"/>
      <c r="E784" s="108"/>
      <c r="F784" s="107"/>
      <c r="G784" s="107"/>
      <c r="H784" s="102"/>
      <c r="I784" s="107"/>
      <c r="J784" s="107"/>
      <c r="K784" s="107"/>
      <c r="L784" s="107"/>
      <c r="M784" s="107"/>
      <c r="N784" s="107"/>
      <c r="O784" s="107"/>
      <c r="P784" s="107"/>
      <c r="Q784" s="107"/>
      <c r="R784" s="107"/>
      <c r="S784" s="107"/>
      <c r="T784" s="107"/>
      <c r="U784" s="107"/>
      <c r="V784" s="107"/>
      <c r="W784" s="107"/>
    </row>
    <row r="785" spans="1:23" ht="13">
      <c r="A785" s="107"/>
      <c r="B785" s="107"/>
      <c r="C785" s="108"/>
      <c r="D785" s="112"/>
      <c r="E785" s="108"/>
      <c r="F785" s="107"/>
      <c r="G785" s="107"/>
      <c r="H785" s="102"/>
      <c r="I785" s="107"/>
      <c r="J785" s="107"/>
      <c r="K785" s="107"/>
      <c r="L785" s="107"/>
      <c r="M785" s="107"/>
      <c r="N785" s="107"/>
      <c r="O785" s="107"/>
      <c r="P785" s="107"/>
      <c r="Q785" s="107"/>
      <c r="R785" s="107"/>
      <c r="S785" s="107"/>
      <c r="T785" s="107"/>
      <c r="U785" s="107"/>
      <c r="V785" s="107"/>
      <c r="W785" s="107"/>
    </row>
    <row r="786" spans="1:23" ht="13">
      <c r="A786" s="107"/>
      <c r="B786" s="107"/>
      <c r="C786" s="108"/>
      <c r="D786" s="112"/>
      <c r="E786" s="108"/>
      <c r="F786" s="107"/>
      <c r="G786" s="107"/>
      <c r="H786" s="102"/>
      <c r="I786" s="107"/>
      <c r="J786" s="107"/>
      <c r="K786" s="107"/>
      <c r="L786" s="107"/>
      <c r="M786" s="107"/>
      <c r="N786" s="107"/>
      <c r="O786" s="107"/>
      <c r="P786" s="107"/>
      <c r="Q786" s="107"/>
      <c r="R786" s="107"/>
      <c r="S786" s="107"/>
      <c r="T786" s="107"/>
      <c r="U786" s="107"/>
      <c r="V786" s="107"/>
      <c r="W786" s="107"/>
    </row>
    <row r="787" spans="1:23" ht="13">
      <c r="A787" s="107"/>
      <c r="B787" s="107"/>
      <c r="C787" s="108"/>
      <c r="D787" s="112"/>
      <c r="E787" s="108"/>
      <c r="F787" s="107"/>
      <c r="G787" s="107"/>
      <c r="H787" s="102"/>
      <c r="I787" s="107"/>
      <c r="J787" s="107"/>
      <c r="K787" s="107"/>
      <c r="L787" s="107"/>
      <c r="M787" s="107"/>
      <c r="N787" s="107"/>
      <c r="O787" s="107"/>
      <c r="P787" s="107"/>
      <c r="Q787" s="107"/>
      <c r="R787" s="107"/>
      <c r="S787" s="107"/>
      <c r="T787" s="107"/>
      <c r="U787" s="107"/>
      <c r="V787" s="107"/>
      <c r="W787" s="107"/>
    </row>
    <row r="788" spans="1:23" ht="13">
      <c r="A788" s="107"/>
      <c r="B788" s="107"/>
      <c r="C788" s="108"/>
      <c r="D788" s="112"/>
      <c r="E788" s="108"/>
      <c r="F788" s="107"/>
      <c r="G788" s="107"/>
      <c r="H788" s="102"/>
      <c r="I788" s="107"/>
      <c r="J788" s="107"/>
      <c r="K788" s="107"/>
      <c r="L788" s="107"/>
      <c r="M788" s="107"/>
      <c r="N788" s="107"/>
      <c r="O788" s="107"/>
      <c r="P788" s="107"/>
      <c r="Q788" s="107"/>
      <c r="R788" s="107"/>
      <c r="S788" s="107"/>
      <c r="T788" s="107"/>
      <c r="U788" s="107"/>
      <c r="V788" s="107"/>
      <c r="W788" s="107"/>
    </row>
    <row r="789" spans="1:23" ht="13">
      <c r="A789" s="107"/>
      <c r="B789" s="107"/>
      <c r="C789" s="108"/>
      <c r="D789" s="112"/>
      <c r="E789" s="108"/>
      <c r="F789" s="107"/>
      <c r="G789" s="107"/>
      <c r="H789" s="102"/>
      <c r="I789" s="107"/>
      <c r="J789" s="107"/>
      <c r="K789" s="107"/>
      <c r="L789" s="107"/>
      <c r="M789" s="107"/>
      <c r="N789" s="107"/>
      <c r="O789" s="107"/>
      <c r="P789" s="107"/>
      <c r="Q789" s="107"/>
      <c r="R789" s="107"/>
      <c r="S789" s="107"/>
      <c r="T789" s="107"/>
      <c r="U789" s="107"/>
      <c r="V789" s="107"/>
      <c r="W789" s="107"/>
    </row>
    <row r="790" spans="1:23" ht="13">
      <c r="A790" s="107"/>
      <c r="B790" s="107"/>
      <c r="C790" s="108"/>
      <c r="D790" s="112"/>
      <c r="E790" s="108"/>
      <c r="F790" s="107"/>
      <c r="G790" s="107"/>
      <c r="H790" s="102"/>
      <c r="I790" s="107"/>
      <c r="J790" s="107"/>
      <c r="K790" s="107"/>
      <c r="L790" s="107"/>
      <c r="M790" s="107"/>
      <c r="N790" s="107"/>
      <c r="O790" s="107"/>
      <c r="P790" s="107"/>
      <c r="Q790" s="107"/>
      <c r="R790" s="107"/>
      <c r="S790" s="107"/>
      <c r="T790" s="107"/>
      <c r="U790" s="107"/>
      <c r="V790" s="107"/>
      <c r="W790" s="107"/>
    </row>
    <row r="791" spans="1:23" ht="13">
      <c r="A791" s="107"/>
      <c r="B791" s="107"/>
      <c r="C791" s="108"/>
      <c r="D791" s="112"/>
      <c r="E791" s="108"/>
      <c r="F791" s="107"/>
      <c r="G791" s="107"/>
      <c r="H791" s="102"/>
      <c r="I791" s="107"/>
      <c r="J791" s="107"/>
      <c r="K791" s="107"/>
      <c r="L791" s="107"/>
      <c r="M791" s="107"/>
      <c r="N791" s="107"/>
      <c r="O791" s="107"/>
      <c r="P791" s="107"/>
      <c r="Q791" s="107"/>
      <c r="R791" s="107"/>
      <c r="S791" s="107"/>
      <c r="T791" s="107"/>
      <c r="U791" s="107"/>
      <c r="V791" s="107"/>
      <c r="W791" s="107"/>
    </row>
    <row r="792" spans="1:23" ht="13">
      <c r="A792" s="107"/>
      <c r="B792" s="107"/>
      <c r="C792" s="108"/>
      <c r="D792" s="112"/>
      <c r="E792" s="108"/>
      <c r="F792" s="107"/>
      <c r="G792" s="107"/>
      <c r="H792" s="102"/>
      <c r="I792" s="107"/>
      <c r="J792" s="107"/>
      <c r="K792" s="107"/>
      <c r="L792" s="107"/>
      <c r="M792" s="107"/>
      <c r="N792" s="107"/>
      <c r="O792" s="107"/>
      <c r="P792" s="107"/>
      <c r="Q792" s="107"/>
      <c r="R792" s="107"/>
      <c r="S792" s="107"/>
      <c r="T792" s="107"/>
      <c r="U792" s="107"/>
      <c r="V792" s="107"/>
      <c r="W792" s="107"/>
    </row>
    <row r="793" spans="1:23" ht="13">
      <c r="A793" s="107"/>
      <c r="B793" s="107"/>
      <c r="C793" s="108"/>
      <c r="D793" s="112"/>
      <c r="E793" s="108"/>
      <c r="F793" s="107"/>
      <c r="G793" s="107"/>
      <c r="H793" s="102"/>
      <c r="I793" s="107"/>
      <c r="J793" s="107"/>
      <c r="K793" s="107"/>
      <c r="L793" s="107"/>
      <c r="M793" s="107"/>
      <c r="N793" s="107"/>
      <c r="O793" s="107"/>
      <c r="P793" s="107"/>
      <c r="Q793" s="107"/>
      <c r="R793" s="107"/>
      <c r="S793" s="107"/>
      <c r="T793" s="107"/>
      <c r="U793" s="107"/>
      <c r="V793" s="107"/>
      <c r="W793" s="107"/>
    </row>
    <row r="794" spans="1:23" ht="13">
      <c r="A794" s="107"/>
      <c r="B794" s="107"/>
      <c r="C794" s="108"/>
      <c r="D794" s="112"/>
      <c r="E794" s="108"/>
      <c r="F794" s="107"/>
      <c r="G794" s="107"/>
      <c r="H794" s="102"/>
      <c r="I794" s="107"/>
      <c r="J794" s="107"/>
      <c r="K794" s="107"/>
      <c r="L794" s="107"/>
      <c r="M794" s="107"/>
      <c r="N794" s="107"/>
      <c r="O794" s="107"/>
      <c r="P794" s="107"/>
      <c r="Q794" s="107"/>
      <c r="R794" s="107"/>
      <c r="S794" s="107"/>
      <c r="T794" s="107"/>
      <c r="U794" s="107"/>
      <c r="V794" s="107"/>
      <c r="W794" s="107"/>
    </row>
    <row r="795" spans="1:23" ht="13">
      <c r="A795" s="107"/>
      <c r="B795" s="107"/>
      <c r="C795" s="108"/>
      <c r="D795" s="112"/>
      <c r="E795" s="108"/>
      <c r="F795" s="107"/>
      <c r="G795" s="107"/>
      <c r="H795" s="102"/>
      <c r="I795" s="107"/>
      <c r="J795" s="107"/>
      <c r="K795" s="107"/>
      <c r="L795" s="107"/>
      <c r="M795" s="107"/>
      <c r="N795" s="107"/>
      <c r="O795" s="107"/>
      <c r="P795" s="107"/>
      <c r="Q795" s="107"/>
      <c r="R795" s="107"/>
      <c r="S795" s="107"/>
      <c r="T795" s="107"/>
      <c r="U795" s="107"/>
      <c r="V795" s="107"/>
      <c r="W795" s="107"/>
    </row>
    <row r="796" spans="1:23" ht="13">
      <c r="A796" s="107"/>
      <c r="B796" s="107"/>
      <c r="C796" s="108"/>
      <c r="D796" s="112"/>
      <c r="E796" s="108"/>
      <c r="F796" s="107"/>
      <c r="G796" s="107"/>
      <c r="H796" s="102"/>
      <c r="I796" s="107"/>
      <c r="J796" s="107"/>
      <c r="K796" s="107"/>
      <c r="L796" s="107"/>
      <c r="M796" s="107"/>
      <c r="N796" s="107"/>
      <c r="O796" s="107"/>
      <c r="P796" s="107"/>
      <c r="Q796" s="107"/>
      <c r="R796" s="107"/>
      <c r="S796" s="107"/>
      <c r="T796" s="107"/>
      <c r="U796" s="107"/>
      <c r="V796" s="107"/>
      <c r="W796" s="107"/>
    </row>
    <row r="797" spans="1:23" ht="13">
      <c r="A797" s="107"/>
      <c r="B797" s="107"/>
      <c r="C797" s="108"/>
      <c r="D797" s="112"/>
      <c r="E797" s="108"/>
      <c r="F797" s="107"/>
      <c r="G797" s="107"/>
      <c r="H797" s="102"/>
      <c r="I797" s="107"/>
      <c r="J797" s="107"/>
      <c r="K797" s="107"/>
      <c r="L797" s="107"/>
      <c r="M797" s="107"/>
      <c r="N797" s="107"/>
      <c r="O797" s="107"/>
      <c r="P797" s="107"/>
      <c r="Q797" s="107"/>
      <c r="R797" s="107"/>
      <c r="S797" s="107"/>
      <c r="T797" s="107"/>
      <c r="U797" s="107"/>
      <c r="V797" s="107"/>
      <c r="W797" s="107"/>
    </row>
    <row r="798" spans="1:23" ht="13">
      <c r="A798" s="107"/>
      <c r="B798" s="107"/>
      <c r="C798" s="108"/>
      <c r="D798" s="112"/>
      <c r="E798" s="108"/>
      <c r="F798" s="107"/>
      <c r="G798" s="107"/>
      <c r="H798" s="102"/>
      <c r="I798" s="107"/>
      <c r="J798" s="107"/>
      <c r="K798" s="107"/>
      <c r="L798" s="107"/>
      <c r="M798" s="107"/>
      <c r="N798" s="107"/>
      <c r="O798" s="107"/>
      <c r="P798" s="107"/>
      <c r="Q798" s="107"/>
      <c r="R798" s="107"/>
      <c r="S798" s="107"/>
      <c r="T798" s="107"/>
      <c r="U798" s="107"/>
      <c r="V798" s="107"/>
      <c r="W798" s="107"/>
    </row>
    <row r="799" spans="1:23" ht="13">
      <c r="A799" s="107"/>
      <c r="B799" s="107"/>
      <c r="C799" s="108"/>
      <c r="D799" s="112"/>
      <c r="E799" s="108"/>
      <c r="F799" s="107"/>
      <c r="G799" s="107"/>
      <c r="H799" s="102"/>
      <c r="I799" s="107"/>
      <c r="J799" s="107"/>
      <c r="K799" s="107"/>
      <c r="L799" s="107"/>
      <c r="M799" s="107"/>
      <c r="N799" s="107"/>
      <c r="O799" s="107"/>
      <c r="P799" s="107"/>
      <c r="Q799" s="107"/>
      <c r="R799" s="107"/>
      <c r="S799" s="107"/>
      <c r="T799" s="107"/>
      <c r="U799" s="107"/>
      <c r="V799" s="107"/>
      <c r="W799" s="107"/>
    </row>
    <row r="800" spans="1:23" ht="13">
      <c r="A800" s="107"/>
      <c r="B800" s="107"/>
      <c r="C800" s="108"/>
      <c r="D800" s="112"/>
      <c r="E800" s="108"/>
      <c r="F800" s="107"/>
      <c r="G800" s="107"/>
      <c r="H800" s="102"/>
      <c r="I800" s="107"/>
      <c r="J800" s="107"/>
      <c r="K800" s="107"/>
      <c r="L800" s="107"/>
      <c r="M800" s="107"/>
      <c r="N800" s="107"/>
      <c r="O800" s="107"/>
      <c r="P800" s="107"/>
      <c r="Q800" s="107"/>
      <c r="R800" s="107"/>
      <c r="S800" s="107"/>
      <c r="T800" s="107"/>
      <c r="U800" s="107"/>
      <c r="V800" s="107"/>
      <c r="W800" s="107"/>
    </row>
    <row r="801" spans="1:23" ht="13">
      <c r="A801" s="107"/>
      <c r="B801" s="107"/>
      <c r="C801" s="108"/>
      <c r="D801" s="112"/>
      <c r="E801" s="108"/>
      <c r="F801" s="107"/>
      <c r="G801" s="107"/>
      <c r="H801" s="102"/>
      <c r="I801" s="107"/>
      <c r="J801" s="107"/>
      <c r="K801" s="107"/>
      <c r="L801" s="107"/>
      <c r="M801" s="107"/>
      <c r="N801" s="107"/>
      <c r="O801" s="107"/>
      <c r="P801" s="107"/>
      <c r="Q801" s="107"/>
      <c r="R801" s="107"/>
      <c r="S801" s="107"/>
      <c r="T801" s="107"/>
      <c r="U801" s="107"/>
      <c r="V801" s="107"/>
      <c r="W801" s="107"/>
    </row>
    <row r="802" spans="1:23" ht="13">
      <c r="A802" s="107"/>
      <c r="B802" s="107"/>
      <c r="C802" s="108"/>
      <c r="D802" s="112"/>
      <c r="E802" s="108"/>
      <c r="F802" s="107"/>
      <c r="G802" s="107"/>
      <c r="H802" s="102"/>
      <c r="I802" s="107"/>
      <c r="J802" s="107"/>
      <c r="K802" s="107"/>
      <c r="L802" s="107"/>
      <c r="M802" s="107"/>
      <c r="N802" s="107"/>
      <c r="O802" s="107"/>
      <c r="P802" s="107"/>
      <c r="Q802" s="107"/>
      <c r="R802" s="107"/>
      <c r="S802" s="107"/>
      <c r="T802" s="107"/>
      <c r="U802" s="107"/>
      <c r="V802" s="107"/>
      <c r="W802" s="107"/>
    </row>
    <row r="803" spans="1:23" ht="13">
      <c r="A803" s="107"/>
      <c r="B803" s="107"/>
      <c r="C803" s="108"/>
      <c r="D803" s="112"/>
      <c r="E803" s="108"/>
      <c r="F803" s="107"/>
      <c r="G803" s="107"/>
      <c r="H803" s="102"/>
      <c r="I803" s="107"/>
      <c r="J803" s="107"/>
      <c r="K803" s="107"/>
      <c r="L803" s="107"/>
      <c r="M803" s="107"/>
      <c r="N803" s="107"/>
      <c r="O803" s="107"/>
      <c r="P803" s="107"/>
      <c r="Q803" s="107"/>
      <c r="R803" s="107"/>
      <c r="S803" s="107"/>
      <c r="T803" s="107"/>
      <c r="U803" s="107"/>
      <c r="V803" s="107"/>
      <c r="W803" s="107"/>
    </row>
    <row r="804" spans="1:23" ht="13">
      <c r="A804" s="107"/>
      <c r="B804" s="107"/>
      <c r="C804" s="108"/>
      <c r="D804" s="112"/>
      <c r="E804" s="108"/>
      <c r="F804" s="107"/>
      <c r="G804" s="107"/>
      <c r="H804" s="102"/>
      <c r="I804" s="107"/>
      <c r="J804" s="107"/>
      <c r="K804" s="107"/>
      <c r="L804" s="107"/>
      <c r="M804" s="107"/>
      <c r="N804" s="107"/>
      <c r="O804" s="107"/>
      <c r="P804" s="107"/>
      <c r="Q804" s="107"/>
      <c r="R804" s="107"/>
      <c r="S804" s="107"/>
      <c r="T804" s="107"/>
      <c r="U804" s="107"/>
      <c r="V804" s="107"/>
      <c r="W804" s="107"/>
    </row>
    <row r="805" spans="1:23" ht="13">
      <c r="A805" s="107"/>
      <c r="B805" s="107"/>
      <c r="C805" s="108"/>
      <c r="D805" s="112"/>
      <c r="E805" s="108"/>
      <c r="F805" s="107"/>
      <c r="G805" s="107"/>
      <c r="H805" s="102"/>
      <c r="I805" s="107"/>
      <c r="J805" s="107"/>
      <c r="K805" s="107"/>
      <c r="L805" s="107"/>
      <c r="M805" s="107"/>
      <c r="N805" s="107"/>
      <c r="O805" s="107"/>
      <c r="P805" s="107"/>
      <c r="Q805" s="107"/>
      <c r="R805" s="107"/>
      <c r="S805" s="107"/>
      <c r="T805" s="107"/>
      <c r="U805" s="107"/>
      <c r="V805" s="107"/>
      <c r="W805" s="107"/>
    </row>
    <row r="806" spans="1:23" ht="13">
      <c r="A806" s="107"/>
      <c r="B806" s="107"/>
      <c r="C806" s="108"/>
      <c r="D806" s="112"/>
      <c r="E806" s="108"/>
      <c r="F806" s="107"/>
      <c r="G806" s="107"/>
      <c r="H806" s="102"/>
      <c r="I806" s="107"/>
      <c r="J806" s="107"/>
      <c r="K806" s="107"/>
      <c r="L806" s="107"/>
      <c r="M806" s="107"/>
      <c r="N806" s="107"/>
      <c r="O806" s="107"/>
      <c r="P806" s="107"/>
      <c r="Q806" s="107"/>
      <c r="R806" s="107"/>
      <c r="S806" s="107"/>
      <c r="T806" s="107"/>
      <c r="U806" s="107"/>
      <c r="V806" s="107"/>
      <c r="W806" s="107"/>
    </row>
    <row r="807" spans="1:23" ht="13">
      <c r="A807" s="107"/>
      <c r="B807" s="107"/>
      <c r="C807" s="108"/>
      <c r="D807" s="112"/>
      <c r="E807" s="108"/>
      <c r="F807" s="107"/>
      <c r="G807" s="107"/>
      <c r="H807" s="102"/>
      <c r="I807" s="107"/>
      <c r="J807" s="107"/>
      <c r="K807" s="107"/>
      <c r="L807" s="107"/>
      <c r="M807" s="107"/>
      <c r="N807" s="107"/>
      <c r="O807" s="107"/>
      <c r="P807" s="107"/>
      <c r="Q807" s="107"/>
      <c r="R807" s="107"/>
      <c r="S807" s="107"/>
      <c r="T807" s="107"/>
      <c r="U807" s="107"/>
      <c r="V807" s="107"/>
      <c r="W807" s="107"/>
    </row>
    <row r="808" spans="1:23" ht="13">
      <c r="A808" s="107"/>
      <c r="B808" s="107"/>
      <c r="C808" s="108"/>
      <c r="D808" s="112"/>
      <c r="E808" s="108"/>
      <c r="F808" s="107"/>
      <c r="G808" s="107"/>
      <c r="H808" s="102"/>
      <c r="I808" s="107"/>
      <c r="J808" s="107"/>
      <c r="K808" s="107"/>
      <c r="L808" s="107"/>
      <c r="M808" s="107"/>
      <c r="N808" s="107"/>
      <c r="O808" s="107"/>
      <c r="P808" s="107"/>
      <c r="Q808" s="107"/>
      <c r="R808" s="107"/>
      <c r="S808" s="107"/>
      <c r="T808" s="107"/>
      <c r="U808" s="107"/>
      <c r="V808" s="107"/>
      <c r="W808" s="107"/>
    </row>
    <row r="809" spans="1:23" ht="13">
      <c r="A809" s="107"/>
      <c r="B809" s="107"/>
      <c r="C809" s="108"/>
      <c r="D809" s="112"/>
      <c r="E809" s="108"/>
      <c r="F809" s="107"/>
      <c r="G809" s="107"/>
      <c r="H809" s="102"/>
      <c r="I809" s="107"/>
      <c r="J809" s="107"/>
      <c r="K809" s="107"/>
      <c r="L809" s="107"/>
      <c r="M809" s="107"/>
      <c r="N809" s="107"/>
      <c r="O809" s="107"/>
      <c r="P809" s="107"/>
      <c r="Q809" s="107"/>
      <c r="R809" s="107"/>
      <c r="S809" s="107"/>
      <c r="T809" s="107"/>
      <c r="U809" s="107"/>
      <c r="V809" s="107"/>
      <c r="W809" s="107"/>
    </row>
    <row r="810" spans="1:23" ht="13">
      <c r="A810" s="107"/>
      <c r="B810" s="107"/>
      <c r="C810" s="108"/>
      <c r="D810" s="112"/>
      <c r="E810" s="108"/>
      <c r="F810" s="107"/>
      <c r="G810" s="107"/>
      <c r="H810" s="102"/>
      <c r="I810" s="107"/>
      <c r="J810" s="107"/>
      <c r="K810" s="107"/>
      <c r="L810" s="107"/>
      <c r="M810" s="107"/>
      <c r="N810" s="107"/>
      <c r="O810" s="107"/>
      <c r="P810" s="107"/>
      <c r="Q810" s="107"/>
      <c r="R810" s="107"/>
      <c r="S810" s="107"/>
      <c r="T810" s="107"/>
      <c r="U810" s="107"/>
      <c r="V810" s="107"/>
      <c r="W810" s="107"/>
    </row>
    <row r="811" spans="1:23" ht="13">
      <c r="A811" s="107"/>
      <c r="B811" s="107"/>
      <c r="C811" s="108"/>
      <c r="D811" s="112"/>
      <c r="E811" s="108"/>
      <c r="F811" s="107"/>
      <c r="G811" s="107"/>
      <c r="H811" s="102"/>
      <c r="I811" s="107"/>
      <c r="J811" s="107"/>
      <c r="K811" s="107"/>
      <c r="L811" s="107"/>
      <c r="M811" s="107"/>
      <c r="N811" s="107"/>
      <c r="O811" s="107"/>
      <c r="P811" s="107"/>
      <c r="Q811" s="107"/>
      <c r="R811" s="107"/>
      <c r="S811" s="107"/>
      <c r="T811" s="107"/>
      <c r="U811" s="107"/>
      <c r="V811" s="107"/>
      <c r="W811" s="107"/>
    </row>
    <row r="812" spans="1:23" ht="13">
      <c r="A812" s="107"/>
      <c r="B812" s="107"/>
      <c r="C812" s="108"/>
      <c r="D812" s="112"/>
      <c r="E812" s="108"/>
      <c r="F812" s="107"/>
      <c r="G812" s="107"/>
      <c r="H812" s="102"/>
      <c r="I812" s="107"/>
      <c r="J812" s="107"/>
      <c r="K812" s="107"/>
      <c r="L812" s="107"/>
      <c r="M812" s="107"/>
      <c r="N812" s="107"/>
      <c r="O812" s="107"/>
      <c r="P812" s="107"/>
      <c r="Q812" s="107"/>
      <c r="R812" s="107"/>
      <c r="S812" s="107"/>
      <c r="T812" s="107"/>
      <c r="U812" s="107"/>
      <c r="V812" s="107"/>
      <c r="W812" s="107"/>
    </row>
    <row r="813" spans="1:23" ht="13">
      <c r="A813" s="107"/>
      <c r="B813" s="107"/>
      <c r="C813" s="108"/>
      <c r="D813" s="112"/>
      <c r="E813" s="108"/>
      <c r="F813" s="107"/>
      <c r="G813" s="107"/>
      <c r="H813" s="102"/>
      <c r="I813" s="107"/>
      <c r="J813" s="107"/>
      <c r="K813" s="107"/>
      <c r="L813" s="107"/>
      <c r="M813" s="107"/>
      <c r="N813" s="107"/>
      <c r="O813" s="107"/>
      <c r="P813" s="107"/>
      <c r="Q813" s="107"/>
      <c r="R813" s="107"/>
      <c r="S813" s="107"/>
      <c r="T813" s="107"/>
      <c r="U813" s="107"/>
      <c r="V813" s="107"/>
      <c r="W813" s="107"/>
    </row>
    <row r="814" spans="1:23" ht="13">
      <c r="A814" s="107"/>
      <c r="B814" s="107"/>
      <c r="C814" s="108"/>
      <c r="D814" s="112"/>
      <c r="E814" s="108"/>
      <c r="F814" s="107"/>
      <c r="G814" s="107"/>
      <c r="H814" s="102"/>
      <c r="I814" s="107"/>
      <c r="J814" s="107"/>
      <c r="K814" s="107"/>
      <c r="L814" s="107"/>
      <c r="M814" s="107"/>
      <c r="N814" s="107"/>
      <c r="O814" s="107"/>
      <c r="P814" s="107"/>
      <c r="Q814" s="107"/>
      <c r="R814" s="107"/>
      <c r="S814" s="107"/>
      <c r="T814" s="107"/>
      <c r="U814" s="107"/>
      <c r="V814" s="107"/>
      <c r="W814" s="107"/>
    </row>
    <row r="815" spans="1:23" ht="13">
      <c r="A815" s="107"/>
      <c r="B815" s="107"/>
      <c r="C815" s="108"/>
      <c r="D815" s="112"/>
      <c r="E815" s="108"/>
      <c r="F815" s="107"/>
      <c r="G815" s="107"/>
      <c r="H815" s="102"/>
      <c r="I815" s="107"/>
      <c r="J815" s="107"/>
      <c r="K815" s="107"/>
      <c r="L815" s="107"/>
      <c r="M815" s="107"/>
      <c r="N815" s="107"/>
      <c r="O815" s="107"/>
      <c r="P815" s="107"/>
      <c r="Q815" s="107"/>
      <c r="R815" s="107"/>
      <c r="S815" s="107"/>
      <c r="T815" s="107"/>
      <c r="U815" s="107"/>
      <c r="V815" s="107"/>
      <c r="W815" s="107"/>
    </row>
    <row r="816" spans="1:23" ht="13">
      <c r="A816" s="107"/>
      <c r="B816" s="107"/>
      <c r="C816" s="108"/>
      <c r="D816" s="112"/>
      <c r="E816" s="108"/>
      <c r="F816" s="107"/>
      <c r="G816" s="107"/>
      <c r="H816" s="102"/>
      <c r="I816" s="107"/>
      <c r="J816" s="107"/>
      <c r="K816" s="107"/>
      <c r="L816" s="107"/>
      <c r="M816" s="107"/>
      <c r="N816" s="107"/>
      <c r="O816" s="107"/>
      <c r="P816" s="107"/>
      <c r="Q816" s="107"/>
      <c r="R816" s="107"/>
      <c r="S816" s="107"/>
      <c r="T816" s="107"/>
      <c r="U816" s="107"/>
      <c r="V816" s="107"/>
      <c r="W816" s="107"/>
    </row>
    <row r="817" spans="1:23" ht="13">
      <c r="A817" s="107"/>
      <c r="B817" s="107"/>
      <c r="C817" s="108"/>
      <c r="D817" s="112"/>
      <c r="E817" s="108"/>
      <c r="F817" s="107"/>
      <c r="G817" s="107"/>
      <c r="H817" s="102"/>
      <c r="I817" s="107"/>
      <c r="J817" s="107"/>
      <c r="K817" s="107"/>
      <c r="L817" s="107"/>
      <c r="M817" s="107"/>
      <c r="N817" s="107"/>
      <c r="O817" s="107"/>
      <c r="P817" s="107"/>
      <c r="Q817" s="107"/>
      <c r="R817" s="107"/>
      <c r="S817" s="107"/>
      <c r="T817" s="107"/>
      <c r="U817" s="107"/>
      <c r="V817" s="107"/>
      <c r="W817" s="107"/>
    </row>
    <row r="818" spans="1:23" ht="13">
      <c r="A818" s="107"/>
      <c r="B818" s="107"/>
      <c r="C818" s="108"/>
      <c r="D818" s="112"/>
      <c r="E818" s="108"/>
      <c r="F818" s="107"/>
      <c r="G818" s="107"/>
      <c r="H818" s="102"/>
      <c r="I818" s="107"/>
      <c r="J818" s="107"/>
      <c r="K818" s="107"/>
      <c r="L818" s="107"/>
      <c r="M818" s="107"/>
      <c r="N818" s="107"/>
      <c r="O818" s="107"/>
      <c r="P818" s="107"/>
      <c r="Q818" s="107"/>
      <c r="R818" s="107"/>
      <c r="S818" s="107"/>
      <c r="T818" s="107"/>
      <c r="U818" s="107"/>
      <c r="V818" s="107"/>
      <c r="W818" s="107"/>
    </row>
    <row r="819" spans="1:23" ht="13">
      <c r="A819" s="107"/>
      <c r="B819" s="107"/>
      <c r="C819" s="108"/>
      <c r="D819" s="112"/>
      <c r="E819" s="108"/>
      <c r="F819" s="107"/>
      <c r="G819" s="107"/>
      <c r="H819" s="102"/>
      <c r="I819" s="107"/>
      <c r="J819" s="107"/>
      <c r="K819" s="107"/>
      <c r="L819" s="107"/>
      <c r="M819" s="107"/>
      <c r="N819" s="107"/>
      <c r="O819" s="107"/>
      <c r="P819" s="107"/>
      <c r="Q819" s="107"/>
      <c r="R819" s="107"/>
      <c r="S819" s="107"/>
      <c r="T819" s="107"/>
      <c r="U819" s="107"/>
      <c r="V819" s="107"/>
      <c r="W819" s="107"/>
    </row>
    <row r="820" spans="1:23" ht="13">
      <c r="A820" s="107"/>
      <c r="B820" s="107"/>
      <c r="C820" s="108"/>
      <c r="D820" s="112"/>
      <c r="E820" s="108"/>
      <c r="F820" s="107"/>
      <c r="G820" s="107"/>
      <c r="H820" s="102"/>
      <c r="I820" s="107"/>
      <c r="J820" s="107"/>
      <c r="K820" s="107"/>
      <c r="L820" s="107"/>
      <c r="M820" s="107"/>
      <c r="N820" s="107"/>
      <c r="O820" s="107"/>
      <c r="P820" s="107"/>
      <c r="Q820" s="107"/>
      <c r="R820" s="107"/>
      <c r="S820" s="107"/>
      <c r="T820" s="107"/>
      <c r="U820" s="107"/>
      <c r="V820" s="107"/>
      <c r="W820" s="107"/>
    </row>
    <row r="821" spans="1:23" ht="13">
      <c r="A821" s="107"/>
      <c r="B821" s="107"/>
      <c r="C821" s="108"/>
      <c r="D821" s="112"/>
      <c r="E821" s="108"/>
      <c r="F821" s="107"/>
      <c r="G821" s="107"/>
      <c r="H821" s="102"/>
      <c r="I821" s="107"/>
      <c r="J821" s="107"/>
      <c r="K821" s="107"/>
      <c r="L821" s="107"/>
      <c r="M821" s="107"/>
      <c r="N821" s="107"/>
      <c r="O821" s="107"/>
      <c r="P821" s="107"/>
      <c r="Q821" s="107"/>
      <c r="R821" s="107"/>
      <c r="S821" s="107"/>
      <c r="T821" s="107"/>
      <c r="U821" s="107"/>
      <c r="V821" s="107"/>
      <c r="W821" s="107"/>
    </row>
    <row r="822" spans="1:23" ht="13">
      <c r="A822" s="107"/>
      <c r="B822" s="107"/>
      <c r="C822" s="108"/>
      <c r="D822" s="112"/>
      <c r="E822" s="108"/>
      <c r="F822" s="107"/>
      <c r="G822" s="107"/>
      <c r="H822" s="102"/>
      <c r="I822" s="107"/>
      <c r="J822" s="107"/>
      <c r="K822" s="107"/>
      <c r="L822" s="107"/>
      <c r="M822" s="107"/>
      <c r="N822" s="107"/>
      <c r="O822" s="107"/>
      <c r="P822" s="107"/>
      <c r="Q822" s="107"/>
      <c r="R822" s="107"/>
      <c r="S822" s="107"/>
      <c r="T822" s="107"/>
      <c r="U822" s="107"/>
      <c r="V822" s="107"/>
      <c r="W822" s="107"/>
    </row>
    <row r="823" spans="1:23" ht="13">
      <c r="A823" s="107"/>
      <c r="B823" s="107"/>
      <c r="C823" s="108"/>
      <c r="D823" s="112"/>
      <c r="E823" s="108"/>
      <c r="F823" s="107"/>
      <c r="G823" s="107"/>
      <c r="H823" s="102"/>
      <c r="I823" s="107"/>
      <c r="J823" s="107"/>
      <c r="K823" s="107"/>
      <c r="L823" s="107"/>
      <c r="M823" s="107"/>
      <c r="N823" s="107"/>
      <c r="O823" s="107"/>
      <c r="P823" s="107"/>
      <c r="Q823" s="107"/>
      <c r="R823" s="107"/>
      <c r="S823" s="107"/>
      <c r="T823" s="107"/>
      <c r="U823" s="107"/>
      <c r="V823" s="107"/>
      <c r="W823" s="107"/>
    </row>
    <row r="824" spans="1:23" ht="13">
      <c r="A824" s="107"/>
      <c r="B824" s="107"/>
      <c r="C824" s="108"/>
      <c r="D824" s="112"/>
      <c r="E824" s="108"/>
      <c r="F824" s="107"/>
      <c r="G824" s="107"/>
      <c r="H824" s="102"/>
      <c r="I824" s="107"/>
      <c r="J824" s="107"/>
      <c r="K824" s="107"/>
      <c r="L824" s="107"/>
      <c r="M824" s="107"/>
      <c r="N824" s="107"/>
      <c r="O824" s="107"/>
      <c r="P824" s="107"/>
      <c r="Q824" s="107"/>
      <c r="R824" s="107"/>
      <c r="S824" s="107"/>
      <c r="T824" s="107"/>
      <c r="U824" s="107"/>
      <c r="V824" s="107"/>
      <c r="W824" s="107"/>
    </row>
    <row r="825" spans="1:23" ht="13">
      <c r="A825" s="107"/>
      <c r="B825" s="107"/>
      <c r="C825" s="108"/>
      <c r="D825" s="112"/>
      <c r="E825" s="108"/>
      <c r="F825" s="107"/>
      <c r="G825" s="107"/>
      <c r="H825" s="102"/>
      <c r="I825" s="107"/>
      <c r="J825" s="107"/>
      <c r="K825" s="107"/>
      <c r="L825" s="107"/>
      <c r="M825" s="107"/>
      <c r="N825" s="107"/>
      <c r="O825" s="107"/>
      <c r="P825" s="107"/>
      <c r="Q825" s="107"/>
      <c r="R825" s="107"/>
      <c r="S825" s="107"/>
      <c r="T825" s="107"/>
      <c r="U825" s="107"/>
      <c r="V825" s="107"/>
      <c r="W825" s="107"/>
    </row>
    <row r="826" spans="1:23" ht="13">
      <c r="A826" s="107"/>
      <c r="B826" s="107"/>
      <c r="C826" s="108"/>
      <c r="D826" s="112"/>
      <c r="E826" s="108"/>
      <c r="F826" s="107"/>
      <c r="G826" s="107"/>
      <c r="H826" s="102"/>
      <c r="I826" s="107"/>
      <c r="J826" s="107"/>
      <c r="K826" s="107"/>
      <c r="L826" s="107"/>
      <c r="M826" s="107"/>
      <c r="N826" s="107"/>
      <c r="O826" s="107"/>
      <c r="P826" s="107"/>
      <c r="Q826" s="107"/>
      <c r="R826" s="107"/>
      <c r="S826" s="107"/>
      <c r="T826" s="107"/>
      <c r="U826" s="107"/>
      <c r="V826" s="107"/>
      <c r="W826" s="107"/>
    </row>
    <row r="827" spans="1:23" ht="13">
      <c r="A827" s="107"/>
      <c r="B827" s="107"/>
      <c r="C827" s="108"/>
      <c r="D827" s="112"/>
      <c r="E827" s="108"/>
      <c r="F827" s="107"/>
      <c r="G827" s="107"/>
      <c r="H827" s="102"/>
      <c r="I827" s="107"/>
      <c r="J827" s="107"/>
      <c r="K827" s="107"/>
      <c r="L827" s="107"/>
      <c r="M827" s="107"/>
      <c r="N827" s="107"/>
      <c r="O827" s="107"/>
      <c r="P827" s="107"/>
      <c r="Q827" s="107"/>
      <c r="R827" s="107"/>
      <c r="S827" s="107"/>
      <c r="T827" s="107"/>
      <c r="U827" s="107"/>
      <c r="V827" s="107"/>
      <c r="W827" s="107"/>
    </row>
    <row r="828" spans="1:23" ht="13">
      <c r="A828" s="107"/>
      <c r="B828" s="107"/>
      <c r="C828" s="108"/>
      <c r="D828" s="112"/>
      <c r="E828" s="108"/>
      <c r="F828" s="107"/>
      <c r="G828" s="107"/>
      <c r="H828" s="102"/>
      <c r="I828" s="107"/>
      <c r="J828" s="107"/>
      <c r="K828" s="107"/>
      <c r="L828" s="107"/>
      <c r="M828" s="107"/>
      <c r="N828" s="107"/>
      <c r="O828" s="107"/>
      <c r="P828" s="107"/>
      <c r="Q828" s="107"/>
      <c r="R828" s="107"/>
      <c r="S828" s="107"/>
      <c r="T828" s="107"/>
      <c r="U828" s="107"/>
      <c r="V828" s="107"/>
      <c r="W828" s="107"/>
    </row>
    <row r="829" spans="1:23" ht="13">
      <c r="A829" s="107"/>
      <c r="B829" s="107"/>
      <c r="C829" s="108"/>
      <c r="D829" s="112"/>
      <c r="E829" s="108"/>
      <c r="F829" s="107"/>
      <c r="G829" s="107"/>
      <c r="H829" s="102"/>
      <c r="I829" s="107"/>
      <c r="J829" s="107"/>
      <c r="K829" s="107"/>
      <c r="L829" s="107"/>
      <c r="M829" s="107"/>
      <c r="N829" s="107"/>
      <c r="O829" s="107"/>
      <c r="P829" s="107"/>
      <c r="Q829" s="107"/>
      <c r="R829" s="107"/>
      <c r="S829" s="107"/>
      <c r="T829" s="107"/>
      <c r="U829" s="107"/>
      <c r="V829" s="107"/>
      <c r="W829" s="107"/>
    </row>
    <row r="830" spans="1:23" ht="13">
      <c r="A830" s="107"/>
      <c r="B830" s="107"/>
      <c r="C830" s="108"/>
      <c r="D830" s="112"/>
      <c r="E830" s="108"/>
      <c r="F830" s="107"/>
      <c r="G830" s="107"/>
      <c r="H830" s="102"/>
      <c r="I830" s="107"/>
      <c r="J830" s="107"/>
      <c r="K830" s="107"/>
      <c r="L830" s="107"/>
      <c r="M830" s="107"/>
      <c r="N830" s="107"/>
      <c r="O830" s="107"/>
      <c r="P830" s="107"/>
      <c r="Q830" s="107"/>
      <c r="R830" s="107"/>
      <c r="S830" s="107"/>
      <c r="T830" s="107"/>
      <c r="U830" s="107"/>
      <c r="V830" s="107"/>
      <c r="W830" s="107"/>
    </row>
    <row r="831" spans="1:23" ht="13">
      <c r="A831" s="107"/>
      <c r="B831" s="107"/>
      <c r="C831" s="108"/>
      <c r="D831" s="112"/>
      <c r="E831" s="108"/>
      <c r="F831" s="107"/>
      <c r="G831" s="107"/>
      <c r="H831" s="102"/>
      <c r="I831" s="107"/>
      <c r="J831" s="107"/>
      <c r="K831" s="107"/>
      <c r="L831" s="107"/>
      <c r="M831" s="107"/>
      <c r="N831" s="107"/>
      <c r="O831" s="107"/>
      <c r="P831" s="107"/>
      <c r="Q831" s="107"/>
      <c r="R831" s="107"/>
      <c r="S831" s="107"/>
      <c r="T831" s="107"/>
      <c r="U831" s="107"/>
      <c r="V831" s="107"/>
      <c r="W831" s="107"/>
    </row>
    <row r="832" spans="1:23" ht="13">
      <c r="A832" s="107"/>
      <c r="B832" s="107"/>
      <c r="C832" s="108"/>
      <c r="D832" s="112"/>
      <c r="E832" s="108"/>
      <c r="F832" s="107"/>
      <c r="G832" s="107"/>
      <c r="H832" s="102"/>
      <c r="I832" s="107"/>
      <c r="J832" s="107"/>
      <c r="K832" s="107"/>
      <c r="L832" s="107"/>
      <c r="M832" s="107"/>
      <c r="N832" s="107"/>
      <c r="O832" s="107"/>
      <c r="P832" s="107"/>
      <c r="Q832" s="107"/>
      <c r="R832" s="107"/>
      <c r="S832" s="107"/>
      <c r="T832" s="107"/>
      <c r="U832" s="107"/>
      <c r="V832" s="107"/>
      <c r="W832" s="107"/>
    </row>
    <row r="833" spans="1:23" ht="13">
      <c r="A833" s="107"/>
      <c r="B833" s="107"/>
      <c r="C833" s="108"/>
      <c r="D833" s="112"/>
      <c r="E833" s="108"/>
      <c r="F833" s="107"/>
      <c r="G833" s="107"/>
      <c r="H833" s="102"/>
      <c r="I833" s="107"/>
      <c r="J833" s="107"/>
      <c r="K833" s="107"/>
      <c r="L833" s="107"/>
      <c r="M833" s="107"/>
      <c r="N833" s="107"/>
      <c r="O833" s="107"/>
      <c r="P833" s="107"/>
      <c r="Q833" s="107"/>
      <c r="R833" s="107"/>
      <c r="S833" s="107"/>
      <c r="T833" s="107"/>
      <c r="U833" s="107"/>
      <c r="V833" s="107"/>
      <c r="W833" s="107"/>
    </row>
    <row r="834" spans="1:23" ht="13">
      <c r="A834" s="107"/>
      <c r="B834" s="107"/>
      <c r="C834" s="108"/>
      <c r="D834" s="112"/>
      <c r="E834" s="108"/>
      <c r="F834" s="107"/>
      <c r="G834" s="107"/>
      <c r="H834" s="102"/>
      <c r="I834" s="107"/>
      <c r="J834" s="107"/>
      <c r="K834" s="107"/>
      <c r="L834" s="107"/>
      <c r="M834" s="107"/>
      <c r="N834" s="107"/>
      <c r="O834" s="107"/>
      <c r="P834" s="107"/>
      <c r="Q834" s="107"/>
      <c r="R834" s="107"/>
      <c r="S834" s="107"/>
      <c r="T834" s="107"/>
      <c r="U834" s="107"/>
      <c r="V834" s="107"/>
      <c r="W834" s="107"/>
    </row>
    <row r="835" spans="1:23" ht="13">
      <c r="A835" s="107"/>
      <c r="B835" s="107"/>
      <c r="C835" s="108"/>
      <c r="D835" s="112"/>
      <c r="E835" s="108"/>
      <c r="F835" s="107"/>
      <c r="G835" s="107"/>
      <c r="H835" s="102"/>
      <c r="I835" s="107"/>
      <c r="J835" s="107"/>
      <c r="K835" s="107"/>
      <c r="L835" s="107"/>
      <c r="M835" s="107"/>
      <c r="N835" s="107"/>
      <c r="O835" s="107"/>
      <c r="P835" s="107"/>
      <c r="Q835" s="107"/>
      <c r="R835" s="107"/>
      <c r="S835" s="107"/>
      <c r="T835" s="107"/>
      <c r="U835" s="107"/>
      <c r="V835" s="107"/>
      <c r="W835" s="107"/>
    </row>
    <row r="836" spans="1:23" ht="13">
      <c r="A836" s="107"/>
      <c r="B836" s="107"/>
      <c r="C836" s="108"/>
      <c r="D836" s="112"/>
      <c r="E836" s="108"/>
      <c r="F836" s="107"/>
      <c r="G836" s="107"/>
      <c r="H836" s="102"/>
      <c r="I836" s="107"/>
      <c r="J836" s="107"/>
      <c r="K836" s="107"/>
      <c r="L836" s="107"/>
      <c r="M836" s="107"/>
      <c r="N836" s="107"/>
      <c r="O836" s="107"/>
      <c r="P836" s="107"/>
      <c r="Q836" s="107"/>
      <c r="R836" s="107"/>
      <c r="S836" s="107"/>
      <c r="T836" s="107"/>
      <c r="U836" s="107"/>
      <c r="V836" s="107"/>
      <c r="W836" s="107"/>
    </row>
    <row r="837" spans="1:23" ht="13">
      <c r="A837" s="107"/>
      <c r="B837" s="107"/>
      <c r="C837" s="108"/>
      <c r="D837" s="112"/>
      <c r="E837" s="108"/>
      <c r="F837" s="107"/>
      <c r="G837" s="107"/>
      <c r="H837" s="102"/>
      <c r="I837" s="107"/>
      <c r="J837" s="107"/>
      <c r="K837" s="107"/>
      <c r="L837" s="107"/>
      <c r="M837" s="107"/>
      <c r="N837" s="107"/>
      <c r="O837" s="107"/>
      <c r="P837" s="107"/>
      <c r="Q837" s="107"/>
      <c r="R837" s="107"/>
      <c r="S837" s="107"/>
      <c r="T837" s="107"/>
      <c r="U837" s="107"/>
      <c r="V837" s="107"/>
      <c r="W837" s="107"/>
    </row>
    <row r="838" spans="1:23" ht="13">
      <c r="A838" s="107"/>
      <c r="B838" s="107"/>
      <c r="C838" s="108"/>
      <c r="D838" s="112"/>
      <c r="E838" s="108"/>
      <c r="F838" s="107"/>
      <c r="G838" s="107"/>
      <c r="H838" s="102"/>
      <c r="I838" s="107"/>
      <c r="J838" s="107"/>
      <c r="K838" s="107"/>
      <c r="L838" s="107"/>
      <c r="M838" s="107"/>
      <c r="N838" s="107"/>
      <c r="O838" s="107"/>
      <c r="P838" s="107"/>
      <c r="Q838" s="107"/>
      <c r="R838" s="107"/>
      <c r="S838" s="107"/>
      <c r="T838" s="107"/>
      <c r="U838" s="107"/>
      <c r="V838" s="107"/>
      <c r="W838" s="107"/>
    </row>
    <row r="839" spans="1:23" ht="13">
      <c r="A839" s="107"/>
      <c r="B839" s="107"/>
      <c r="C839" s="108"/>
      <c r="D839" s="112"/>
      <c r="E839" s="108"/>
      <c r="F839" s="107"/>
      <c r="G839" s="107"/>
      <c r="H839" s="102"/>
      <c r="I839" s="107"/>
      <c r="J839" s="107"/>
      <c r="K839" s="107"/>
      <c r="L839" s="107"/>
      <c r="M839" s="107"/>
      <c r="N839" s="107"/>
      <c r="O839" s="107"/>
      <c r="P839" s="107"/>
      <c r="Q839" s="107"/>
      <c r="R839" s="107"/>
      <c r="S839" s="107"/>
      <c r="T839" s="107"/>
      <c r="U839" s="107"/>
      <c r="V839" s="107"/>
      <c r="W839" s="107"/>
    </row>
    <row r="840" spans="1:23" ht="13">
      <c r="A840" s="107"/>
      <c r="B840" s="107"/>
      <c r="C840" s="108"/>
      <c r="D840" s="112"/>
      <c r="E840" s="108"/>
      <c r="F840" s="107"/>
      <c r="G840" s="107"/>
      <c r="H840" s="102"/>
      <c r="I840" s="107"/>
      <c r="J840" s="107"/>
      <c r="K840" s="107"/>
      <c r="L840" s="107"/>
      <c r="M840" s="107"/>
      <c r="N840" s="107"/>
      <c r="O840" s="107"/>
      <c r="P840" s="107"/>
      <c r="Q840" s="107"/>
      <c r="R840" s="107"/>
      <c r="S840" s="107"/>
      <c r="T840" s="107"/>
      <c r="U840" s="107"/>
      <c r="V840" s="107"/>
      <c r="W840" s="107"/>
    </row>
    <row r="841" spans="1:23" ht="13">
      <c r="A841" s="107"/>
      <c r="B841" s="107"/>
      <c r="C841" s="108"/>
      <c r="D841" s="112"/>
      <c r="E841" s="108"/>
      <c r="F841" s="107"/>
      <c r="G841" s="107"/>
      <c r="H841" s="102"/>
      <c r="I841" s="107"/>
      <c r="J841" s="107"/>
      <c r="K841" s="107"/>
      <c r="L841" s="107"/>
      <c r="M841" s="107"/>
      <c r="N841" s="107"/>
      <c r="O841" s="107"/>
      <c r="P841" s="107"/>
      <c r="Q841" s="107"/>
      <c r="R841" s="107"/>
      <c r="S841" s="107"/>
      <c r="T841" s="107"/>
      <c r="U841" s="107"/>
      <c r="V841" s="107"/>
      <c r="W841" s="107"/>
    </row>
    <row r="842" spans="1:23" ht="13">
      <c r="A842" s="107"/>
      <c r="B842" s="107"/>
      <c r="C842" s="108"/>
      <c r="D842" s="112"/>
      <c r="E842" s="108"/>
      <c r="F842" s="107"/>
      <c r="G842" s="107"/>
      <c r="H842" s="102"/>
      <c r="I842" s="107"/>
      <c r="J842" s="107"/>
      <c r="K842" s="107"/>
      <c r="L842" s="107"/>
      <c r="M842" s="107"/>
      <c r="N842" s="107"/>
      <c r="O842" s="107"/>
      <c r="P842" s="107"/>
      <c r="Q842" s="107"/>
      <c r="R842" s="107"/>
      <c r="S842" s="107"/>
      <c r="T842" s="107"/>
      <c r="U842" s="107"/>
      <c r="V842" s="107"/>
      <c r="W842" s="107"/>
    </row>
    <row r="843" spans="1:23" ht="13">
      <c r="A843" s="107"/>
      <c r="B843" s="107"/>
      <c r="C843" s="108"/>
      <c r="D843" s="112"/>
      <c r="E843" s="108"/>
      <c r="F843" s="107"/>
      <c r="G843" s="107"/>
      <c r="H843" s="102"/>
      <c r="I843" s="107"/>
      <c r="J843" s="107"/>
      <c r="K843" s="107"/>
      <c r="L843" s="107"/>
      <c r="M843" s="107"/>
      <c r="N843" s="107"/>
      <c r="O843" s="107"/>
      <c r="P843" s="107"/>
      <c r="Q843" s="107"/>
      <c r="R843" s="107"/>
      <c r="S843" s="107"/>
      <c r="T843" s="107"/>
      <c r="U843" s="107"/>
      <c r="V843" s="107"/>
      <c r="W843" s="107"/>
    </row>
    <row r="844" spans="1:23" ht="13">
      <c r="A844" s="107"/>
      <c r="B844" s="107"/>
      <c r="C844" s="108"/>
      <c r="D844" s="112"/>
      <c r="E844" s="108"/>
      <c r="F844" s="107"/>
      <c r="G844" s="107"/>
      <c r="H844" s="102"/>
      <c r="I844" s="107"/>
      <c r="J844" s="107"/>
      <c r="K844" s="107"/>
      <c r="L844" s="107"/>
      <c r="M844" s="107"/>
      <c r="N844" s="107"/>
      <c r="O844" s="107"/>
      <c r="P844" s="107"/>
      <c r="Q844" s="107"/>
      <c r="R844" s="107"/>
      <c r="S844" s="107"/>
      <c r="T844" s="107"/>
      <c r="U844" s="107"/>
      <c r="V844" s="107"/>
      <c r="W844" s="107"/>
    </row>
    <row r="845" spans="1:23" ht="13">
      <c r="A845" s="107"/>
      <c r="B845" s="107"/>
      <c r="C845" s="108"/>
      <c r="D845" s="112"/>
      <c r="E845" s="108"/>
      <c r="F845" s="107"/>
      <c r="G845" s="107"/>
      <c r="H845" s="102"/>
      <c r="I845" s="107"/>
      <c r="J845" s="107"/>
      <c r="K845" s="107"/>
      <c r="L845" s="107"/>
      <c r="M845" s="107"/>
      <c r="N845" s="107"/>
      <c r="O845" s="107"/>
      <c r="P845" s="107"/>
      <c r="Q845" s="107"/>
      <c r="R845" s="107"/>
      <c r="S845" s="107"/>
      <c r="T845" s="107"/>
      <c r="U845" s="107"/>
      <c r="V845" s="107"/>
      <c r="W845" s="107"/>
    </row>
    <row r="846" spans="1:23" ht="13">
      <c r="A846" s="107"/>
      <c r="B846" s="107"/>
      <c r="C846" s="108"/>
      <c r="D846" s="112"/>
      <c r="E846" s="108"/>
      <c r="F846" s="107"/>
      <c r="G846" s="107"/>
      <c r="H846" s="102"/>
      <c r="I846" s="107"/>
      <c r="J846" s="107"/>
      <c r="K846" s="107"/>
      <c r="L846" s="107"/>
      <c r="M846" s="107"/>
      <c r="N846" s="107"/>
      <c r="O846" s="107"/>
      <c r="P846" s="107"/>
      <c r="Q846" s="107"/>
      <c r="R846" s="107"/>
      <c r="S846" s="107"/>
      <c r="T846" s="107"/>
      <c r="U846" s="107"/>
      <c r="V846" s="107"/>
      <c r="W846" s="107"/>
    </row>
    <row r="847" spans="1:23" ht="13">
      <c r="A847" s="107"/>
      <c r="B847" s="107"/>
      <c r="C847" s="108"/>
      <c r="D847" s="112"/>
      <c r="E847" s="108"/>
      <c r="F847" s="107"/>
      <c r="G847" s="107"/>
      <c r="H847" s="102"/>
      <c r="I847" s="107"/>
      <c r="J847" s="107"/>
      <c r="K847" s="107"/>
      <c r="L847" s="107"/>
      <c r="M847" s="107"/>
      <c r="N847" s="107"/>
      <c r="O847" s="107"/>
      <c r="P847" s="107"/>
      <c r="Q847" s="107"/>
      <c r="R847" s="107"/>
      <c r="S847" s="107"/>
      <c r="T847" s="107"/>
      <c r="U847" s="107"/>
      <c r="V847" s="107"/>
      <c r="W847" s="107"/>
    </row>
    <row r="848" spans="1:23" ht="13">
      <c r="A848" s="107"/>
      <c r="B848" s="107"/>
      <c r="C848" s="108"/>
      <c r="D848" s="112"/>
      <c r="E848" s="108"/>
      <c r="F848" s="107"/>
      <c r="G848" s="107"/>
      <c r="H848" s="102"/>
      <c r="I848" s="107"/>
      <c r="J848" s="107"/>
      <c r="K848" s="107"/>
      <c r="L848" s="107"/>
      <c r="M848" s="107"/>
      <c r="N848" s="107"/>
      <c r="O848" s="107"/>
      <c r="P848" s="107"/>
      <c r="Q848" s="107"/>
      <c r="R848" s="107"/>
      <c r="S848" s="107"/>
      <c r="T848" s="107"/>
      <c r="U848" s="107"/>
      <c r="V848" s="107"/>
      <c r="W848" s="107"/>
    </row>
    <row r="849" spans="1:23" ht="13">
      <c r="A849" s="107"/>
      <c r="B849" s="107"/>
      <c r="C849" s="108"/>
      <c r="D849" s="112"/>
      <c r="E849" s="108"/>
      <c r="F849" s="107"/>
      <c r="G849" s="107"/>
      <c r="H849" s="102"/>
      <c r="I849" s="107"/>
      <c r="J849" s="107"/>
      <c r="K849" s="107"/>
      <c r="L849" s="107"/>
      <c r="M849" s="107"/>
      <c r="N849" s="107"/>
      <c r="O849" s="107"/>
      <c r="P849" s="107"/>
      <c r="Q849" s="107"/>
      <c r="R849" s="107"/>
      <c r="S849" s="107"/>
      <c r="T849" s="107"/>
      <c r="U849" s="107"/>
      <c r="V849" s="107"/>
      <c r="W849" s="107"/>
    </row>
    <row r="850" spans="1:23" ht="13">
      <c r="A850" s="107"/>
      <c r="B850" s="107"/>
      <c r="C850" s="108"/>
      <c r="D850" s="112"/>
      <c r="E850" s="108"/>
      <c r="F850" s="107"/>
      <c r="G850" s="107"/>
      <c r="H850" s="102"/>
      <c r="I850" s="107"/>
      <c r="J850" s="107"/>
      <c r="K850" s="107"/>
      <c r="L850" s="107"/>
      <c r="M850" s="107"/>
      <c r="N850" s="107"/>
      <c r="O850" s="107"/>
      <c r="P850" s="107"/>
      <c r="Q850" s="107"/>
      <c r="R850" s="107"/>
      <c r="S850" s="107"/>
      <c r="T850" s="107"/>
      <c r="U850" s="107"/>
      <c r="V850" s="107"/>
      <c r="W850" s="107"/>
    </row>
    <row r="851" spans="1:23" ht="13">
      <c r="A851" s="107"/>
      <c r="B851" s="107"/>
      <c r="C851" s="108"/>
      <c r="D851" s="112"/>
      <c r="E851" s="108"/>
      <c r="F851" s="107"/>
      <c r="G851" s="107"/>
      <c r="H851" s="102"/>
      <c r="I851" s="107"/>
      <c r="J851" s="107"/>
      <c r="K851" s="107"/>
      <c r="L851" s="107"/>
      <c r="M851" s="107"/>
      <c r="N851" s="107"/>
      <c r="O851" s="107"/>
      <c r="P851" s="107"/>
      <c r="Q851" s="107"/>
      <c r="R851" s="107"/>
      <c r="S851" s="107"/>
      <c r="T851" s="107"/>
      <c r="U851" s="107"/>
      <c r="V851" s="107"/>
      <c r="W851" s="107"/>
    </row>
    <row r="852" spans="1:23" ht="13">
      <c r="A852" s="107"/>
      <c r="B852" s="107"/>
      <c r="C852" s="108"/>
      <c r="D852" s="112"/>
      <c r="E852" s="108"/>
      <c r="F852" s="107"/>
      <c r="G852" s="107"/>
      <c r="H852" s="102"/>
      <c r="I852" s="107"/>
      <c r="J852" s="107"/>
      <c r="K852" s="107"/>
      <c r="L852" s="107"/>
      <c r="M852" s="107"/>
      <c r="N852" s="107"/>
      <c r="O852" s="107"/>
      <c r="P852" s="107"/>
      <c r="Q852" s="107"/>
      <c r="R852" s="107"/>
      <c r="S852" s="107"/>
      <c r="T852" s="107"/>
      <c r="U852" s="107"/>
      <c r="V852" s="107"/>
      <c r="W852" s="107"/>
    </row>
    <row r="853" spans="1:23" ht="13">
      <c r="A853" s="107"/>
      <c r="B853" s="107"/>
      <c r="C853" s="108"/>
      <c r="D853" s="112"/>
      <c r="E853" s="108"/>
      <c r="F853" s="107"/>
      <c r="G853" s="107"/>
      <c r="H853" s="102"/>
      <c r="I853" s="107"/>
      <c r="J853" s="107"/>
      <c r="K853" s="107"/>
      <c r="L853" s="107"/>
      <c r="M853" s="107"/>
      <c r="N853" s="107"/>
      <c r="O853" s="107"/>
      <c r="P853" s="107"/>
      <c r="Q853" s="107"/>
      <c r="R853" s="107"/>
      <c r="S853" s="107"/>
      <c r="T853" s="107"/>
      <c r="U853" s="107"/>
      <c r="V853" s="107"/>
      <c r="W853" s="107"/>
    </row>
    <row r="854" spans="1:23" ht="13">
      <c r="A854" s="107"/>
      <c r="B854" s="107"/>
      <c r="C854" s="108"/>
      <c r="D854" s="112"/>
      <c r="E854" s="108"/>
      <c r="F854" s="107"/>
      <c r="G854" s="107"/>
      <c r="H854" s="102"/>
      <c r="I854" s="107"/>
      <c r="J854" s="107"/>
      <c r="K854" s="107"/>
      <c r="L854" s="107"/>
      <c r="M854" s="107"/>
      <c r="N854" s="107"/>
      <c r="O854" s="107"/>
      <c r="P854" s="107"/>
      <c r="Q854" s="107"/>
      <c r="R854" s="107"/>
      <c r="S854" s="107"/>
      <c r="T854" s="107"/>
      <c r="U854" s="107"/>
      <c r="V854" s="107"/>
      <c r="W854" s="107"/>
    </row>
    <row r="855" spans="1:23" ht="13">
      <c r="A855" s="107"/>
      <c r="B855" s="107"/>
      <c r="C855" s="108"/>
      <c r="D855" s="112"/>
      <c r="E855" s="108"/>
      <c r="F855" s="107"/>
      <c r="G855" s="107"/>
      <c r="H855" s="102"/>
      <c r="I855" s="107"/>
      <c r="J855" s="107"/>
      <c r="K855" s="107"/>
      <c r="L855" s="107"/>
      <c r="M855" s="107"/>
      <c r="N855" s="107"/>
      <c r="O855" s="107"/>
      <c r="P855" s="107"/>
      <c r="Q855" s="107"/>
      <c r="R855" s="107"/>
      <c r="S855" s="107"/>
      <c r="T855" s="107"/>
      <c r="U855" s="107"/>
      <c r="V855" s="107"/>
      <c r="W855" s="107"/>
    </row>
    <row r="856" spans="1:23" ht="13">
      <c r="A856" s="107"/>
      <c r="B856" s="107"/>
      <c r="C856" s="108"/>
      <c r="D856" s="112"/>
      <c r="E856" s="108"/>
      <c r="F856" s="107"/>
      <c r="G856" s="107"/>
      <c r="H856" s="102"/>
      <c r="I856" s="107"/>
      <c r="J856" s="107"/>
      <c r="K856" s="107"/>
      <c r="L856" s="107"/>
      <c r="M856" s="107"/>
      <c r="N856" s="107"/>
      <c r="O856" s="107"/>
      <c r="P856" s="107"/>
      <c r="Q856" s="107"/>
      <c r="R856" s="107"/>
      <c r="S856" s="107"/>
      <c r="T856" s="107"/>
      <c r="U856" s="107"/>
      <c r="V856" s="107"/>
      <c r="W856" s="107"/>
    </row>
    <row r="857" spans="1:23" ht="13">
      <c r="A857" s="107"/>
      <c r="B857" s="107"/>
      <c r="C857" s="108"/>
      <c r="D857" s="112"/>
      <c r="E857" s="108"/>
      <c r="F857" s="107"/>
      <c r="G857" s="107"/>
      <c r="H857" s="102"/>
      <c r="I857" s="107"/>
      <c r="J857" s="107"/>
      <c r="K857" s="107"/>
      <c r="L857" s="107"/>
      <c r="M857" s="107"/>
      <c r="N857" s="107"/>
      <c r="O857" s="107"/>
      <c r="P857" s="107"/>
      <c r="Q857" s="107"/>
      <c r="R857" s="107"/>
      <c r="S857" s="107"/>
      <c r="T857" s="107"/>
      <c r="U857" s="107"/>
      <c r="V857" s="107"/>
      <c r="W857" s="107"/>
    </row>
    <row r="858" spans="1:23" ht="13">
      <c r="A858" s="107"/>
      <c r="B858" s="107"/>
      <c r="C858" s="108"/>
      <c r="D858" s="112"/>
      <c r="E858" s="108"/>
      <c r="F858" s="107"/>
      <c r="G858" s="107"/>
      <c r="H858" s="102"/>
      <c r="I858" s="107"/>
      <c r="J858" s="107"/>
      <c r="K858" s="107"/>
      <c r="L858" s="107"/>
      <c r="M858" s="107"/>
      <c r="N858" s="107"/>
      <c r="O858" s="107"/>
      <c r="P858" s="107"/>
      <c r="Q858" s="107"/>
      <c r="R858" s="107"/>
      <c r="S858" s="107"/>
      <c r="T858" s="107"/>
      <c r="U858" s="107"/>
      <c r="V858" s="107"/>
      <c r="W858" s="107"/>
    </row>
    <row r="859" spans="1:23" ht="13">
      <c r="A859" s="107"/>
      <c r="B859" s="107"/>
      <c r="C859" s="108"/>
      <c r="D859" s="112"/>
      <c r="E859" s="108"/>
      <c r="F859" s="107"/>
      <c r="G859" s="107"/>
      <c r="H859" s="102"/>
      <c r="I859" s="107"/>
      <c r="J859" s="107"/>
      <c r="K859" s="107"/>
      <c r="L859" s="107"/>
      <c r="M859" s="107"/>
      <c r="N859" s="107"/>
      <c r="O859" s="107"/>
      <c r="P859" s="107"/>
      <c r="Q859" s="107"/>
      <c r="R859" s="107"/>
      <c r="S859" s="107"/>
      <c r="T859" s="107"/>
      <c r="U859" s="107"/>
      <c r="V859" s="107"/>
      <c r="W859" s="107"/>
    </row>
    <row r="860" spans="1:23" ht="13">
      <c r="A860" s="107"/>
      <c r="B860" s="107"/>
      <c r="C860" s="108"/>
      <c r="D860" s="112"/>
      <c r="E860" s="108"/>
      <c r="F860" s="107"/>
      <c r="G860" s="107"/>
      <c r="H860" s="102"/>
      <c r="I860" s="107"/>
      <c r="J860" s="107"/>
      <c r="K860" s="107"/>
      <c r="L860" s="107"/>
      <c r="M860" s="107"/>
      <c r="N860" s="107"/>
      <c r="O860" s="107"/>
      <c r="P860" s="107"/>
      <c r="Q860" s="107"/>
      <c r="R860" s="107"/>
      <c r="S860" s="107"/>
      <c r="T860" s="107"/>
      <c r="U860" s="107"/>
      <c r="V860" s="107"/>
      <c r="W860" s="107"/>
    </row>
    <row r="861" spans="1:23" ht="13">
      <c r="A861" s="107"/>
      <c r="B861" s="107"/>
      <c r="C861" s="108"/>
      <c r="D861" s="112"/>
      <c r="E861" s="108"/>
      <c r="F861" s="107"/>
      <c r="G861" s="107"/>
      <c r="H861" s="102"/>
      <c r="I861" s="107"/>
      <c r="J861" s="107"/>
      <c r="K861" s="107"/>
      <c r="L861" s="107"/>
      <c r="M861" s="107"/>
      <c r="N861" s="107"/>
      <c r="O861" s="107"/>
      <c r="P861" s="107"/>
      <c r="Q861" s="107"/>
      <c r="R861" s="107"/>
      <c r="S861" s="107"/>
      <c r="T861" s="107"/>
      <c r="U861" s="107"/>
      <c r="V861" s="107"/>
      <c r="W861" s="107"/>
    </row>
    <row r="862" spans="1:23" ht="13">
      <c r="A862" s="107"/>
      <c r="B862" s="107"/>
      <c r="C862" s="108"/>
      <c r="D862" s="112"/>
      <c r="E862" s="108"/>
      <c r="F862" s="107"/>
      <c r="G862" s="107"/>
      <c r="H862" s="102"/>
      <c r="I862" s="107"/>
      <c r="J862" s="107"/>
      <c r="K862" s="107"/>
      <c r="L862" s="107"/>
      <c r="M862" s="107"/>
      <c r="N862" s="107"/>
      <c r="O862" s="107"/>
      <c r="P862" s="107"/>
      <c r="Q862" s="107"/>
      <c r="R862" s="107"/>
      <c r="S862" s="107"/>
      <c r="T862" s="107"/>
      <c r="U862" s="107"/>
      <c r="V862" s="107"/>
      <c r="W862" s="107"/>
    </row>
    <row r="863" spans="1:23" ht="13">
      <c r="A863" s="107"/>
      <c r="B863" s="107"/>
      <c r="C863" s="108"/>
      <c r="D863" s="112"/>
      <c r="E863" s="108"/>
      <c r="F863" s="107"/>
      <c r="G863" s="107"/>
      <c r="H863" s="102"/>
      <c r="I863" s="107"/>
      <c r="J863" s="107"/>
      <c r="K863" s="107"/>
      <c r="L863" s="107"/>
      <c r="M863" s="107"/>
      <c r="N863" s="107"/>
      <c r="O863" s="107"/>
      <c r="P863" s="107"/>
      <c r="Q863" s="107"/>
      <c r="R863" s="107"/>
      <c r="S863" s="107"/>
      <c r="T863" s="107"/>
      <c r="U863" s="107"/>
      <c r="V863" s="107"/>
      <c r="W863" s="107"/>
    </row>
    <row r="864" spans="1:23" ht="13">
      <c r="A864" s="107"/>
      <c r="B864" s="107"/>
      <c r="C864" s="108"/>
      <c r="D864" s="112"/>
      <c r="E864" s="108"/>
      <c r="F864" s="107"/>
      <c r="G864" s="107"/>
      <c r="H864" s="102"/>
      <c r="I864" s="107"/>
      <c r="J864" s="107"/>
      <c r="K864" s="107"/>
      <c r="L864" s="107"/>
      <c r="M864" s="107"/>
      <c r="N864" s="107"/>
      <c r="O864" s="107"/>
      <c r="P864" s="107"/>
      <c r="Q864" s="107"/>
      <c r="R864" s="107"/>
      <c r="S864" s="107"/>
      <c r="T864" s="107"/>
      <c r="U864" s="107"/>
      <c r="V864" s="107"/>
      <c r="W864" s="107"/>
    </row>
    <row r="865" spans="1:23" ht="13">
      <c r="A865" s="107"/>
      <c r="B865" s="107"/>
      <c r="C865" s="108"/>
      <c r="D865" s="112"/>
      <c r="E865" s="108"/>
      <c r="F865" s="107"/>
      <c r="G865" s="107"/>
      <c r="H865" s="102"/>
      <c r="I865" s="107"/>
      <c r="J865" s="107"/>
      <c r="K865" s="107"/>
      <c r="L865" s="107"/>
      <c r="M865" s="107"/>
      <c r="N865" s="107"/>
      <c r="O865" s="107"/>
      <c r="P865" s="107"/>
      <c r="Q865" s="107"/>
      <c r="R865" s="107"/>
      <c r="S865" s="107"/>
      <c r="T865" s="107"/>
      <c r="U865" s="107"/>
      <c r="V865" s="107"/>
      <c r="W865" s="107"/>
    </row>
    <row r="866" spans="1:23" ht="13">
      <c r="A866" s="107"/>
      <c r="B866" s="107"/>
      <c r="C866" s="108"/>
      <c r="D866" s="112"/>
      <c r="E866" s="108"/>
      <c r="F866" s="107"/>
      <c r="G866" s="107"/>
      <c r="H866" s="102"/>
      <c r="I866" s="107"/>
      <c r="J866" s="107"/>
      <c r="K866" s="107"/>
      <c r="L866" s="107"/>
      <c r="M866" s="107"/>
      <c r="N866" s="107"/>
      <c r="O866" s="107"/>
      <c r="P866" s="107"/>
      <c r="Q866" s="107"/>
      <c r="R866" s="107"/>
      <c r="S866" s="107"/>
      <c r="T866" s="107"/>
      <c r="U866" s="107"/>
      <c r="V866" s="107"/>
      <c r="W866" s="107"/>
    </row>
    <row r="867" spans="1:23" ht="13">
      <c r="A867" s="107"/>
      <c r="B867" s="107"/>
      <c r="C867" s="108"/>
      <c r="D867" s="112"/>
      <c r="E867" s="108"/>
      <c r="F867" s="107"/>
      <c r="G867" s="107"/>
      <c r="H867" s="102"/>
      <c r="I867" s="107"/>
      <c r="J867" s="107"/>
      <c r="K867" s="107"/>
      <c r="L867" s="107"/>
      <c r="M867" s="107"/>
      <c r="N867" s="107"/>
      <c r="O867" s="107"/>
      <c r="P867" s="107"/>
      <c r="Q867" s="107"/>
      <c r="R867" s="107"/>
      <c r="S867" s="107"/>
      <c r="T867" s="107"/>
      <c r="U867" s="107"/>
      <c r="V867" s="107"/>
      <c r="W867" s="107"/>
    </row>
    <row r="868" spans="1:23" ht="13">
      <c r="A868" s="107"/>
      <c r="B868" s="107"/>
      <c r="C868" s="108"/>
      <c r="D868" s="112"/>
      <c r="E868" s="108"/>
      <c r="F868" s="107"/>
      <c r="G868" s="107"/>
      <c r="H868" s="102"/>
      <c r="I868" s="107"/>
      <c r="J868" s="107"/>
      <c r="K868" s="107"/>
      <c r="L868" s="107"/>
      <c r="M868" s="107"/>
      <c r="N868" s="107"/>
      <c r="O868" s="107"/>
      <c r="P868" s="107"/>
      <c r="Q868" s="107"/>
      <c r="R868" s="107"/>
      <c r="S868" s="107"/>
      <c r="T868" s="107"/>
      <c r="U868" s="107"/>
      <c r="V868" s="107"/>
      <c r="W868" s="107"/>
    </row>
    <row r="869" spans="1:23" ht="13">
      <c r="A869" s="107"/>
      <c r="B869" s="107"/>
      <c r="C869" s="108"/>
      <c r="D869" s="112"/>
      <c r="E869" s="108"/>
      <c r="F869" s="107"/>
      <c r="G869" s="107"/>
      <c r="H869" s="102"/>
      <c r="I869" s="107"/>
      <c r="J869" s="107"/>
      <c r="K869" s="107"/>
      <c r="L869" s="107"/>
      <c r="M869" s="107"/>
      <c r="N869" s="107"/>
      <c r="O869" s="107"/>
      <c r="P869" s="107"/>
      <c r="Q869" s="107"/>
      <c r="R869" s="107"/>
      <c r="S869" s="107"/>
      <c r="T869" s="107"/>
      <c r="U869" s="107"/>
      <c r="V869" s="107"/>
      <c r="W869" s="107"/>
    </row>
    <row r="870" spans="1:23" ht="13">
      <c r="A870" s="107"/>
      <c r="B870" s="107"/>
      <c r="C870" s="108"/>
      <c r="D870" s="112"/>
      <c r="E870" s="108"/>
      <c r="F870" s="107"/>
      <c r="G870" s="107"/>
      <c r="H870" s="102"/>
      <c r="I870" s="107"/>
      <c r="J870" s="107"/>
      <c r="K870" s="107"/>
      <c r="L870" s="107"/>
      <c r="M870" s="107"/>
      <c r="N870" s="107"/>
      <c r="O870" s="107"/>
      <c r="P870" s="107"/>
      <c r="Q870" s="107"/>
      <c r="R870" s="107"/>
      <c r="S870" s="107"/>
      <c r="T870" s="107"/>
      <c r="U870" s="107"/>
      <c r="V870" s="107"/>
      <c r="W870" s="107"/>
    </row>
    <row r="871" spans="1:23" ht="13">
      <c r="A871" s="107"/>
      <c r="B871" s="107"/>
      <c r="C871" s="108"/>
      <c r="D871" s="112"/>
      <c r="E871" s="108"/>
      <c r="F871" s="107"/>
      <c r="G871" s="107"/>
      <c r="H871" s="102"/>
      <c r="I871" s="107"/>
      <c r="J871" s="107"/>
      <c r="K871" s="107"/>
      <c r="L871" s="107"/>
      <c r="M871" s="107"/>
      <c r="N871" s="107"/>
      <c r="O871" s="107"/>
      <c r="P871" s="107"/>
      <c r="Q871" s="107"/>
      <c r="R871" s="107"/>
      <c r="S871" s="107"/>
      <c r="T871" s="107"/>
      <c r="U871" s="107"/>
      <c r="V871" s="107"/>
      <c r="W871" s="107"/>
    </row>
    <row r="872" spans="1:23" ht="13">
      <c r="A872" s="107"/>
      <c r="B872" s="107"/>
      <c r="C872" s="108"/>
      <c r="D872" s="112"/>
      <c r="E872" s="108"/>
      <c r="F872" s="107"/>
      <c r="G872" s="107"/>
      <c r="H872" s="102"/>
      <c r="I872" s="107"/>
      <c r="J872" s="107"/>
      <c r="K872" s="107"/>
      <c r="L872" s="107"/>
      <c r="M872" s="107"/>
      <c r="N872" s="107"/>
      <c r="O872" s="107"/>
      <c r="P872" s="107"/>
      <c r="Q872" s="107"/>
      <c r="R872" s="107"/>
      <c r="S872" s="107"/>
      <c r="T872" s="107"/>
      <c r="U872" s="107"/>
      <c r="V872" s="107"/>
      <c r="W872" s="107"/>
    </row>
    <row r="873" spans="1:23" ht="13">
      <c r="A873" s="107"/>
      <c r="B873" s="107"/>
      <c r="C873" s="108"/>
      <c r="D873" s="112"/>
      <c r="E873" s="108"/>
      <c r="F873" s="107"/>
      <c r="G873" s="107"/>
      <c r="H873" s="102"/>
      <c r="I873" s="107"/>
      <c r="J873" s="107"/>
      <c r="K873" s="107"/>
      <c r="L873" s="107"/>
      <c r="M873" s="107"/>
      <c r="N873" s="107"/>
      <c r="O873" s="107"/>
      <c r="P873" s="107"/>
      <c r="Q873" s="107"/>
      <c r="R873" s="107"/>
      <c r="S873" s="107"/>
      <c r="T873" s="107"/>
      <c r="U873" s="107"/>
      <c r="V873" s="107"/>
      <c r="W873" s="107"/>
    </row>
    <row r="874" spans="1:23" ht="13">
      <c r="A874" s="107"/>
      <c r="B874" s="107"/>
      <c r="C874" s="108"/>
      <c r="D874" s="112"/>
      <c r="E874" s="108"/>
      <c r="F874" s="107"/>
      <c r="G874" s="107"/>
      <c r="H874" s="102"/>
      <c r="I874" s="107"/>
      <c r="J874" s="107"/>
      <c r="K874" s="107"/>
      <c r="L874" s="107"/>
      <c r="M874" s="107"/>
      <c r="N874" s="107"/>
      <c r="O874" s="107"/>
      <c r="P874" s="107"/>
      <c r="Q874" s="107"/>
      <c r="R874" s="107"/>
      <c r="S874" s="107"/>
      <c r="T874" s="107"/>
      <c r="U874" s="107"/>
      <c r="V874" s="107"/>
      <c r="W874" s="107"/>
    </row>
    <row r="875" spans="1:23" ht="13">
      <c r="A875" s="107"/>
      <c r="B875" s="107"/>
      <c r="C875" s="108"/>
      <c r="D875" s="112"/>
      <c r="E875" s="108"/>
      <c r="F875" s="107"/>
      <c r="G875" s="107"/>
      <c r="H875" s="102"/>
      <c r="I875" s="107"/>
      <c r="J875" s="107"/>
      <c r="K875" s="107"/>
      <c r="L875" s="107"/>
      <c r="M875" s="107"/>
      <c r="N875" s="107"/>
      <c r="O875" s="107"/>
      <c r="P875" s="107"/>
      <c r="Q875" s="107"/>
      <c r="R875" s="107"/>
      <c r="S875" s="107"/>
      <c r="T875" s="107"/>
      <c r="U875" s="107"/>
      <c r="V875" s="107"/>
      <c r="W875" s="107"/>
    </row>
    <row r="876" spans="1:23" ht="13">
      <c r="A876" s="107"/>
      <c r="B876" s="107"/>
      <c r="C876" s="108"/>
      <c r="D876" s="112"/>
      <c r="E876" s="108"/>
      <c r="F876" s="107"/>
      <c r="G876" s="107"/>
      <c r="H876" s="102"/>
      <c r="I876" s="107"/>
      <c r="J876" s="107"/>
      <c r="K876" s="107"/>
      <c r="L876" s="107"/>
      <c r="M876" s="107"/>
      <c r="N876" s="107"/>
      <c r="O876" s="107"/>
      <c r="P876" s="107"/>
      <c r="Q876" s="107"/>
      <c r="R876" s="107"/>
      <c r="S876" s="107"/>
      <c r="T876" s="107"/>
      <c r="U876" s="107"/>
      <c r="V876" s="107"/>
      <c r="W876" s="107"/>
    </row>
    <row r="877" spans="1:23" ht="13">
      <c r="A877" s="107"/>
      <c r="B877" s="107"/>
      <c r="C877" s="108"/>
      <c r="D877" s="112"/>
      <c r="E877" s="108"/>
      <c r="F877" s="107"/>
      <c r="G877" s="107"/>
      <c r="H877" s="102"/>
      <c r="I877" s="107"/>
      <c r="J877" s="107"/>
      <c r="K877" s="107"/>
      <c r="L877" s="107"/>
      <c r="M877" s="107"/>
      <c r="N877" s="107"/>
      <c r="O877" s="107"/>
      <c r="P877" s="107"/>
      <c r="Q877" s="107"/>
      <c r="R877" s="107"/>
      <c r="S877" s="107"/>
      <c r="T877" s="107"/>
      <c r="U877" s="107"/>
      <c r="V877" s="107"/>
      <c r="W877" s="107"/>
    </row>
    <row r="878" spans="1:23" ht="13">
      <c r="A878" s="107"/>
      <c r="B878" s="107"/>
      <c r="C878" s="108"/>
      <c r="D878" s="112"/>
      <c r="E878" s="108"/>
      <c r="F878" s="107"/>
      <c r="G878" s="107"/>
      <c r="H878" s="102"/>
      <c r="I878" s="107"/>
      <c r="J878" s="107"/>
      <c r="K878" s="107"/>
      <c r="L878" s="107"/>
      <c r="M878" s="107"/>
      <c r="N878" s="107"/>
      <c r="O878" s="107"/>
      <c r="P878" s="107"/>
      <c r="Q878" s="107"/>
      <c r="R878" s="107"/>
      <c r="S878" s="107"/>
      <c r="T878" s="107"/>
      <c r="U878" s="107"/>
      <c r="V878" s="107"/>
      <c r="W878" s="107"/>
    </row>
    <row r="879" spans="1:23" ht="13">
      <c r="A879" s="107"/>
      <c r="B879" s="107"/>
      <c r="C879" s="108"/>
      <c r="D879" s="112"/>
      <c r="E879" s="108"/>
      <c r="F879" s="107"/>
      <c r="G879" s="107"/>
      <c r="H879" s="102"/>
      <c r="I879" s="107"/>
      <c r="J879" s="107"/>
      <c r="K879" s="107"/>
      <c r="L879" s="107"/>
      <c r="M879" s="107"/>
      <c r="N879" s="107"/>
      <c r="O879" s="107"/>
      <c r="P879" s="107"/>
      <c r="Q879" s="107"/>
      <c r="R879" s="107"/>
      <c r="S879" s="107"/>
      <c r="T879" s="107"/>
      <c r="U879" s="107"/>
      <c r="V879" s="107"/>
      <c r="W879" s="107"/>
    </row>
    <row r="880" spans="1:23" ht="13">
      <c r="A880" s="107"/>
      <c r="B880" s="107"/>
      <c r="C880" s="108"/>
      <c r="D880" s="112"/>
      <c r="E880" s="108"/>
      <c r="F880" s="107"/>
      <c r="G880" s="107"/>
      <c r="H880" s="102"/>
      <c r="I880" s="107"/>
      <c r="J880" s="107"/>
      <c r="K880" s="107"/>
      <c r="L880" s="107"/>
      <c r="M880" s="107"/>
      <c r="N880" s="107"/>
      <c r="O880" s="107"/>
      <c r="P880" s="107"/>
      <c r="Q880" s="107"/>
      <c r="R880" s="107"/>
      <c r="S880" s="107"/>
      <c r="T880" s="107"/>
      <c r="U880" s="107"/>
      <c r="V880" s="107"/>
      <c r="W880" s="107"/>
    </row>
    <row r="881" spans="1:23" ht="13">
      <c r="A881" s="107"/>
      <c r="B881" s="107"/>
      <c r="C881" s="108"/>
      <c r="D881" s="112"/>
      <c r="E881" s="108"/>
      <c r="F881" s="107"/>
      <c r="G881" s="107"/>
      <c r="H881" s="102"/>
      <c r="I881" s="107"/>
      <c r="J881" s="107"/>
      <c r="K881" s="107"/>
      <c r="L881" s="107"/>
      <c r="M881" s="107"/>
      <c r="N881" s="107"/>
      <c r="O881" s="107"/>
      <c r="P881" s="107"/>
      <c r="Q881" s="107"/>
      <c r="R881" s="107"/>
      <c r="S881" s="107"/>
      <c r="T881" s="107"/>
      <c r="U881" s="107"/>
      <c r="V881" s="107"/>
      <c r="W881" s="107"/>
    </row>
    <row r="882" spans="1:23" ht="13">
      <c r="A882" s="107"/>
      <c r="B882" s="107"/>
      <c r="C882" s="108"/>
      <c r="D882" s="112"/>
      <c r="E882" s="108"/>
      <c r="F882" s="107"/>
      <c r="G882" s="107"/>
      <c r="H882" s="102"/>
      <c r="I882" s="107"/>
      <c r="J882" s="107"/>
      <c r="K882" s="107"/>
      <c r="L882" s="107"/>
      <c r="M882" s="107"/>
      <c r="N882" s="107"/>
      <c r="O882" s="107"/>
      <c r="P882" s="107"/>
      <c r="Q882" s="107"/>
      <c r="R882" s="107"/>
      <c r="S882" s="107"/>
      <c r="T882" s="107"/>
      <c r="U882" s="107"/>
      <c r="V882" s="107"/>
      <c r="W882" s="107"/>
    </row>
    <row r="883" spans="1:23" ht="13">
      <c r="A883" s="107"/>
      <c r="B883" s="107"/>
      <c r="C883" s="108"/>
      <c r="D883" s="112"/>
      <c r="E883" s="108"/>
      <c r="F883" s="107"/>
      <c r="G883" s="107"/>
      <c r="H883" s="102"/>
      <c r="I883" s="107"/>
      <c r="J883" s="107"/>
      <c r="K883" s="107"/>
      <c r="L883" s="107"/>
      <c r="M883" s="107"/>
      <c r="N883" s="107"/>
      <c r="O883" s="107"/>
      <c r="P883" s="107"/>
      <c r="Q883" s="107"/>
      <c r="R883" s="107"/>
      <c r="S883" s="107"/>
      <c r="T883" s="107"/>
      <c r="U883" s="107"/>
      <c r="V883" s="107"/>
      <c r="W883" s="107"/>
    </row>
    <row r="884" spans="1:23" ht="13">
      <c r="A884" s="107"/>
      <c r="B884" s="107"/>
      <c r="C884" s="108"/>
      <c r="D884" s="112"/>
      <c r="E884" s="108"/>
      <c r="F884" s="107"/>
      <c r="G884" s="107"/>
      <c r="H884" s="102"/>
      <c r="I884" s="107"/>
      <c r="J884" s="107"/>
      <c r="K884" s="107"/>
      <c r="L884" s="107"/>
      <c r="M884" s="107"/>
      <c r="N884" s="107"/>
      <c r="O884" s="107"/>
      <c r="P884" s="107"/>
      <c r="Q884" s="107"/>
      <c r="R884" s="107"/>
      <c r="S884" s="107"/>
      <c r="T884" s="107"/>
      <c r="U884" s="107"/>
      <c r="V884" s="107"/>
      <c r="W884" s="107"/>
    </row>
    <row r="885" spans="1:23" ht="13">
      <c r="A885" s="107"/>
      <c r="B885" s="107"/>
      <c r="C885" s="108"/>
      <c r="D885" s="112"/>
      <c r="E885" s="108"/>
      <c r="F885" s="107"/>
      <c r="G885" s="107"/>
      <c r="H885" s="102"/>
      <c r="I885" s="107"/>
      <c r="J885" s="107"/>
      <c r="K885" s="107"/>
      <c r="L885" s="107"/>
      <c r="M885" s="107"/>
      <c r="N885" s="107"/>
      <c r="O885" s="107"/>
      <c r="P885" s="107"/>
      <c r="Q885" s="107"/>
      <c r="R885" s="107"/>
      <c r="S885" s="107"/>
      <c r="T885" s="107"/>
      <c r="U885" s="107"/>
      <c r="V885" s="107"/>
      <c r="W885" s="107"/>
    </row>
    <row r="886" spans="1:23" ht="13">
      <c r="A886" s="107"/>
      <c r="B886" s="107"/>
      <c r="C886" s="108"/>
      <c r="D886" s="112"/>
      <c r="E886" s="108"/>
      <c r="F886" s="107"/>
      <c r="G886" s="107"/>
      <c r="H886" s="102"/>
      <c r="I886" s="107"/>
      <c r="J886" s="107"/>
      <c r="K886" s="107"/>
      <c r="L886" s="107"/>
      <c r="M886" s="107"/>
      <c r="N886" s="107"/>
      <c r="O886" s="107"/>
      <c r="P886" s="107"/>
      <c r="Q886" s="107"/>
      <c r="R886" s="107"/>
      <c r="S886" s="107"/>
      <c r="T886" s="107"/>
      <c r="U886" s="107"/>
      <c r="V886" s="107"/>
      <c r="W886" s="107"/>
    </row>
    <row r="887" spans="1:23" ht="13">
      <c r="A887" s="107"/>
      <c r="B887" s="107"/>
      <c r="C887" s="108"/>
      <c r="D887" s="112"/>
      <c r="E887" s="108"/>
      <c r="F887" s="107"/>
      <c r="G887" s="107"/>
      <c r="H887" s="102"/>
      <c r="I887" s="107"/>
      <c r="J887" s="107"/>
      <c r="K887" s="107"/>
      <c r="L887" s="107"/>
      <c r="M887" s="107"/>
      <c r="N887" s="107"/>
      <c r="O887" s="107"/>
      <c r="P887" s="107"/>
      <c r="Q887" s="107"/>
      <c r="R887" s="107"/>
      <c r="S887" s="107"/>
      <c r="T887" s="107"/>
      <c r="U887" s="107"/>
      <c r="V887" s="107"/>
      <c r="W887" s="107"/>
    </row>
    <row r="888" spans="1:23" ht="13">
      <c r="A888" s="107"/>
      <c r="B888" s="107"/>
      <c r="C888" s="108"/>
      <c r="D888" s="112"/>
      <c r="E888" s="108"/>
      <c r="F888" s="107"/>
      <c r="G888" s="107"/>
      <c r="H888" s="102"/>
      <c r="I888" s="107"/>
      <c r="J888" s="107"/>
      <c r="K888" s="107"/>
      <c r="L888" s="107"/>
      <c r="M888" s="107"/>
      <c r="N888" s="107"/>
      <c r="O888" s="107"/>
      <c r="P888" s="107"/>
      <c r="Q888" s="107"/>
      <c r="R888" s="107"/>
      <c r="S888" s="107"/>
      <c r="T888" s="107"/>
      <c r="U888" s="107"/>
      <c r="V888" s="107"/>
      <c r="W888" s="107"/>
    </row>
    <row r="889" spans="1:23" ht="13">
      <c r="A889" s="107"/>
      <c r="B889" s="107"/>
      <c r="C889" s="108"/>
      <c r="D889" s="112"/>
      <c r="E889" s="108"/>
      <c r="F889" s="107"/>
      <c r="G889" s="107"/>
      <c r="H889" s="102"/>
      <c r="I889" s="107"/>
      <c r="J889" s="107"/>
      <c r="K889" s="107"/>
      <c r="L889" s="107"/>
      <c r="M889" s="107"/>
      <c r="N889" s="107"/>
      <c r="O889" s="107"/>
      <c r="P889" s="107"/>
      <c r="Q889" s="107"/>
      <c r="R889" s="107"/>
      <c r="S889" s="107"/>
      <c r="T889" s="107"/>
      <c r="U889" s="107"/>
      <c r="V889" s="107"/>
      <c r="W889" s="107"/>
    </row>
    <row r="890" spans="1:23" ht="13">
      <c r="A890" s="107"/>
      <c r="B890" s="107"/>
      <c r="C890" s="108"/>
      <c r="D890" s="112"/>
      <c r="E890" s="108"/>
      <c r="F890" s="107"/>
      <c r="G890" s="107"/>
      <c r="H890" s="102"/>
      <c r="I890" s="107"/>
      <c r="J890" s="107"/>
      <c r="K890" s="107"/>
      <c r="L890" s="107"/>
      <c r="M890" s="107"/>
      <c r="N890" s="107"/>
      <c r="O890" s="107"/>
      <c r="P890" s="107"/>
      <c r="Q890" s="107"/>
      <c r="R890" s="107"/>
      <c r="S890" s="107"/>
      <c r="T890" s="107"/>
      <c r="U890" s="107"/>
      <c r="V890" s="107"/>
      <c r="W890" s="107"/>
    </row>
    <row r="891" spans="1:23" ht="13">
      <c r="A891" s="107"/>
      <c r="B891" s="107"/>
      <c r="C891" s="108"/>
      <c r="D891" s="112"/>
      <c r="E891" s="108"/>
      <c r="F891" s="107"/>
      <c r="G891" s="107"/>
      <c r="H891" s="102"/>
      <c r="I891" s="107"/>
      <c r="J891" s="107"/>
      <c r="K891" s="107"/>
      <c r="L891" s="107"/>
      <c r="M891" s="107"/>
      <c r="N891" s="107"/>
      <c r="O891" s="107"/>
      <c r="P891" s="107"/>
      <c r="Q891" s="107"/>
      <c r="R891" s="107"/>
      <c r="S891" s="107"/>
      <c r="T891" s="107"/>
      <c r="U891" s="107"/>
      <c r="V891" s="107"/>
      <c r="W891" s="107"/>
    </row>
    <row r="892" spans="1:23" ht="13">
      <c r="A892" s="107"/>
      <c r="B892" s="107"/>
      <c r="C892" s="108"/>
      <c r="D892" s="112"/>
      <c r="E892" s="108"/>
      <c r="F892" s="107"/>
      <c r="G892" s="107"/>
      <c r="H892" s="102"/>
      <c r="I892" s="107"/>
      <c r="J892" s="107"/>
      <c r="K892" s="107"/>
      <c r="L892" s="107"/>
      <c r="M892" s="107"/>
      <c r="N892" s="107"/>
      <c r="O892" s="107"/>
      <c r="P892" s="107"/>
      <c r="Q892" s="107"/>
      <c r="R892" s="107"/>
      <c r="S892" s="107"/>
      <c r="T892" s="107"/>
      <c r="U892" s="107"/>
      <c r="V892" s="107"/>
      <c r="W892" s="107"/>
    </row>
    <row r="893" spans="1:23" ht="13">
      <c r="A893" s="107"/>
      <c r="B893" s="107"/>
      <c r="C893" s="108"/>
      <c r="D893" s="112"/>
      <c r="E893" s="108"/>
      <c r="F893" s="107"/>
      <c r="G893" s="107"/>
      <c r="H893" s="102"/>
      <c r="I893" s="107"/>
      <c r="J893" s="107"/>
      <c r="K893" s="107"/>
      <c r="L893" s="107"/>
      <c r="M893" s="107"/>
      <c r="N893" s="107"/>
      <c r="O893" s="107"/>
      <c r="P893" s="107"/>
      <c r="Q893" s="107"/>
      <c r="R893" s="107"/>
      <c r="S893" s="107"/>
      <c r="T893" s="107"/>
      <c r="U893" s="107"/>
      <c r="V893" s="107"/>
      <c r="W893" s="107"/>
    </row>
    <row r="894" spans="1:23" ht="13">
      <c r="A894" s="107"/>
      <c r="B894" s="107"/>
      <c r="C894" s="108"/>
      <c r="D894" s="112"/>
      <c r="E894" s="108"/>
      <c r="F894" s="107"/>
      <c r="G894" s="107"/>
      <c r="H894" s="102"/>
      <c r="I894" s="107"/>
      <c r="J894" s="107"/>
      <c r="K894" s="107"/>
      <c r="L894" s="107"/>
      <c r="M894" s="107"/>
      <c r="N894" s="107"/>
      <c r="O894" s="107"/>
      <c r="P894" s="107"/>
      <c r="Q894" s="107"/>
      <c r="R894" s="107"/>
      <c r="S894" s="107"/>
      <c r="T894" s="107"/>
      <c r="U894" s="107"/>
      <c r="V894" s="107"/>
      <c r="W894" s="107"/>
    </row>
    <row r="895" spans="1:23" ht="13">
      <c r="A895" s="107"/>
      <c r="B895" s="107"/>
      <c r="C895" s="108"/>
      <c r="D895" s="112"/>
      <c r="E895" s="108"/>
      <c r="F895" s="107"/>
      <c r="G895" s="107"/>
      <c r="H895" s="102"/>
      <c r="I895" s="107"/>
      <c r="J895" s="107"/>
      <c r="K895" s="107"/>
      <c r="L895" s="107"/>
      <c r="M895" s="107"/>
      <c r="N895" s="107"/>
      <c r="O895" s="107"/>
      <c r="P895" s="107"/>
      <c r="Q895" s="107"/>
      <c r="R895" s="107"/>
      <c r="S895" s="107"/>
      <c r="T895" s="107"/>
      <c r="U895" s="107"/>
      <c r="V895" s="107"/>
      <c r="W895" s="107"/>
    </row>
    <row r="896" spans="1:23" ht="13">
      <c r="A896" s="107"/>
      <c r="B896" s="107"/>
      <c r="C896" s="108"/>
      <c r="D896" s="112"/>
      <c r="E896" s="108"/>
      <c r="F896" s="107"/>
      <c r="G896" s="107"/>
      <c r="H896" s="102"/>
      <c r="I896" s="107"/>
      <c r="J896" s="107"/>
      <c r="K896" s="107"/>
      <c r="L896" s="107"/>
      <c r="M896" s="107"/>
      <c r="N896" s="107"/>
      <c r="O896" s="107"/>
      <c r="P896" s="107"/>
      <c r="Q896" s="107"/>
      <c r="R896" s="107"/>
      <c r="S896" s="107"/>
      <c r="T896" s="107"/>
      <c r="U896" s="107"/>
      <c r="V896" s="107"/>
      <c r="W896" s="107"/>
    </row>
    <row r="897" spans="1:23" ht="13">
      <c r="A897" s="107"/>
      <c r="B897" s="107"/>
      <c r="C897" s="108"/>
      <c r="D897" s="112"/>
      <c r="E897" s="108"/>
      <c r="F897" s="107"/>
      <c r="G897" s="107"/>
      <c r="H897" s="102"/>
      <c r="I897" s="107"/>
      <c r="J897" s="107"/>
      <c r="K897" s="107"/>
      <c r="L897" s="107"/>
      <c r="M897" s="107"/>
      <c r="N897" s="107"/>
      <c r="O897" s="107"/>
      <c r="P897" s="107"/>
      <c r="Q897" s="107"/>
      <c r="R897" s="107"/>
      <c r="S897" s="107"/>
      <c r="T897" s="107"/>
      <c r="U897" s="107"/>
      <c r="V897" s="107"/>
      <c r="W897" s="107"/>
    </row>
    <row r="898" spans="1:23" ht="13">
      <c r="A898" s="107"/>
      <c r="B898" s="107"/>
      <c r="C898" s="108"/>
      <c r="D898" s="112"/>
      <c r="E898" s="108"/>
      <c r="F898" s="107"/>
      <c r="G898" s="107"/>
      <c r="H898" s="102"/>
      <c r="I898" s="107"/>
      <c r="J898" s="107"/>
      <c r="K898" s="107"/>
      <c r="L898" s="107"/>
      <c r="M898" s="107"/>
      <c r="N898" s="107"/>
      <c r="O898" s="107"/>
      <c r="P898" s="107"/>
      <c r="Q898" s="107"/>
      <c r="R898" s="107"/>
      <c r="S898" s="107"/>
      <c r="T898" s="107"/>
      <c r="U898" s="107"/>
      <c r="V898" s="107"/>
      <c r="W898" s="107"/>
    </row>
    <row r="899" spans="1:23" ht="13">
      <c r="A899" s="107"/>
      <c r="B899" s="107"/>
      <c r="C899" s="108"/>
      <c r="D899" s="112"/>
      <c r="E899" s="108"/>
      <c r="F899" s="107"/>
      <c r="G899" s="107"/>
      <c r="H899" s="102"/>
      <c r="I899" s="107"/>
      <c r="J899" s="107"/>
      <c r="K899" s="107"/>
      <c r="L899" s="107"/>
      <c r="M899" s="107"/>
      <c r="N899" s="107"/>
      <c r="O899" s="107"/>
      <c r="P899" s="107"/>
      <c r="Q899" s="107"/>
      <c r="R899" s="107"/>
      <c r="S899" s="107"/>
      <c r="T899" s="107"/>
      <c r="U899" s="107"/>
      <c r="V899" s="107"/>
      <c r="W899" s="107"/>
    </row>
    <row r="900" spans="1:23" ht="13">
      <c r="A900" s="107"/>
      <c r="B900" s="107"/>
      <c r="C900" s="108"/>
      <c r="D900" s="112"/>
      <c r="E900" s="108"/>
      <c r="F900" s="107"/>
      <c r="G900" s="107"/>
      <c r="H900" s="102"/>
      <c r="I900" s="107"/>
      <c r="J900" s="107"/>
      <c r="K900" s="107"/>
      <c r="L900" s="107"/>
      <c r="M900" s="107"/>
      <c r="N900" s="107"/>
      <c r="O900" s="107"/>
      <c r="P900" s="107"/>
      <c r="Q900" s="107"/>
      <c r="R900" s="107"/>
      <c r="S900" s="107"/>
      <c r="T900" s="107"/>
      <c r="U900" s="107"/>
      <c r="V900" s="107"/>
      <c r="W900" s="107"/>
    </row>
    <row r="901" spans="1:23" ht="13">
      <c r="A901" s="107"/>
      <c r="B901" s="107"/>
      <c r="C901" s="108"/>
      <c r="D901" s="112"/>
      <c r="E901" s="108"/>
      <c r="F901" s="107"/>
      <c r="G901" s="107"/>
      <c r="H901" s="102"/>
      <c r="I901" s="107"/>
      <c r="J901" s="107"/>
      <c r="K901" s="107"/>
      <c r="L901" s="107"/>
      <c r="M901" s="107"/>
      <c r="N901" s="107"/>
      <c r="O901" s="107"/>
      <c r="P901" s="107"/>
      <c r="Q901" s="107"/>
      <c r="R901" s="107"/>
      <c r="S901" s="107"/>
      <c r="T901" s="107"/>
      <c r="U901" s="107"/>
      <c r="V901" s="107"/>
      <c r="W901" s="107"/>
    </row>
    <row r="902" spans="1:23" ht="13">
      <c r="A902" s="107"/>
      <c r="B902" s="107"/>
      <c r="C902" s="108"/>
      <c r="D902" s="112"/>
      <c r="E902" s="108"/>
      <c r="F902" s="107"/>
      <c r="G902" s="107"/>
      <c r="H902" s="102"/>
      <c r="I902" s="107"/>
      <c r="J902" s="107"/>
      <c r="K902" s="107"/>
      <c r="L902" s="107"/>
      <c r="M902" s="107"/>
      <c r="N902" s="107"/>
      <c r="O902" s="107"/>
      <c r="P902" s="107"/>
      <c r="Q902" s="107"/>
      <c r="R902" s="107"/>
      <c r="S902" s="107"/>
      <c r="T902" s="107"/>
      <c r="U902" s="107"/>
      <c r="V902" s="107"/>
      <c r="W902" s="107"/>
    </row>
    <row r="903" spans="1:23" ht="13">
      <c r="A903" s="107"/>
      <c r="B903" s="107"/>
      <c r="C903" s="108"/>
      <c r="D903" s="112"/>
      <c r="E903" s="108"/>
      <c r="F903" s="107"/>
      <c r="G903" s="107"/>
      <c r="H903" s="102"/>
      <c r="I903" s="107"/>
      <c r="J903" s="107"/>
      <c r="K903" s="107"/>
      <c r="L903" s="107"/>
      <c r="M903" s="107"/>
      <c r="N903" s="107"/>
      <c r="O903" s="107"/>
      <c r="P903" s="107"/>
      <c r="Q903" s="107"/>
      <c r="R903" s="107"/>
      <c r="S903" s="107"/>
      <c r="T903" s="107"/>
      <c r="U903" s="107"/>
      <c r="V903" s="107"/>
      <c r="W903" s="107"/>
    </row>
    <row r="904" spans="1:23" ht="13">
      <c r="A904" s="107"/>
      <c r="B904" s="107"/>
      <c r="C904" s="108"/>
      <c r="D904" s="112"/>
      <c r="E904" s="108"/>
      <c r="F904" s="107"/>
      <c r="G904" s="107"/>
      <c r="H904" s="102"/>
      <c r="I904" s="107"/>
      <c r="J904" s="107"/>
      <c r="K904" s="107"/>
      <c r="L904" s="107"/>
      <c r="M904" s="107"/>
      <c r="N904" s="107"/>
      <c r="O904" s="107"/>
      <c r="P904" s="107"/>
      <c r="Q904" s="107"/>
      <c r="R904" s="107"/>
      <c r="S904" s="107"/>
      <c r="T904" s="107"/>
      <c r="U904" s="107"/>
      <c r="V904" s="107"/>
      <c r="W904" s="107"/>
    </row>
    <row r="905" spans="1:23" ht="13">
      <c r="A905" s="107"/>
      <c r="B905" s="107"/>
      <c r="C905" s="108"/>
      <c r="D905" s="112"/>
      <c r="E905" s="108"/>
      <c r="F905" s="107"/>
      <c r="G905" s="107"/>
      <c r="H905" s="102"/>
      <c r="I905" s="107"/>
      <c r="J905" s="107"/>
      <c r="K905" s="107"/>
      <c r="L905" s="107"/>
      <c r="M905" s="107"/>
      <c r="N905" s="107"/>
      <c r="O905" s="107"/>
      <c r="P905" s="107"/>
      <c r="Q905" s="107"/>
      <c r="R905" s="107"/>
      <c r="S905" s="107"/>
      <c r="T905" s="107"/>
      <c r="U905" s="107"/>
      <c r="V905" s="107"/>
      <c r="W905" s="107"/>
    </row>
    <row r="906" spans="1:23" ht="13">
      <c r="A906" s="107"/>
      <c r="B906" s="107"/>
      <c r="C906" s="108"/>
      <c r="D906" s="112"/>
      <c r="E906" s="108"/>
      <c r="F906" s="107"/>
      <c r="G906" s="107"/>
      <c r="H906" s="102"/>
      <c r="I906" s="107"/>
      <c r="J906" s="107"/>
      <c r="K906" s="107"/>
      <c r="L906" s="107"/>
      <c r="M906" s="107"/>
      <c r="N906" s="107"/>
      <c r="O906" s="107"/>
      <c r="P906" s="107"/>
      <c r="Q906" s="107"/>
      <c r="R906" s="107"/>
      <c r="S906" s="107"/>
      <c r="T906" s="107"/>
      <c r="U906" s="107"/>
      <c r="V906" s="107"/>
      <c r="W906" s="107"/>
    </row>
    <row r="907" spans="1:23" ht="13">
      <c r="A907" s="107"/>
      <c r="B907" s="107"/>
      <c r="C907" s="108"/>
      <c r="D907" s="112"/>
      <c r="E907" s="108"/>
      <c r="F907" s="107"/>
      <c r="G907" s="107"/>
      <c r="H907" s="102"/>
      <c r="I907" s="107"/>
      <c r="J907" s="107"/>
      <c r="K907" s="107"/>
      <c r="L907" s="107"/>
      <c r="M907" s="107"/>
      <c r="N907" s="107"/>
      <c r="O907" s="107"/>
      <c r="P907" s="107"/>
      <c r="Q907" s="107"/>
      <c r="R907" s="107"/>
      <c r="S907" s="107"/>
      <c r="T907" s="107"/>
      <c r="U907" s="107"/>
      <c r="V907" s="107"/>
      <c r="W907" s="107"/>
    </row>
    <row r="908" spans="1:23" ht="13">
      <c r="A908" s="107"/>
      <c r="B908" s="107"/>
      <c r="C908" s="108"/>
      <c r="D908" s="112"/>
      <c r="E908" s="108"/>
      <c r="F908" s="107"/>
      <c r="G908" s="107"/>
      <c r="H908" s="102"/>
      <c r="I908" s="107"/>
      <c r="J908" s="107"/>
      <c r="K908" s="107"/>
      <c r="L908" s="107"/>
      <c r="M908" s="107"/>
      <c r="N908" s="107"/>
      <c r="O908" s="107"/>
      <c r="P908" s="107"/>
      <c r="Q908" s="107"/>
      <c r="R908" s="107"/>
      <c r="S908" s="107"/>
      <c r="T908" s="107"/>
      <c r="U908" s="107"/>
      <c r="V908" s="107"/>
      <c r="W908" s="107"/>
    </row>
    <row r="909" spans="1:23" ht="13">
      <c r="A909" s="107"/>
      <c r="B909" s="107"/>
      <c r="C909" s="108"/>
      <c r="D909" s="112"/>
      <c r="E909" s="108"/>
      <c r="F909" s="107"/>
      <c r="G909" s="107"/>
      <c r="H909" s="102"/>
      <c r="I909" s="107"/>
      <c r="J909" s="107"/>
      <c r="K909" s="107"/>
      <c r="L909" s="107"/>
      <c r="M909" s="107"/>
      <c r="N909" s="107"/>
      <c r="O909" s="107"/>
      <c r="P909" s="107"/>
      <c r="Q909" s="107"/>
      <c r="R909" s="107"/>
      <c r="S909" s="107"/>
      <c r="T909" s="107"/>
      <c r="U909" s="107"/>
      <c r="V909" s="107"/>
      <c r="W909" s="107"/>
    </row>
    <row r="910" spans="1:23" ht="13">
      <c r="A910" s="107"/>
      <c r="B910" s="107"/>
      <c r="C910" s="108"/>
      <c r="D910" s="112"/>
      <c r="E910" s="108"/>
      <c r="F910" s="107"/>
      <c r="G910" s="107"/>
      <c r="H910" s="102"/>
      <c r="I910" s="107"/>
      <c r="J910" s="107"/>
      <c r="K910" s="107"/>
      <c r="L910" s="107"/>
      <c r="M910" s="107"/>
      <c r="N910" s="107"/>
      <c r="O910" s="107"/>
      <c r="P910" s="107"/>
      <c r="Q910" s="107"/>
      <c r="R910" s="107"/>
      <c r="S910" s="107"/>
      <c r="T910" s="107"/>
      <c r="U910" s="107"/>
      <c r="V910" s="107"/>
      <c r="W910" s="107"/>
    </row>
    <row r="911" spans="1:23" ht="13">
      <c r="A911" s="107"/>
      <c r="B911" s="107"/>
      <c r="C911" s="108"/>
      <c r="D911" s="112"/>
      <c r="E911" s="108"/>
      <c r="F911" s="107"/>
      <c r="G911" s="107"/>
      <c r="H911" s="102"/>
      <c r="I911" s="107"/>
      <c r="J911" s="107"/>
      <c r="K911" s="107"/>
      <c r="L911" s="107"/>
      <c r="M911" s="107"/>
      <c r="N911" s="107"/>
      <c r="O911" s="107"/>
      <c r="P911" s="107"/>
      <c r="Q911" s="107"/>
      <c r="R911" s="107"/>
      <c r="S911" s="107"/>
      <c r="T911" s="107"/>
      <c r="U911" s="107"/>
      <c r="V911" s="107"/>
      <c r="W911" s="107"/>
    </row>
    <row r="912" spans="1:23" ht="13">
      <c r="A912" s="107"/>
      <c r="B912" s="107"/>
      <c r="C912" s="108"/>
      <c r="D912" s="112"/>
      <c r="E912" s="108"/>
      <c r="F912" s="107"/>
      <c r="G912" s="107"/>
      <c r="H912" s="102"/>
      <c r="I912" s="107"/>
      <c r="J912" s="107"/>
      <c r="K912" s="107"/>
      <c r="L912" s="107"/>
      <c r="M912" s="107"/>
      <c r="N912" s="107"/>
      <c r="O912" s="107"/>
      <c r="P912" s="107"/>
      <c r="Q912" s="107"/>
      <c r="R912" s="107"/>
      <c r="S912" s="107"/>
      <c r="T912" s="107"/>
      <c r="U912" s="107"/>
      <c r="V912" s="107"/>
      <c r="W912" s="107"/>
    </row>
    <row r="913" spans="1:23" ht="13">
      <c r="A913" s="107"/>
      <c r="B913" s="107"/>
      <c r="C913" s="108"/>
      <c r="D913" s="112"/>
      <c r="E913" s="108"/>
      <c r="F913" s="107"/>
      <c r="G913" s="107"/>
      <c r="H913" s="102"/>
      <c r="I913" s="107"/>
      <c r="J913" s="107"/>
      <c r="K913" s="107"/>
      <c r="L913" s="107"/>
      <c r="M913" s="107"/>
      <c r="N913" s="107"/>
      <c r="O913" s="107"/>
      <c r="P913" s="107"/>
      <c r="Q913" s="107"/>
      <c r="R913" s="107"/>
      <c r="S913" s="107"/>
      <c r="T913" s="107"/>
      <c r="U913" s="107"/>
      <c r="V913" s="107"/>
      <c r="W913" s="107"/>
    </row>
    <row r="914" spans="1:23" ht="13">
      <c r="A914" s="107"/>
      <c r="B914" s="107"/>
      <c r="C914" s="108"/>
      <c r="D914" s="112"/>
      <c r="E914" s="108"/>
      <c r="F914" s="107"/>
      <c r="G914" s="107"/>
      <c r="H914" s="102"/>
      <c r="I914" s="107"/>
      <c r="J914" s="107"/>
      <c r="K914" s="107"/>
      <c r="L914" s="107"/>
      <c r="M914" s="107"/>
      <c r="N914" s="107"/>
      <c r="O914" s="107"/>
      <c r="P914" s="107"/>
      <c r="Q914" s="107"/>
      <c r="R914" s="107"/>
      <c r="S914" s="107"/>
      <c r="T914" s="107"/>
      <c r="U914" s="107"/>
      <c r="V914" s="107"/>
      <c r="W914" s="107"/>
    </row>
    <row r="915" spans="1:23" ht="13">
      <c r="A915" s="107"/>
      <c r="B915" s="107"/>
      <c r="C915" s="108"/>
      <c r="D915" s="112"/>
      <c r="E915" s="108"/>
      <c r="F915" s="107"/>
      <c r="G915" s="107"/>
      <c r="H915" s="102"/>
      <c r="I915" s="107"/>
      <c r="J915" s="107"/>
      <c r="K915" s="107"/>
      <c r="L915" s="107"/>
      <c r="M915" s="107"/>
      <c r="N915" s="107"/>
      <c r="O915" s="107"/>
      <c r="P915" s="107"/>
      <c r="Q915" s="107"/>
      <c r="R915" s="107"/>
      <c r="S915" s="107"/>
      <c r="T915" s="107"/>
      <c r="U915" s="107"/>
      <c r="V915" s="107"/>
      <c r="W915" s="107"/>
    </row>
    <row r="916" spans="1:23" ht="13">
      <c r="A916" s="107"/>
      <c r="B916" s="107"/>
      <c r="C916" s="108"/>
      <c r="D916" s="112"/>
      <c r="E916" s="108"/>
      <c r="F916" s="107"/>
      <c r="G916" s="107"/>
      <c r="H916" s="102"/>
      <c r="I916" s="107"/>
      <c r="J916" s="107"/>
      <c r="K916" s="107"/>
      <c r="L916" s="107"/>
      <c r="M916" s="107"/>
      <c r="N916" s="107"/>
      <c r="O916" s="107"/>
      <c r="P916" s="107"/>
      <c r="Q916" s="107"/>
      <c r="R916" s="107"/>
      <c r="S916" s="107"/>
      <c r="T916" s="107"/>
      <c r="U916" s="107"/>
      <c r="V916" s="107"/>
      <c r="W916" s="107"/>
    </row>
    <row r="917" spans="1:23" ht="13">
      <c r="A917" s="107"/>
      <c r="B917" s="107"/>
      <c r="C917" s="108"/>
      <c r="D917" s="112"/>
      <c r="E917" s="108"/>
      <c r="F917" s="107"/>
      <c r="G917" s="107"/>
      <c r="H917" s="102"/>
      <c r="I917" s="107"/>
      <c r="J917" s="107"/>
      <c r="K917" s="107"/>
      <c r="L917" s="107"/>
      <c r="M917" s="107"/>
      <c r="N917" s="107"/>
      <c r="O917" s="107"/>
      <c r="P917" s="107"/>
      <c r="Q917" s="107"/>
      <c r="R917" s="107"/>
      <c r="S917" s="107"/>
      <c r="T917" s="107"/>
      <c r="U917" s="107"/>
      <c r="V917" s="107"/>
      <c r="W917" s="107"/>
    </row>
    <row r="918" spans="1:23" ht="13">
      <c r="A918" s="107"/>
      <c r="B918" s="107"/>
      <c r="C918" s="108"/>
      <c r="D918" s="112"/>
      <c r="E918" s="108"/>
      <c r="F918" s="107"/>
      <c r="G918" s="107"/>
      <c r="H918" s="102"/>
      <c r="I918" s="107"/>
      <c r="J918" s="107"/>
      <c r="K918" s="107"/>
      <c r="L918" s="107"/>
      <c r="M918" s="107"/>
      <c r="N918" s="107"/>
      <c r="O918" s="107"/>
      <c r="P918" s="107"/>
      <c r="Q918" s="107"/>
      <c r="R918" s="107"/>
      <c r="S918" s="107"/>
      <c r="T918" s="107"/>
      <c r="U918" s="107"/>
      <c r="V918" s="107"/>
      <c r="W918" s="107"/>
    </row>
    <row r="919" spans="1:23" ht="13">
      <c r="A919" s="107"/>
      <c r="B919" s="107"/>
      <c r="C919" s="108"/>
      <c r="D919" s="112"/>
      <c r="E919" s="108"/>
      <c r="F919" s="107"/>
      <c r="G919" s="107"/>
      <c r="H919" s="102"/>
      <c r="I919" s="107"/>
      <c r="J919" s="107"/>
      <c r="K919" s="107"/>
      <c r="L919" s="107"/>
      <c r="M919" s="107"/>
      <c r="N919" s="107"/>
      <c r="O919" s="107"/>
      <c r="P919" s="107"/>
      <c r="Q919" s="107"/>
      <c r="R919" s="107"/>
      <c r="S919" s="107"/>
      <c r="T919" s="107"/>
      <c r="U919" s="107"/>
      <c r="V919" s="107"/>
      <c r="W919" s="107"/>
    </row>
    <row r="920" spans="1:23" ht="13">
      <c r="A920" s="107"/>
      <c r="B920" s="107"/>
      <c r="C920" s="108"/>
      <c r="D920" s="112"/>
      <c r="E920" s="108"/>
      <c r="F920" s="107"/>
      <c r="G920" s="107"/>
      <c r="H920" s="102"/>
      <c r="I920" s="107"/>
      <c r="J920" s="107"/>
      <c r="K920" s="107"/>
      <c r="L920" s="107"/>
      <c r="M920" s="107"/>
      <c r="N920" s="107"/>
      <c r="O920" s="107"/>
      <c r="P920" s="107"/>
      <c r="Q920" s="107"/>
      <c r="R920" s="107"/>
      <c r="S920" s="107"/>
      <c r="T920" s="107"/>
      <c r="U920" s="107"/>
      <c r="V920" s="107"/>
      <c r="W920" s="107"/>
    </row>
    <row r="921" spans="1:23" ht="13">
      <c r="A921" s="107"/>
      <c r="B921" s="107"/>
      <c r="C921" s="108"/>
      <c r="D921" s="112"/>
      <c r="E921" s="108"/>
      <c r="F921" s="107"/>
      <c r="G921" s="107"/>
      <c r="H921" s="102"/>
      <c r="I921" s="107"/>
      <c r="J921" s="107"/>
      <c r="K921" s="107"/>
      <c r="L921" s="107"/>
      <c r="M921" s="107"/>
      <c r="N921" s="107"/>
      <c r="O921" s="107"/>
      <c r="P921" s="107"/>
      <c r="Q921" s="107"/>
      <c r="R921" s="107"/>
      <c r="S921" s="107"/>
      <c r="T921" s="107"/>
      <c r="U921" s="107"/>
      <c r="V921" s="107"/>
      <c r="W921" s="107"/>
    </row>
    <row r="922" spans="1:23" ht="13">
      <c r="A922" s="107"/>
      <c r="B922" s="107"/>
      <c r="C922" s="108"/>
      <c r="D922" s="112"/>
      <c r="E922" s="108"/>
      <c r="F922" s="107"/>
      <c r="G922" s="107"/>
      <c r="H922" s="102"/>
      <c r="I922" s="107"/>
      <c r="J922" s="107"/>
      <c r="K922" s="107"/>
      <c r="L922" s="107"/>
      <c r="M922" s="107"/>
      <c r="N922" s="107"/>
      <c r="O922" s="107"/>
      <c r="P922" s="107"/>
      <c r="Q922" s="107"/>
      <c r="R922" s="107"/>
      <c r="S922" s="107"/>
      <c r="T922" s="107"/>
      <c r="U922" s="107"/>
      <c r="V922" s="107"/>
      <c r="W922" s="107"/>
    </row>
    <row r="923" spans="1:23" ht="13">
      <c r="A923" s="107"/>
      <c r="B923" s="107"/>
      <c r="C923" s="108"/>
      <c r="D923" s="112"/>
      <c r="E923" s="108"/>
      <c r="F923" s="107"/>
      <c r="G923" s="107"/>
      <c r="H923" s="102"/>
      <c r="I923" s="107"/>
      <c r="J923" s="107"/>
      <c r="K923" s="107"/>
      <c r="L923" s="107"/>
      <c r="M923" s="107"/>
      <c r="N923" s="107"/>
      <c r="O923" s="107"/>
      <c r="P923" s="107"/>
      <c r="Q923" s="107"/>
      <c r="R923" s="107"/>
      <c r="S923" s="107"/>
      <c r="T923" s="107"/>
      <c r="U923" s="107"/>
      <c r="V923" s="107"/>
      <c r="W923" s="107"/>
    </row>
    <row r="924" spans="1:23" ht="13">
      <c r="A924" s="107"/>
      <c r="B924" s="107"/>
      <c r="C924" s="108"/>
      <c r="D924" s="112"/>
      <c r="E924" s="108"/>
      <c r="F924" s="107"/>
      <c r="G924" s="107"/>
      <c r="H924" s="102"/>
      <c r="I924" s="107"/>
      <c r="J924" s="107"/>
      <c r="K924" s="107"/>
      <c r="L924" s="107"/>
      <c r="M924" s="107"/>
      <c r="N924" s="107"/>
      <c r="O924" s="107"/>
      <c r="P924" s="107"/>
      <c r="Q924" s="107"/>
      <c r="R924" s="107"/>
      <c r="S924" s="107"/>
      <c r="T924" s="107"/>
      <c r="U924" s="107"/>
      <c r="V924" s="107"/>
      <c r="W924" s="107"/>
    </row>
    <row r="925" spans="1:23" ht="13">
      <c r="A925" s="107"/>
      <c r="B925" s="107"/>
      <c r="C925" s="108"/>
      <c r="D925" s="112"/>
      <c r="E925" s="108"/>
      <c r="F925" s="107"/>
      <c r="G925" s="107"/>
      <c r="H925" s="102"/>
      <c r="I925" s="107"/>
      <c r="J925" s="107"/>
      <c r="K925" s="107"/>
      <c r="L925" s="107"/>
      <c r="M925" s="107"/>
      <c r="N925" s="107"/>
      <c r="O925" s="107"/>
      <c r="P925" s="107"/>
      <c r="Q925" s="107"/>
      <c r="R925" s="107"/>
      <c r="S925" s="107"/>
      <c r="T925" s="107"/>
      <c r="U925" s="107"/>
      <c r="V925" s="107"/>
      <c r="W925" s="107"/>
    </row>
    <row r="926" spans="1:23" ht="13">
      <c r="A926" s="107"/>
      <c r="B926" s="107"/>
      <c r="C926" s="108"/>
      <c r="D926" s="112"/>
      <c r="E926" s="108"/>
      <c r="F926" s="107"/>
      <c r="G926" s="107"/>
      <c r="H926" s="102"/>
      <c r="I926" s="107"/>
      <c r="J926" s="107"/>
      <c r="K926" s="107"/>
      <c r="L926" s="107"/>
      <c r="M926" s="107"/>
      <c r="N926" s="107"/>
      <c r="O926" s="107"/>
      <c r="P926" s="107"/>
      <c r="Q926" s="107"/>
      <c r="R926" s="107"/>
      <c r="S926" s="107"/>
      <c r="T926" s="107"/>
      <c r="U926" s="107"/>
      <c r="V926" s="107"/>
      <c r="W926" s="107"/>
    </row>
    <row r="927" spans="1:23" ht="13">
      <c r="A927" s="107"/>
      <c r="B927" s="107"/>
      <c r="C927" s="108"/>
      <c r="D927" s="112"/>
      <c r="E927" s="108"/>
      <c r="F927" s="107"/>
      <c r="G927" s="107"/>
      <c r="H927" s="102"/>
      <c r="I927" s="107"/>
      <c r="J927" s="107"/>
      <c r="K927" s="107"/>
      <c r="L927" s="107"/>
      <c r="M927" s="107"/>
      <c r="N927" s="107"/>
      <c r="O927" s="107"/>
      <c r="P927" s="107"/>
      <c r="Q927" s="107"/>
      <c r="R927" s="107"/>
      <c r="S927" s="107"/>
      <c r="T927" s="107"/>
      <c r="U927" s="107"/>
      <c r="V927" s="107"/>
      <c r="W927" s="107"/>
    </row>
    <row r="928" spans="1:23" ht="13">
      <c r="A928" s="107"/>
      <c r="B928" s="107"/>
      <c r="C928" s="108"/>
      <c r="D928" s="112"/>
      <c r="E928" s="108"/>
      <c r="F928" s="107"/>
      <c r="G928" s="107"/>
      <c r="H928" s="102"/>
      <c r="I928" s="107"/>
      <c r="J928" s="107"/>
      <c r="K928" s="107"/>
      <c r="L928" s="107"/>
      <c r="M928" s="107"/>
      <c r="N928" s="107"/>
      <c r="O928" s="107"/>
      <c r="P928" s="107"/>
      <c r="Q928" s="107"/>
      <c r="R928" s="107"/>
      <c r="S928" s="107"/>
      <c r="T928" s="107"/>
      <c r="U928" s="107"/>
      <c r="V928" s="107"/>
      <c r="W928" s="107"/>
    </row>
    <row r="929" spans="1:23" ht="13">
      <c r="A929" s="107"/>
      <c r="B929" s="107"/>
      <c r="C929" s="108"/>
      <c r="D929" s="112"/>
      <c r="E929" s="108"/>
      <c r="F929" s="107"/>
      <c r="G929" s="107"/>
      <c r="H929" s="102"/>
      <c r="I929" s="107"/>
      <c r="J929" s="107"/>
      <c r="K929" s="107"/>
      <c r="L929" s="107"/>
      <c r="M929" s="107"/>
      <c r="N929" s="107"/>
      <c r="O929" s="107"/>
      <c r="P929" s="107"/>
      <c r="Q929" s="107"/>
      <c r="R929" s="107"/>
      <c r="S929" s="107"/>
      <c r="T929" s="107"/>
      <c r="U929" s="107"/>
      <c r="V929" s="107"/>
      <c r="W929" s="107"/>
    </row>
    <row r="930" spans="1:23" ht="13">
      <c r="A930" s="107"/>
      <c r="B930" s="107"/>
      <c r="C930" s="108"/>
      <c r="D930" s="112"/>
      <c r="E930" s="108"/>
      <c r="F930" s="107"/>
      <c r="G930" s="107"/>
      <c r="H930" s="102"/>
      <c r="I930" s="107"/>
      <c r="J930" s="107"/>
      <c r="K930" s="107"/>
      <c r="L930" s="107"/>
      <c r="M930" s="107"/>
      <c r="N930" s="107"/>
      <c r="O930" s="107"/>
      <c r="P930" s="107"/>
      <c r="Q930" s="107"/>
      <c r="R930" s="107"/>
      <c r="S930" s="107"/>
      <c r="T930" s="107"/>
      <c r="U930" s="107"/>
      <c r="V930" s="107"/>
      <c r="W930" s="107"/>
    </row>
    <row r="931" spans="1:23" ht="13">
      <c r="A931" s="107"/>
      <c r="B931" s="107"/>
      <c r="C931" s="108"/>
      <c r="D931" s="112"/>
      <c r="E931" s="108"/>
      <c r="F931" s="107"/>
      <c r="G931" s="107"/>
      <c r="H931" s="102"/>
      <c r="I931" s="107"/>
      <c r="J931" s="107"/>
      <c r="K931" s="107"/>
      <c r="L931" s="107"/>
      <c r="M931" s="107"/>
      <c r="N931" s="107"/>
      <c r="O931" s="107"/>
      <c r="P931" s="107"/>
      <c r="Q931" s="107"/>
      <c r="R931" s="107"/>
      <c r="S931" s="107"/>
      <c r="T931" s="107"/>
      <c r="U931" s="107"/>
      <c r="V931" s="107"/>
      <c r="W931" s="107"/>
    </row>
    <row r="932" spans="1:23" ht="13">
      <c r="A932" s="107"/>
      <c r="B932" s="107"/>
      <c r="C932" s="108"/>
      <c r="D932" s="112"/>
      <c r="E932" s="108"/>
      <c r="F932" s="107"/>
      <c r="G932" s="107"/>
      <c r="H932" s="102"/>
      <c r="I932" s="107"/>
      <c r="J932" s="107"/>
      <c r="K932" s="107"/>
      <c r="L932" s="107"/>
      <c r="M932" s="107"/>
      <c r="N932" s="107"/>
      <c r="O932" s="107"/>
      <c r="P932" s="107"/>
      <c r="Q932" s="107"/>
      <c r="R932" s="107"/>
      <c r="S932" s="107"/>
      <c r="T932" s="107"/>
      <c r="U932" s="107"/>
      <c r="V932" s="107"/>
      <c r="W932" s="107"/>
    </row>
    <row r="933" spans="1:23" ht="13">
      <c r="A933" s="107"/>
      <c r="B933" s="107"/>
      <c r="C933" s="108"/>
      <c r="D933" s="112"/>
      <c r="E933" s="108"/>
      <c r="F933" s="107"/>
      <c r="G933" s="107"/>
      <c r="H933" s="102"/>
      <c r="I933" s="107"/>
      <c r="J933" s="107"/>
      <c r="K933" s="107"/>
      <c r="L933" s="107"/>
      <c r="M933" s="107"/>
      <c r="N933" s="107"/>
      <c r="O933" s="107"/>
      <c r="P933" s="107"/>
      <c r="Q933" s="107"/>
      <c r="R933" s="107"/>
      <c r="S933" s="107"/>
      <c r="T933" s="107"/>
      <c r="U933" s="107"/>
      <c r="V933" s="107"/>
      <c r="W933" s="107"/>
    </row>
    <row r="934" spans="1:23" ht="13">
      <c r="A934" s="107"/>
      <c r="B934" s="107"/>
      <c r="C934" s="108"/>
      <c r="D934" s="112"/>
      <c r="E934" s="108"/>
      <c r="F934" s="107"/>
      <c r="G934" s="107"/>
      <c r="H934" s="102"/>
      <c r="I934" s="107"/>
      <c r="J934" s="107"/>
      <c r="K934" s="107"/>
      <c r="L934" s="107"/>
      <c r="M934" s="107"/>
      <c r="N934" s="107"/>
      <c r="O934" s="107"/>
      <c r="P934" s="107"/>
      <c r="Q934" s="107"/>
      <c r="R934" s="107"/>
      <c r="S934" s="107"/>
      <c r="T934" s="107"/>
      <c r="U934" s="107"/>
      <c r="V934" s="107"/>
      <c r="W934" s="107"/>
    </row>
    <row r="935" spans="1:23" ht="13">
      <c r="A935" s="107"/>
      <c r="B935" s="107"/>
      <c r="C935" s="108"/>
      <c r="D935" s="112"/>
      <c r="E935" s="108"/>
      <c r="F935" s="107"/>
      <c r="G935" s="107"/>
      <c r="H935" s="102"/>
      <c r="I935" s="107"/>
      <c r="J935" s="107"/>
      <c r="K935" s="107"/>
      <c r="L935" s="107"/>
      <c r="M935" s="107"/>
      <c r="N935" s="107"/>
      <c r="O935" s="107"/>
      <c r="P935" s="107"/>
      <c r="Q935" s="107"/>
      <c r="R935" s="107"/>
      <c r="S935" s="107"/>
      <c r="T935" s="107"/>
      <c r="U935" s="107"/>
      <c r="V935" s="107"/>
      <c r="W935" s="107"/>
    </row>
    <row r="936" spans="1:23" ht="13">
      <c r="A936" s="107"/>
      <c r="B936" s="107"/>
      <c r="C936" s="108"/>
      <c r="D936" s="112"/>
      <c r="E936" s="108"/>
      <c r="F936" s="107"/>
      <c r="G936" s="107"/>
      <c r="H936" s="102"/>
      <c r="I936" s="107"/>
      <c r="J936" s="107"/>
      <c r="K936" s="107"/>
      <c r="L936" s="107"/>
      <c r="M936" s="107"/>
      <c r="N936" s="107"/>
      <c r="O936" s="107"/>
      <c r="P936" s="107"/>
      <c r="Q936" s="107"/>
      <c r="R936" s="107"/>
      <c r="S936" s="107"/>
      <c r="T936" s="107"/>
      <c r="U936" s="107"/>
      <c r="V936" s="107"/>
      <c r="W936" s="107"/>
    </row>
    <row r="937" spans="1:23" ht="13">
      <c r="A937" s="107"/>
      <c r="B937" s="107"/>
      <c r="C937" s="108"/>
      <c r="D937" s="112"/>
      <c r="E937" s="108"/>
      <c r="F937" s="107"/>
      <c r="G937" s="107"/>
      <c r="H937" s="102"/>
      <c r="I937" s="107"/>
      <c r="J937" s="107"/>
      <c r="K937" s="107"/>
      <c r="L937" s="107"/>
      <c r="M937" s="107"/>
      <c r="N937" s="107"/>
      <c r="O937" s="107"/>
      <c r="P937" s="107"/>
      <c r="Q937" s="107"/>
      <c r="R937" s="107"/>
      <c r="S937" s="107"/>
      <c r="T937" s="107"/>
      <c r="U937" s="107"/>
      <c r="V937" s="107"/>
      <c r="W937" s="107"/>
    </row>
    <row r="938" spans="1:23" ht="13">
      <c r="A938" s="107"/>
      <c r="B938" s="107"/>
      <c r="C938" s="108"/>
      <c r="D938" s="112"/>
      <c r="E938" s="108"/>
      <c r="F938" s="107"/>
      <c r="G938" s="107"/>
      <c r="H938" s="102"/>
      <c r="I938" s="107"/>
      <c r="J938" s="107"/>
      <c r="K938" s="107"/>
      <c r="L938" s="107"/>
      <c r="M938" s="107"/>
      <c r="N938" s="107"/>
      <c r="O938" s="107"/>
      <c r="P938" s="107"/>
      <c r="Q938" s="107"/>
      <c r="R938" s="107"/>
      <c r="S938" s="107"/>
      <c r="T938" s="107"/>
      <c r="U938" s="107"/>
      <c r="V938" s="107"/>
      <c r="W938" s="107"/>
    </row>
    <row r="939" spans="1:23" ht="13">
      <c r="A939" s="107"/>
      <c r="B939" s="107"/>
      <c r="C939" s="108"/>
      <c r="D939" s="112"/>
      <c r="E939" s="108"/>
      <c r="F939" s="107"/>
      <c r="G939" s="107"/>
      <c r="H939" s="102"/>
      <c r="I939" s="107"/>
      <c r="J939" s="107"/>
      <c r="K939" s="107"/>
      <c r="L939" s="107"/>
      <c r="M939" s="107"/>
      <c r="N939" s="107"/>
      <c r="O939" s="107"/>
      <c r="P939" s="107"/>
      <c r="Q939" s="107"/>
      <c r="R939" s="107"/>
      <c r="S939" s="107"/>
      <c r="T939" s="107"/>
      <c r="U939" s="107"/>
      <c r="V939" s="107"/>
      <c r="W939" s="107"/>
    </row>
    <row r="940" spans="1:23" ht="13">
      <c r="A940" s="107"/>
      <c r="B940" s="107"/>
      <c r="C940" s="108"/>
      <c r="D940" s="112"/>
      <c r="E940" s="108"/>
      <c r="F940" s="107"/>
      <c r="G940" s="107"/>
      <c r="H940" s="102"/>
      <c r="I940" s="107"/>
      <c r="J940" s="107"/>
      <c r="K940" s="107"/>
      <c r="L940" s="107"/>
      <c r="M940" s="107"/>
      <c r="N940" s="107"/>
      <c r="O940" s="107"/>
      <c r="P940" s="107"/>
      <c r="Q940" s="107"/>
      <c r="R940" s="107"/>
      <c r="S940" s="107"/>
      <c r="T940" s="107"/>
      <c r="U940" s="107"/>
      <c r="V940" s="107"/>
      <c r="W940" s="107"/>
    </row>
    <row r="941" spans="1:23" ht="13">
      <c r="A941" s="107"/>
      <c r="B941" s="107"/>
      <c r="C941" s="108"/>
      <c r="D941" s="112"/>
      <c r="E941" s="108"/>
      <c r="F941" s="107"/>
      <c r="G941" s="107"/>
      <c r="H941" s="102"/>
      <c r="I941" s="107"/>
      <c r="J941" s="107"/>
      <c r="K941" s="107"/>
      <c r="L941" s="107"/>
      <c r="M941" s="107"/>
      <c r="N941" s="107"/>
      <c r="O941" s="107"/>
      <c r="P941" s="107"/>
      <c r="Q941" s="107"/>
      <c r="R941" s="107"/>
      <c r="S941" s="107"/>
      <c r="T941" s="107"/>
      <c r="U941" s="107"/>
      <c r="V941" s="107"/>
      <c r="W941" s="107"/>
    </row>
    <row r="942" spans="1:23" ht="13">
      <c r="A942" s="107"/>
      <c r="B942" s="107"/>
      <c r="C942" s="108"/>
      <c r="D942" s="112"/>
      <c r="E942" s="108"/>
      <c r="F942" s="107"/>
      <c r="G942" s="107"/>
      <c r="H942" s="102"/>
      <c r="I942" s="107"/>
      <c r="J942" s="107"/>
      <c r="K942" s="107"/>
      <c r="L942" s="107"/>
      <c r="M942" s="107"/>
      <c r="N942" s="107"/>
      <c r="O942" s="107"/>
      <c r="P942" s="107"/>
      <c r="Q942" s="107"/>
      <c r="R942" s="107"/>
      <c r="S942" s="107"/>
      <c r="T942" s="107"/>
      <c r="U942" s="107"/>
      <c r="V942" s="107"/>
      <c r="W942" s="107"/>
    </row>
    <row r="943" spans="1:23" ht="13">
      <c r="A943" s="107"/>
      <c r="B943" s="107"/>
      <c r="C943" s="108"/>
      <c r="D943" s="112"/>
      <c r="E943" s="108"/>
      <c r="F943" s="107"/>
      <c r="G943" s="107"/>
      <c r="H943" s="102"/>
      <c r="I943" s="107"/>
      <c r="J943" s="107"/>
      <c r="K943" s="107"/>
      <c r="L943" s="107"/>
      <c r="M943" s="107"/>
      <c r="N943" s="107"/>
      <c r="O943" s="107"/>
      <c r="P943" s="107"/>
      <c r="Q943" s="107"/>
      <c r="R943" s="107"/>
      <c r="S943" s="107"/>
      <c r="T943" s="107"/>
      <c r="U943" s="107"/>
      <c r="V943" s="107"/>
      <c r="W943" s="107"/>
    </row>
    <row r="944" spans="1:23" ht="13">
      <c r="A944" s="107"/>
      <c r="B944" s="107"/>
      <c r="C944" s="108"/>
      <c r="D944" s="112"/>
      <c r="E944" s="108"/>
      <c r="F944" s="107"/>
      <c r="G944" s="107"/>
      <c r="H944" s="102"/>
      <c r="I944" s="107"/>
      <c r="J944" s="107"/>
      <c r="K944" s="107"/>
      <c r="L944" s="107"/>
      <c r="M944" s="107"/>
      <c r="N944" s="107"/>
      <c r="O944" s="107"/>
      <c r="P944" s="107"/>
      <c r="Q944" s="107"/>
      <c r="R944" s="107"/>
      <c r="S944" s="107"/>
      <c r="T944" s="107"/>
      <c r="U944" s="107"/>
      <c r="V944" s="107"/>
      <c r="W944" s="107"/>
    </row>
    <row r="945" spans="1:23" ht="13">
      <c r="A945" s="107"/>
      <c r="B945" s="107"/>
      <c r="C945" s="108"/>
      <c r="D945" s="112"/>
      <c r="E945" s="108"/>
      <c r="F945" s="107"/>
      <c r="G945" s="107"/>
      <c r="H945" s="102"/>
      <c r="I945" s="107"/>
      <c r="J945" s="107"/>
      <c r="K945" s="107"/>
      <c r="L945" s="107"/>
      <c r="M945" s="107"/>
      <c r="N945" s="107"/>
      <c r="O945" s="107"/>
      <c r="P945" s="107"/>
      <c r="Q945" s="107"/>
      <c r="R945" s="107"/>
      <c r="S945" s="107"/>
      <c r="T945" s="107"/>
      <c r="U945" s="107"/>
      <c r="V945" s="107"/>
      <c r="W945" s="107"/>
    </row>
    <row r="946" spans="1:23" ht="13">
      <c r="A946" s="107"/>
      <c r="B946" s="107"/>
      <c r="C946" s="108"/>
      <c r="D946" s="112"/>
      <c r="E946" s="108"/>
      <c r="F946" s="107"/>
      <c r="G946" s="107"/>
      <c r="H946" s="102"/>
      <c r="I946" s="107"/>
      <c r="J946" s="107"/>
      <c r="K946" s="107"/>
      <c r="L946" s="107"/>
      <c r="M946" s="107"/>
      <c r="N946" s="107"/>
      <c r="O946" s="107"/>
      <c r="P946" s="107"/>
      <c r="Q946" s="107"/>
      <c r="R946" s="107"/>
      <c r="S946" s="107"/>
      <c r="T946" s="107"/>
      <c r="U946" s="107"/>
      <c r="V946" s="107"/>
      <c r="W946" s="107"/>
    </row>
    <row r="947" spans="1:23" ht="13">
      <c r="A947" s="107"/>
      <c r="B947" s="107"/>
      <c r="C947" s="108"/>
      <c r="D947" s="112"/>
      <c r="E947" s="108"/>
      <c r="F947" s="107"/>
      <c r="G947" s="107"/>
      <c r="H947" s="102"/>
      <c r="I947" s="107"/>
      <c r="J947" s="107"/>
      <c r="K947" s="107"/>
      <c r="L947" s="107"/>
      <c r="M947" s="107"/>
      <c r="N947" s="107"/>
      <c r="O947" s="107"/>
      <c r="P947" s="107"/>
      <c r="Q947" s="107"/>
      <c r="R947" s="107"/>
      <c r="S947" s="107"/>
      <c r="T947" s="107"/>
      <c r="U947" s="107"/>
      <c r="V947" s="107"/>
      <c r="W947" s="107"/>
    </row>
    <row r="948" spans="1:23" ht="13">
      <c r="A948" s="107"/>
      <c r="B948" s="107"/>
      <c r="C948" s="108"/>
      <c r="D948" s="112"/>
      <c r="E948" s="108"/>
      <c r="F948" s="107"/>
      <c r="G948" s="107"/>
      <c r="H948" s="102"/>
      <c r="I948" s="107"/>
      <c r="J948" s="107"/>
      <c r="K948" s="107"/>
      <c r="L948" s="107"/>
      <c r="M948" s="107"/>
      <c r="N948" s="107"/>
      <c r="O948" s="107"/>
      <c r="P948" s="107"/>
      <c r="Q948" s="107"/>
      <c r="R948" s="107"/>
      <c r="S948" s="107"/>
      <c r="T948" s="107"/>
      <c r="U948" s="107"/>
      <c r="V948" s="107"/>
      <c r="W948" s="107"/>
    </row>
    <row r="949" spans="1:23" ht="13">
      <c r="A949" s="107"/>
      <c r="B949" s="107"/>
      <c r="C949" s="108"/>
      <c r="D949" s="112"/>
      <c r="E949" s="108"/>
      <c r="F949" s="107"/>
      <c r="G949" s="107"/>
      <c r="H949" s="102"/>
      <c r="I949" s="107"/>
      <c r="J949" s="107"/>
      <c r="K949" s="107"/>
      <c r="L949" s="107"/>
      <c r="M949" s="107"/>
      <c r="N949" s="107"/>
      <c r="O949" s="107"/>
      <c r="P949" s="107"/>
      <c r="Q949" s="107"/>
      <c r="R949" s="107"/>
      <c r="S949" s="107"/>
      <c r="T949" s="107"/>
      <c r="U949" s="107"/>
      <c r="V949" s="107"/>
      <c r="W949" s="107"/>
    </row>
    <row r="950" spans="1:23" ht="13">
      <c r="A950" s="107"/>
      <c r="B950" s="107"/>
      <c r="C950" s="108"/>
      <c r="D950" s="112"/>
      <c r="E950" s="108"/>
      <c r="F950" s="107"/>
      <c r="G950" s="107"/>
      <c r="H950" s="102"/>
      <c r="I950" s="107"/>
      <c r="J950" s="107"/>
      <c r="K950" s="107"/>
      <c r="L950" s="107"/>
      <c r="M950" s="107"/>
      <c r="N950" s="107"/>
      <c r="O950" s="107"/>
      <c r="P950" s="107"/>
      <c r="Q950" s="107"/>
      <c r="R950" s="107"/>
      <c r="S950" s="107"/>
      <c r="T950" s="107"/>
      <c r="U950" s="107"/>
      <c r="V950" s="107"/>
      <c r="W950" s="107"/>
    </row>
    <row r="951" spans="1:23" ht="13">
      <c r="A951" s="107"/>
      <c r="B951" s="107"/>
      <c r="C951" s="108"/>
      <c r="D951" s="112"/>
      <c r="E951" s="108"/>
      <c r="F951" s="107"/>
      <c r="G951" s="107"/>
      <c r="H951" s="102"/>
      <c r="I951" s="107"/>
      <c r="J951" s="107"/>
      <c r="K951" s="107"/>
      <c r="L951" s="107"/>
      <c r="M951" s="107"/>
      <c r="N951" s="107"/>
      <c r="O951" s="107"/>
      <c r="P951" s="107"/>
      <c r="Q951" s="107"/>
      <c r="R951" s="107"/>
      <c r="S951" s="107"/>
      <c r="T951" s="107"/>
      <c r="U951" s="107"/>
      <c r="V951" s="107"/>
      <c r="W951" s="107"/>
    </row>
    <row r="952" spans="1:23" ht="13">
      <c r="A952" s="107"/>
      <c r="B952" s="107"/>
      <c r="C952" s="108"/>
      <c r="D952" s="112"/>
      <c r="E952" s="108"/>
      <c r="F952" s="107"/>
      <c r="G952" s="107"/>
      <c r="H952" s="102"/>
      <c r="I952" s="107"/>
      <c r="J952" s="107"/>
      <c r="K952" s="107"/>
      <c r="L952" s="107"/>
      <c r="M952" s="107"/>
      <c r="N952" s="107"/>
      <c r="O952" s="107"/>
      <c r="P952" s="107"/>
      <c r="Q952" s="107"/>
      <c r="R952" s="107"/>
      <c r="S952" s="107"/>
      <c r="T952" s="107"/>
      <c r="U952" s="107"/>
      <c r="V952" s="107"/>
      <c r="W952" s="107"/>
    </row>
    <row r="953" spans="1:23" ht="13">
      <c r="A953" s="107"/>
      <c r="B953" s="107"/>
      <c r="C953" s="108"/>
      <c r="D953" s="112"/>
      <c r="E953" s="108"/>
      <c r="F953" s="107"/>
      <c r="G953" s="107"/>
      <c r="H953" s="102"/>
      <c r="I953" s="107"/>
      <c r="J953" s="107"/>
      <c r="K953" s="107"/>
      <c r="L953" s="107"/>
      <c r="M953" s="107"/>
      <c r="N953" s="107"/>
      <c r="O953" s="107"/>
      <c r="P953" s="107"/>
      <c r="Q953" s="107"/>
      <c r="R953" s="107"/>
      <c r="S953" s="107"/>
      <c r="T953" s="107"/>
      <c r="U953" s="107"/>
      <c r="V953" s="107"/>
      <c r="W953" s="107"/>
    </row>
    <row r="954" spans="1:23" ht="13">
      <c r="A954" s="107"/>
      <c r="B954" s="107"/>
      <c r="C954" s="108"/>
      <c r="D954" s="112"/>
      <c r="E954" s="108"/>
      <c r="F954" s="107"/>
      <c r="G954" s="107"/>
      <c r="H954" s="102"/>
      <c r="I954" s="107"/>
      <c r="J954" s="107"/>
      <c r="K954" s="107"/>
      <c r="L954" s="107"/>
      <c r="M954" s="107"/>
      <c r="N954" s="107"/>
      <c r="O954" s="107"/>
      <c r="P954" s="107"/>
      <c r="Q954" s="107"/>
      <c r="R954" s="107"/>
      <c r="S954" s="107"/>
      <c r="T954" s="107"/>
      <c r="U954" s="107"/>
      <c r="V954" s="107"/>
      <c r="W954" s="107"/>
    </row>
    <row r="955" spans="1:23" ht="13">
      <c r="A955" s="107"/>
      <c r="B955" s="107"/>
      <c r="C955" s="108"/>
      <c r="D955" s="112"/>
      <c r="E955" s="108"/>
      <c r="F955" s="107"/>
      <c r="G955" s="107"/>
      <c r="H955" s="102"/>
      <c r="I955" s="107"/>
      <c r="J955" s="107"/>
      <c r="K955" s="107"/>
      <c r="L955" s="107"/>
      <c r="M955" s="107"/>
      <c r="N955" s="107"/>
      <c r="O955" s="107"/>
      <c r="P955" s="107"/>
      <c r="Q955" s="107"/>
      <c r="R955" s="107"/>
      <c r="S955" s="107"/>
      <c r="T955" s="107"/>
      <c r="U955" s="107"/>
      <c r="V955" s="107"/>
      <c r="W955" s="107"/>
    </row>
    <row r="956" spans="1:23" ht="13">
      <c r="A956" s="107"/>
      <c r="B956" s="107"/>
      <c r="C956" s="108"/>
      <c r="D956" s="112"/>
      <c r="E956" s="108"/>
      <c r="F956" s="107"/>
      <c r="G956" s="107"/>
      <c r="H956" s="102"/>
      <c r="I956" s="107"/>
      <c r="J956" s="107"/>
      <c r="K956" s="107"/>
      <c r="L956" s="107"/>
      <c r="M956" s="107"/>
      <c r="N956" s="107"/>
      <c r="O956" s="107"/>
      <c r="P956" s="107"/>
      <c r="Q956" s="107"/>
      <c r="R956" s="107"/>
      <c r="S956" s="107"/>
      <c r="T956" s="107"/>
      <c r="U956" s="107"/>
      <c r="V956" s="107"/>
      <c r="W956" s="107"/>
    </row>
    <row r="957" spans="1:23" ht="13">
      <c r="A957" s="107"/>
      <c r="B957" s="107"/>
      <c r="C957" s="108"/>
      <c r="D957" s="112"/>
      <c r="E957" s="108"/>
      <c r="F957" s="107"/>
      <c r="G957" s="107"/>
      <c r="H957" s="102"/>
      <c r="I957" s="107"/>
      <c r="J957" s="107"/>
      <c r="K957" s="107"/>
      <c r="L957" s="107"/>
      <c r="M957" s="107"/>
      <c r="N957" s="107"/>
      <c r="O957" s="107"/>
      <c r="P957" s="107"/>
      <c r="Q957" s="107"/>
      <c r="R957" s="107"/>
      <c r="S957" s="107"/>
      <c r="T957" s="107"/>
      <c r="U957" s="107"/>
      <c r="V957" s="107"/>
      <c r="W957" s="107"/>
    </row>
    <row r="958" spans="1:23" ht="13">
      <c r="A958" s="107"/>
      <c r="B958" s="107"/>
      <c r="C958" s="108"/>
      <c r="D958" s="112"/>
      <c r="E958" s="108"/>
      <c r="F958" s="107"/>
      <c r="G958" s="107"/>
      <c r="H958" s="102"/>
      <c r="I958" s="107"/>
      <c r="J958" s="107"/>
      <c r="K958" s="107"/>
      <c r="L958" s="107"/>
      <c r="M958" s="107"/>
      <c r="N958" s="107"/>
      <c r="O958" s="107"/>
      <c r="P958" s="107"/>
      <c r="Q958" s="107"/>
      <c r="R958" s="107"/>
      <c r="S958" s="107"/>
      <c r="T958" s="107"/>
      <c r="U958" s="107"/>
      <c r="V958" s="107"/>
      <c r="W958" s="107"/>
    </row>
    <row r="959" spans="1:23" ht="13">
      <c r="A959" s="107"/>
      <c r="B959" s="107"/>
      <c r="C959" s="108"/>
      <c r="D959" s="112"/>
      <c r="E959" s="108"/>
      <c r="F959" s="107"/>
      <c r="G959" s="107"/>
      <c r="H959" s="102"/>
      <c r="I959" s="107"/>
      <c r="J959" s="107"/>
      <c r="K959" s="107"/>
      <c r="L959" s="107"/>
      <c r="M959" s="107"/>
      <c r="N959" s="107"/>
      <c r="O959" s="107"/>
      <c r="P959" s="107"/>
      <c r="Q959" s="107"/>
      <c r="R959" s="107"/>
      <c r="S959" s="107"/>
      <c r="T959" s="107"/>
      <c r="U959" s="107"/>
      <c r="V959" s="107"/>
      <c r="W959" s="107"/>
    </row>
    <row r="960" spans="1:23" ht="13">
      <c r="A960" s="107"/>
      <c r="B960" s="107"/>
      <c r="C960" s="108"/>
      <c r="D960" s="112"/>
      <c r="E960" s="108"/>
      <c r="F960" s="107"/>
      <c r="G960" s="107"/>
      <c r="H960" s="102"/>
      <c r="I960" s="107"/>
      <c r="J960" s="107"/>
      <c r="K960" s="107"/>
      <c r="L960" s="107"/>
      <c r="M960" s="107"/>
      <c r="N960" s="107"/>
      <c r="O960" s="107"/>
      <c r="P960" s="107"/>
      <c r="Q960" s="107"/>
      <c r="R960" s="107"/>
      <c r="S960" s="107"/>
      <c r="T960" s="107"/>
      <c r="U960" s="107"/>
      <c r="V960" s="107"/>
      <c r="W960" s="107"/>
    </row>
    <row r="961" spans="1:23" ht="13">
      <c r="A961" s="107"/>
      <c r="B961" s="107"/>
      <c r="C961" s="108"/>
      <c r="D961" s="112"/>
      <c r="E961" s="108"/>
      <c r="F961" s="107"/>
      <c r="G961" s="107"/>
      <c r="H961" s="102"/>
      <c r="I961" s="107"/>
      <c r="J961" s="107"/>
      <c r="K961" s="107"/>
      <c r="L961" s="107"/>
      <c r="M961" s="107"/>
      <c r="N961" s="107"/>
      <c r="O961" s="107"/>
      <c r="P961" s="107"/>
      <c r="Q961" s="107"/>
      <c r="R961" s="107"/>
      <c r="S961" s="107"/>
      <c r="T961" s="107"/>
      <c r="U961" s="107"/>
      <c r="V961" s="107"/>
      <c r="W961" s="107"/>
    </row>
    <row r="962" spans="1:23" ht="13">
      <c r="A962" s="107"/>
      <c r="B962" s="107"/>
      <c r="C962" s="108"/>
      <c r="D962" s="112"/>
      <c r="E962" s="108"/>
      <c r="F962" s="107"/>
      <c r="G962" s="107"/>
      <c r="H962" s="102"/>
      <c r="I962" s="107"/>
      <c r="J962" s="107"/>
      <c r="K962" s="107"/>
      <c r="L962" s="107"/>
      <c r="M962" s="107"/>
      <c r="N962" s="107"/>
      <c r="O962" s="107"/>
      <c r="P962" s="107"/>
      <c r="Q962" s="107"/>
      <c r="R962" s="107"/>
      <c r="S962" s="107"/>
      <c r="T962" s="107"/>
      <c r="U962" s="107"/>
      <c r="V962" s="107"/>
      <c r="W962" s="107"/>
    </row>
    <row r="963" spans="1:23" ht="13">
      <c r="A963" s="107"/>
      <c r="B963" s="107"/>
      <c r="C963" s="108"/>
      <c r="D963" s="112"/>
      <c r="E963" s="108"/>
      <c r="F963" s="107"/>
      <c r="G963" s="107"/>
      <c r="H963" s="102"/>
      <c r="I963" s="107"/>
      <c r="J963" s="107"/>
      <c r="K963" s="107"/>
      <c r="L963" s="107"/>
      <c r="M963" s="107"/>
      <c r="N963" s="107"/>
      <c r="O963" s="107"/>
      <c r="P963" s="107"/>
      <c r="Q963" s="107"/>
      <c r="R963" s="107"/>
      <c r="S963" s="107"/>
      <c r="T963" s="107"/>
      <c r="U963" s="107"/>
      <c r="V963" s="107"/>
      <c r="W963" s="107"/>
    </row>
    <row r="964" spans="1:23" ht="13">
      <c r="A964" s="107"/>
      <c r="B964" s="107"/>
      <c r="C964" s="108"/>
      <c r="D964" s="112"/>
      <c r="E964" s="108"/>
      <c r="F964" s="107"/>
      <c r="G964" s="107"/>
      <c r="H964" s="102"/>
      <c r="I964" s="107"/>
      <c r="J964" s="107"/>
      <c r="K964" s="107"/>
      <c r="L964" s="107"/>
      <c r="M964" s="107"/>
      <c r="N964" s="107"/>
      <c r="O964" s="107"/>
      <c r="P964" s="107"/>
      <c r="Q964" s="107"/>
      <c r="R964" s="107"/>
      <c r="S964" s="107"/>
      <c r="T964" s="107"/>
      <c r="U964" s="107"/>
      <c r="V964" s="107"/>
      <c r="W964" s="107"/>
    </row>
    <row r="965" spans="1:23" ht="13">
      <c r="A965" s="107"/>
      <c r="B965" s="107"/>
      <c r="C965" s="108"/>
      <c r="D965" s="112"/>
      <c r="E965" s="108"/>
      <c r="F965" s="107"/>
      <c r="G965" s="107"/>
      <c r="H965" s="102"/>
      <c r="I965" s="107"/>
      <c r="J965" s="107"/>
      <c r="K965" s="107"/>
      <c r="L965" s="107"/>
      <c r="M965" s="107"/>
      <c r="N965" s="107"/>
      <c r="O965" s="107"/>
      <c r="P965" s="107"/>
      <c r="Q965" s="107"/>
      <c r="R965" s="107"/>
      <c r="S965" s="107"/>
      <c r="T965" s="107"/>
      <c r="U965" s="107"/>
      <c r="V965" s="107"/>
      <c r="W965" s="107"/>
    </row>
    <row r="966" spans="1:23" ht="13">
      <c r="A966" s="107"/>
      <c r="B966" s="107"/>
      <c r="C966" s="108"/>
      <c r="D966" s="112"/>
      <c r="E966" s="108"/>
      <c r="F966" s="107"/>
      <c r="G966" s="107"/>
      <c r="H966" s="102"/>
      <c r="I966" s="107"/>
      <c r="J966" s="107"/>
      <c r="K966" s="107"/>
      <c r="L966" s="107"/>
      <c r="M966" s="107"/>
      <c r="N966" s="107"/>
      <c r="O966" s="107"/>
      <c r="P966" s="107"/>
      <c r="Q966" s="107"/>
      <c r="R966" s="107"/>
      <c r="S966" s="107"/>
      <c r="T966" s="107"/>
      <c r="U966" s="107"/>
      <c r="V966" s="107"/>
      <c r="W966" s="107"/>
    </row>
    <row r="967" spans="1:23" ht="13">
      <c r="A967" s="107"/>
      <c r="B967" s="107"/>
      <c r="C967" s="108"/>
      <c r="D967" s="112"/>
      <c r="E967" s="108"/>
      <c r="F967" s="107"/>
      <c r="G967" s="107"/>
      <c r="H967" s="102"/>
      <c r="I967" s="107"/>
      <c r="J967" s="107"/>
      <c r="K967" s="107"/>
      <c r="L967" s="107"/>
      <c r="M967" s="107"/>
      <c r="N967" s="107"/>
      <c r="O967" s="107"/>
      <c r="P967" s="107"/>
      <c r="Q967" s="107"/>
      <c r="R967" s="107"/>
      <c r="S967" s="107"/>
      <c r="T967" s="107"/>
      <c r="U967" s="107"/>
      <c r="V967" s="107"/>
      <c r="W967" s="107"/>
    </row>
    <row r="968" spans="1:23" ht="13">
      <c r="A968" s="107"/>
      <c r="B968" s="107"/>
      <c r="C968" s="108"/>
      <c r="D968" s="112"/>
      <c r="E968" s="108"/>
      <c r="F968" s="107"/>
      <c r="G968" s="107"/>
      <c r="H968" s="102"/>
      <c r="I968" s="107"/>
      <c r="J968" s="107"/>
      <c r="K968" s="107"/>
      <c r="L968" s="107"/>
      <c r="M968" s="107"/>
      <c r="N968" s="107"/>
      <c r="O968" s="107"/>
      <c r="P968" s="107"/>
      <c r="Q968" s="107"/>
      <c r="R968" s="107"/>
      <c r="S968" s="107"/>
      <c r="T968" s="107"/>
      <c r="U968" s="107"/>
      <c r="V968" s="107"/>
      <c r="W968" s="107"/>
    </row>
    <row r="969" spans="1:23" ht="13">
      <c r="A969" s="107"/>
      <c r="B969" s="107"/>
      <c r="C969" s="108"/>
      <c r="D969" s="112"/>
      <c r="E969" s="108"/>
      <c r="F969" s="107"/>
      <c r="G969" s="107"/>
      <c r="H969" s="102"/>
      <c r="I969" s="107"/>
      <c r="J969" s="107"/>
      <c r="K969" s="107"/>
      <c r="L969" s="107"/>
      <c r="M969" s="107"/>
      <c r="N969" s="107"/>
      <c r="O969" s="107"/>
      <c r="P969" s="107"/>
      <c r="Q969" s="107"/>
      <c r="R969" s="107"/>
      <c r="S969" s="107"/>
      <c r="T969" s="107"/>
      <c r="U969" s="107"/>
      <c r="V969" s="107"/>
      <c r="W969" s="107"/>
    </row>
    <row r="970" spans="1:23" ht="13">
      <c r="A970" s="107"/>
      <c r="B970" s="107"/>
      <c r="C970" s="108"/>
      <c r="D970" s="112"/>
      <c r="E970" s="108"/>
      <c r="F970" s="107"/>
      <c r="G970" s="107"/>
      <c r="H970" s="102"/>
      <c r="I970" s="107"/>
      <c r="J970" s="107"/>
      <c r="K970" s="107"/>
      <c r="L970" s="107"/>
      <c r="M970" s="107"/>
      <c r="N970" s="107"/>
      <c r="O970" s="107"/>
      <c r="P970" s="107"/>
      <c r="Q970" s="107"/>
      <c r="R970" s="107"/>
      <c r="S970" s="107"/>
      <c r="T970" s="107"/>
      <c r="U970" s="107"/>
      <c r="V970" s="107"/>
      <c r="W970" s="107"/>
    </row>
    <row r="971" spans="1:23" ht="13">
      <c r="A971" s="107"/>
      <c r="B971" s="107"/>
      <c r="C971" s="108"/>
      <c r="D971" s="112"/>
      <c r="E971" s="108"/>
      <c r="F971" s="107"/>
      <c r="G971" s="107"/>
      <c r="H971" s="102"/>
      <c r="I971" s="107"/>
      <c r="J971" s="107"/>
      <c r="K971" s="107"/>
      <c r="L971" s="107"/>
      <c r="M971" s="107"/>
      <c r="N971" s="107"/>
      <c r="O971" s="107"/>
      <c r="P971" s="107"/>
      <c r="Q971" s="107"/>
      <c r="R971" s="107"/>
      <c r="S971" s="107"/>
      <c r="T971" s="107"/>
      <c r="U971" s="107"/>
      <c r="V971" s="107"/>
      <c r="W971" s="107"/>
    </row>
    <row r="972" spans="1:23" ht="13">
      <c r="A972" s="107"/>
      <c r="B972" s="107"/>
      <c r="C972" s="108"/>
      <c r="D972" s="112"/>
      <c r="E972" s="108"/>
      <c r="F972" s="107"/>
      <c r="G972" s="107"/>
      <c r="H972" s="102"/>
      <c r="I972" s="107"/>
      <c r="J972" s="107"/>
      <c r="K972" s="107"/>
      <c r="L972" s="107"/>
      <c r="M972" s="107"/>
      <c r="N972" s="107"/>
      <c r="O972" s="107"/>
      <c r="P972" s="107"/>
      <c r="Q972" s="107"/>
      <c r="R972" s="107"/>
      <c r="S972" s="107"/>
      <c r="T972" s="107"/>
      <c r="U972" s="107"/>
      <c r="V972" s="107"/>
      <c r="W972" s="107"/>
    </row>
    <row r="973" spans="1:23" ht="13">
      <c r="A973" s="107"/>
      <c r="B973" s="107"/>
      <c r="C973" s="108"/>
      <c r="D973" s="112"/>
      <c r="E973" s="108"/>
      <c r="F973" s="107"/>
      <c r="G973" s="107"/>
      <c r="H973" s="102"/>
      <c r="I973" s="107"/>
      <c r="J973" s="107"/>
      <c r="K973" s="107"/>
      <c r="L973" s="107"/>
      <c r="M973" s="107"/>
      <c r="N973" s="107"/>
      <c r="O973" s="107"/>
      <c r="P973" s="107"/>
      <c r="Q973" s="107"/>
      <c r="R973" s="107"/>
      <c r="S973" s="107"/>
      <c r="T973" s="107"/>
      <c r="U973" s="107"/>
      <c r="V973" s="107"/>
      <c r="W973" s="107"/>
    </row>
    <row r="974" spans="1:23" ht="13">
      <c r="A974" s="107"/>
      <c r="B974" s="107"/>
      <c r="C974" s="108"/>
      <c r="D974" s="112"/>
      <c r="E974" s="108"/>
      <c r="F974" s="107"/>
      <c r="G974" s="107"/>
      <c r="H974" s="102"/>
      <c r="I974" s="107"/>
      <c r="J974" s="107"/>
      <c r="K974" s="107"/>
      <c r="L974" s="107"/>
      <c r="M974" s="107"/>
      <c r="N974" s="107"/>
      <c r="O974" s="107"/>
      <c r="P974" s="107"/>
      <c r="Q974" s="107"/>
      <c r="R974" s="107"/>
      <c r="S974" s="107"/>
      <c r="T974" s="107"/>
      <c r="U974" s="107"/>
      <c r="V974" s="107"/>
      <c r="W974" s="107"/>
    </row>
    <row r="975" spans="1:23" ht="13">
      <c r="A975" s="107"/>
      <c r="B975" s="107"/>
      <c r="C975" s="108"/>
      <c r="D975" s="112"/>
      <c r="E975" s="108"/>
      <c r="F975" s="107"/>
      <c r="G975" s="107"/>
      <c r="H975" s="102"/>
      <c r="I975" s="107"/>
      <c r="J975" s="107"/>
      <c r="K975" s="107"/>
      <c r="L975" s="107"/>
      <c r="M975" s="107"/>
      <c r="N975" s="107"/>
      <c r="O975" s="107"/>
      <c r="P975" s="107"/>
      <c r="Q975" s="107"/>
      <c r="R975" s="107"/>
      <c r="S975" s="107"/>
      <c r="T975" s="107"/>
      <c r="U975" s="107"/>
      <c r="V975" s="107"/>
      <c r="W975" s="107"/>
    </row>
    <row r="976" spans="1:23" ht="13">
      <c r="A976" s="107"/>
      <c r="B976" s="107"/>
      <c r="C976" s="108"/>
      <c r="D976" s="112"/>
      <c r="E976" s="108"/>
      <c r="F976" s="107"/>
      <c r="G976" s="107"/>
      <c r="H976" s="102"/>
      <c r="I976" s="107"/>
      <c r="J976" s="107"/>
      <c r="K976" s="107"/>
      <c r="L976" s="107"/>
      <c r="M976" s="107"/>
      <c r="N976" s="107"/>
      <c r="O976" s="107"/>
      <c r="P976" s="107"/>
      <c r="Q976" s="107"/>
      <c r="R976" s="107"/>
      <c r="S976" s="107"/>
      <c r="T976" s="107"/>
      <c r="U976" s="107"/>
      <c r="V976" s="107"/>
      <c r="W976" s="107"/>
    </row>
    <row r="977" spans="1:23" ht="13">
      <c r="A977" s="107"/>
      <c r="B977" s="107"/>
      <c r="C977" s="108"/>
      <c r="D977" s="112"/>
      <c r="E977" s="108"/>
      <c r="F977" s="107"/>
      <c r="G977" s="107"/>
      <c r="H977" s="102"/>
      <c r="I977" s="107"/>
      <c r="J977" s="107"/>
      <c r="K977" s="107"/>
      <c r="L977" s="107"/>
      <c r="M977" s="107"/>
      <c r="N977" s="107"/>
      <c r="O977" s="107"/>
      <c r="P977" s="107"/>
      <c r="Q977" s="107"/>
      <c r="R977" s="107"/>
      <c r="S977" s="107"/>
      <c r="T977" s="107"/>
      <c r="U977" s="107"/>
      <c r="V977" s="107"/>
      <c r="W977" s="107"/>
    </row>
    <row r="978" spans="1:23" ht="13">
      <c r="A978" s="107"/>
      <c r="B978" s="107"/>
      <c r="C978" s="108"/>
      <c r="D978" s="112"/>
      <c r="E978" s="108"/>
      <c r="F978" s="107"/>
      <c r="G978" s="107"/>
      <c r="H978" s="102"/>
      <c r="I978" s="107"/>
      <c r="J978" s="107"/>
      <c r="K978" s="107"/>
      <c r="L978" s="107"/>
      <c r="M978" s="107"/>
      <c r="N978" s="107"/>
      <c r="O978" s="107"/>
      <c r="P978" s="107"/>
      <c r="Q978" s="107"/>
      <c r="R978" s="107"/>
      <c r="S978" s="107"/>
      <c r="T978" s="107"/>
      <c r="U978" s="107"/>
      <c r="V978" s="107"/>
      <c r="W978" s="107"/>
    </row>
    <row r="979" spans="1:23" ht="13">
      <c r="A979" s="107"/>
      <c r="B979" s="107"/>
      <c r="C979" s="108"/>
      <c r="D979" s="112"/>
      <c r="E979" s="108"/>
      <c r="F979" s="107"/>
      <c r="G979" s="107"/>
      <c r="H979" s="102"/>
      <c r="I979" s="107"/>
      <c r="J979" s="107"/>
      <c r="K979" s="107"/>
      <c r="L979" s="107"/>
      <c r="M979" s="107"/>
      <c r="N979" s="107"/>
      <c r="O979" s="107"/>
      <c r="P979" s="107"/>
      <c r="Q979" s="107"/>
      <c r="R979" s="107"/>
      <c r="S979" s="107"/>
      <c r="T979" s="107"/>
      <c r="U979" s="107"/>
      <c r="V979" s="107"/>
      <c r="W979" s="107"/>
    </row>
    <row r="980" spans="1:23" ht="13">
      <c r="A980" s="107"/>
      <c r="B980" s="107"/>
      <c r="C980" s="108"/>
      <c r="D980" s="112"/>
      <c r="E980" s="108"/>
      <c r="F980" s="107"/>
      <c r="G980" s="107"/>
      <c r="H980" s="102"/>
      <c r="I980" s="107"/>
      <c r="J980" s="107"/>
      <c r="K980" s="107"/>
      <c r="L980" s="107"/>
      <c r="M980" s="107"/>
      <c r="N980" s="107"/>
      <c r="O980" s="107"/>
      <c r="P980" s="107"/>
      <c r="Q980" s="107"/>
      <c r="R980" s="107"/>
      <c r="S980" s="107"/>
      <c r="T980" s="107"/>
      <c r="U980" s="107"/>
      <c r="V980" s="107"/>
      <c r="W980" s="107"/>
    </row>
    <row r="981" spans="1:23" ht="13">
      <c r="A981" s="107"/>
      <c r="B981" s="107"/>
      <c r="C981" s="108"/>
      <c r="D981" s="112"/>
      <c r="E981" s="108"/>
      <c r="F981" s="107"/>
      <c r="G981" s="107"/>
      <c r="H981" s="102"/>
      <c r="I981" s="107"/>
      <c r="J981" s="107"/>
      <c r="K981" s="107"/>
      <c r="L981" s="107"/>
      <c r="M981" s="107"/>
      <c r="N981" s="107"/>
      <c r="O981" s="107"/>
      <c r="P981" s="107"/>
      <c r="Q981" s="107"/>
      <c r="R981" s="107"/>
      <c r="S981" s="107"/>
      <c r="T981" s="107"/>
      <c r="U981" s="107"/>
      <c r="V981" s="107"/>
      <c r="W981" s="107"/>
    </row>
    <row r="982" spans="1:23" ht="13">
      <c r="A982" s="107"/>
      <c r="B982" s="107"/>
      <c r="C982" s="108"/>
      <c r="D982" s="112"/>
      <c r="E982" s="108"/>
      <c r="F982" s="107"/>
      <c r="G982" s="107"/>
      <c r="H982" s="102"/>
      <c r="I982" s="107"/>
      <c r="J982" s="107"/>
      <c r="K982" s="107"/>
      <c r="L982" s="107"/>
      <c r="M982" s="107"/>
      <c r="N982" s="107"/>
      <c r="O982" s="107"/>
      <c r="P982" s="107"/>
      <c r="Q982" s="107"/>
      <c r="R982" s="107"/>
      <c r="S982" s="107"/>
      <c r="T982" s="107"/>
      <c r="U982" s="107"/>
      <c r="V982" s="107"/>
      <c r="W982" s="107"/>
    </row>
    <row r="983" spans="1:23" ht="13">
      <c r="A983" s="107"/>
      <c r="B983" s="107"/>
      <c r="C983" s="108"/>
      <c r="D983" s="112"/>
      <c r="E983" s="108"/>
      <c r="F983" s="107"/>
      <c r="G983" s="107"/>
      <c r="H983" s="102"/>
      <c r="I983" s="107"/>
      <c r="J983" s="107"/>
      <c r="K983" s="107"/>
      <c r="L983" s="107"/>
      <c r="M983" s="107"/>
      <c r="N983" s="107"/>
      <c r="O983" s="107"/>
      <c r="P983" s="107"/>
      <c r="Q983" s="107"/>
      <c r="R983" s="107"/>
      <c r="S983" s="107"/>
      <c r="T983" s="107"/>
      <c r="U983" s="107"/>
      <c r="V983" s="107"/>
      <c r="W983" s="107"/>
    </row>
    <row r="984" spans="1:23" ht="13">
      <c r="A984" s="107"/>
      <c r="B984" s="107"/>
      <c r="C984" s="108"/>
      <c r="D984" s="112"/>
      <c r="E984" s="108"/>
      <c r="F984" s="107"/>
      <c r="G984" s="107"/>
      <c r="H984" s="102"/>
      <c r="I984" s="107"/>
      <c r="J984" s="107"/>
      <c r="K984" s="107"/>
      <c r="L984" s="107"/>
      <c r="M984" s="107"/>
      <c r="N984" s="107"/>
      <c r="O984" s="107"/>
      <c r="P984" s="107"/>
      <c r="Q984" s="107"/>
      <c r="R984" s="107"/>
      <c r="S984" s="107"/>
      <c r="T984" s="107"/>
      <c r="U984" s="107"/>
      <c r="V984" s="107"/>
      <c r="W984" s="107"/>
    </row>
    <row r="985" spans="1:23" ht="13">
      <c r="A985" s="107"/>
      <c r="B985" s="107"/>
      <c r="C985" s="108"/>
      <c r="D985" s="112"/>
      <c r="E985" s="108"/>
      <c r="F985" s="107"/>
      <c r="G985" s="107"/>
      <c r="H985" s="102"/>
      <c r="I985" s="107"/>
      <c r="J985" s="107"/>
      <c r="K985" s="107"/>
      <c r="L985" s="107"/>
      <c r="M985" s="107"/>
      <c r="N985" s="107"/>
      <c r="O985" s="107"/>
      <c r="P985" s="107"/>
      <c r="Q985" s="107"/>
      <c r="R985" s="107"/>
      <c r="S985" s="107"/>
      <c r="T985" s="107"/>
      <c r="U985" s="107"/>
      <c r="V985" s="107"/>
      <c r="W985" s="107"/>
    </row>
    <row r="986" spans="1:23" ht="13">
      <c r="A986" s="107"/>
      <c r="B986" s="107"/>
      <c r="C986" s="108"/>
      <c r="D986" s="112"/>
      <c r="E986" s="108"/>
      <c r="F986" s="107"/>
      <c r="G986" s="107"/>
      <c r="H986" s="102"/>
      <c r="I986" s="107"/>
      <c r="J986" s="107"/>
      <c r="K986" s="107"/>
      <c r="L986" s="107"/>
      <c r="M986" s="107"/>
      <c r="N986" s="107"/>
      <c r="O986" s="107"/>
      <c r="P986" s="107"/>
      <c r="Q986" s="107"/>
      <c r="R986" s="107"/>
      <c r="S986" s="107"/>
      <c r="T986" s="107"/>
      <c r="U986" s="107"/>
      <c r="V986" s="107"/>
      <c r="W986" s="107"/>
    </row>
    <row r="987" spans="1:23" ht="13">
      <c r="A987" s="107"/>
      <c r="B987" s="107"/>
      <c r="C987" s="108"/>
      <c r="D987" s="112"/>
      <c r="E987" s="108"/>
      <c r="F987" s="107"/>
      <c r="G987" s="107"/>
      <c r="H987" s="102"/>
      <c r="I987" s="107"/>
      <c r="J987" s="107"/>
      <c r="K987" s="107"/>
      <c r="L987" s="107"/>
      <c r="M987" s="107"/>
      <c r="N987" s="107"/>
      <c r="O987" s="107"/>
      <c r="P987" s="107"/>
      <c r="Q987" s="107"/>
      <c r="R987" s="107"/>
      <c r="S987" s="107"/>
      <c r="T987" s="107"/>
      <c r="U987" s="107"/>
      <c r="V987" s="107"/>
      <c r="W987" s="107"/>
    </row>
    <row r="988" spans="1:23" ht="13">
      <c r="A988" s="107"/>
      <c r="B988" s="107"/>
      <c r="C988" s="108"/>
      <c r="D988" s="112"/>
      <c r="E988" s="108"/>
      <c r="F988" s="107"/>
      <c r="G988" s="107"/>
      <c r="H988" s="102"/>
      <c r="I988" s="107"/>
      <c r="J988" s="107"/>
      <c r="K988" s="107"/>
      <c r="L988" s="107"/>
      <c r="M988" s="107"/>
      <c r="N988" s="107"/>
      <c r="O988" s="107"/>
      <c r="P988" s="107"/>
      <c r="Q988" s="107"/>
      <c r="R988" s="107"/>
      <c r="S988" s="107"/>
      <c r="T988" s="107"/>
      <c r="U988" s="107"/>
      <c r="V988" s="107"/>
      <c r="W988" s="107"/>
    </row>
    <row r="989" spans="1:23" ht="13">
      <c r="A989" s="107"/>
      <c r="B989" s="107"/>
      <c r="C989" s="108"/>
      <c r="D989" s="112"/>
      <c r="E989" s="108"/>
      <c r="F989" s="107"/>
      <c r="G989" s="107"/>
      <c r="H989" s="102"/>
      <c r="I989" s="107"/>
      <c r="J989" s="107"/>
      <c r="K989" s="107"/>
      <c r="L989" s="107"/>
      <c r="M989" s="107"/>
      <c r="N989" s="107"/>
      <c r="O989" s="107"/>
      <c r="P989" s="107"/>
      <c r="Q989" s="107"/>
      <c r="R989" s="107"/>
      <c r="S989" s="107"/>
      <c r="T989" s="107"/>
      <c r="U989" s="107"/>
      <c r="V989" s="107"/>
      <c r="W989" s="107"/>
    </row>
    <row r="990" spans="1:23" ht="13">
      <c r="A990" s="107"/>
      <c r="B990" s="107"/>
      <c r="C990" s="108"/>
      <c r="D990" s="112"/>
      <c r="E990" s="108"/>
      <c r="F990" s="107"/>
      <c r="G990" s="107"/>
      <c r="H990" s="102"/>
      <c r="I990" s="107"/>
      <c r="J990" s="107"/>
      <c r="K990" s="107"/>
      <c r="L990" s="107"/>
      <c r="M990" s="107"/>
      <c r="N990" s="107"/>
      <c r="O990" s="107"/>
      <c r="P990" s="107"/>
      <c r="Q990" s="107"/>
      <c r="R990" s="107"/>
      <c r="S990" s="107"/>
      <c r="T990" s="107"/>
      <c r="U990" s="107"/>
      <c r="V990" s="107"/>
      <c r="W990" s="107"/>
    </row>
    <row r="991" spans="1:23" ht="13">
      <c r="A991" s="107"/>
      <c r="B991" s="107"/>
      <c r="C991" s="108"/>
      <c r="D991" s="112"/>
      <c r="E991" s="108"/>
      <c r="F991" s="107"/>
      <c r="G991" s="107"/>
      <c r="H991" s="102"/>
      <c r="I991" s="107"/>
      <c r="J991" s="107"/>
      <c r="K991" s="107"/>
      <c r="L991" s="107"/>
      <c r="M991" s="107"/>
      <c r="N991" s="107"/>
      <c r="O991" s="107"/>
      <c r="P991" s="107"/>
      <c r="Q991" s="107"/>
      <c r="R991" s="107"/>
      <c r="S991" s="107"/>
      <c r="T991" s="107"/>
      <c r="U991" s="107"/>
      <c r="V991" s="107"/>
      <c r="W991" s="107"/>
    </row>
    <row r="992" spans="1:23" ht="13">
      <c r="A992" s="107"/>
      <c r="B992" s="107"/>
      <c r="C992" s="108"/>
      <c r="D992" s="112"/>
      <c r="E992" s="108"/>
      <c r="F992" s="107"/>
      <c r="G992" s="107"/>
      <c r="H992" s="102"/>
      <c r="I992" s="107"/>
      <c r="J992" s="107"/>
      <c r="K992" s="107"/>
      <c r="L992" s="107"/>
      <c r="M992" s="107"/>
      <c r="N992" s="107"/>
      <c r="O992" s="107"/>
      <c r="P992" s="107"/>
      <c r="Q992" s="107"/>
      <c r="R992" s="107"/>
      <c r="S992" s="107"/>
      <c r="T992" s="107"/>
      <c r="U992" s="107"/>
      <c r="V992" s="107"/>
      <c r="W992" s="107"/>
    </row>
    <row r="993" spans="1:23" ht="13">
      <c r="A993" s="107"/>
      <c r="B993" s="107"/>
      <c r="C993" s="108"/>
      <c r="D993" s="112"/>
      <c r="E993" s="108"/>
      <c r="F993" s="107"/>
      <c r="G993" s="107"/>
      <c r="H993" s="102"/>
      <c r="I993" s="107"/>
      <c r="J993" s="107"/>
      <c r="K993" s="107"/>
      <c r="L993" s="107"/>
      <c r="M993" s="107"/>
      <c r="N993" s="107"/>
      <c r="O993" s="107"/>
      <c r="P993" s="107"/>
      <c r="Q993" s="107"/>
      <c r="R993" s="107"/>
      <c r="S993" s="107"/>
      <c r="T993" s="107"/>
      <c r="U993" s="107"/>
      <c r="V993" s="107"/>
      <c r="W993" s="107"/>
    </row>
    <row r="994" spans="1:23" ht="13">
      <c r="A994" s="107"/>
      <c r="B994" s="107"/>
      <c r="C994" s="108"/>
      <c r="D994" s="112"/>
      <c r="E994" s="108"/>
      <c r="F994" s="107"/>
      <c r="G994" s="107"/>
      <c r="H994" s="102"/>
      <c r="I994" s="107"/>
      <c r="J994" s="107"/>
      <c r="K994" s="107"/>
      <c r="L994" s="107"/>
      <c r="M994" s="107"/>
      <c r="N994" s="107"/>
      <c r="O994" s="107"/>
      <c r="P994" s="107"/>
      <c r="Q994" s="107"/>
      <c r="R994" s="107"/>
      <c r="S994" s="107"/>
      <c r="T994" s="107"/>
      <c r="U994" s="107"/>
      <c r="V994" s="107"/>
      <c r="W994" s="107"/>
    </row>
    <row r="995" spans="1:23" ht="13">
      <c r="A995" s="107"/>
      <c r="B995" s="107"/>
      <c r="C995" s="108"/>
      <c r="D995" s="112"/>
      <c r="E995" s="108"/>
      <c r="F995" s="107"/>
      <c r="G995" s="107"/>
      <c r="H995" s="102"/>
      <c r="I995" s="107"/>
      <c r="J995" s="107"/>
      <c r="K995" s="107"/>
      <c r="L995" s="107"/>
      <c r="M995" s="107"/>
      <c r="N995" s="107"/>
      <c r="O995" s="107"/>
      <c r="P995" s="107"/>
      <c r="Q995" s="107"/>
      <c r="R995" s="107"/>
      <c r="S995" s="107"/>
      <c r="T995" s="107"/>
      <c r="U995" s="107"/>
      <c r="V995" s="107"/>
      <c r="W995" s="107"/>
    </row>
    <row r="996" spans="1:23" ht="13">
      <c r="A996" s="107"/>
      <c r="B996" s="107"/>
      <c r="C996" s="108"/>
      <c r="D996" s="112"/>
      <c r="E996" s="108"/>
      <c r="F996" s="107"/>
      <c r="G996" s="107"/>
      <c r="H996" s="102"/>
      <c r="I996" s="107"/>
      <c r="J996" s="107"/>
      <c r="K996" s="107"/>
      <c r="L996" s="107"/>
      <c r="M996" s="107"/>
      <c r="N996" s="107"/>
      <c r="O996" s="107"/>
      <c r="P996" s="107"/>
      <c r="Q996" s="107"/>
      <c r="R996" s="107"/>
      <c r="S996" s="107"/>
      <c r="T996" s="107"/>
      <c r="U996" s="107"/>
      <c r="V996" s="107"/>
      <c r="W996" s="107"/>
    </row>
    <row r="997" spans="1:23" ht="13">
      <c r="A997" s="107"/>
      <c r="B997" s="107"/>
      <c r="C997" s="108"/>
      <c r="D997" s="112"/>
      <c r="E997" s="108"/>
      <c r="F997" s="107"/>
      <c r="G997" s="107"/>
      <c r="H997" s="102"/>
      <c r="I997" s="107"/>
      <c r="J997" s="107"/>
      <c r="K997" s="107"/>
      <c r="L997" s="107"/>
      <c r="M997" s="107"/>
      <c r="N997" s="107"/>
      <c r="O997" s="107"/>
      <c r="P997" s="107"/>
      <c r="Q997" s="107"/>
      <c r="R997" s="107"/>
      <c r="S997" s="107"/>
      <c r="T997" s="107"/>
      <c r="U997" s="107"/>
      <c r="V997" s="107"/>
      <c r="W997" s="107"/>
    </row>
    <row r="998" spans="1:23" ht="13">
      <c r="A998" s="107"/>
      <c r="B998" s="107"/>
      <c r="C998" s="108"/>
      <c r="D998" s="112"/>
      <c r="E998" s="108"/>
      <c r="F998" s="107"/>
      <c r="G998" s="107"/>
      <c r="H998" s="102"/>
      <c r="I998" s="107"/>
      <c r="J998" s="107"/>
      <c r="K998" s="107"/>
      <c r="L998" s="107"/>
      <c r="M998" s="107"/>
      <c r="N998" s="107"/>
      <c r="O998" s="107"/>
      <c r="P998" s="107"/>
      <c r="Q998" s="107"/>
      <c r="R998" s="107"/>
      <c r="S998" s="107"/>
      <c r="T998" s="107"/>
      <c r="U998" s="107"/>
      <c r="V998" s="107"/>
      <c r="W998" s="107"/>
    </row>
    <row r="999" spans="1:23" ht="13">
      <c r="A999" s="107"/>
      <c r="B999" s="107"/>
      <c r="C999" s="108"/>
      <c r="D999" s="112"/>
      <c r="E999" s="108"/>
      <c r="F999" s="107"/>
      <c r="G999" s="107"/>
      <c r="H999" s="102"/>
      <c r="I999" s="107"/>
      <c r="J999" s="107"/>
      <c r="K999" s="107"/>
      <c r="L999" s="107"/>
      <c r="M999" s="107"/>
      <c r="N999" s="107"/>
      <c r="O999" s="107"/>
      <c r="P999" s="107"/>
      <c r="Q999" s="107"/>
      <c r="R999" s="107"/>
      <c r="S999" s="107"/>
      <c r="T999" s="107"/>
      <c r="U999" s="107"/>
      <c r="V999" s="107"/>
      <c r="W999" s="107"/>
    </row>
    <row r="1000" spans="1:23" ht="13">
      <c r="A1000" s="107"/>
      <c r="B1000" s="107"/>
      <c r="C1000" s="108"/>
      <c r="D1000" s="112"/>
      <c r="E1000" s="108"/>
      <c r="F1000" s="107"/>
      <c r="G1000" s="107"/>
      <c r="H1000" s="102"/>
      <c r="I1000" s="107"/>
      <c r="J1000" s="107"/>
      <c r="K1000" s="107"/>
      <c r="L1000" s="107"/>
      <c r="M1000" s="107"/>
      <c r="N1000" s="107"/>
      <c r="O1000" s="107"/>
      <c r="P1000" s="107"/>
      <c r="Q1000" s="107"/>
      <c r="R1000" s="107"/>
      <c r="S1000" s="107"/>
      <c r="T1000" s="107"/>
      <c r="U1000" s="107"/>
      <c r="V1000" s="107"/>
      <c r="W1000" s="107"/>
    </row>
    <row r="1001" spans="1:23" ht="13">
      <c r="A1001" s="107"/>
      <c r="B1001" s="107"/>
      <c r="C1001" s="108"/>
      <c r="D1001" s="112"/>
      <c r="E1001" s="108"/>
      <c r="F1001" s="107"/>
      <c r="G1001" s="107"/>
      <c r="H1001" s="102"/>
      <c r="I1001" s="107"/>
      <c r="J1001" s="107"/>
      <c r="K1001" s="107"/>
      <c r="L1001" s="107"/>
      <c r="M1001" s="107"/>
      <c r="N1001" s="107"/>
      <c r="O1001" s="107"/>
      <c r="P1001" s="107"/>
      <c r="Q1001" s="107"/>
      <c r="R1001" s="107"/>
      <c r="S1001" s="107"/>
      <c r="T1001" s="107"/>
      <c r="U1001" s="107"/>
      <c r="V1001" s="107"/>
      <c r="W1001" s="107"/>
    </row>
    <row r="1002" spans="1:23" ht="13">
      <c r="A1002" s="107"/>
      <c r="B1002" s="107"/>
      <c r="C1002" s="108"/>
      <c r="D1002" s="112"/>
      <c r="E1002" s="108"/>
      <c r="F1002" s="107"/>
      <c r="G1002" s="107"/>
      <c r="H1002" s="102"/>
      <c r="I1002" s="107"/>
      <c r="J1002" s="107"/>
      <c r="K1002" s="107"/>
      <c r="L1002" s="107"/>
      <c r="M1002" s="107"/>
      <c r="N1002" s="107"/>
      <c r="O1002" s="107"/>
      <c r="P1002" s="107"/>
      <c r="Q1002" s="107"/>
      <c r="R1002" s="107"/>
      <c r="S1002" s="107"/>
      <c r="T1002" s="107"/>
      <c r="U1002" s="107"/>
      <c r="V1002" s="107"/>
      <c r="W1002" s="107"/>
    </row>
    <row r="1003" spans="1:23" ht="13">
      <c r="A1003" s="107"/>
      <c r="B1003" s="107"/>
      <c r="C1003" s="108"/>
      <c r="D1003" s="112"/>
      <c r="E1003" s="108"/>
      <c r="F1003" s="107"/>
      <c r="G1003" s="107"/>
      <c r="H1003" s="102"/>
      <c r="I1003" s="107"/>
      <c r="J1003" s="107"/>
      <c r="K1003" s="107"/>
      <c r="L1003" s="107"/>
      <c r="M1003" s="107"/>
      <c r="N1003" s="107"/>
      <c r="O1003" s="107"/>
      <c r="P1003" s="107"/>
      <c r="Q1003" s="107"/>
      <c r="R1003" s="107"/>
      <c r="S1003" s="107"/>
      <c r="T1003" s="107"/>
      <c r="U1003" s="107"/>
      <c r="V1003" s="107"/>
      <c r="W1003" s="107"/>
    </row>
    <row r="1004" spans="1:23" ht="13">
      <c r="A1004" s="107"/>
      <c r="B1004" s="107"/>
      <c r="C1004" s="108"/>
      <c r="D1004" s="112"/>
      <c r="E1004" s="108"/>
      <c r="F1004" s="107"/>
      <c r="G1004" s="107"/>
      <c r="H1004" s="102"/>
      <c r="I1004" s="107"/>
      <c r="J1004" s="107"/>
      <c r="K1004" s="107"/>
      <c r="L1004" s="107"/>
      <c r="M1004" s="107"/>
      <c r="N1004" s="107"/>
      <c r="O1004" s="107"/>
      <c r="P1004" s="107"/>
      <c r="Q1004" s="107"/>
      <c r="R1004" s="107"/>
      <c r="S1004" s="107"/>
      <c r="T1004" s="107"/>
      <c r="U1004" s="107"/>
      <c r="V1004" s="107"/>
      <c r="W1004" s="107"/>
    </row>
    <row r="1005" spans="1:23" ht="13.5" thickBot="1">
      <c r="A1005" s="107"/>
      <c r="B1005" s="107"/>
      <c r="C1005" s="80"/>
      <c r="D1005" s="112"/>
      <c r="E1005" s="108"/>
      <c r="F1005" s="107"/>
      <c r="G1005" s="107"/>
      <c r="H1005" s="102"/>
      <c r="I1005" s="107"/>
      <c r="J1005" s="107"/>
      <c r="K1005" s="107"/>
      <c r="L1005" s="107"/>
      <c r="M1005" s="107"/>
      <c r="N1005" s="107"/>
      <c r="O1005" s="107"/>
      <c r="P1005" s="107"/>
      <c r="Q1005" s="107"/>
      <c r="R1005" s="107"/>
      <c r="S1005" s="107"/>
      <c r="T1005" s="107"/>
      <c r="U1005" s="107"/>
      <c r="V1005" s="107"/>
      <c r="W1005" s="107"/>
    </row>
    <row r="1006" spans="1:23" ht="14" thickTop="1" thickBot="1">
      <c r="A1006" s="107"/>
      <c r="B1006" s="107"/>
      <c r="C1006" s="80"/>
      <c r="D1006" s="112"/>
      <c r="E1006" s="108"/>
      <c r="F1006" s="107"/>
      <c r="G1006" s="107"/>
      <c r="H1006" s="102"/>
      <c r="I1006" s="107"/>
      <c r="J1006" s="107"/>
      <c r="K1006" s="107"/>
      <c r="L1006" s="107"/>
      <c r="M1006" s="107"/>
      <c r="N1006" s="107"/>
      <c r="O1006" s="107"/>
      <c r="P1006" s="107"/>
      <c r="Q1006" s="107"/>
      <c r="R1006" s="107"/>
      <c r="S1006" s="107"/>
      <c r="T1006" s="107"/>
      <c r="U1006" s="107"/>
      <c r="V1006" s="107"/>
      <c r="W1006" s="107"/>
    </row>
  </sheetData>
  <mergeCells count="5">
    <mergeCell ref="J9:K9"/>
    <mergeCell ref="O9:Q12"/>
    <mergeCell ref="F33:H36"/>
    <mergeCell ref="D273:D277"/>
    <mergeCell ref="F273:F277"/>
  </mergeCells>
  <printOptions horizontalCentered="1" gridLines="1"/>
  <pageMargins left="0" right="0" top="0.23430321592649311" bottom="0.15620214395099541" header="0" footer="0"/>
  <pageSetup scale="86" pageOrder="overThenDown" orientation="portrait" cellComments="atEnd"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054E03-2D36-4941-BB63-ADDD8ECA872F}">
  <sheetPr codeName="Sheet12">
    <outlinePr summaryBelow="0" summaryRight="0"/>
  </sheetPr>
  <dimension ref="A1:X1006"/>
  <sheetViews>
    <sheetView showGridLines="0" workbookViewId="0">
      <pane ySplit="1" topLeftCell="A21" activePane="bottomLeft" state="frozen"/>
      <selection pane="bottomLeft" activeCell="C30" sqref="C30"/>
    </sheetView>
  </sheetViews>
  <sheetFormatPr defaultColWidth="12.54296875" defaultRowHeight="15.75" customHeight="1"/>
  <cols>
    <col min="1" max="1" width="12.54296875" style="62"/>
    <col min="2" max="2" width="21.453125" style="62" customWidth="1"/>
    <col min="3" max="3" width="14.7265625" style="62" customWidth="1"/>
    <col min="4" max="4" width="13.453125" style="62" customWidth="1"/>
    <col min="5" max="16384" width="12.54296875" style="62"/>
  </cols>
  <sheetData>
    <row r="1" spans="1:24" ht="26.25" customHeight="1">
      <c r="A1" s="74" t="s">
        <v>9</v>
      </c>
      <c r="B1" s="75" t="s">
        <v>47</v>
      </c>
      <c r="C1" s="75" t="s">
        <v>48</v>
      </c>
      <c r="D1" s="76" t="s">
        <v>49</v>
      </c>
      <c r="E1" s="75" t="s">
        <v>50</v>
      </c>
      <c r="F1" s="74" t="s">
        <v>51</v>
      </c>
      <c r="G1" s="74" t="s">
        <v>52</v>
      </c>
      <c r="H1" s="77" t="s">
        <v>53</v>
      </c>
      <c r="I1" s="68"/>
      <c r="J1" s="68"/>
      <c r="K1" s="68"/>
      <c r="L1" s="68"/>
      <c r="M1" s="68"/>
      <c r="N1" s="68"/>
      <c r="O1" s="68"/>
      <c r="P1" s="68"/>
      <c r="Q1" s="68"/>
      <c r="R1" s="68"/>
      <c r="S1" s="68"/>
      <c r="T1" s="68"/>
      <c r="U1" s="68"/>
      <c r="V1" s="68"/>
      <c r="W1" s="68"/>
      <c r="X1" s="68"/>
    </row>
    <row r="2" spans="1:24" ht="22.5" customHeight="1" thickBot="1">
      <c r="A2" s="78">
        <v>45139</v>
      </c>
      <c r="B2" s="79"/>
      <c r="C2" s="80"/>
      <c r="D2" s="81"/>
      <c r="E2" s="80"/>
      <c r="F2" s="81">
        <f t="shared" ref="F2:F27" si="0">(E2-C2) *24-(D2)</f>
        <v>0</v>
      </c>
      <c r="G2" s="81"/>
      <c r="H2" s="82"/>
      <c r="I2" s="68"/>
      <c r="J2" s="68"/>
      <c r="K2" s="68"/>
      <c r="L2" s="68"/>
      <c r="M2" s="68"/>
      <c r="N2" s="68"/>
      <c r="O2" s="68"/>
      <c r="P2" s="68"/>
      <c r="Q2" s="68"/>
      <c r="R2" s="68"/>
      <c r="S2" s="68"/>
      <c r="T2" s="68"/>
      <c r="U2" s="68"/>
      <c r="V2" s="68"/>
      <c r="W2" s="68"/>
      <c r="X2" s="68"/>
    </row>
    <row r="3" spans="1:24" ht="24.75" customHeight="1" thickTop="1" thickBot="1">
      <c r="A3" s="78">
        <v>45140</v>
      </c>
      <c r="B3" s="79"/>
      <c r="C3" s="80"/>
      <c r="D3" s="81"/>
      <c r="E3" s="80"/>
      <c r="F3" s="81">
        <f t="shared" si="0"/>
        <v>0</v>
      </c>
      <c r="G3" s="81"/>
      <c r="H3" s="82"/>
      <c r="I3" s="68"/>
      <c r="J3" s="68"/>
      <c r="K3" s="68"/>
      <c r="L3" s="68"/>
      <c r="M3" s="68"/>
      <c r="N3" s="68"/>
      <c r="O3" s="68"/>
      <c r="P3" s="68"/>
      <c r="Q3" s="68"/>
      <c r="R3" s="68"/>
      <c r="S3" s="88"/>
      <c r="T3" s="88"/>
      <c r="U3" s="88"/>
      <c r="V3" s="68"/>
      <c r="W3" s="68"/>
      <c r="X3" s="68"/>
    </row>
    <row r="4" spans="1:24" ht="24.75" customHeight="1" thickTop="1" thickBot="1">
      <c r="A4" s="78">
        <v>45141</v>
      </c>
      <c r="B4" s="79"/>
      <c r="C4" s="80"/>
      <c r="D4" s="81"/>
      <c r="E4" s="80"/>
      <c r="F4" s="81">
        <f t="shared" si="0"/>
        <v>0</v>
      </c>
      <c r="G4" s="81"/>
      <c r="H4" s="82"/>
      <c r="I4" s="68"/>
      <c r="J4" s="68"/>
      <c r="K4" s="68"/>
      <c r="L4" s="68"/>
      <c r="M4" s="68"/>
      <c r="N4" s="68"/>
      <c r="O4" s="68"/>
      <c r="P4" s="68"/>
      <c r="Q4" s="68"/>
      <c r="R4" s="68"/>
      <c r="S4" s="88"/>
      <c r="T4" s="89"/>
      <c r="U4" s="89" t="s">
        <v>54</v>
      </c>
      <c r="V4" s="68"/>
      <c r="W4" s="68"/>
      <c r="X4" s="68"/>
    </row>
    <row r="5" spans="1:24" ht="24.75" customHeight="1" thickTop="1" thickBot="1">
      <c r="A5" s="78">
        <v>45142</v>
      </c>
      <c r="B5" s="79"/>
      <c r="C5" s="80"/>
      <c r="D5" s="81"/>
      <c r="E5" s="80"/>
      <c r="F5" s="81">
        <f t="shared" si="0"/>
        <v>0</v>
      </c>
      <c r="G5" s="81"/>
      <c r="H5" s="82"/>
      <c r="I5" s="68"/>
      <c r="J5" s="68"/>
      <c r="K5" s="68"/>
      <c r="L5" s="68"/>
      <c r="M5" s="68"/>
      <c r="N5" s="68"/>
      <c r="O5" s="68"/>
      <c r="P5" s="68"/>
      <c r="Q5" s="68"/>
      <c r="R5" s="68"/>
      <c r="S5" s="88"/>
      <c r="T5" s="88"/>
      <c r="U5" s="88" t="s">
        <v>55</v>
      </c>
      <c r="V5" s="68"/>
      <c r="W5" s="68"/>
      <c r="X5" s="68"/>
    </row>
    <row r="6" spans="1:24" ht="24.75" customHeight="1" thickTop="1" thickBot="1">
      <c r="A6" s="78">
        <v>45143</v>
      </c>
      <c r="B6" s="79"/>
      <c r="C6" s="80"/>
      <c r="D6" s="81"/>
      <c r="E6" s="80"/>
      <c r="F6" s="81">
        <f t="shared" si="0"/>
        <v>0</v>
      </c>
      <c r="G6" s="81"/>
      <c r="H6" s="82"/>
      <c r="I6" s="68"/>
      <c r="J6" s="68"/>
      <c r="K6" s="68"/>
      <c r="L6" s="68"/>
      <c r="M6" s="68"/>
      <c r="N6" s="68"/>
      <c r="O6" s="68"/>
      <c r="P6" s="68"/>
      <c r="Q6" s="68"/>
      <c r="R6" s="68"/>
      <c r="S6" s="88"/>
      <c r="T6" s="88"/>
      <c r="U6" s="88" t="s">
        <v>56</v>
      </c>
      <c r="V6" s="68"/>
      <c r="W6" s="68"/>
      <c r="X6" s="68"/>
    </row>
    <row r="7" spans="1:24" ht="24.75" customHeight="1" thickTop="1" thickBot="1">
      <c r="A7" s="78">
        <v>45144</v>
      </c>
      <c r="B7" s="79"/>
      <c r="C7" s="80"/>
      <c r="D7" s="81"/>
      <c r="E7" s="80"/>
      <c r="F7" s="81">
        <f t="shared" si="0"/>
        <v>0</v>
      </c>
      <c r="G7" s="81"/>
      <c r="H7" s="82"/>
      <c r="I7" s="88"/>
      <c r="J7" s="88"/>
      <c r="K7" s="88"/>
      <c r="L7" s="88"/>
      <c r="M7" s="88"/>
      <c r="N7" s="88"/>
      <c r="O7" s="88"/>
      <c r="P7" s="88"/>
      <c r="Q7" s="88"/>
      <c r="R7" s="88"/>
      <c r="S7" s="88"/>
      <c r="T7" s="88"/>
      <c r="U7" s="88"/>
      <c r="V7" s="88"/>
      <c r="W7" s="88"/>
      <c r="X7" s="88"/>
    </row>
    <row r="8" spans="1:24" ht="24.75" customHeight="1" thickTop="1" thickBot="1">
      <c r="A8" s="78">
        <v>45145</v>
      </c>
      <c r="B8" s="79"/>
      <c r="C8" s="80"/>
      <c r="D8" s="81"/>
      <c r="E8" s="80"/>
      <c r="F8" s="81">
        <f t="shared" si="0"/>
        <v>0</v>
      </c>
      <c r="G8" s="81"/>
      <c r="H8" s="82"/>
      <c r="I8" s="89"/>
      <c r="J8" s="89"/>
      <c r="K8" s="89"/>
      <c r="L8" s="89"/>
      <c r="M8" s="89"/>
      <c r="N8" s="89"/>
      <c r="O8" s="89"/>
      <c r="P8" s="89"/>
      <c r="Q8" s="89"/>
      <c r="R8" s="89"/>
      <c r="S8" s="89"/>
      <c r="T8" s="89"/>
      <c r="U8" s="89" t="s">
        <v>57</v>
      </c>
      <c r="V8" s="89"/>
      <c r="W8" s="89"/>
      <c r="X8" s="89"/>
    </row>
    <row r="9" spans="1:24" ht="24.75" customHeight="1" thickTop="1" thickBot="1">
      <c r="A9" s="78">
        <v>45146</v>
      </c>
      <c r="B9" s="79" t="s">
        <v>58</v>
      </c>
      <c r="C9" s="80">
        <v>0.33333333333333331</v>
      </c>
      <c r="D9" s="79">
        <v>1</v>
      </c>
      <c r="E9" s="80">
        <v>0.75</v>
      </c>
      <c r="F9" s="81">
        <f t="shared" si="0"/>
        <v>9</v>
      </c>
      <c r="G9" s="81">
        <f>(F9-$S$12)</f>
        <v>0</v>
      </c>
      <c r="H9" s="82">
        <v>250</v>
      </c>
      <c r="I9" s="88"/>
      <c r="J9" s="88"/>
      <c r="K9" s="88"/>
      <c r="L9" s="88"/>
      <c r="M9" s="88"/>
      <c r="N9" s="88"/>
      <c r="O9" s="88"/>
      <c r="P9" s="88"/>
      <c r="Q9" s="88"/>
      <c r="R9" s="88"/>
      <c r="S9" s="88"/>
      <c r="T9" s="88"/>
      <c r="U9" s="88"/>
      <c r="V9" s="88"/>
      <c r="W9" s="88"/>
      <c r="X9" s="88"/>
    </row>
    <row r="10" spans="1:24" ht="24.75" customHeight="1" thickTop="1" thickBot="1">
      <c r="A10" s="78">
        <v>45147</v>
      </c>
      <c r="B10" s="79" t="s">
        <v>58</v>
      </c>
      <c r="C10" s="80">
        <v>0.54166666666666663</v>
      </c>
      <c r="D10" s="81"/>
      <c r="E10" s="80">
        <v>0.75</v>
      </c>
      <c r="F10" s="81">
        <f t="shared" si="0"/>
        <v>5.0000000000000009</v>
      </c>
      <c r="G10" s="81"/>
      <c r="H10" s="82"/>
      <c r="I10" s="88"/>
      <c r="J10" s="88"/>
      <c r="K10" s="88"/>
      <c r="L10" s="88"/>
      <c r="M10" s="88"/>
      <c r="N10" s="88"/>
      <c r="O10" s="88"/>
      <c r="P10" s="88"/>
      <c r="Q10" s="88"/>
      <c r="R10" s="88"/>
      <c r="S10" s="88">
        <v>50</v>
      </c>
      <c r="T10" s="102"/>
      <c r="U10" s="88"/>
      <c r="V10" s="88"/>
      <c r="W10" s="88"/>
      <c r="X10" s="88"/>
    </row>
    <row r="11" spans="1:24" ht="24.75" customHeight="1" thickTop="1" thickBot="1">
      <c r="A11" s="78">
        <v>45148</v>
      </c>
      <c r="B11" s="79" t="s">
        <v>58</v>
      </c>
      <c r="C11" s="80">
        <v>0.33333333333333331</v>
      </c>
      <c r="D11" s="81">
        <v>1</v>
      </c>
      <c r="E11" s="80">
        <v>0.75</v>
      </c>
      <c r="F11" s="81">
        <f t="shared" si="0"/>
        <v>9</v>
      </c>
      <c r="G11" s="81">
        <f>(F11-$S$12)</f>
        <v>0</v>
      </c>
      <c r="H11" s="82">
        <v>250</v>
      </c>
      <c r="I11" s="89"/>
      <c r="J11" s="89"/>
      <c r="K11" s="89"/>
      <c r="L11" s="89"/>
      <c r="M11" s="89"/>
      <c r="N11" s="89"/>
      <c r="O11" s="89"/>
      <c r="P11" s="89"/>
      <c r="Q11" s="89"/>
      <c r="R11" s="89"/>
      <c r="S11" s="108">
        <v>9</v>
      </c>
      <c r="T11" s="102"/>
      <c r="U11" s="89"/>
      <c r="V11" s="89"/>
      <c r="W11" s="89"/>
      <c r="X11" s="89"/>
    </row>
    <row r="12" spans="1:24" ht="24.75" customHeight="1" thickTop="1" thickBot="1">
      <c r="A12" s="78">
        <v>45149</v>
      </c>
      <c r="B12" s="79" t="s">
        <v>58</v>
      </c>
      <c r="C12" s="80">
        <v>0.58333333333333337</v>
      </c>
      <c r="D12" s="81"/>
      <c r="E12" s="80">
        <v>0.8125</v>
      </c>
      <c r="F12" s="81">
        <f t="shared" si="0"/>
        <v>5.4999999999999991</v>
      </c>
      <c r="G12" s="81"/>
      <c r="H12" s="82"/>
      <c r="I12" s="89"/>
      <c r="J12" s="89"/>
      <c r="K12" s="89"/>
      <c r="L12" s="89"/>
      <c r="M12" s="89"/>
      <c r="N12" s="89"/>
      <c r="O12" s="89"/>
      <c r="P12" s="89"/>
      <c r="Q12" s="89"/>
      <c r="R12" s="89"/>
      <c r="S12" s="95">
        <f>MIN(9,H11)</f>
        <v>9</v>
      </c>
      <c r="T12" s="103"/>
      <c r="U12" s="112"/>
      <c r="V12" s="89"/>
      <c r="W12" s="89"/>
      <c r="X12" s="89"/>
    </row>
    <row r="13" spans="1:24" ht="24.75" customHeight="1" thickTop="1" thickBot="1">
      <c r="A13" s="78">
        <v>45150</v>
      </c>
      <c r="B13" s="79" t="s">
        <v>121</v>
      </c>
      <c r="C13" s="80">
        <v>0.33333333333333331</v>
      </c>
      <c r="D13" s="81">
        <v>1</v>
      </c>
      <c r="E13" s="80">
        <v>0.75</v>
      </c>
      <c r="F13" s="81">
        <f t="shared" si="0"/>
        <v>9</v>
      </c>
      <c r="G13" s="81">
        <f>(F13-$S$12)</f>
        <v>0</v>
      </c>
      <c r="H13" s="82">
        <v>250</v>
      </c>
      <c r="I13" s="89"/>
      <c r="J13" s="89"/>
      <c r="K13" s="89"/>
      <c r="L13" s="89"/>
      <c r="M13" s="89"/>
      <c r="N13" s="89"/>
      <c r="O13" s="89"/>
      <c r="P13" s="89"/>
      <c r="Q13" s="89"/>
      <c r="R13" s="89"/>
      <c r="S13" s="89"/>
      <c r="T13" s="89"/>
      <c r="U13" s="89"/>
      <c r="V13" s="89"/>
      <c r="W13" s="89"/>
      <c r="X13" s="89"/>
    </row>
    <row r="14" spans="1:24" ht="24.75" customHeight="1" thickTop="1" thickBot="1">
      <c r="A14" s="78">
        <v>45151</v>
      </c>
      <c r="B14" s="79"/>
      <c r="C14" s="80"/>
      <c r="D14" s="81"/>
      <c r="E14" s="80"/>
      <c r="F14" s="81">
        <f t="shared" si="0"/>
        <v>0</v>
      </c>
      <c r="G14" s="81"/>
      <c r="H14" s="82"/>
      <c r="I14" s="89"/>
      <c r="J14" s="89"/>
      <c r="K14" s="89"/>
      <c r="L14" s="89"/>
      <c r="M14" s="89"/>
      <c r="N14" s="95"/>
      <c r="O14" s="88"/>
      <c r="P14" s="68"/>
      <c r="Q14" s="68"/>
      <c r="R14" s="68"/>
      <c r="S14" s="68"/>
      <c r="T14" s="68"/>
      <c r="U14" s="68"/>
      <c r="V14" s="68"/>
      <c r="W14" s="68"/>
      <c r="X14" s="68"/>
    </row>
    <row r="15" spans="1:24" ht="24.75" customHeight="1" thickTop="1" thickBot="1">
      <c r="A15" s="78">
        <v>45152</v>
      </c>
      <c r="B15" s="79"/>
      <c r="C15" s="80"/>
      <c r="D15" s="81"/>
      <c r="E15" s="80"/>
      <c r="F15" s="81">
        <f t="shared" si="0"/>
        <v>0</v>
      </c>
      <c r="G15" s="81"/>
      <c r="H15" s="82"/>
      <c r="I15" s="89"/>
      <c r="J15" s="89"/>
      <c r="K15" s="89"/>
      <c r="L15" s="89"/>
      <c r="M15" s="89"/>
      <c r="N15" s="89"/>
      <c r="O15" s="89"/>
      <c r="P15" s="89"/>
      <c r="Q15" s="89"/>
      <c r="R15" s="89"/>
      <c r="S15" s="89"/>
      <c r="T15" s="89"/>
      <c r="U15" s="89"/>
      <c r="V15" s="89"/>
      <c r="W15" s="89"/>
      <c r="X15" s="89"/>
    </row>
    <row r="16" spans="1:24" ht="24.75" customHeight="1" thickTop="1" thickBot="1">
      <c r="A16" s="78">
        <v>45153</v>
      </c>
      <c r="B16" s="79" t="s">
        <v>122</v>
      </c>
      <c r="C16" s="80">
        <v>0.33333333333333331</v>
      </c>
      <c r="D16" s="81">
        <v>1</v>
      </c>
      <c r="E16" s="80">
        <v>0.77083333333333337</v>
      </c>
      <c r="F16" s="81">
        <f t="shared" si="0"/>
        <v>9.5000000000000018</v>
      </c>
      <c r="G16" s="81">
        <f t="shared" ref="G16:G17" si="1">(F16-$S$12)</f>
        <v>0.50000000000000178</v>
      </c>
      <c r="H16" s="82">
        <v>250</v>
      </c>
      <c r="I16" s="89"/>
      <c r="J16" s="89"/>
      <c r="K16" s="89"/>
      <c r="L16" s="89"/>
      <c r="M16" s="89"/>
      <c r="N16" s="95"/>
      <c r="O16" s="88"/>
      <c r="P16" s="68"/>
      <c r="Q16" s="68"/>
      <c r="R16" s="68"/>
      <c r="S16" s="68"/>
      <c r="T16" s="68"/>
      <c r="U16" s="68"/>
      <c r="V16" s="68"/>
      <c r="W16" s="68"/>
      <c r="X16" s="68"/>
    </row>
    <row r="17" spans="1:24" ht="24.75" customHeight="1" thickTop="1" thickBot="1">
      <c r="A17" s="78">
        <v>45154</v>
      </c>
      <c r="B17" s="79" t="s">
        <v>123</v>
      </c>
      <c r="C17" s="80">
        <v>0.33333333333333331</v>
      </c>
      <c r="D17" s="81">
        <v>1</v>
      </c>
      <c r="E17" s="80">
        <v>0.8125</v>
      </c>
      <c r="F17" s="81">
        <f t="shared" si="0"/>
        <v>10.5</v>
      </c>
      <c r="G17" s="81">
        <f t="shared" si="1"/>
        <v>1.5</v>
      </c>
      <c r="H17" s="82">
        <v>250</v>
      </c>
      <c r="I17" s="68"/>
      <c r="J17" s="68"/>
      <c r="K17" s="68"/>
      <c r="L17" s="68"/>
      <c r="M17" s="68"/>
      <c r="N17" s="95"/>
      <c r="O17" s="88"/>
      <c r="P17" s="68"/>
      <c r="Q17" s="68"/>
      <c r="R17" s="68"/>
      <c r="S17" s="68"/>
      <c r="T17" s="68"/>
      <c r="U17" s="68"/>
      <c r="V17" s="68"/>
      <c r="W17" s="68"/>
      <c r="X17" s="68"/>
    </row>
    <row r="18" spans="1:24" ht="24.75" customHeight="1" thickTop="1" thickBot="1">
      <c r="A18" s="78">
        <v>45155</v>
      </c>
      <c r="B18" s="79" t="s">
        <v>124</v>
      </c>
      <c r="C18" s="80">
        <v>0.33333333333333331</v>
      </c>
      <c r="D18" s="81">
        <v>1</v>
      </c>
      <c r="E18" s="80">
        <v>0.72916666666666663</v>
      </c>
      <c r="F18" s="81">
        <f t="shared" si="0"/>
        <v>8.5</v>
      </c>
      <c r="G18" s="81"/>
      <c r="H18" s="82">
        <v>250</v>
      </c>
      <c r="I18" s="89"/>
      <c r="J18" s="89"/>
      <c r="K18" s="89"/>
      <c r="L18" s="89"/>
      <c r="M18" s="89"/>
      <c r="N18" s="89"/>
      <c r="O18" s="89"/>
      <c r="P18" s="89"/>
      <c r="Q18" s="89"/>
      <c r="R18" s="89"/>
      <c r="S18" s="89"/>
      <c r="T18" s="89"/>
      <c r="U18" s="89"/>
      <c r="V18" s="89"/>
      <c r="W18" s="89"/>
      <c r="X18" s="89"/>
    </row>
    <row r="19" spans="1:24" ht="24.75" customHeight="1" thickTop="1" thickBot="1">
      <c r="A19" s="78">
        <v>45156</v>
      </c>
      <c r="B19" s="79" t="s">
        <v>125</v>
      </c>
      <c r="C19" s="80">
        <v>0.33333333333333331</v>
      </c>
      <c r="D19" s="81">
        <v>2</v>
      </c>
      <c r="E19" s="80">
        <v>0.75</v>
      </c>
      <c r="F19" s="81">
        <f t="shared" si="0"/>
        <v>8</v>
      </c>
      <c r="G19" s="81"/>
      <c r="H19" s="82"/>
      <c r="I19" s="68"/>
      <c r="J19" s="68"/>
      <c r="K19" s="68"/>
      <c r="L19" s="68"/>
      <c r="M19" s="68"/>
      <c r="N19" s="95"/>
      <c r="O19" s="88"/>
      <c r="P19" s="68"/>
      <c r="Q19" s="68"/>
      <c r="R19" s="68"/>
      <c r="S19" s="68"/>
      <c r="T19" s="68"/>
      <c r="U19" s="68"/>
      <c r="V19" s="68"/>
      <c r="W19" s="68"/>
      <c r="X19" s="68"/>
    </row>
    <row r="20" spans="1:24" ht="24.75" customHeight="1" thickTop="1" thickBot="1">
      <c r="A20" s="78">
        <v>45157</v>
      </c>
      <c r="B20" s="79" t="s">
        <v>126</v>
      </c>
      <c r="C20" s="80">
        <v>0.33333333333333331</v>
      </c>
      <c r="D20" s="81">
        <v>1</v>
      </c>
      <c r="E20" s="80">
        <v>0.75</v>
      </c>
      <c r="F20" s="81">
        <f t="shared" si="0"/>
        <v>9</v>
      </c>
      <c r="G20" s="81">
        <f t="shared" ref="G20:G25" si="2">(F20-$S$12)</f>
        <v>0</v>
      </c>
      <c r="H20" s="82">
        <v>250</v>
      </c>
      <c r="I20" s="89"/>
      <c r="J20" s="89"/>
      <c r="K20" s="89"/>
      <c r="L20" s="89"/>
      <c r="M20" s="89"/>
      <c r="N20" s="89"/>
      <c r="O20" s="89"/>
      <c r="P20" s="89"/>
      <c r="Q20" s="89"/>
      <c r="R20" s="89"/>
      <c r="S20" s="89"/>
      <c r="T20" s="89"/>
      <c r="U20" s="89"/>
      <c r="V20" s="89"/>
      <c r="W20" s="89"/>
      <c r="X20" s="89"/>
    </row>
    <row r="21" spans="1:24" ht="24.75" customHeight="1" thickTop="1" thickBot="1">
      <c r="A21" s="78">
        <v>45158</v>
      </c>
      <c r="B21" s="79" t="s">
        <v>127</v>
      </c>
      <c r="C21" s="80">
        <v>0.33333333333333331</v>
      </c>
      <c r="D21" s="81">
        <v>1</v>
      </c>
      <c r="E21" s="80">
        <v>0.83333333333333337</v>
      </c>
      <c r="F21" s="81">
        <f t="shared" si="0"/>
        <v>11</v>
      </c>
      <c r="G21" s="81">
        <f t="shared" si="2"/>
        <v>2</v>
      </c>
      <c r="H21" s="82">
        <v>250</v>
      </c>
      <c r="I21" s="68"/>
      <c r="J21" s="68"/>
      <c r="K21" s="68"/>
      <c r="L21" s="68"/>
      <c r="M21" s="68"/>
      <c r="N21" s="95"/>
      <c r="O21" s="88"/>
      <c r="P21" s="68"/>
      <c r="Q21" s="68"/>
      <c r="R21" s="68"/>
      <c r="S21" s="68"/>
      <c r="T21" s="68"/>
      <c r="U21" s="68"/>
      <c r="V21" s="68"/>
      <c r="W21" s="68"/>
      <c r="X21" s="68"/>
    </row>
    <row r="22" spans="1:24" ht="24.75" customHeight="1" thickTop="1" thickBot="1">
      <c r="A22" s="78">
        <v>45159</v>
      </c>
      <c r="B22" s="79" t="s">
        <v>181</v>
      </c>
      <c r="C22" s="80">
        <v>0.33333333333333331</v>
      </c>
      <c r="D22" s="81">
        <v>1</v>
      </c>
      <c r="E22" s="80">
        <v>0.75</v>
      </c>
      <c r="F22" s="81">
        <f t="shared" si="0"/>
        <v>9</v>
      </c>
      <c r="G22" s="81">
        <f t="shared" si="2"/>
        <v>0</v>
      </c>
      <c r="H22" s="82">
        <v>250</v>
      </c>
      <c r="I22" s="96"/>
      <c r="J22" s="96"/>
      <c r="K22" s="96"/>
      <c r="L22" s="96"/>
      <c r="M22" s="96"/>
      <c r="N22" s="68"/>
      <c r="O22" s="68"/>
      <c r="P22" s="68"/>
      <c r="Q22" s="68"/>
      <c r="R22" s="68"/>
      <c r="S22" s="68"/>
      <c r="T22" s="68"/>
      <c r="U22" s="68"/>
      <c r="V22" s="68"/>
      <c r="W22" s="68"/>
      <c r="X22" s="68"/>
    </row>
    <row r="23" spans="1:24" ht="24.75" customHeight="1" thickTop="1" thickBot="1">
      <c r="A23" s="78">
        <v>45160</v>
      </c>
      <c r="B23" s="79" t="s">
        <v>182</v>
      </c>
      <c r="C23" s="80">
        <v>0.33333333333333331</v>
      </c>
      <c r="D23" s="81">
        <v>1</v>
      </c>
      <c r="E23" s="80">
        <v>0.75</v>
      </c>
      <c r="F23" s="81">
        <f t="shared" si="0"/>
        <v>9</v>
      </c>
      <c r="G23" s="81">
        <f t="shared" si="2"/>
        <v>0</v>
      </c>
      <c r="H23" s="82">
        <v>250</v>
      </c>
      <c r="I23" s="68"/>
      <c r="J23" s="68"/>
      <c r="K23" s="68"/>
      <c r="L23" s="68"/>
      <c r="M23" s="68"/>
      <c r="N23" s="68"/>
      <c r="O23" s="68"/>
      <c r="P23" s="68"/>
      <c r="Q23" s="68"/>
      <c r="R23" s="68"/>
      <c r="S23" s="68"/>
      <c r="T23" s="68"/>
      <c r="U23" s="68"/>
      <c r="V23" s="68"/>
      <c r="W23" s="68"/>
      <c r="X23" s="68"/>
    </row>
    <row r="24" spans="1:24" ht="24.75" customHeight="1" thickTop="1" thickBot="1">
      <c r="A24" s="78">
        <v>45161</v>
      </c>
      <c r="B24" s="79"/>
      <c r="C24" s="80"/>
      <c r="D24" s="79"/>
      <c r="E24" s="174"/>
      <c r="F24" s="81">
        <f t="shared" si="0"/>
        <v>0</v>
      </c>
      <c r="G24" s="81"/>
      <c r="H24" s="82"/>
      <c r="I24" s="68"/>
      <c r="J24" s="68"/>
      <c r="K24" s="68"/>
      <c r="L24" s="68"/>
      <c r="M24" s="68"/>
      <c r="N24" s="68"/>
      <c r="O24" s="68"/>
      <c r="P24" s="68"/>
      <c r="Q24" s="68"/>
      <c r="R24" s="68"/>
      <c r="S24" s="68"/>
      <c r="T24" s="68"/>
      <c r="U24" s="68"/>
      <c r="V24" s="68"/>
      <c r="W24" s="68"/>
      <c r="X24" s="68"/>
    </row>
    <row r="25" spans="1:24" ht="24.75" customHeight="1" thickTop="1" thickBot="1">
      <c r="A25" s="78">
        <v>45162</v>
      </c>
      <c r="B25" s="79" t="s">
        <v>183</v>
      </c>
      <c r="C25" s="80">
        <v>0.27083333333333331</v>
      </c>
      <c r="D25" s="81">
        <v>1</v>
      </c>
      <c r="E25" s="80">
        <v>0.91666666666666663</v>
      </c>
      <c r="F25" s="81">
        <f t="shared" si="0"/>
        <v>14.499999999999998</v>
      </c>
      <c r="G25" s="81">
        <f t="shared" si="2"/>
        <v>5.4999999999999982</v>
      </c>
      <c r="H25" s="82">
        <v>250</v>
      </c>
      <c r="I25" s="68"/>
      <c r="J25" s="68"/>
      <c r="K25" s="68"/>
      <c r="L25" s="68"/>
      <c r="M25" s="68"/>
      <c r="N25" s="68"/>
      <c r="O25" s="68"/>
      <c r="P25" s="68"/>
      <c r="Q25" s="68"/>
      <c r="R25" s="68"/>
      <c r="S25" s="68"/>
      <c r="T25" s="68"/>
      <c r="U25" s="68"/>
      <c r="V25" s="68"/>
      <c r="W25" s="68"/>
      <c r="X25" s="68"/>
    </row>
    <row r="26" spans="1:24" ht="24.75" customHeight="1" thickTop="1" thickBot="1">
      <c r="A26" s="78">
        <v>45163</v>
      </c>
      <c r="B26" s="79" t="s">
        <v>124</v>
      </c>
      <c r="C26" s="80">
        <v>0.375</v>
      </c>
      <c r="D26" s="81"/>
      <c r="E26" s="80">
        <v>0.5</v>
      </c>
      <c r="F26" s="81">
        <f t="shared" si="0"/>
        <v>3</v>
      </c>
      <c r="G26" s="81"/>
      <c r="H26" s="82"/>
      <c r="I26" s="68"/>
      <c r="J26" s="68"/>
      <c r="K26" s="68"/>
      <c r="L26" s="68"/>
      <c r="M26" s="68"/>
      <c r="N26" s="68"/>
      <c r="O26" s="68"/>
      <c r="P26" s="68"/>
      <c r="Q26" s="68"/>
      <c r="R26" s="68"/>
      <c r="S26" s="68"/>
      <c r="T26" s="68"/>
      <c r="U26" s="68"/>
      <c r="V26" s="68"/>
      <c r="W26" s="68"/>
      <c r="X26" s="68"/>
    </row>
    <row r="27" spans="1:24" ht="24.75" customHeight="1" thickTop="1" thickBot="1">
      <c r="A27" s="78">
        <v>45164</v>
      </c>
      <c r="B27" s="79" t="s">
        <v>184</v>
      </c>
      <c r="C27" s="80">
        <v>0.33333333333333331</v>
      </c>
      <c r="D27" s="81">
        <v>1</v>
      </c>
      <c r="E27" s="80">
        <v>0.70833333333333337</v>
      </c>
      <c r="F27" s="81">
        <f t="shared" si="0"/>
        <v>8.0000000000000018</v>
      </c>
      <c r="G27" s="81"/>
      <c r="H27" s="82">
        <v>250</v>
      </c>
      <c r="I27" s="89"/>
      <c r="J27" s="89"/>
      <c r="K27" s="89"/>
      <c r="L27" s="89"/>
      <c r="M27" s="89"/>
      <c r="N27" s="89"/>
      <c r="O27" s="89"/>
      <c r="P27" s="89"/>
      <c r="Q27" s="89"/>
      <c r="R27" s="89"/>
      <c r="S27" s="89"/>
      <c r="T27" s="89"/>
      <c r="U27" s="89"/>
      <c r="V27" s="89"/>
      <c r="W27" s="89"/>
      <c r="X27" s="89"/>
    </row>
    <row r="28" spans="1:24" ht="24.75" customHeight="1" thickTop="1" thickBot="1">
      <c r="A28" s="78">
        <v>45165</v>
      </c>
      <c r="B28" s="79"/>
      <c r="C28" s="80"/>
      <c r="D28" s="81"/>
      <c r="E28" s="80"/>
      <c r="F28" s="81"/>
      <c r="G28" s="81"/>
      <c r="H28" s="82"/>
      <c r="I28" s="89"/>
      <c r="J28" s="89"/>
      <c r="K28" s="89"/>
      <c r="L28" s="89"/>
      <c r="M28" s="89"/>
      <c r="N28" s="89"/>
      <c r="O28" s="89"/>
      <c r="P28" s="89"/>
      <c r="Q28" s="89"/>
      <c r="R28" s="89"/>
      <c r="S28" s="89"/>
      <c r="T28" s="89"/>
      <c r="U28" s="89"/>
      <c r="V28" s="89"/>
      <c r="W28" s="89"/>
      <c r="X28" s="89"/>
    </row>
    <row r="29" spans="1:24" ht="24.75" customHeight="1" thickTop="1" thickBot="1">
      <c r="A29" s="78">
        <v>45166</v>
      </c>
      <c r="B29" s="79" t="s">
        <v>185</v>
      </c>
      <c r="C29" s="80">
        <v>0.35416666666666669</v>
      </c>
      <c r="D29" s="81">
        <v>1</v>
      </c>
      <c r="E29" s="80">
        <v>0.85416666666666663</v>
      </c>
      <c r="F29" s="81">
        <f t="shared" ref="F29:F32" si="3">(E29-C29) *24-(D29)</f>
        <v>10.999999999999998</v>
      </c>
      <c r="G29" s="81">
        <f t="shared" ref="G29:G32" si="4">(F29-$S$12)</f>
        <v>1.9999999999999982</v>
      </c>
      <c r="H29" s="82">
        <v>250</v>
      </c>
      <c r="I29" s="89"/>
      <c r="J29" s="89"/>
      <c r="K29" s="89"/>
      <c r="L29" s="89"/>
      <c r="M29" s="89"/>
      <c r="N29" s="89"/>
      <c r="O29" s="89"/>
      <c r="P29" s="89"/>
      <c r="Q29" s="89"/>
      <c r="R29" s="89"/>
      <c r="S29" s="89"/>
      <c r="T29" s="89"/>
      <c r="U29" s="89"/>
      <c r="V29" s="89"/>
      <c r="W29" s="89"/>
      <c r="X29" s="89"/>
    </row>
    <row r="30" spans="1:24" ht="24.75" customHeight="1" thickTop="1" thickBot="1">
      <c r="A30" s="78">
        <v>45167</v>
      </c>
      <c r="B30" s="79" t="s">
        <v>186</v>
      </c>
      <c r="C30" s="80">
        <v>0.54166666666666663</v>
      </c>
      <c r="D30" s="81"/>
      <c r="E30" s="80">
        <v>0.75</v>
      </c>
      <c r="F30" s="81">
        <f t="shared" si="3"/>
        <v>5.0000000000000009</v>
      </c>
      <c r="G30" s="81"/>
      <c r="H30" s="82">
        <v>300</v>
      </c>
      <c r="I30" s="68"/>
      <c r="J30" s="68"/>
      <c r="K30" s="68"/>
      <c r="L30" s="68"/>
      <c r="M30" s="68"/>
      <c r="N30" s="68"/>
      <c r="O30" s="68"/>
      <c r="P30" s="68"/>
      <c r="Q30" s="68"/>
      <c r="R30" s="68"/>
      <c r="S30" s="68"/>
      <c r="T30" s="68"/>
      <c r="U30" s="68"/>
      <c r="V30" s="68"/>
      <c r="W30" s="68"/>
      <c r="X30" s="68"/>
    </row>
    <row r="31" spans="1:24" ht="24.75" customHeight="1" thickTop="1" thickBot="1">
      <c r="A31" s="78">
        <v>45168</v>
      </c>
      <c r="B31" s="79" t="s">
        <v>186</v>
      </c>
      <c r="C31" s="80">
        <v>0.33333333333333331</v>
      </c>
      <c r="D31" s="81">
        <v>1</v>
      </c>
      <c r="E31" s="80">
        <v>0.83333333333333337</v>
      </c>
      <c r="F31" s="81">
        <f t="shared" si="3"/>
        <v>11</v>
      </c>
      <c r="G31" s="81">
        <f t="shared" si="4"/>
        <v>2</v>
      </c>
      <c r="H31" s="82">
        <v>300</v>
      </c>
      <c r="I31" s="89"/>
      <c r="J31" s="89"/>
      <c r="K31" s="89"/>
      <c r="L31" s="89"/>
      <c r="M31" s="313" t="s">
        <v>128</v>
      </c>
      <c r="N31" s="303"/>
      <c r="O31" s="303"/>
      <c r="P31" s="89"/>
      <c r="Q31" s="89"/>
      <c r="R31" s="89"/>
      <c r="S31" s="89"/>
      <c r="T31" s="89"/>
      <c r="U31" s="89"/>
      <c r="V31" s="89"/>
      <c r="W31" s="89"/>
      <c r="X31" s="89"/>
    </row>
    <row r="32" spans="1:24" ht="24.75" customHeight="1" thickTop="1" thickBot="1">
      <c r="A32" s="78">
        <v>45169</v>
      </c>
      <c r="B32" s="79" t="s">
        <v>186</v>
      </c>
      <c r="C32" s="80">
        <v>0.33333333333333331</v>
      </c>
      <c r="D32" s="81">
        <v>1</v>
      </c>
      <c r="E32" s="80">
        <v>0.75</v>
      </c>
      <c r="F32" s="81">
        <f t="shared" si="3"/>
        <v>9</v>
      </c>
      <c r="G32" s="81">
        <f t="shared" si="4"/>
        <v>0</v>
      </c>
      <c r="H32" s="82">
        <v>300</v>
      </c>
      <c r="I32" s="68"/>
      <c r="J32" s="68"/>
      <c r="K32" s="68"/>
      <c r="L32" s="68"/>
      <c r="M32" s="303"/>
      <c r="N32" s="303"/>
      <c r="O32" s="303"/>
      <c r="P32" s="68"/>
      <c r="Q32" s="68"/>
      <c r="R32" s="68"/>
      <c r="S32" s="68"/>
      <c r="T32" s="68"/>
      <c r="U32" s="68"/>
      <c r="V32" s="68"/>
      <c r="W32" s="68"/>
      <c r="X32" s="68"/>
    </row>
    <row r="33" spans="1:24" ht="24.75" customHeight="1" thickTop="1">
      <c r="A33" s="98" t="s">
        <v>30</v>
      </c>
      <c r="B33" s="99"/>
      <c r="C33" s="172" t="s">
        <v>92</v>
      </c>
      <c r="D33" s="100" t="s">
        <v>63</v>
      </c>
      <c r="E33" s="101"/>
      <c r="F33" s="313" t="s">
        <v>129</v>
      </c>
      <c r="G33" s="303"/>
      <c r="H33" s="303"/>
      <c r="I33" s="68"/>
      <c r="J33" s="68"/>
      <c r="K33" s="68"/>
      <c r="L33" s="68"/>
      <c r="M33" s="303"/>
      <c r="N33" s="303"/>
      <c r="O33" s="303"/>
      <c r="P33" s="68"/>
      <c r="Q33" s="68"/>
      <c r="R33" s="68"/>
      <c r="S33" s="68"/>
      <c r="T33" s="68"/>
      <c r="U33" s="68"/>
      <c r="V33" s="68"/>
      <c r="W33" s="68"/>
      <c r="X33" s="68"/>
    </row>
    <row r="34" spans="1:24" ht="24.75" customHeight="1" thickBot="1">
      <c r="A34" s="95" t="s">
        <v>65</v>
      </c>
      <c r="B34" s="88">
        <f>SUM(B33)</f>
        <v>0</v>
      </c>
      <c r="C34" s="88">
        <f>SUM(H2:H32)</f>
        <v>4150</v>
      </c>
      <c r="D34" s="102">
        <f>B36*D36</f>
        <v>2294.9999999999995</v>
      </c>
      <c r="E34" s="88"/>
      <c r="F34" s="303"/>
      <c r="G34" s="303"/>
      <c r="H34" s="303"/>
      <c r="I34" s="68"/>
      <c r="J34" s="68"/>
      <c r="K34" s="68"/>
      <c r="L34" s="68"/>
      <c r="M34" s="304"/>
      <c r="N34" s="304"/>
      <c r="O34" s="304"/>
      <c r="P34" s="68"/>
      <c r="Q34" s="68"/>
      <c r="R34" s="68"/>
      <c r="S34" s="68"/>
      <c r="T34" s="68"/>
      <c r="U34" s="68"/>
      <c r="V34" s="68"/>
      <c r="W34" s="68"/>
      <c r="X34" s="68"/>
    </row>
    <row r="35" spans="1:24" ht="24.75" customHeight="1" thickTop="1" thickBot="1">
      <c r="A35" s="104" t="s">
        <v>34</v>
      </c>
      <c r="B35" s="104" t="s">
        <v>52</v>
      </c>
      <c r="C35" s="77" t="s">
        <v>35</v>
      </c>
      <c r="D35" s="77" t="s">
        <v>66</v>
      </c>
      <c r="E35" s="77" t="s">
        <v>36</v>
      </c>
      <c r="F35" s="303"/>
      <c r="G35" s="303"/>
      <c r="H35" s="303"/>
      <c r="I35" s="68"/>
      <c r="J35" s="68"/>
      <c r="K35" s="68"/>
      <c r="L35" s="68"/>
      <c r="M35" s="68"/>
      <c r="N35" s="68"/>
      <c r="O35" s="68"/>
      <c r="P35" s="68"/>
      <c r="Q35" s="68"/>
      <c r="R35" s="68"/>
      <c r="S35" s="68"/>
      <c r="T35" s="68"/>
      <c r="U35" s="68"/>
      <c r="V35" s="68"/>
      <c r="W35" s="68"/>
      <c r="X35" s="68"/>
    </row>
    <row r="36" spans="1:24" ht="14.5" thickBot="1">
      <c r="A36" s="105">
        <f t="shared" ref="A36:B36" si="5">SUM(F2:F32)</f>
        <v>173.5</v>
      </c>
      <c r="B36" s="105">
        <f t="shared" si="5"/>
        <v>13.499999999999998</v>
      </c>
      <c r="C36" s="82">
        <f>Puntoret!E17</f>
        <v>120</v>
      </c>
      <c r="D36" s="82">
        <f>SUM(C36+S10)</f>
        <v>170</v>
      </c>
      <c r="E36" s="82">
        <f>A36*C36+C34+D34-B34</f>
        <v>27265</v>
      </c>
      <c r="F36" s="304"/>
      <c r="G36" s="304"/>
      <c r="H36" s="304"/>
      <c r="I36" s="68"/>
      <c r="J36" s="68"/>
      <c r="K36" s="68"/>
      <c r="L36" s="68"/>
      <c r="M36" s="68"/>
      <c r="N36" s="68"/>
      <c r="O36" s="68"/>
      <c r="P36" s="68"/>
      <c r="Q36" s="68"/>
      <c r="R36" s="68"/>
      <c r="S36" s="68"/>
      <c r="T36" s="68"/>
      <c r="U36" s="68"/>
      <c r="V36" s="68"/>
      <c r="W36" s="68"/>
      <c r="X36" s="68"/>
    </row>
    <row r="37" spans="1:24" ht="24.75" customHeight="1" thickTop="1">
      <c r="A37" s="68"/>
      <c r="B37" s="68"/>
      <c r="C37" s="89"/>
      <c r="D37" s="95"/>
      <c r="E37" s="89"/>
      <c r="F37" s="89"/>
      <c r="G37" s="68"/>
      <c r="H37" s="103"/>
      <c r="I37" s="68"/>
      <c r="J37" s="68"/>
      <c r="K37" s="68"/>
      <c r="L37" s="68"/>
      <c r="M37" s="68"/>
      <c r="N37" s="68"/>
      <c r="O37" s="68"/>
      <c r="P37" s="68"/>
      <c r="Q37" s="68"/>
      <c r="R37" s="68"/>
      <c r="S37" s="68"/>
      <c r="T37" s="68"/>
      <c r="U37" s="68"/>
      <c r="V37" s="68"/>
      <c r="W37" s="68"/>
      <c r="X37" s="68"/>
    </row>
    <row r="38" spans="1:24" ht="24.75" customHeight="1">
      <c r="A38" s="68"/>
      <c r="B38" s="68"/>
      <c r="C38" s="89"/>
      <c r="D38" s="95"/>
      <c r="E38" s="89"/>
      <c r="F38" s="89"/>
      <c r="G38" s="68"/>
      <c r="H38" s="103"/>
      <c r="I38" s="68"/>
      <c r="J38" s="68"/>
      <c r="K38" s="68"/>
      <c r="L38" s="68"/>
      <c r="M38" s="68"/>
      <c r="N38" s="68"/>
      <c r="O38" s="68"/>
      <c r="P38" s="68"/>
      <c r="Q38" s="68"/>
      <c r="R38" s="68"/>
      <c r="S38" s="68"/>
      <c r="T38" s="68"/>
      <c r="U38" s="68"/>
      <c r="V38" s="68"/>
      <c r="W38" s="68"/>
      <c r="X38" s="68"/>
    </row>
    <row r="39" spans="1:24" ht="24.75" customHeight="1">
      <c r="A39" s="68"/>
      <c r="B39" s="68"/>
      <c r="C39" s="89"/>
      <c r="D39" s="95"/>
      <c r="E39" s="89"/>
      <c r="F39" s="89"/>
      <c r="G39" s="68"/>
      <c r="H39" s="103"/>
      <c r="I39" s="68"/>
      <c r="J39" s="68"/>
      <c r="K39" s="68"/>
      <c r="L39" s="68"/>
      <c r="M39" s="68"/>
      <c r="N39" s="68"/>
      <c r="O39" s="68"/>
      <c r="P39" s="68"/>
      <c r="Q39" s="68"/>
      <c r="R39" s="68"/>
      <c r="S39" s="68"/>
      <c r="T39" s="68"/>
      <c r="U39" s="68"/>
      <c r="V39" s="68"/>
      <c r="W39" s="68"/>
      <c r="X39" s="68"/>
    </row>
    <row r="40" spans="1:24" ht="24.75" customHeight="1">
      <c r="A40" s="68"/>
      <c r="B40" s="68"/>
      <c r="C40" s="89"/>
      <c r="D40" s="95"/>
      <c r="E40" s="89"/>
      <c r="F40" s="89"/>
      <c r="G40" s="68"/>
      <c r="H40" s="103"/>
      <c r="I40" s="68"/>
      <c r="J40" s="68"/>
      <c r="K40" s="68"/>
      <c r="L40" s="68"/>
      <c r="M40" s="68"/>
      <c r="N40" s="68"/>
      <c r="O40" s="68"/>
      <c r="P40" s="68"/>
      <c r="Q40" s="68"/>
      <c r="R40" s="68"/>
      <c r="S40" s="68"/>
      <c r="T40" s="68"/>
      <c r="U40" s="68"/>
      <c r="V40" s="68"/>
      <c r="W40" s="68"/>
      <c r="X40" s="68"/>
    </row>
    <row r="41" spans="1:24" ht="24.75" customHeight="1">
      <c r="A41" s="68"/>
      <c r="B41" s="68"/>
      <c r="C41" s="89"/>
      <c r="D41" s="95"/>
      <c r="E41" s="89"/>
      <c r="F41" s="89"/>
      <c r="G41" s="68"/>
      <c r="H41" s="103"/>
      <c r="I41" s="68"/>
      <c r="J41" s="68"/>
      <c r="K41" s="68"/>
      <c r="L41" s="68"/>
      <c r="M41" s="68"/>
      <c r="N41" s="68"/>
      <c r="O41" s="68"/>
      <c r="P41" s="68"/>
      <c r="Q41" s="68"/>
      <c r="R41" s="68"/>
      <c r="S41" s="68"/>
      <c r="T41" s="68"/>
      <c r="U41" s="68"/>
      <c r="V41" s="68"/>
      <c r="W41" s="68"/>
      <c r="X41" s="68"/>
    </row>
    <row r="42" spans="1:24" ht="24.75" customHeight="1">
      <c r="A42" s="68"/>
      <c r="B42" s="68"/>
      <c r="C42" s="89"/>
      <c r="D42" s="95"/>
      <c r="E42" s="89"/>
      <c r="F42" s="89"/>
      <c r="G42" s="68"/>
      <c r="H42" s="103"/>
      <c r="I42" s="68"/>
      <c r="J42" s="68"/>
      <c r="K42" s="68"/>
      <c r="L42" s="68"/>
      <c r="M42" s="68"/>
      <c r="N42" s="68"/>
      <c r="O42" s="68"/>
      <c r="P42" s="68"/>
      <c r="Q42" s="68"/>
      <c r="R42" s="68"/>
      <c r="S42" s="68"/>
      <c r="T42" s="68"/>
      <c r="U42" s="68"/>
      <c r="V42" s="68"/>
      <c r="W42" s="68"/>
      <c r="X42" s="68"/>
    </row>
    <row r="43" spans="1:24" ht="24.75" customHeight="1">
      <c r="A43" s="68"/>
      <c r="B43" s="68"/>
      <c r="C43" s="89"/>
      <c r="D43" s="95"/>
      <c r="E43" s="89"/>
      <c r="F43" s="89"/>
      <c r="G43" s="68"/>
      <c r="H43" s="103"/>
      <c r="I43" s="68"/>
      <c r="J43" s="68"/>
      <c r="K43" s="68"/>
      <c r="L43" s="68"/>
      <c r="M43" s="68"/>
      <c r="N43" s="68"/>
      <c r="O43" s="68"/>
      <c r="P43" s="68"/>
      <c r="Q43" s="68"/>
      <c r="R43" s="68"/>
      <c r="S43" s="68"/>
      <c r="T43" s="68"/>
      <c r="U43" s="68"/>
      <c r="V43" s="68"/>
      <c r="W43" s="68"/>
      <c r="X43" s="68"/>
    </row>
    <row r="44" spans="1:24" ht="24.75" customHeight="1">
      <c r="A44" s="68"/>
      <c r="B44" s="68"/>
      <c r="C44" s="89"/>
      <c r="D44" s="95"/>
      <c r="E44" s="89"/>
      <c r="F44" s="89"/>
      <c r="G44" s="68"/>
      <c r="H44" s="103"/>
      <c r="I44" s="68"/>
      <c r="J44" s="68"/>
      <c r="K44" s="68"/>
      <c r="L44" s="68"/>
      <c r="M44" s="68"/>
      <c r="N44" s="68"/>
      <c r="O44" s="68"/>
      <c r="P44" s="68"/>
      <c r="Q44" s="68"/>
      <c r="R44" s="68"/>
      <c r="S44" s="68"/>
      <c r="T44" s="68"/>
      <c r="U44" s="68"/>
      <c r="V44" s="68"/>
      <c r="W44" s="68"/>
      <c r="X44" s="68"/>
    </row>
    <row r="45" spans="1:24" ht="24.75" customHeight="1">
      <c r="A45" s="68"/>
      <c r="B45" s="68"/>
      <c r="C45" s="89"/>
      <c r="D45" s="95"/>
      <c r="E45" s="89"/>
      <c r="F45" s="89"/>
      <c r="G45" s="68"/>
      <c r="H45" s="103"/>
      <c r="I45" s="68"/>
      <c r="J45" s="68"/>
      <c r="K45" s="68"/>
      <c r="L45" s="68"/>
      <c r="M45" s="68"/>
      <c r="N45" s="68"/>
      <c r="O45" s="68"/>
      <c r="P45" s="68"/>
      <c r="Q45" s="68"/>
      <c r="R45" s="68"/>
      <c r="S45" s="68"/>
      <c r="T45" s="68"/>
      <c r="U45" s="68"/>
      <c r="V45" s="68"/>
      <c r="W45" s="68"/>
      <c r="X45" s="68"/>
    </row>
    <row r="46" spans="1:24" ht="24.75" customHeight="1">
      <c r="A46" s="68"/>
      <c r="B46" s="68"/>
      <c r="C46" s="89"/>
      <c r="D46" s="95"/>
      <c r="E46" s="89"/>
      <c r="F46" s="89"/>
      <c r="G46" s="68"/>
      <c r="H46" s="103"/>
      <c r="I46" s="68"/>
      <c r="J46" s="68"/>
      <c r="K46" s="68"/>
      <c r="L46" s="68"/>
      <c r="M46" s="68"/>
      <c r="N46" s="68"/>
      <c r="O46" s="68"/>
      <c r="P46" s="68"/>
      <c r="Q46" s="68"/>
      <c r="R46" s="68"/>
      <c r="S46" s="68"/>
      <c r="T46" s="68"/>
      <c r="U46" s="68"/>
      <c r="V46" s="68"/>
      <c r="W46" s="68"/>
      <c r="X46" s="68"/>
    </row>
    <row r="47" spans="1:24" ht="24.75" customHeight="1">
      <c r="A47" s="68"/>
      <c r="B47" s="68"/>
      <c r="C47" s="89"/>
      <c r="D47" s="95"/>
      <c r="E47" s="89"/>
      <c r="F47" s="89"/>
      <c r="G47" s="68"/>
      <c r="H47" s="103"/>
      <c r="I47" s="68"/>
      <c r="J47" s="68"/>
      <c r="K47" s="68"/>
      <c r="L47" s="68"/>
      <c r="M47" s="68"/>
      <c r="N47" s="68"/>
      <c r="O47" s="68"/>
      <c r="P47" s="68"/>
      <c r="Q47" s="68"/>
      <c r="R47" s="68"/>
      <c r="S47" s="68"/>
      <c r="T47" s="68"/>
      <c r="U47" s="68"/>
      <c r="V47" s="68"/>
      <c r="W47" s="68"/>
      <c r="X47" s="68"/>
    </row>
    <row r="48" spans="1:24" ht="24.75" customHeight="1">
      <c r="A48" s="68"/>
      <c r="B48" s="68"/>
      <c r="C48" s="89"/>
      <c r="D48" s="95"/>
      <c r="E48" s="89"/>
      <c r="F48" s="89"/>
      <c r="G48" s="68"/>
      <c r="H48" s="103"/>
      <c r="I48" s="68"/>
      <c r="J48" s="68"/>
      <c r="K48" s="68"/>
      <c r="L48" s="68"/>
      <c r="M48" s="68"/>
      <c r="N48" s="68"/>
      <c r="O48" s="68"/>
      <c r="P48" s="68"/>
      <c r="Q48" s="68"/>
      <c r="R48" s="68"/>
      <c r="S48" s="68"/>
      <c r="T48" s="68"/>
      <c r="U48" s="68"/>
      <c r="V48" s="68"/>
      <c r="W48" s="68"/>
      <c r="X48" s="68"/>
    </row>
    <row r="49" spans="1:24" ht="13">
      <c r="A49" s="68"/>
      <c r="B49" s="68"/>
      <c r="C49" s="89"/>
      <c r="D49" s="95"/>
      <c r="E49" s="89"/>
      <c r="F49" s="89"/>
      <c r="G49" s="68"/>
      <c r="H49" s="68"/>
      <c r="I49" s="68"/>
      <c r="J49" s="68"/>
      <c r="K49" s="68"/>
      <c r="L49" s="68"/>
      <c r="M49" s="68"/>
      <c r="N49" s="68"/>
      <c r="O49" s="68"/>
      <c r="P49" s="68"/>
      <c r="Q49" s="68"/>
      <c r="R49" s="68"/>
      <c r="S49" s="68"/>
      <c r="T49" s="68"/>
      <c r="U49" s="68"/>
      <c r="V49" s="68"/>
      <c r="W49" s="68"/>
      <c r="X49" s="68"/>
    </row>
    <row r="50" spans="1:24" ht="13">
      <c r="A50" s="68"/>
      <c r="B50" s="68"/>
      <c r="C50" s="89"/>
      <c r="D50" s="95"/>
      <c r="E50" s="89"/>
      <c r="F50" s="89"/>
      <c r="G50" s="68"/>
      <c r="H50" s="68"/>
      <c r="I50" s="68"/>
      <c r="J50" s="68"/>
      <c r="K50" s="68"/>
      <c r="L50" s="68"/>
      <c r="M50" s="68"/>
      <c r="N50" s="68"/>
      <c r="O50" s="68"/>
      <c r="P50" s="68"/>
      <c r="Q50" s="68"/>
      <c r="R50" s="68"/>
      <c r="S50" s="68"/>
      <c r="T50" s="68"/>
      <c r="U50" s="68"/>
      <c r="V50" s="68"/>
      <c r="W50" s="68"/>
      <c r="X50" s="68"/>
    </row>
    <row r="51" spans="1:24" ht="13">
      <c r="A51" s="68"/>
      <c r="B51" s="68"/>
      <c r="C51" s="89"/>
      <c r="D51" s="95"/>
      <c r="E51" s="89"/>
      <c r="F51" s="89"/>
      <c r="G51" s="68"/>
      <c r="H51" s="68"/>
      <c r="I51" s="68"/>
      <c r="J51" s="68"/>
      <c r="K51" s="68"/>
      <c r="L51" s="68"/>
      <c r="M51" s="68"/>
      <c r="N51" s="68"/>
      <c r="O51" s="68"/>
      <c r="P51" s="68"/>
      <c r="Q51" s="68"/>
      <c r="R51" s="68"/>
      <c r="S51" s="68"/>
      <c r="T51" s="68"/>
      <c r="U51" s="68"/>
      <c r="V51" s="68"/>
      <c r="W51" s="68"/>
      <c r="X51" s="68"/>
    </row>
    <row r="52" spans="1:24" ht="13">
      <c r="A52" s="68"/>
      <c r="B52" s="68"/>
      <c r="C52" s="89"/>
      <c r="D52" s="95"/>
      <c r="E52" s="89"/>
      <c r="F52" s="89"/>
      <c r="G52" s="68"/>
      <c r="H52" s="68"/>
      <c r="I52" s="68"/>
      <c r="J52" s="68"/>
      <c r="K52" s="68"/>
      <c r="L52" s="68"/>
      <c r="M52" s="68"/>
      <c r="N52" s="68"/>
      <c r="O52" s="68"/>
      <c r="P52" s="68"/>
      <c r="Q52" s="68"/>
      <c r="R52" s="68"/>
      <c r="S52" s="68"/>
      <c r="T52" s="68"/>
      <c r="U52" s="68"/>
      <c r="V52" s="68"/>
      <c r="W52" s="68"/>
      <c r="X52" s="68"/>
    </row>
    <row r="53" spans="1:24" ht="13">
      <c r="A53" s="68"/>
      <c r="B53" s="68"/>
      <c r="C53" s="89"/>
      <c r="D53" s="95"/>
      <c r="E53" s="89"/>
      <c r="F53" s="89"/>
      <c r="G53" s="68"/>
      <c r="H53" s="68"/>
      <c r="I53" s="68"/>
      <c r="J53" s="68"/>
      <c r="K53" s="68"/>
      <c r="L53" s="68"/>
      <c r="M53" s="68"/>
      <c r="N53" s="68"/>
      <c r="O53" s="68"/>
      <c r="P53" s="68"/>
      <c r="Q53" s="68"/>
      <c r="R53" s="68"/>
      <c r="S53" s="68"/>
      <c r="T53" s="68"/>
      <c r="U53" s="68"/>
      <c r="V53" s="68"/>
      <c r="W53" s="68"/>
      <c r="X53" s="68"/>
    </row>
    <row r="54" spans="1:24" ht="13">
      <c r="A54" s="68"/>
      <c r="B54" s="68"/>
      <c r="C54" s="89"/>
      <c r="D54" s="95"/>
      <c r="E54" s="89"/>
      <c r="F54" s="89"/>
      <c r="G54" s="68"/>
      <c r="H54" s="68"/>
      <c r="I54" s="68"/>
      <c r="J54" s="68"/>
      <c r="K54" s="68"/>
      <c r="L54" s="68"/>
      <c r="M54" s="68"/>
      <c r="N54" s="68"/>
      <c r="O54" s="68"/>
      <c r="P54" s="68"/>
      <c r="Q54" s="68"/>
      <c r="R54" s="68"/>
      <c r="S54" s="68"/>
      <c r="T54" s="68"/>
      <c r="U54" s="68"/>
      <c r="V54" s="68"/>
      <c r="W54" s="68"/>
      <c r="X54" s="68"/>
    </row>
    <row r="55" spans="1:24" ht="13">
      <c r="A55" s="89"/>
      <c r="B55" s="89"/>
      <c r="C55" s="89"/>
      <c r="D55" s="95"/>
      <c r="E55" s="89"/>
      <c r="F55" s="89"/>
      <c r="G55" s="89"/>
      <c r="H55" s="89"/>
      <c r="I55" s="89"/>
      <c r="J55" s="89"/>
      <c r="K55" s="89"/>
      <c r="L55" s="89"/>
      <c r="M55" s="89"/>
      <c r="N55" s="89"/>
      <c r="O55" s="89"/>
      <c r="P55" s="89"/>
      <c r="Q55" s="89"/>
      <c r="R55" s="89"/>
      <c r="S55" s="89"/>
      <c r="T55" s="89"/>
      <c r="U55" s="89"/>
      <c r="V55" s="89"/>
      <c r="W55" s="89"/>
      <c r="X55" s="89"/>
    </row>
    <row r="56" spans="1:24" ht="13">
      <c r="A56" s="89"/>
      <c r="B56" s="89"/>
      <c r="C56" s="89"/>
      <c r="D56" s="95"/>
      <c r="E56" s="89"/>
      <c r="F56" s="89"/>
      <c r="G56" s="89"/>
      <c r="H56" s="89"/>
      <c r="I56" s="89"/>
      <c r="J56" s="89"/>
      <c r="K56" s="89"/>
      <c r="L56" s="89"/>
      <c r="M56" s="89"/>
      <c r="N56" s="89"/>
      <c r="O56" s="89"/>
      <c r="P56" s="89"/>
      <c r="Q56" s="89"/>
      <c r="R56" s="89"/>
      <c r="S56" s="89"/>
      <c r="T56" s="89"/>
      <c r="U56" s="89"/>
      <c r="V56" s="89"/>
      <c r="W56" s="89"/>
      <c r="X56" s="89"/>
    </row>
    <row r="57" spans="1:24" ht="13">
      <c r="A57" s="89"/>
      <c r="B57" s="89"/>
      <c r="C57" s="89"/>
      <c r="D57" s="95"/>
      <c r="E57" s="89"/>
      <c r="F57" s="89"/>
      <c r="G57" s="89"/>
      <c r="H57" s="89"/>
      <c r="I57" s="89"/>
      <c r="J57" s="89"/>
      <c r="K57" s="89"/>
      <c r="L57" s="89"/>
      <c r="M57" s="89"/>
      <c r="N57" s="89"/>
      <c r="O57" s="89"/>
      <c r="P57" s="89"/>
      <c r="Q57" s="89"/>
      <c r="R57" s="89"/>
      <c r="S57" s="89"/>
      <c r="T57" s="89"/>
      <c r="U57" s="89"/>
      <c r="V57" s="89"/>
      <c r="W57" s="89"/>
      <c r="X57" s="89"/>
    </row>
    <row r="58" spans="1:24" ht="13">
      <c r="A58" s="89"/>
      <c r="B58" s="89"/>
      <c r="C58" s="89"/>
      <c r="D58" s="95"/>
      <c r="E58" s="89"/>
      <c r="F58" s="89"/>
      <c r="G58" s="89"/>
      <c r="H58" s="89"/>
      <c r="I58" s="89"/>
      <c r="J58" s="89"/>
      <c r="K58" s="89"/>
      <c r="L58" s="89"/>
      <c r="M58" s="89"/>
      <c r="N58" s="89"/>
      <c r="O58" s="89"/>
      <c r="P58" s="89"/>
      <c r="Q58" s="89"/>
      <c r="R58" s="89"/>
      <c r="S58" s="89"/>
      <c r="T58" s="89"/>
      <c r="U58" s="89"/>
      <c r="V58" s="89"/>
      <c r="W58" s="89"/>
      <c r="X58" s="89"/>
    </row>
    <row r="59" spans="1:24" ht="13">
      <c r="A59" s="89"/>
      <c r="B59" s="89"/>
      <c r="C59" s="89"/>
      <c r="D59" s="95"/>
      <c r="E59" s="89"/>
      <c r="F59" s="89"/>
      <c r="G59" s="89"/>
      <c r="H59" s="89"/>
      <c r="I59" s="89"/>
      <c r="J59" s="89"/>
      <c r="K59" s="89"/>
      <c r="L59" s="89"/>
      <c r="M59" s="89"/>
      <c r="N59" s="89"/>
      <c r="O59" s="89"/>
      <c r="P59" s="89"/>
      <c r="Q59" s="89"/>
      <c r="R59" s="89"/>
      <c r="S59" s="89"/>
      <c r="T59" s="89"/>
      <c r="U59" s="89"/>
      <c r="V59" s="89"/>
      <c r="W59" s="89"/>
      <c r="X59" s="89"/>
    </row>
    <row r="60" spans="1:24" ht="13">
      <c r="A60" s="89"/>
      <c r="B60" s="89"/>
      <c r="C60" s="89"/>
      <c r="D60" s="95"/>
      <c r="E60" s="89"/>
      <c r="F60" s="89"/>
      <c r="G60" s="89"/>
      <c r="H60" s="89"/>
      <c r="I60" s="89"/>
      <c r="J60" s="89"/>
      <c r="K60" s="89"/>
      <c r="L60" s="89"/>
      <c r="M60" s="89"/>
      <c r="N60" s="89"/>
      <c r="O60" s="89"/>
      <c r="P60" s="89"/>
      <c r="Q60" s="89"/>
      <c r="R60" s="89"/>
      <c r="S60" s="89"/>
      <c r="T60" s="89"/>
      <c r="U60" s="89"/>
      <c r="V60" s="89"/>
      <c r="W60" s="89"/>
      <c r="X60" s="89"/>
    </row>
    <row r="61" spans="1:24" ht="13">
      <c r="A61" s="89"/>
      <c r="B61" s="89"/>
      <c r="C61" s="89"/>
      <c r="D61" s="95"/>
      <c r="E61" s="89"/>
      <c r="F61" s="89"/>
      <c r="G61" s="89"/>
      <c r="H61" s="89"/>
      <c r="I61" s="89"/>
      <c r="J61" s="89"/>
      <c r="K61" s="89"/>
      <c r="L61" s="89"/>
      <c r="M61" s="89"/>
      <c r="N61" s="89"/>
      <c r="O61" s="89"/>
      <c r="P61" s="89"/>
      <c r="Q61" s="89"/>
      <c r="R61" s="89"/>
      <c r="S61" s="89"/>
      <c r="T61" s="89"/>
      <c r="U61" s="89"/>
      <c r="V61" s="89"/>
      <c r="W61" s="89"/>
      <c r="X61" s="89"/>
    </row>
    <row r="62" spans="1:24" ht="13">
      <c r="A62" s="89"/>
      <c r="B62" s="89"/>
      <c r="C62" s="89"/>
      <c r="D62" s="95"/>
      <c r="E62" s="89"/>
      <c r="F62" s="89"/>
      <c r="G62" s="89"/>
      <c r="H62" s="89"/>
      <c r="I62" s="89"/>
      <c r="J62" s="89"/>
      <c r="K62" s="89"/>
      <c r="L62" s="89"/>
      <c r="M62" s="89"/>
      <c r="N62" s="89"/>
      <c r="O62" s="89"/>
      <c r="P62" s="89"/>
      <c r="Q62" s="89"/>
      <c r="R62" s="89"/>
      <c r="S62" s="89"/>
      <c r="T62" s="89"/>
      <c r="U62" s="89"/>
      <c r="V62" s="89"/>
      <c r="W62" s="89"/>
      <c r="X62" s="89"/>
    </row>
    <row r="63" spans="1:24" ht="13">
      <c r="A63" s="89"/>
      <c r="B63" s="89"/>
      <c r="C63" s="89"/>
      <c r="D63" s="95"/>
      <c r="E63" s="89"/>
      <c r="F63" s="89"/>
      <c r="G63" s="89"/>
      <c r="H63" s="89"/>
      <c r="I63" s="89"/>
      <c r="J63" s="89"/>
      <c r="K63" s="89"/>
      <c r="L63" s="89"/>
      <c r="M63" s="89"/>
      <c r="N63" s="89"/>
      <c r="O63" s="89"/>
      <c r="P63" s="89"/>
      <c r="Q63" s="89"/>
      <c r="R63" s="89"/>
      <c r="S63" s="89"/>
      <c r="T63" s="89"/>
      <c r="U63" s="89"/>
      <c r="V63" s="89"/>
      <c r="W63" s="89"/>
      <c r="X63" s="89"/>
    </row>
    <row r="64" spans="1:24" ht="13">
      <c r="A64" s="89"/>
      <c r="B64" s="89"/>
      <c r="C64" s="89"/>
      <c r="D64" s="95"/>
      <c r="E64" s="89"/>
      <c r="F64" s="89"/>
      <c r="G64" s="89"/>
      <c r="H64" s="89"/>
      <c r="I64" s="89"/>
      <c r="J64" s="89"/>
      <c r="K64" s="89"/>
      <c r="L64" s="89"/>
      <c r="M64" s="89"/>
      <c r="N64" s="89"/>
      <c r="O64" s="89"/>
      <c r="P64" s="89"/>
      <c r="Q64" s="89"/>
      <c r="R64" s="89"/>
      <c r="S64" s="89"/>
      <c r="T64" s="89"/>
      <c r="U64" s="89"/>
      <c r="V64" s="89"/>
      <c r="W64" s="89"/>
      <c r="X64" s="89"/>
    </row>
    <row r="65" spans="1:24" ht="13">
      <c r="A65" s="89"/>
      <c r="B65" s="89"/>
      <c r="C65" s="89"/>
      <c r="D65" s="95"/>
      <c r="E65" s="89"/>
      <c r="F65" s="89"/>
      <c r="G65" s="89"/>
      <c r="H65" s="89"/>
      <c r="I65" s="89"/>
      <c r="J65" s="89"/>
      <c r="K65" s="89"/>
      <c r="L65" s="89"/>
      <c r="M65" s="89"/>
      <c r="N65" s="89"/>
      <c r="O65" s="89"/>
      <c r="P65" s="89"/>
      <c r="Q65" s="89"/>
      <c r="R65" s="89"/>
      <c r="S65" s="89"/>
      <c r="T65" s="89"/>
      <c r="U65" s="89"/>
      <c r="V65" s="89"/>
      <c r="W65" s="89"/>
      <c r="X65" s="89"/>
    </row>
    <row r="66" spans="1:24" ht="13">
      <c r="A66" s="89"/>
      <c r="B66" s="89"/>
      <c r="C66" s="89"/>
      <c r="D66" s="95"/>
      <c r="E66" s="89"/>
      <c r="F66" s="89"/>
      <c r="G66" s="89"/>
      <c r="H66" s="89"/>
      <c r="I66" s="89"/>
      <c r="J66" s="89"/>
      <c r="K66" s="89"/>
      <c r="L66" s="89"/>
      <c r="M66" s="89"/>
      <c r="N66" s="89"/>
      <c r="O66" s="89"/>
      <c r="P66" s="89"/>
      <c r="Q66" s="89"/>
      <c r="R66" s="89"/>
      <c r="S66" s="89"/>
      <c r="T66" s="89"/>
      <c r="U66" s="89"/>
      <c r="V66" s="89"/>
      <c r="W66" s="89"/>
      <c r="X66" s="89"/>
    </row>
    <row r="67" spans="1:24" ht="13">
      <c r="A67" s="89"/>
      <c r="B67" s="89"/>
      <c r="C67" s="89"/>
      <c r="D67" s="95"/>
      <c r="E67" s="89"/>
      <c r="F67" s="89"/>
      <c r="G67" s="89"/>
      <c r="H67" s="89"/>
      <c r="I67" s="89"/>
      <c r="J67" s="89"/>
      <c r="K67" s="89"/>
      <c r="L67" s="89"/>
      <c r="M67" s="89"/>
      <c r="N67" s="89"/>
      <c r="O67" s="89"/>
      <c r="P67" s="89"/>
      <c r="Q67" s="89"/>
      <c r="R67" s="89"/>
      <c r="S67" s="89"/>
      <c r="T67" s="89"/>
      <c r="U67" s="89"/>
      <c r="V67" s="89"/>
      <c r="W67" s="89"/>
      <c r="X67" s="89"/>
    </row>
    <row r="68" spans="1:24" ht="13">
      <c r="A68" s="89"/>
      <c r="B68" s="89"/>
      <c r="C68" s="89"/>
      <c r="D68" s="95"/>
      <c r="E68" s="89"/>
      <c r="F68" s="89"/>
      <c r="G68" s="89"/>
      <c r="H68" s="89"/>
      <c r="I68" s="89"/>
      <c r="J68" s="89"/>
      <c r="K68" s="89"/>
      <c r="L68" s="89"/>
      <c r="M68" s="89"/>
      <c r="N68" s="89"/>
      <c r="O68" s="89"/>
      <c r="P68" s="89"/>
      <c r="Q68" s="89"/>
      <c r="R68" s="89"/>
      <c r="S68" s="89"/>
      <c r="T68" s="89"/>
      <c r="U68" s="89"/>
      <c r="V68" s="89"/>
      <c r="W68" s="89"/>
      <c r="X68" s="89"/>
    </row>
    <row r="69" spans="1:24" ht="13">
      <c r="A69" s="89"/>
      <c r="B69" s="89"/>
      <c r="C69" s="89"/>
      <c r="D69" s="95"/>
      <c r="E69" s="89"/>
      <c r="F69" s="89"/>
      <c r="G69" s="89"/>
      <c r="H69" s="89"/>
      <c r="I69" s="89"/>
      <c r="J69" s="89"/>
      <c r="K69" s="89"/>
      <c r="L69" s="89"/>
      <c r="M69" s="89"/>
      <c r="N69" s="89"/>
      <c r="O69" s="89"/>
      <c r="P69" s="89"/>
      <c r="Q69" s="89"/>
      <c r="R69" s="89"/>
      <c r="S69" s="89"/>
      <c r="T69" s="89"/>
      <c r="U69" s="89"/>
      <c r="V69" s="89"/>
      <c r="W69" s="89"/>
      <c r="X69" s="89"/>
    </row>
    <row r="70" spans="1:24" ht="13">
      <c r="A70" s="89"/>
      <c r="B70" s="89"/>
      <c r="C70" s="89"/>
      <c r="D70" s="95"/>
      <c r="E70" s="89"/>
      <c r="F70" s="89"/>
      <c r="G70" s="89"/>
      <c r="H70" s="89"/>
      <c r="I70" s="89"/>
      <c r="J70" s="89"/>
      <c r="K70" s="89"/>
      <c r="L70" s="89"/>
      <c r="M70" s="89"/>
      <c r="N70" s="89"/>
      <c r="O70" s="89"/>
      <c r="P70" s="89"/>
      <c r="Q70" s="89"/>
      <c r="R70" s="89"/>
      <c r="S70" s="89"/>
      <c r="T70" s="89"/>
      <c r="U70" s="89"/>
      <c r="V70" s="89"/>
      <c r="W70" s="89"/>
      <c r="X70" s="89"/>
    </row>
    <row r="71" spans="1:24" ht="13">
      <c r="A71" s="89"/>
      <c r="B71" s="89"/>
      <c r="C71" s="89"/>
      <c r="D71" s="95"/>
      <c r="E71" s="89"/>
      <c r="F71" s="89"/>
      <c r="G71" s="89"/>
      <c r="H71" s="89"/>
      <c r="I71" s="89"/>
      <c r="J71" s="89"/>
      <c r="K71" s="89"/>
      <c r="L71" s="89"/>
      <c r="M71" s="89"/>
      <c r="N71" s="89"/>
      <c r="O71" s="89"/>
      <c r="P71" s="89"/>
      <c r="Q71" s="89"/>
      <c r="R71" s="89"/>
      <c r="S71" s="89"/>
      <c r="T71" s="89"/>
      <c r="U71" s="89"/>
      <c r="V71" s="89"/>
      <c r="W71" s="89"/>
      <c r="X71" s="89"/>
    </row>
    <row r="72" spans="1:24" ht="13">
      <c r="A72" s="89"/>
      <c r="B72" s="89"/>
      <c r="C72" s="89"/>
      <c r="D72" s="95"/>
      <c r="E72" s="89"/>
      <c r="F72" s="89"/>
      <c r="G72" s="89"/>
      <c r="H72" s="89"/>
      <c r="I72" s="89"/>
      <c r="J72" s="89"/>
      <c r="K72" s="89"/>
      <c r="L72" s="89"/>
      <c r="M72" s="89"/>
      <c r="N72" s="89"/>
      <c r="O72" s="89"/>
      <c r="P72" s="89"/>
      <c r="Q72" s="89"/>
      <c r="R72" s="89"/>
      <c r="S72" s="89"/>
      <c r="T72" s="89"/>
      <c r="U72" s="89"/>
      <c r="V72" s="89"/>
      <c r="W72" s="89"/>
      <c r="X72" s="89"/>
    </row>
    <row r="73" spans="1:24" ht="13">
      <c r="A73" s="89"/>
      <c r="B73" s="89"/>
      <c r="C73" s="89"/>
      <c r="D73" s="95"/>
      <c r="E73" s="89"/>
      <c r="F73" s="89"/>
      <c r="G73" s="89"/>
      <c r="H73" s="89"/>
      <c r="I73" s="89"/>
      <c r="J73" s="89"/>
      <c r="K73" s="89"/>
      <c r="L73" s="89"/>
      <c r="M73" s="89"/>
      <c r="N73" s="89"/>
      <c r="O73" s="89"/>
      <c r="P73" s="89"/>
      <c r="Q73" s="89"/>
      <c r="R73" s="89"/>
      <c r="S73" s="89"/>
      <c r="T73" s="89"/>
      <c r="U73" s="89"/>
      <c r="V73" s="89"/>
      <c r="W73" s="89"/>
      <c r="X73" s="89"/>
    </row>
    <row r="74" spans="1:24" ht="13">
      <c r="A74" s="89"/>
      <c r="B74" s="89"/>
      <c r="C74" s="89"/>
      <c r="D74" s="95"/>
      <c r="E74" s="89"/>
      <c r="F74" s="89"/>
      <c r="G74" s="89"/>
      <c r="H74" s="89"/>
      <c r="I74" s="89"/>
      <c r="J74" s="89"/>
      <c r="K74" s="89"/>
      <c r="L74" s="89"/>
      <c r="M74" s="89"/>
      <c r="N74" s="89"/>
      <c r="O74" s="89"/>
      <c r="P74" s="89"/>
      <c r="Q74" s="89"/>
      <c r="R74" s="89"/>
      <c r="S74" s="89"/>
      <c r="T74" s="89"/>
      <c r="U74" s="89"/>
      <c r="V74" s="89"/>
      <c r="W74" s="89"/>
      <c r="X74" s="89"/>
    </row>
    <row r="75" spans="1:24" ht="13">
      <c r="A75" s="89"/>
      <c r="B75" s="89"/>
      <c r="C75" s="89"/>
      <c r="D75" s="95"/>
      <c r="E75" s="89"/>
      <c r="F75" s="89"/>
      <c r="G75" s="89"/>
      <c r="H75" s="89"/>
      <c r="I75" s="89"/>
      <c r="J75" s="89"/>
      <c r="K75" s="89"/>
      <c r="L75" s="89"/>
      <c r="M75" s="89"/>
      <c r="N75" s="89"/>
      <c r="O75" s="89"/>
      <c r="P75" s="89"/>
      <c r="Q75" s="89"/>
      <c r="R75" s="89"/>
      <c r="S75" s="89"/>
      <c r="T75" s="89"/>
      <c r="U75" s="89"/>
      <c r="V75" s="89"/>
      <c r="W75" s="89"/>
      <c r="X75" s="89"/>
    </row>
    <row r="76" spans="1:24" ht="13">
      <c r="A76" s="89"/>
      <c r="B76" s="89"/>
      <c r="C76" s="89"/>
      <c r="D76" s="95"/>
      <c r="E76" s="89"/>
      <c r="F76" s="89"/>
      <c r="G76" s="89"/>
      <c r="H76" s="89"/>
      <c r="I76" s="89"/>
      <c r="J76" s="89"/>
      <c r="K76" s="89"/>
      <c r="L76" s="89"/>
      <c r="M76" s="89"/>
      <c r="N76" s="89"/>
      <c r="O76" s="89"/>
      <c r="P76" s="89"/>
      <c r="Q76" s="89"/>
      <c r="R76" s="89"/>
      <c r="S76" s="89"/>
      <c r="T76" s="89"/>
      <c r="U76" s="89"/>
      <c r="V76" s="89"/>
      <c r="W76" s="89"/>
      <c r="X76" s="89"/>
    </row>
    <row r="77" spans="1:24" ht="13">
      <c r="A77" s="89"/>
      <c r="B77" s="89"/>
      <c r="C77" s="89"/>
      <c r="D77" s="95"/>
      <c r="E77" s="89"/>
      <c r="F77" s="89"/>
      <c r="G77" s="89"/>
      <c r="H77" s="89"/>
      <c r="I77" s="89"/>
      <c r="J77" s="89"/>
      <c r="K77" s="89"/>
      <c r="L77" s="89"/>
      <c r="M77" s="89"/>
      <c r="N77" s="89"/>
      <c r="O77" s="89"/>
      <c r="P77" s="89"/>
      <c r="Q77" s="89"/>
      <c r="R77" s="89"/>
      <c r="S77" s="89"/>
      <c r="T77" s="89"/>
      <c r="U77" s="89"/>
      <c r="V77" s="89"/>
      <c r="W77" s="89"/>
      <c r="X77" s="89"/>
    </row>
    <row r="78" spans="1:24" ht="13">
      <c r="A78" s="89"/>
      <c r="B78" s="89"/>
      <c r="C78" s="89"/>
      <c r="D78" s="95"/>
      <c r="E78" s="89"/>
      <c r="F78" s="89"/>
      <c r="G78" s="89"/>
      <c r="H78" s="89"/>
      <c r="I78" s="89"/>
      <c r="J78" s="89"/>
      <c r="K78" s="89"/>
      <c r="L78" s="89"/>
      <c r="M78" s="89"/>
      <c r="N78" s="89"/>
      <c r="O78" s="89"/>
      <c r="P78" s="89"/>
      <c r="Q78" s="89"/>
      <c r="R78" s="89"/>
      <c r="S78" s="89"/>
      <c r="T78" s="89"/>
      <c r="U78" s="89"/>
      <c r="V78" s="89"/>
      <c r="W78" s="89"/>
      <c r="X78" s="89"/>
    </row>
    <row r="79" spans="1:24" ht="13">
      <c r="A79" s="89"/>
      <c r="B79" s="89"/>
      <c r="C79" s="89"/>
      <c r="D79" s="95"/>
      <c r="E79" s="89"/>
      <c r="F79" s="89"/>
      <c r="G79" s="89"/>
      <c r="H79" s="89"/>
      <c r="I79" s="89"/>
      <c r="J79" s="89"/>
      <c r="K79" s="89"/>
      <c r="L79" s="89"/>
      <c r="M79" s="89"/>
      <c r="N79" s="89"/>
      <c r="O79" s="89"/>
      <c r="P79" s="89"/>
      <c r="Q79" s="89"/>
      <c r="R79" s="89"/>
      <c r="S79" s="89"/>
      <c r="T79" s="89"/>
      <c r="U79" s="89"/>
      <c r="V79" s="89"/>
      <c r="W79" s="89"/>
      <c r="X79" s="89"/>
    </row>
    <row r="80" spans="1:24" ht="13">
      <c r="A80" s="89"/>
      <c r="B80" s="89"/>
      <c r="C80" s="89"/>
      <c r="D80" s="95"/>
      <c r="E80" s="89"/>
      <c r="F80" s="89"/>
      <c r="G80" s="89"/>
      <c r="H80" s="89"/>
      <c r="I80" s="89"/>
      <c r="J80" s="89"/>
      <c r="K80" s="89"/>
      <c r="L80" s="89"/>
      <c r="M80" s="89"/>
      <c r="N80" s="89"/>
      <c r="O80" s="89"/>
      <c r="P80" s="89"/>
      <c r="Q80" s="89"/>
      <c r="R80" s="89"/>
      <c r="S80" s="89"/>
      <c r="T80" s="89"/>
      <c r="U80" s="89"/>
      <c r="V80" s="89"/>
      <c r="W80" s="89"/>
      <c r="X80" s="89"/>
    </row>
    <row r="81" spans="1:24" ht="13">
      <c r="A81" s="89"/>
      <c r="B81" s="89"/>
      <c r="C81" s="89"/>
      <c r="D81" s="95"/>
      <c r="E81" s="89"/>
      <c r="F81" s="89"/>
      <c r="G81" s="89"/>
      <c r="H81" s="89"/>
      <c r="I81" s="89"/>
      <c r="J81" s="89"/>
      <c r="K81" s="89"/>
      <c r="L81" s="89"/>
      <c r="M81" s="89"/>
      <c r="N81" s="89"/>
      <c r="O81" s="89"/>
      <c r="P81" s="89"/>
      <c r="Q81" s="89"/>
      <c r="R81" s="89"/>
      <c r="S81" s="89"/>
      <c r="T81" s="89"/>
      <c r="U81" s="89"/>
      <c r="V81" s="89"/>
      <c r="W81" s="89"/>
      <c r="X81" s="89"/>
    </row>
    <row r="82" spans="1:24" ht="13">
      <c r="A82" s="89"/>
      <c r="B82" s="89"/>
      <c r="C82" s="89"/>
      <c r="D82" s="95"/>
      <c r="E82" s="89"/>
      <c r="F82" s="89"/>
      <c r="G82" s="89"/>
      <c r="H82" s="89"/>
      <c r="I82" s="89"/>
      <c r="J82" s="89"/>
      <c r="K82" s="89"/>
      <c r="L82" s="89"/>
      <c r="M82" s="89"/>
      <c r="N82" s="89"/>
      <c r="O82" s="89"/>
      <c r="P82" s="89"/>
      <c r="Q82" s="89"/>
      <c r="R82" s="89"/>
      <c r="S82" s="89"/>
      <c r="T82" s="89"/>
      <c r="U82" s="89"/>
      <c r="V82" s="89"/>
      <c r="W82" s="89"/>
      <c r="X82" s="89"/>
    </row>
    <row r="83" spans="1:24" ht="13">
      <c r="A83" s="68"/>
      <c r="B83" s="68"/>
      <c r="C83" s="89"/>
      <c r="D83" s="95"/>
      <c r="E83" s="89"/>
      <c r="F83" s="89"/>
      <c r="G83" s="68"/>
      <c r="H83" s="68"/>
      <c r="I83" s="68"/>
      <c r="J83" s="68"/>
      <c r="K83" s="68"/>
      <c r="L83" s="68"/>
      <c r="M83" s="68"/>
      <c r="N83" s="68"/>
      <c r="O83" s="68"/>
      <c r="P83" s="68"/>
      <c r="Q83" s="68"/>
      <c r="R83" s="68"/>
      <c r="S83" s="68"/>
      <c r="T83" s="68"/>
      <c r="U83" s="68"/>
      <c r="V83" s="68"/>
      <c r="W83" s="68"/>
      <c r="X83" s="68"/>
    </row>
    <row r="84" spans="1:24" ht="13">
      <c r="A84" s="68"/>
      <c r="B84" s="68"/>
      <c r="C84" s="89"/>
      <c r="D84" s="95"/>
      <c r="E84" s="89"/>
      <c r="F84" s="89"/>
      <c r="G84" s="68"/>
      <c r="H84" s="68"/>
      <c r="I84" s="68"/>
      <c r="J84" s="68"/>
      <c r="K84" s="68"/>
      <c r="L84" s="68"/>
      <c r="M84" s="68"/>
      <c r="N84" s="68"/>
      <c r="O84" s="68"/>
      <c r="P84" s="68"/>
      <c r="Q84" s="68"/>
      <c r="R84" s="68"/>
      <c r="S84" s="68"/>
      <c r="T84" s="68"/>
      <c r="U84" s="68"/>
      <c r="V84" s="68"/>
      <c r="W84" s="68"/>
      <c r="X84" s="68"/>
    </row>
    <row r="85" spans="1:24" ht="6" customHeight="1">
      <c r="A85" s="103"/>
      <c r="B85" s="109"/>
      <c r="C85" s="110"/>
      <c r="D85" s="111"/>
      <c r="E85" s="103"/>
      <c r="F85" s="103"/>
      <c r="G85" s="103"/>
      <c r="H85" s="103"/>
      <c r="I85" s="103"/>
      <c r="J85" s="103"/>
      <c r="K85" s="103"/>
      <c r="L85" s="103"/>
      <c r="M85" s="103"/>
      <c r="N85" s="103"/>
      <c r="O85" s="103"/>
      <c r="P85" s="103"/>
      <c r="Q85" s="103"/>
      <c r="R85" s="103"/>
      <c r="S85" s="103"/>
      <c r="T85" s="103"/>
      <c r="U85" s="103"/>
      <c r="V85" s="103"/>
      <c r="W85" s="103"/>
      <c r="X85" s="103"/>
    </row>
    <row r="86" spans="1:24" ht="13">
      <c r="A86" s="68"/>
      <c r="B86" s="68"/>
      <c r="C86" s="89"/>
      <c r="D86" s="95"/>
      <c r="E86" s="89"/>
      <c r="F86" s="89"/>
      <c r="G86" s="68"/>
      <c r="H86" s="68"/>
      <c r="I86" s="68"/>
      <c r="J86" s="68"/>
      <c r="K86" s="68"/>
      <c r="L86" s="68"/>
      <c r="M86" s="68"/>
      <c r="N86" s="68"/>
      <c r="O86" s="68"/>
      <c r="P86" s="68"/>
      <c r="Q86" s="68"/>
      <c r="R86" s="68"/>
      <c r="S86" s="68"/>
      <c r="T86" s="68"/>
      <c r="U86" s="68"/>
      <c r="V86" s="68"/>
      <c r="W86" s="68"/>
      <c r="X86" s="68"/>
    </row>
    <row r="87" spans="1:24" ht="13">
      <c r="A87" s="68"/>
      <c r="B87" s="68"/>
      <c r="C87" s="89"/>
      <c r="D87" s="95"/>
      <c r="E87" s="89"/>
      <c r="F87" s="89"/>
      <c r="G87" s="68"/>
      <c r="H87" s="68"/>
      <c r="I87" s="68"/>
      <c r="J87" s="68"/>
      <c r="K87" s="68"/>
      <c r="L87" s="68"/>
      <c r="M87" s="68"/>
      <c r="N87" s="68"/>
      <c r="O87" s="68"/>
      <c r="P87" s="68"/>
      <c r="Q87" s="68"/>
      <c r="R87" s="68"/>
      <c r="S87" s="68"/>
      <c r="T87" s="68"/>
      <c r="U87" s="68"/>
      <c r="V87" s="68"/>
      <c r="W87" s="68"/>
      <c r="X87" s="68"/>
    </row>
    <row r="88" spans="1:24" ht="13">
      <c r="A88" s="68"/>
      <c r="B88" s="68"/>
      <c r="C88" s="89"/>
      <c r="D88" s="95"/>
      <c r="E88" s="89"/>
      <c r="F88" s="89"/>
      <c r="G88" s="68"/>
      <c r="H88" s="68"/>
      <c r="I88" s="68"/>
      <c r="J88" s="68"/>
      <c r="K88" s="68"/>
      <c r="L88" s="68"/>
      <c r="M88" s="68"/>
      <c r="N88" s="68"/>
      <c r="O88" s="68"/>
      <c r="P88" s="68"/>
      <c r="Q88" s="68"/>
      <c r="R88" s="68"/>
      <c r="S88" s="68"/>
      <c r="T88" s="68"/>
      <c r="U88" s="68"/>
      <c r="V88" s="68"/>
      <c r="W88" s="68"/>
      <c r="X88" s="68"/>
    </row>
    <row r="89" spans="1:24" ht="13">
      <c r="A89" s="68"/>
      <c r="B89" s="68"/>
      <c r="C89" s="89"/>
      <c r="D89" s="95"/>
      <c r="E89" s="89"/>
      <c r="F89" s="89"/>
      <c r="G89" s="68"/>
      <c r="H89" s="68"/>
      <c r="I89" s="68"/>
      <c r="J89" s="68"/>
      <c r="K89" s="68"/>
      <c r="L89" s="68"/>
      <c r="M89" s="68"/>
      <c r="N89" s="68"/>
      <c r="O89" s="68"/>
      <c r="P89" s="68"/>
      <c r="Q89" s="68"/>
      <c r="R89" s="68"/>
      <c r="S89" s="68"/>
      <c r="T89" s="68"/>
      <c r="U89" s="68"/>
      <c r="V89" s="68"/>
      <c r="W89" s="68"/>
      <c r="X89" s="68"/>
    </row>
    <row r="90" spans="1:24" ht="13">
      <c r="A90" s="68"/>
      <c r="B90" s="68"/>
      <c r="C90" s="89"/>
      <c r="D90" s="95"/>
      <c r="E90" s="89"/>
      <c r="F90" s="89"/>
      <c r="G90" s="68"/>
      <c r="H90" s="68"/>
      <c r="I90" s="68"/>
      <c r="J90" s="68"/>
      <c r="K90" s="68"/>
      <c r="L90" s="68"/>
      <c r="M90" s="68"/>
      <c r="N90" s="68"/>
      <c r="O90" s="68"/>
      <c r="P90" s="68"/>
      <c r="Q90" s="68"/>
      <c r="R90" s="68"/>
      <c r="S90" s="68"/>
      <c r="T90" s="68"/>
      <c r="U90" s="68"/>
      <c r="V90" s="68"/>
      <c r="W90" s="68"/>
      <c r="X90" s="68"/>
    </row>
    <row r="91" spans="1:24" ht="13">
      <c r="A91" s="68"/>
      <c r="B91" s="68"/>
      <c r="C91" s="89"/>
      <c r="D91" s="95"/>
      <c r="E91" s="89"/>
      <c r="F91" s="89"/>
      <c r="G91" s="68"/>
      <c r="H91" s="68"/>
      <c r="I91" s="68"/>
      <c r="J91" s="68"/>
      <c r="K91" s="68"/>
      <c r="L91" s="68"/>
      <c r="M91" s="68"/>
      <c r="N91" s="68"/>
      <c r="O91" s="68"/>
      <c r="P91" s="68"/>
      <c r="Q91" s="68"/>
      <c r="R91" s="68"/>
      <c r="S91" s="68"/>
      <c r="T91" s="68"/>
      <c r="U91" s="68"/>
      <c r="V91" s="68"/>
      <c r="W91" s="68"/>
      <c r="X91" s="68"/>
    </row>
    <row r="92" spans="1:24" ht="13">
      <c r="A92" s="68"/>
      <c r="B92" s="68"/>
      <c r="C92" s="89"/>
      <c r="D92" s="95"/>
      <c r="E92" s="89"/>
      <c r="F92" s="89"/>
      <c r="G92" s="68"/>
      <c r="H92" s="68"/>
      <c r="I92" s="68"/>
      <c r="J92" s="68"/>
      <c r="K92" s="68"/>
      <c r="L92" s="68"/>
      <c r="M92" s="68"/>
      <c r="N92" s="68"/>
      <c r="O92" s="68"/>
      <c r="P92" s="68"/>
      <c r="Q92" s="68"/>
      <c r="R92" s="68"/>
      <c r="S92" s="68"/>
      <c r="T92" s="68"/>
      <c r="U92" s="68"/>
      <c r="V92" s="68"/>
      <c r="W92" s="68"/>
      <c r="X92" s="68"/>
    </row>
    <row r="93" spans="1:24" ht="13">
      <c r="A93" s="68"/>
      <c r="B93" s="68"/>
      <c r="C93" s="89"/>
      <c r="D93" s="95"/>
      <c r="E93" s="89"/>
      <c r="F93" s="89"/>
      <c r="G93" s="68"/>
      <c r="H93" s="68"/>
      <c r="I93" s="68"/>
      <c r="J93" s="68"/>
      <c r="K93" s="68"/>
      <c r="L93" s="68"/>
      <c r="M93" s="68"/>
      <c r="N93" s="68"/>
      <c r="O93" s="68"/>
      <c r="P93" s="68"/>
      <c r="Q93" s="68"/>
      <c r="R93" s="68"/>
      <c r="S93" s="68"/>
      <c r="T93" s="68"/>
      <c r="U93" s="68"/>
      <c r="V93" s="68"/>
      <c r="W93" s="68"/>
      <c r="X93" s="68"/>
    </row>
    <row r="94" spans="1:24" ht="13">
      <c r="A94" s="68"/>
      <c r="B94" s="68"/>
      <c r="C94" s="89"/>
      <c r="D94" s="95"/>
      <c r="E94" s="89"/>
      <c r="F94" s="89"/>
      <c r="G94" s="68"/>
      <c r="H94" s="68"/>
      <c r="I94" s="68"/>
      <c r="J94" s="68"/>
      <c r="K94" s="68"/>
      <c r="L94" s="68"/>
      <c r="M94" s="68"/>
      <c r="N94" s="68"/>
      <c r="O94" s="68"/>
      <c r="P94" s="68"/>
      <c r="Q94" s="68"/>
      <c r="R94" s="68"/>
      <c r="S94" s="68"/>
      <c r="T94" s="68"/>
      <c r="U94" s="68"/>
      <c r="V94" s="68"/>
      <c r="W94" s="68"/>
      <c r="X94" s="68"/>
    </row>
    <row r="95" spans="1:24" ht="13">
      <c r="A95" s="68"/>
      <c r="B95" s="68"/>
      <c r="C95" s="89"/>
      <c r="D95" s="95"/>
      <c r="E95" s="89"/>
      <c r="F95" s="89"/>
      <c r="G95" s="68"/>
      <c r="H95" s="68"/>
      <c r="I95" s="68"/>
      <c r="J95" s="68"/>
      <c r="K95" s="68"/>
      <c r="L95" s="68"/>
      <c r="M95" s="68"/>
      <c r="N95" s="68"/>
      <c r="O95" s="68"/>
      <c r="P95" s="68"/>
      <c r="Q95" s="68"/>
      <c r="R95" s="68"/>
      <c r="S95" s="68"/>
      <c r="T95" s="68"/>
      <c r="U95" s="68"/>
      <c r="V95" s="68"/>
      <c r="W95" s="68"/>
      <c r="X95" s="68"/>
    </row>
    <row r="96" spans="1:24" ht="13">
      <c r="A96" s="68"/>
      <c r="B96" s="68"/>
      <c r="C96" s="89"/>
      <c r="D96" s="95"/>
      <c r="E96" s="89"/>
      <c r="F96" s="89"/>
      <c r="G96" s="68"/>
      <c r="H96" s="68"/>
      <c r="I96" s="68"/>
      <c r="J96" s="68"/>
      <c r="K96" s="68"/>
      <c r="L96" s="68"/>
      <c r="M96" s="68"/>
      <c r="N96" s="68"/>
      <c r="O96" s="68"/>
      <c r="P96" s="68"/>
      <c r="Q96" s="68"/>
      <c r="R96" s="68"/>
      <c r="S96" s="68"/>
      <c r="T96" s="68"/>
      <c r="U96" s="68"/>
      <c r="V96" s="68"/>
      <c r="W96" s="68"/>
      <c r="X96" s="68"/>
    </row>
    <row r="97" spans="1:24" ht="13">
      <c r="A97" s="68"/>
      <c r="B97" s="68"/>
      <c r="C97" s="89"/>
      <c r="D97" s="95"/>
      <c r="E97" s="89"/>
      <c r="F97" s="89"/>
      <c r="G97" s="68"/>
      <c r="H97" s="68"/>
      <c r="I97" s="68"/>
      <c r="J97" s="68"/>
      <c r="K97" s="68"/>
      <c r="L97" s="68"/>
      <c r="M97" s="68"/>
      <c r="N97" s="68"/>
      <c r="O97" s="68"/>
      <c r="P97" s="68"/>
      <c r="Q97" s="68"/>
      <c r="R97" s="68"/>
      <c r="S97" s="68"/>
      <c r="T97" s="68"/>
      <c r="U97" s="68"/>
      <c r="V97" s="68"/>
      <c r="W97" s="68"/>
      <c r="X97" s="68"/>
    </row>
    <row r="98" spans="1:24" ht="13">
      <c r="A98" s="68"/>
      <c r="B98" s="68"/>
      <c r="C98" s="89"/>
      <c r="D98" s="95"/>
      <c r="E98" s="89"/>
      <c r="F98" s="89"/>
      <c r="G98" s="68"/>
      <c r="H98" s="68"/>
      <c r="I98" s="68"/>
      <c r="J98" s="68"/>
      <c r="K98" s="68"/>
      <c r="L98" s="68"/>
      <c r="M98" s="68"/>
      <c r="N98" s="68"/>
      <c r="O98" s="68"/>
      <c r="P98" s="68"/>
      <c r="Q98" s="68"/>
      <c r="R98" s="68"/>
      <c r="S98" s="68"/>
      <c r="T98" s="68"/>
      <c r="U98" s="68"/>
      <c r="V98" s="68"/>
      <c r="W98" s="68"/>
      <c r="X98" s="68"/>
    </row>
    <row r="99" spans="1:24" ht="13">
      <c r="A99" s="68"/>
      <c r="B99" s="68"/>
      <c r="C99" s="89"/>
      <c r="D99" s="95"/>
      <c r="E99" s="89"/>
      <c r="F99" s="89"/>
      <c r="G99" s="68"/>
      <c r="H99" s="68"/>
      <c r="I99" s="68"/>
      <c r="J99" s="68"/>
      <c r="K99" s="68"/>
      <c r="L99" s="68"/>
      <c r="M99" s="68"/>
      <c r="N99" s="68"/>
      <c r="O99" s="68"/>
      <c r="P99" s="68"/>
      <c r="Q99" s="68"/>
      <c r="R99" s="68"/>
      <c r="S99" s="68"/>
      <c r="T99" s="68"/>
      <c r="U99" s="68"/>
      <c r="V99" s="68"/>
      <c r="W99" s="68"/>
      <c r="X99" s="68"/>
    </row>
    <row r="100" spans="1:24" ht="13">
      <c r="A100" s="68"/>
      <c r="B100" s="68"/>
      <c r="C100" s="89"/>
      <c r="D100" s="95"/>
      <c r="E100" s="89"/>
      <c r="F100" s="89"/>
      <c r="G100" s="68"/>
      <c r="H100" s="68"/>
      <c r="I100" s="68"/>
      <c r="J100" s="68"/>
      <c r="K100" s="68"/>
      <c r="L100" s="68"/>
      <c r="M100" s="68"/>
      <c r="N100" s="68"/>
      <c r="O100" s="68"/>
      <c r="P100" s="68"/>
      <c r="Q100" s="68"/>
      <c r="R100" s="68"/>
      <c r="S100" s="68"/>
      <c r="T100" s="68"/>
      <c r="U100" s="68"/>
      <c r="V100" s="68"/>
      <c r="W100" s="68"/>
      <c r="X100" s="68"/>
    </row>
    <row r="101" spans="1:24" ht="13">
      <c r="A101" s="68"/>
      <c r="B101" s="68"/>
      <c r="C101" s="89"/>
      <c r="D101" s="95"/>
      <c r="E101" s="89"/>
      <c r="F101" s="89"/>
      <c r="G101" s="68"/>
      <c r="H101" s="68"/>
      <c r="I101" s="68"/>
      <c r="J101" s="68"/>
      <c r="K101" s="68"/>
      <c r="L101" s="68"/>
      <c r="M101" s="68"/>
      <c r="N101" s="68"/>
      <c r="O101" s="68"/>
      <c r="P101" s="68"/>
      <c r="Q101" s="68"/>
      <c r="R101" s="68"/>
      <c r="S101" s="68"/>
      <c r="T101" s="68"/>
      <c r="U101" s="68"/>
      <c r="V101" s="68"/>
      <c r="W101" s="68"/>
      <c r="X101" s="68"/>
    </row>
    <row r="102" spans="1:24" ht="13">
      <c r="A102" s="68"/>
      <c r="B102" s="68"/>
      <c r="C102" s="89"/>
      <c r="D102" s="95"/>
      <c r="E102" s="89"/>
      <c r="F102" s="89"/>
      <c r="G102" s="68"/>
      <c r="H102" s="68"/>
      <c r="I102" s="68"/>
      <c r="J102" s="68"/>
      <c r="K102" s="68"/>
      <c r="L102" s="68"/>
      <c r="M102" s="68"/>
      <c r="N102" s="68"/>
      <c r="O102" s="68"/>
      <c r="P102" s="68"/>
      <c r="Q102" s="68"/>
      <c r="R102" s="68"/>
      <c r="S102" s="68"/>
      <c r="T102" s="68"/>
      <c r="U102" s="68"/>
      <c r="V102" s="68"/>
      <c r="W102" s="68"/>
      <c r="X102" s="68"/>
    </row>
    <row r="103" spans="1:24" ht="13">
      <c r="A103" s="68"/>
      <c r="B103" s="68"/>
      <c r="C103" s="89"/>
      <c r="D103" s="95"/>
      <c r="E103" s="89"/>
      <c r="F103" s="89"/>
      <c r="G103" s="68"/>
      <c r="H103" s="68"/>
      <c r="I103" s="68"/>
      <c r="J103" s="68"/>
      <c r="K103" s="68"/>
      <c r="L103" s="68"/>
      <c r="M103" s="68"/>
      <c r="N103" s="68"/>
      <c r="O103" s="68"/>
      <c r="P103" s="68"/>
      <c r="Q103" s="68"/>
      <c r="R103" s="68"/>
      <c r="S103" s="68"/>
      <c r="T103" s="68"/>
      <c r="U103" s="68"/>
      <c r="V103" s="68"/>
      <c r="W103" s="68"/>
      <c r="X103" s="68"/>
    </row>
    <row r="104" spans="1:24" ht="13">
      <c r="A104" s="68"/>
      <c r="B104" s="68"/>
      <c r="C104" s="89"/>
      <c r="D104" s="95"/>
      <c r="E104" s="89"/>
      <c r="F104" s="89"/>
      <c r="G104" s="68"/>
      <c r="H104" s="68"/>
      <c r="I104" s="68"/>
      <c r="J104" s="68"/>
      <c r="K104" s="68"/>
      <c r="L104" s="68"/>
      <c r="M104" s="68"/>
      <c r="N104" s="68"/>
      <c r="O104" s="68"/>
      <c r="P104" s="68"/>
      <c r="Q104" s="68"/>
      <c r="R104" s="68"/>
      <c r="S104" s="68"/>
      <c r="T104" s="68"/>
      <c r="U104" s="68"/>
      <c r="V104" s="68"/>
      <c r="W104" s="68"/>
      <c r="X104" s="68"/>
    </row>
    <row r="105" spans="1:24" ht="13">
      <c r="A105" s="68"/>
      <c r="B105" s="68"/>
      <c r="C105" s="89"/>
      <c r="D105" s="95"/>
      <c r="E105" s="89"/>
      <c r="F105" s="89"/>
      <c r="G105" s="68"/>
      <c r="H105" s="68"/>
      <c r="I105" s="68"/>
      <c r="J105" s="68"/>
      <c r="K105" s="68"/>
      <c r="L105" s="68"/>
      <c r="M105" s="68"/>
      <c r="N105" s="68"/>
      <c r="O105" s="68"/>
      <c r="P105" s="68"/>
      <c r="Q105" s="68"/>
      <c r="R105" s="68"/>
      <c r="S105" s="68"/>
      <c r="T105" s="68"/>
      <c r="U105" s="68"/>
      <c r="V105" s="68"/>
      <c r="W105" s="68"/>
      <c r="X105" s="68"/>
    </row>
    <row r="106" spans="1:24" ht="13">
      <c r="A106" s="68"/>
      <c r="B106" s="68"/>
      <c r="C106" s="89"/>
      <c r="D106" s="95"/>
      <c r="E106" s="89"/>
      <c r="F106" s="89"/>
      <c r="G106" s="68"/>
      <c r="H106" s="68"/>
      <c r="I106" s="68"/>
      <c r="J106" s="68"/>
      <c r="K106" s="68"/>
      <c r="L106" s="68"/>
      <c r="M106" s="68"/>
      <c r="N106" s="68"/>
      <c r="O106" s="68"/>
      <c r="P106" s="68"/>
      <c r="Q106" s="68"/>
      <c r="R106" s="68"/>
      <c r="S106" s="68"/>
      <c r="T106" s="68"/>
      <c r="U106" s="68"/>
      <c r="V106" s="68"/>
      <c r="W106" s="68"/>
      <c r="X106" s="68"/>
    </row>
    <row r="107" spans="1:24" ht="13">
      <c r="A107" s="68"/>
      <c r="B107" s="68"/>
      <c r="C107" s="89"/>
      <c r="D107" s="95"/>
      <c r="E107" s="89"/>
      <c r="F107" s="89"/>
      <c r="G107" s="68"/>
      <c r="H107" s="68"/>
      <c r="I107" s="68"/>
      <c r="J107" s="68"/>
      <c r="K107" s="68"/>
      <c r="L107" s="68"/>
      <c r="M107" s="68"/>
      <c r="N107" s="68"/>
      <c r="O107" s="68"/>
      <c r="P107" s="68"/>
      <c r="Q107" s="68"/>
      <c r="R107" s="68"/>
      <c r="S107" s="68"/>
      <c r="T107" s="68"/>
      <c r="U107" s="68"/>
      <c r="V107" s="68"/>
      <c r="W107" s="68"/>
      <c r="X107" s="68"/>
    </row>
    <row r="108" spans="1:24" ht="13">
      <c r="A108" s="68"/>
      <c r="B108" s="68"/>
      <c r="C108" s="89"/>
      <c r="D108" s="95"/>
      <c r="E108" s="89"/>
      <c r="F108" s="89"/>
      <c r="G108" s="68"/>
      <c r="H108" s="68"/>
      <c r="I108" s="68"/>
      <c r="J108" s="68"/>
      <c r="K108" s="68"/>
      <c r="L108" s="68"/>
      <c r="M108" s="68"/>
      <c r="N108" s="68"/>
      <c r="O108" s="68"/>
      <c r="P108" s="68"/>
      <c r="Q108" s="68"/>
      <c r="R108" s="68"/>
      <c r="S108" s="68"/>
      <c r="T108" s="68"/>
      <c r="U108" s="68"/>
      <c r="V108" s="68"/>
      <c r="W108" s="68"/>
      <c r="X108" s="68"/>
    </row>
    <row r="109" spans="1:24" ht="13">
      <c r="A109" s="68"/>
      <c r="B109" s="68"/>
      <c r="C109" s="89"/>
      <c r="D109" s="95"/>
      <c r="E109" s="89"/>
      <c r="F109" s="89"/>
      <c r="G109" s="68"/>
      <c r="H109" s="68"/>
      <c r="I109" s="68"/>
      <c r="J109" s="68"/>
      <c r="K109" s="68"/>
      <c r="L109" s="68"/>
      <c r="M109" s="68"/>
      <c r="N109" s="68"/>
      <c r="O109" s="68"/>
      <c r="P109" s="68"/>
      <c r="Q109" s="68"/>
      <c r="R109" s="68"/>
      <c r="S109" s="68"/>
      <c r="T109" s="68"/>
      <c r="U109" s="68"/>
      <c r="V109" s="68"/>
      <c r="W109" s="68"/>
      <c r="X109" s="68"/>
    </row>
    <row r="110" spans="1:24" ht="13">
      <c r="A110" s="68"/>
      <c r="B110" s="68"/>
      <c r="C110" s="89"/>
      <c r="D110" s="95"/>
      <c r="E110" s="89"/>
      <c r="F110" s="89"/>
      <c r="G110" s="68"/>
      <c r="H110" s="68"/>
      <c r="I110" s="68"/>
      <c r="J110" s="68"/>
      <c r="K110" s="68"/>
      <c r="L110" s="68"/>
      <c r="M110" s="68"/>
      <c r="N110" s="68"/>
      <c r="O110" s="68"/>
      <c r="P110" s="68"/>
      <c r="Q110" s="68"/>
      <c r="R110" s="68"/>
      <c r="S110" s="68"/>
      <c r="T110" s="68"/>
      <c r="U110" s="68"/>
      <c r="V110" s="68"/>
      <c r="W110" s="68"/>
      <c r="X110" s="68"/>
    </row>
    <row r="111" spans="1:24" ht="13">
      <c r="A111" s="68"/>
      <c r="B111" s="68"/>
      <c r="C111" s="89"/>
      <c r="D111" s="95"/>
      <c r="E111" s="89"/>
      <c r="F111" s="89"/>
      <c r="G111" s="68"/>
      <c r="H111" s="68"/>
      <c r="I111" s="68"/>
      <c r="J111" s="68"/>
      <c r="K111" s="68"/>
      <c r="L111" s="68"/>
      <c r="M111" s="68"/>
      <c r="N111" s="68"/>
      <c r="O111" s="68"/>
      <c r="P111" s="68"/>
      <c r="Q111" s="68"/>
      <c r="R111" s="68"/>
      <c r="S111" s="68"/>
      <c r="T111" s="68"/>
      <c r="U111" s="68"/>
      <c r="V111" s="68"/>
      <c r="W111" s="68"/>
      <c r="X111" s="68"/>
    </row>
    <row r="112" spans="1:24" ht="13">
      <c r="A112" s="68"/>
      <c r="B112" s="68"/>
      <c r="C112" s="89"/>
      <c r="D112" s="95"/>
      <c r="E112" s="89"/>
      <c r="F112" s="89"/>
      <c r="G112" s="68"/>
      <c r="H112" s="68"/>
      <c r="I112" s="68"/>
      <c r="J112" s="68"/>
      <c r="K112" s="68"/>
      <c r="L112" s="68"/>
      <c r="M112" s="68"/>
      <c r="N112" s="68"/>
      <c r="O112" s="68"/>
      <c r="P112" s="68"/>
      <c r="Q112" s="68"/>
      <c r="R112" s="68"/>
      <c r="S112" s="68"/>
      <c r="T112" s="68"/>
      <c r="U112" s="68"/>
      <c r="V112" s="68"/>
      <c r="W112" s="68"/>
      <c r="X112" s="68"/>
    </row>
    <row r="113" spans="1:24" ht="13">
      <c r="A113" s="68"/>
      <c r="B113" s="68"/>
      <c r="C113" s="89"/>
      <c r="D113" s="95"/>
      <c r="E113" s="89"/>
      <c r="F113" s="89"/>
      <c r="G113" s="68"/>
      <c r="H113" s="68"/>
      <c r="I113" s="68"/>
      <c r="J113" s="68"/>
      <c r="K113" s="68"/>
      <c r="L113" s="68"/>
      <c r="M113" s="68"/>
      <c r="N113" s="68"/>
      <c r="O113" s="68"/>
      <c r="P113" s="68"/>
      <c r="Q113" s="68"/>
      <c r="R113" s="68"/>
      <c r="S113" s="68"/>
      <c r="T113" s="68"/>
      <c r="U113" s="68"/>
      <c r="V113" s="68"/>
      <c r="W113" s="68"/>
      <c r="X113" s="68"/>
    </row>
    <row r="114" spans="1:24" ht="13">
      <c r="A114" s="68"/>
      <c r="B114" s="68"/>
      <c r="C114" s="89"/>
      <c r="D114" s="95"/>
      <c r="E114" s="89"/>
      <c r="F114" s="89"/>
      <c r="G114" s="68"/>
      <c r="H114" s="68"/>
      <c r="I114" s="68"/>
      <c r="J114" s="68"/>
      <c r="K114" s="68"/>
      <c r="L114" s="68"/>
      <c r="M114" s="68"/>
      <c r="N114" s="68"/>
      <c r="O114" s="68"/>
      <c r="P114" s="68"/>
      <c r="Q114" s="68"/>
      <c r="R114" s="68"/>
      <c r="S114" s="68"/>
      <c r="T114" s="68"/>
      <c r="U114" s="68"/>
      <c r="V114" s="68"/>
      <c r="W114" s="68"/>
      <c r="X114" s="68"/>
    </row>
    <row r="115" spans="1:24" ht="13">
      <c r="A115" s="68"/>
      <c r="B115" s="68"/>
      <c r="C115" s="89"/>
      <c r="D115" s="95"/>
      <c r="E115" s="89"/>
      <c r="F115" s="89"/>
      <c r="G115" s="68"/>
      <c r="H115" s="68"/>
      <c r="I115" s="68"/>
      <c r="J115" s="68"/>
      <c r="K115" s="68"/>
      <c r="L115" s="68"/>
      <c r="M115" s="68"/>
      <c r="N115" s="68"/>
      <c r="O115" s="68"/>
      <c r="P115" s="68"/>
      <c r="Q115" s="68"/>
      <c r="R115" s="68"/>
      <c r="S115" s="68"/>
      <c r="T115" s="68"/>
      <c r="U115" s="68"/>
      <c r="V115" s="68"/>
      <c r="W115" s="68"/>
      <c r="X115" s="68"/>
    </row>
    <row r="116" spans="1:24" ht="13">
      <c r="A116" s="68"/>
      <c r="B116" s="68"/>
      <c r="C116" s="89"/>
      <c r="D116" s="95"/>
      <c r="E116" s="89"/>
      <c r="F116" s="89"/>
      <c r="G116" s="68"/>
      <c r="H116" s="68"/>
      <c r="I116" s="68"/>
      <c r="J116" s="68"/>
      <c r="K116" s="68"/>
      <c r="L116" s="68"/>
      <c r="M116" s="68"/>
      <c r="N116" s="68"/>
      <c r="O116" s="68"/>
      <c r="P116" s="68"/>
      <c r="Q116" s="68"/>
      <c r="R116" s="68"/>
      <c r="S116" s="68"/>
      <c r="T116" s="68"/>
      <c r="U116" s="68"/>
      <c r="V116" s="68"/>
      <c r="W116" s="68"/>
      <c r="X116" s="68"/>
    </row>
    <row r="117" spans="1:24" ht="13">
      <c r="A117" s="68"/>
      <c r="B117" s="68"/>
      <c r="C117" s="89"/>
      <c r="D117" s="95"/>
      <c r="E117" s="89"/>
      <c r="F117" s="89"/>
      <c r="G117" s="68"/>
      <c r="H117" s="68"/>
      <c r="I117" s="68"/>
      <c r="J117" s="68"/>
      <c r="K117" s="68"/>
      <c r="L117" s="68"/>
      <c r="M117" s="68"/>
      <c r="N117" s="68"/>
      <c r="O117" s="68"/>
      <c r="P117" s="68"/>
      <c r="Q117" s="68"/>
      <c r="R117" s="68"/>
      <c r="S117" s="68"/>
      <c r="T117" s="68"/>
      <c r="U117" s="68"/>
      <c r="V117" s="68"/>
      <c r="W117" s="68"/>
      <c r="X117" s="68"/>
    </row>
    <row r="118" spans="1:24" ht="13">
      <c r="A118" s="68"/>
      <c r="B118" s="68"/>
      <c r="C118" s="89"/>
      <c r="D118" s="95"/>
      <c r="E118" s="89"/>
      <c r="F118" s="89"/>
      <c r="G118" s="68"/>
      <c r="H118" s="68"/>
      <c r="I118" s="68"/>
      <c r="J118" s="68"/>
      <c r="K118" s="68"/>
      <c r="L118" s="68"/>
      <c r="M118" s="68"/>
      <c r="N118" s="68"/>
      <c r="O118" s="68"/>
      <c r="P118" s="68"/>
      <c r="Q118" s="68"/>
      <c r="R118" s="68"/>
      <c r="S118" s="68"/>
      <c r="T118" s="68"/>
      <c r="U118" s="68"/>
      <c r="V118" s="68"/>
      <c r="W118" s="68"/>
      <c r="X118" s="68"/>
    </row>
    <row r="119" spans="1:24" ht="13">
      <c r="A119" s="68"/>
      <c r="B119" s="68"/>
      <c r="C119" s="89"/>
      <c r="D119" s="95"/>
      <c r="E119" s="89"/>
      <c r="F119" s="89"/>
      <c r="G119" s="68"/>
      <c r="H119" s="68"/>
      <c r="I119" s="68"/>
      <c r="J119" s="68"/>
      <c r="K119" s="68"/>
      <c r="L119" s="68"/>
      <c r="M119" s="68"/>
      <c r="N119" s="68"/>
      <c r="O119" s="68"/>
      <c r="P119" s="68"/>
      <c r="Q119" s="68"/>
      <c r="R119" s="68"/>
      <c r="S119" s="68"/>
      <c r="T119" s="68"/>
      <c r="U119" s="68"/>
      <c r="V119" s="68"/>
      <c r="W119" s="68"/>
      <c r="X119" s="68"/>
    </row>
    <row r="120" spans="1:24" ht="13">
      <c r="A120" s="68"/>
      <c r="B120" s="68"/>
      <c r="C120" s="89"/>
      <c r="D120" s="95"/>
      <c r="E120" s="89"/>
      <c r="F120" s="89"/>
      <c r="G120" s="68"/>
      <c r="H120" s="68"/>
      <c r="I120" s="68"/>
      <c r="J120" s="68"/>
      <c r="K120" s="68"/>
      <c r="L120" s="68"/>
      <c r="M120" s="68"/>
      <c r="N120" s="68"/>
      <c r="O120" s="68"/>
      <c r="P120" s="68"/>
      <c r="Q120" s="68"/>
      <c r="R120" s="68"/>
      <c r="S120" s="68"/>
      <c r="T120" s="68"/>
      <c r="U120" s="68"/>
      <c r="V120" s="68"/>
      <c r="W120" s="68"/>
      <c r="X120" s="68"/>
    </row>
    <row r="121" spans="1:24" ht="13">
      <c r="A121" s="68"/>
      <c r="B121" s="68"/>
      <c r="C121" s="89"/>
      <c r="D121" s="95"/>
      <c r="E121" s="89"/>
      <c r="F121" s="89"/>
      <c r="G121" s="68"/>
      <c r="H121" s="68"/>
      <c r="I121" s="68"/>
      <c r="J121" s="68"/>
      <c r="K121" s="68"/>
      <c r="L121" s="68"/>
      <c r="M121" s="68"/>
      <c r="N121" s="68"/>
      <c r="O121" s="68"/>
      <c r="P121" s="68"/>
      <c r="Q121" s="68"/>
      <c r="R121" s="68"/>
      <c r="S121" s="68"/>
      <c r="T121" s="68"/>
      <c r="U121" s="68"/>
      <c r="V121" s="68"/>
      <c r="W121" s="68"/>
      <c r="X121" s="68"/>
    </row>
    <row r="122" spans="1:24" ht="13">
      <c r="A122" s="68"/>
      <c r="B122" s="68"/>
      <c r="C122" s="89"/>
      <c r="D122" s="95"/>
      <c r="E122" s="89"/>
      <c r="F122" s="89"/>
      <c r="G122" s="68"/>
      <c r="H122" s="68"/>
      <c r="I122" s="68"/>
      <c r="J122" s="68"/>
      <c r="K122" s="68"/>
      <c r="L122" s="68"/>
      <c r="M122" s="68"/>
      <c r="N122" s="68"/>
      <c r="O122" s="68"/>
      <c r="P122" s="68"/>
      <c r="Q122" s="68"/>
      <c r="R122" s="68"/>
      <c r="S122" s="68"/>
      <c r="T122" s="68"/>
      <c r="U122" s="68"/>
      <c r="V122" s="68"/>
      <c r="W122" s="68"/>
      <c r="X122" s="68"/>
    </row>
    <row r="123" spans="1:24" ht="13">
      <c r="A123" s="68"/>
      <c r="B123" s="68"/>
      <c r="C123" s="89"/>
      <c r="D123" s="95"/>
      <c r="E123" s="89"/>
      <c r="F123" s="89"/>
      <c r="G123" s="68"/>
      <c r="H123" s="68"/>
      <c r="I123" s="68"/>
      <c r="J123" s="68"/>
      <c r="K123" s="68"/>
      <c r="L123" s="68"/>
      <c r="M123" s="68"/>
      <c r="N123" s="68"/>
      <c r="O123" s="68"/>
      <c r="P123" s="68"/>
      <c r="Q123" s="68"/>
      <c r="R123" s="68"/>
      <c r="S123" s="68"/>
      <c r="T123" s="68"/>
      <c r="U123" s="68"/>
      <c r="V123" s="68"/>
      <c r="W123" s="68"/>
      <c r="X123" s="68"/>
    </row>
    <row r="124" spans="1:24" ht="13">
      <c r="A124" s="68"/>
      <c r="B124" s="68"/>
      <c r="C124" s="89"/>
      <c r="D124" s="95"/>
      <c r="E124" s="89"/>
      <c r="F124" s="89"/>
      <c r="G124" s="68"/>
      <c r="H124" s="68"/>
      <c r="I124" s="68"/>
      <c r="J124" s="68"/>
      <c r="K124" s="68"/>
      <c r="L124" s="68"/>
      <c r="M124" s="68"/>
      <c r="N124" s="68"/>
      <c r="O124" s="68"/>
      <c r="P124" s="68"/>
      <c r="Q124" s="68"/>
      <c r="R124" s="68"/>
      <c r="S124" s="68"/>
      <c r="T124" s="68"/>
      <c r="U124" s="68"/>
      <c r="V124" s="68"/>
      <c r="W124" s="68"/>
      <c r="X124" s="68"/>
    </row>
    <row r="125" spans="1:24" ht="13">
      <c r="A125" s="68"/>
      <c r="B125" s="68"/>
      <c r="C125" s="89"/>
      <c r="D125" s="95"/>
      <c r="E125" s="89"/>
      <c r="F125" s="89"/>
      <c r="G125" s="68"/>
      <c r="H125" s="68"/>
      <c r="I125" s="68"/>
      <c r="J125" s="68"/>
      <c r="K125" s="68"/>
      <c r="L125" s="68"/>
      <c r="M125" s="68"/>
      <c r="N125" s="68"/>
      <c r="O125" s="68"/>
      <c r="P125" s="68"/>
      <c r="Q125" s="68"/>
      <c r="R125" s="68"/>
      <c r="S125" s="68"/>
      <c r="T125" s="68"/>
      <c r="U125" s="68"/>
      <c r="V125" s="68"/>
      <c r="W125" s="68"/>
      <c r="X125" s="68"/>
    </row>
    <row r="126" spans="1:24" ht="13">
      <c r="A126" s="68"/>
      <c r="B126" s="68"/>
      <c r="C126" s="89"/>
      <c r="D126" s="95"/>
      <c r="E126" s="89"/>
      <c r="F126" s="89"/>
      <c r="G126" s="68"/>
      <c r="H126" s="68"/>
      <c r="I126" s="68"/>
      <c r="J126" s="68"/>
      <c r="K126" s="68"/>
      <c r="L126" s="68"/>
      <c r="M126" s="68"/>
      <c r="N126" s="68"/>
      <c r="O126" s="68"/>
      <c r="P126" s="68"/>
      <c r="Q126" s="68"/>
      <c r="R126" s="68"/>
      <c r="S126" s="68"/>
      <c r="T126" s="68"/>
      <c r="U126" s="68"/>
      <c r="V126" s="68"/>
      <c r="W126" s="68"/>
      <c r="X126" s="68"/>
    </row>
    <row r="127" spans="1:24" ht="13">
      <c r="A127" s="68"/>
      <c r="B127" s="68"/>
      <c r="C127" s="89"/>
      <c r="D127" s="95"/>
      <c r="E127" s="89"/>
      <c r="F127" s="89"/>
      <c r="G127" s="68"/>
      <c r="H127" s="68"/>
      <c r="I127" s="68"/>
      <c r="J127" s="68"/>
      <c r="K127" s="68"/>
      <c r="L127" s="68"/>
      <c r="M127" s="68"/>
      <c r="N127" s="68"/>
      <c r="O127" s="68"/>
      <c r="P127" s="68"/>
      <c r="Q127" s="68"/>
      <c r="R127" s="68"/>
      <c r="S127" s="68"/>
      <c r="T127" s="68"/>
      <c r="U127" s="68"/>
      <c r="V127" s="68"/>
      <c r="W127" s="68"/>
      <c r="X127" s="68"/>
    </row>
    <row r="128" spans="1:24" ht="13">
      <c r="A128" s="68"/>
      <c r="B128" s="68"/>
      <c r="C128" s="89"/>
      <c r="D128" s="95"/>
      <c r="E128" s="89"/>
      <c r="F128" s="89"/>
      <c r="G128" s="68"/>
      <c r="H128" s="68"/>
      <c r="I128" s="68"/>
      <c r="J128" s="68"/>
      <c r="K128" s="68"/>
      <c r="L128" s="68"/>
      <c r="M128" s="68"/>
      <c r="N128" s="68"/>
      <c r="O128" s="68"/>
      <c r="P128" s="68"/>
      <c r="Q128" s="68"/>
      <c r="R128" s="68"/>
      <c r="S128" s="68"/>
      <c r="T128" s="68"/>
      <c r="U128" s="68"/>
      <c r="V128" s="68"/>
      <c r="W128" s="68"/>
      <c r="X128" s="68"/>
    </row>
    <row r="129" spans="1:24" ht="13">
      <c r="A129" s="68"/>
      <c r="B129" s="68"/>
      <c r="C129" s="89"/>
      <c r="D129" s="95"/>
      <c r="E129" s="89"/>
      <c r="F129" s="89"/>
      <c r="G129" s="68"/>
      <c r="H129" s="68"/>
      <c r="I129" s="68"/>
      <c r="J129" s="68"/>
      <c r="K129" s="68"/>
      <c r="L129" s="68"/>
      <c r="M129" s="68"/>
      <c r="N129" s="68"/>
      <c r="O129" s="68"/>
      <c r="P129" s="68"/>
      <c r="Q129" s="68"/>
      <c r="R129" s="68"/>
      <c r="S129" s="68"/>
      <c r="T129" s="68"/>
      <c r="U129" s="68"/>
      <c r="V129" s="68"/>
      <c r="W129" s="68"/>
      <c r="X129" s="68"/>
    </row>
    <row r="130" spans="1:24" ht="13">
      <c r="A130" s="68"/>
      <c r="B130" s="68"/>
      <c r="C130" s="89"/>
      <c r="D130" s="95"/>
      <c r="E130" s="89"/>
      <c r="F130" s="89"/>
      <c r="G130" s="68"/>
      <c r="H130" s="68"/>
      <c r="I130" s="68"/>
      <c r="J130" s="68"/>
      <c r="K130" s="68"/>
      <c r="L130" s="68"/>
      <c r="M130" s="68"/>
      <c r="N130" s="68"/>
      <c r="O130" s="68"/>
      <c r="P130" s="68"/>
      <c r="Q130" s="68"/>
      <c r="R130" s="68"/>
      <c r="S130" s="68"/>
      <c r="T130" s="68"/>
      <c r="U130" s="68"/>
      <c r="V130" s="68"/>
      <c r="W130" s="68"/>
      <c r="X130" s="68"/>
    </row>
    <row r="131" spans="1:24" ht="13">
      <c r="A131" s="68"/>
      <c r="B131" s="68"/>
      <c r="C131" s="89"/>
      <c r="D131" s="95"/>
      <c r="E131" s="89"/>
      <c r="F131" s="89"/>
      <c r="G131" s="68"/>
      <c r="H131" s="68"/>
      <c r="I131" s="68"/>
      <c r="J131" s="68"/>
      <c r="K131" s="68"/>
      <c r="L131" s="68"/>
      <c r="M131" s="68"/>
      <c r="N131" s="68"/>
      <c r="O131" s="68"/>
      <c r="P131" s="68"/>
      <c r="Q131" s="68"/>
      <c r="R131" s="68"/>
      <c r="S131" s="68"/>
      <c r="T131" s="68"/>
      <c r="U131" s="68"/>
      <c r="V131" s="68"/>
      <c r="W131" s="68"/>
      <c r="X131" s="68"/>
    </row>
    <row r="132" spans="1:24" ht="13">
      <c r="A132" s="68"/>
      <c r="B132" s="68"/>
      <c r="C132" s="89"/>
      <c r="D132" s="95"/>
      <c r="E132" s="89"/>
      <c r="F132" s="89"/>
      <c r="G132" s="68"/>
      <c r="H132" s="68"/>
      <c r="I132" s="68"/>
      <c r="J132" s="68"/>
      <c r="K132" s="68"/>
      <c r="L132" s="68"/>
      <c r="M132" s="68"/>
      <c r="N132" s="68"/>
      <c r="O132" s="68"/>
      <c r="P132" s="68"/>
      <c r="Q132" s="68"/>
      <c r="R132" s="68"/>
      <c r="S132" s="68"/>
      <c r="T132" s="68"/>
      <c r="U132" s="68"/>
      <c r="V132" s="68"/>
      <c r="W132" s="68"/>
      <c r="X132" s="68"/>
    </row>
    <row r="133" spans="1:24" ht="13">
      <c r="A133" s="68"/>
      <c r="B133" s="68"/>
      <c r="C133" s="89"/>
      <c r="D133" s="95"/>
      <c r="E133" s="89"/>
      <c r="F133" s="89"/>
      <c r="G133" s="68"/>
      <c r="H133" s="68"/>
      <c r="I133" s="68"/>
      <c r="J133" s="68"/>
      <c r="K133" s="68"/>
      <c r="L133" s="68"/>
      <c r="M133" s="68"/>
      <c r="N133" s="68"/>
      <c r="O133" s="68"/>
      <c r="P133" s="68"/>
      <c r="Q133" s="68"/>
      <c r="R133" s="68"/>
      <c r="S133" s="68"/>
      <c r="T133" s="68"/>
      <c r="U133" s="68"/>
      <c r="V133" s="68"/>
      <c r="W133" s="68"/>
      <c r="X133" s="68"/>
    </row>
    <row r="134" spans="1:24" ht="13">
      <c r="A134" s="68"/>
      <c r="B134" s="68"/>
      <c r="C134" s="89"/>
      <c r="D134" s="95"/>
      <c r="E134" s="89"/>
      <c r="F134" s="89"/>
      <c r="G134" s="68"/>
      <c r="H134" s="68"/>
      <c r="I134" s="68"/>
      <c r="J134" s="68"/>
      <c r="K134" s="68"/>
      <c r="L134" s="68"/>
      <c r="M134" s="68"/>
      <c r="N134" s="68"/>
      <c r="O134" s="68"/>
      <c r="P134" s="68"/>
      <c r="Q134" s="68"/>
      <c r="R134" s="68"/>
      <c r="S134" s="68"/>
      <c r="T134" s="68"/>
      <c r="U134" s="68"/>
      <c r="V134" s="68"/>
      <c r="W134" s="68"/>
      <c r="X134" s="68"/>
    </row>
    <row r="135" spans="1:24" ht="13">
      <c r="A135" s="68"/>
      <c r="B135" s="68"/>
      <c r="C135" s="89"/>
      <c r="D135" s="95"/>
      <c r="E135" s="89"/>
      <c r="F135" s="89"/>
      <c r="G135" s="68"/>
      <c r="H135" s="68"/>
      <c r="I135" s="68"/>
      <c r="J135" s="68"/>
      <c r="K135" s="68"/>
      <c r="L135" s="68"/>
      <c r="M135" s="68"/>
      <c r="N135" s="68"/>
      <c r="O135" s="68"/>
      <c r="P135" s="68"/>
      <c r="Q135" s="68"/>
      <c r="R135" s="68"/>
      <c r="S135" s="68"/>
      <c r="T135" s="68"/>
      <c r="U135" s="68"/>
      <c r="V135" s="68"/>
      <c r="W135" s="68"/>
      <c r="X135" s="68"/>
    </row>
    <row r="136" spans="1:24" ht="13">
      <c r="A136" s="68"/>
      <c r="B136" s="68"/>
      <c r="C136" s="89"/>
      <c r="D136" s="95"/>
      <c r="E136" s="89"/>
      <c r="F136" s="89"/>
      <c r="G136" s="68"/>
      <c r="H136" s="68"/>
      <c r="I136" s="68"/>
      <c r="J136" s="68"/>
      <c r="K136" s="68"/>
      <c r="L136" s="68"/>
      <c r="M136" s="68"/>
      <c r="N136" s="68"/>
      <c r="O136" s="68"/>
      <c r="P136" s="68"/>
      <c r="Q136" s="68"/>
      <c r="R136" s="68"/>
      <c r="S136" s="68"/>
      <c r="T136" s="68"/>
      <c r="U136" s="68"/>
      <c r="V136" s="68"/>
      <c r="W136" s="68"/>
      <c r="X136" s="68"/>
    </row>
    <row r="137" spans="1:24" ht="13">
      <c r="A137" s="68"/>
      <c r="B137" s="68"/>
      <c r="C137" s="89"/>
      <c r="D137" s="95"/>
      <c r="E137" s="89"/>
      <c r="F137" s="89"/>
      <c r="G137" s="68"/>
      <c r="H137" s="68"/>
      <c r="I137" s="68"/>
      <c r="J137" s="68"/>
      <c r="K137" s="68"/>
      <c r="L137" s="68"/>
      <c r="M137" s="68"/>
      <c r="N137" s="68"/>
      <c r="O137" s="68"/>
      <c r="P137" s="68"/>
      <c r="Q137" s="68"/>
      <c r="R137" s="68"/>
      <c r="S137" s="68"/>
      <c r="T137" s="68"/>
      <c r="U137" s="68"/>
      <c r="V137" s="68"/>
      <c r="W137" s="68"/>
      <c r="X137" s="68"/>
    </row>
    <row r="138" spans="1:24" ht="13">
      <c r="A138" s="68"/>
      <c r="B138" s="68"/>
      <c r="C138" s="89"/>
      <c r="D138" s="95"/>
      <c r="E138" s="89"/>
      <c r="F138" s="89"/>
      <c r="G138" s="68"/>
      <c r="H138" s="68"/>
      <c r="I138" s="68"/>
      <c r="J138" s="68"/>
      <c r="K138" s="68"/>
      <c r="L138" s="68"/>
      <c r="M138" s="68"/>
      <c r="N138" s="68"/>
      <c r="O138" s="68"/>
      <c r="P138" s="68"/>
      <c r="Q138" s="68"/>
      <c r="R138" s="68"/>
      <c r="S138" s="68"/>
      <c r="T138" s="68"/>
      <c r="U138" s="68"/>
      <c r="V138" s="68"/>
      <c r="W138" s="68"/>
      <c r="X138" s="68"/>
    </row>
    <row r="139" spans="1:24" ht="13">
      <c r="A139" s="68"/>
      <c r="B139" s="68"/>
      <c r="C139" s="89"/>
      <c r="D139" s="95"/>
      <c r="E139" s="89"/>
      <c r="F139" s="89"/>
      <c r="G139" s="68"/>
      <c r="H139" s="68"/>
      <c r="I139" s="68"/>
      <c r="J139" s="68"/>
      <c r="K139" s="68"/>
      <c r="L139" s="68"/>
      <c r="M139" s="68"/>
      <c r="N139" s="68"/>
      <c r="O139" s="68"/>
      <c r="P139" s="68"/>
      <c r="Q139" s="68"/>
      <c r="R139" s="68"/>
      <c r="S139" s="68"/>
      <c r="T139" s="68"/>
      <c r="U139" s="68"/>
      <c r="V139" s="68"/>
      <c r="W139" s="68"/>
      <c r="X139" s="68"/>
    </row>
    <row r="140" spans="1:24" ht="13">
      <c r="A140" s="68"/>
      <c r="B140" s="68"/>
      <c r="C140" s="89"/>
      <c r="D140" s="95"/>
      <c r="E140" s="89"/>
      <c r="F140" s="89"/>
      <c r="G140" s="68"/>
      <c r="H140" s="68"/>
      <c r="I140" s="68"/>
      <c r="J140" s="68"/>
      <c r="K140" s="68"/>
      <c r="L140" s="68"/>
      <c r="M140" s="68"/>
      <c r="N140" s="68"/>
      <c r="O140" s="68"/>
      <c r="P140" s="68"/>
      <c r="Q140" s="68"/>
      <c r="R140" s="68"/>
      <c r="S140" s="68"/>
      <c r="T140" s="68"/>
      <c r="U140" s="68"/>
      <c r="V140" s="68"/>
      <c r="W140" s="68"/>
      <c r="X140" s="68"/>
    </row>
    <row r="141" spans="1:24" ht="13">
      <c r="A141" s="68"/>
      <c r="B141" s="68"/>
      <c r="C141" s="89"/>
      <c r="D141" s="95"/>
      <c r="E141" s="89"/>
      <c r="F141" s="89"/>
      <c r="G141" s="68"/>
      <c r="H141" s="68"/>
      <c r="I141" s="68"/>
      <c r="J141" s="68"/>
      <c r="K141" s="68"/>
      <c r="L141" s="68"/>
      <c r="M141" s="68"/>
      <c r="N141" s="68"/>
      <c r="O141" s="68"/>
      <c r="P141" s="68"/>
      <c r="Q141" s="68"/>
      <c r="R141" s="68"/>
      <c r="S141" s="68"/>
      <c r="T141" s="68"/>
      <c r="U141" s="68"/>
      <c r="V141" s="68"/>
      <c r="W141" s="68"/>
      <c r="X141" s="68"/>
    </row>
    <row r="142" spans="1:24" ht="13">
      <c r="A142" s="68"/>
      <c r="B142" s="68"/>
      <c r="C142" s="89"/>
      <c r="D142" s="95"/>
      <c r="E142" s="89"/>
      <c r="F142" s="89"/>
      <c r="G142" s="68"/>
      <c r="H142" s="68"/>
      <c r="I142" s="68"/>
      <c r="J142" s="68"/>
      <c r="K142" s="68"/>
      <c r="L142" s="68"/>
      <c r="M142" s="68"/>
      <c r="N142" s="68"/>
      <c r="O142" s="68"/>
      <c r="P142" s="68"/>
      <c r="Q142" s="68"/>
      <c r="R142" s="68"/>
      <c r="S142" s="68"/>
      <c r="T142" s="68"/>
      <c r="U142" s="68"/>
      <c r="V142" s="68"/>
      <c r="W142" s="68"/>
      <c r="X142" s="68"/>
    </row>
    <row r="143" spans="1:24" ht="13">
      <c r="A143" s="68"/>
      <c r="B143" s="68"/>
      <c r="C143" s="89"/>
      <c r="D143" s="95"/>
      <c r="E143" s="89"/>
      <c r="F143" s="89"/>
      <c r="G143" s="68"/>
      <c r="H143" s="68"/>
      <c r="I143" s="68"/>
      <c r="J143" s="68"/>
      <c r="K143" s="68"/>
      <c r="L143" s="68"/>
      <c r="M143" s="68"/>
      <c r="N143" s="68"/>
      <c r="O143" s="68"/>
      <c r="P143" s="68"/>
      <c r="Q143" s="68"/>
      <c r="R143" s="68"/>
      <c r="S143" s="68"/>
      <c r="T143" s="68"/>
      <c r="U143" s="68"/>
      <c r="V143" s="68"/>
      <c r="W143" s="68"/>
      <c r="X143" s="68"/>
    </row>
    <row r="144" spans="1:24" ht="13">
      <c r="A144" s="68"/>
      <c r="B144" s="68"/>
      <c r="C144" s="89"/>
      <c r="D144" s="95"/>
      <c r="E144" s="89"/>
      <c r="F144" s="89"/>
      <c r="G144" s="68"/>
      <c r="H144" s="68"/>
      <c r="I144" s="68"/>
      <c r="J144" s="68"/>
      <c r="K144" s="68"/>
      <c r="L144" s="68"/>
      <c r="M144" s="68"/>
      <c r="N144" s="68"/>
      <c r="O144" s="68"/>
      <c r="P144" s="68"/>
      <c r="Q144" s="68"/>
      <c r="R144" s="68"/>
      <c r="S144" s="68"/>
      <c r="T144" s="68"/>
      <c r="U144" s="68"/>
      <c r="V144" s="68"/>
      <c r="W144" s="68"/>
      <c r="X144" s="68"/>
    </row>
    <row r="145" spans="1:24" ht="13">
      <c r="A145" s="68"/>
      <c r="B145" s="68"/>
      <c r="C145" s="89"/>
      <c r="D145" s="95"/>
      <c r="E145" s="89"/>
      <c r="F145" s="89"/>
      <c r="G145" s="68"/>
      <c r="H145" s="68"/>
      <c r="I145" s="68"/>
      <c r="J145" s="68"/>
      <c r="K145" s="68"/>
      <c r="L145" s="68"/>
      <c r="M145" s="68"/>
      <c r="N145" s="68"/>
      <c r="O145" s="68"/>
      <c r="P145" s="68"/>
      <c r="Q145" s="68"/>
      <c r="R145" s="68"/>
      <c r="S145" s="68"/>
      <c r="T145" s="68"/>
      <c r="U145" s="68"/>
      <c r="V145" s="68"/>
      <c r="W145" s="68"/>
      <c r="X145" s="68"/>
    </row>
    <row r="146" spans="1:24" ht="13">
      <c r="A146" s="68"/>
      <c r="B146" s="68"/>
      <c r="C146" s="89"/>
      <c r="D146" s="95"/>
      <c r="E146" s="89"/>
      <c r="F146" s="89"/>
      <c r="G146" s="68"/>
      <c r="H146" s="68"/>
      <c r="I146" s="68"/>
      <c r="J146" s="68"/>
      <c r="K146" s="68"/>
      <c r="L146" s="68"/>
      <c r="M146" s="68"/>
      <c r="N146" s="68"/>
      <c r="O146" s="68"/>
      <c r="P146" s="68"/>
      <c r="Q146" s="68"/>
      <c r="R146" s="68"/>
      <c r="S146" s="68"/>
      <c r="T146" s="68"/>
      <c r="U146" s="68"/>
      <c r="V146" s="68"/>
      <c r="W146" s="68"/>
      <c r="X146" s="68"/>
    </row>
    <row r="147" spans="1:24" ht="13">
      <c r="A147" s="68"/>
      <c r="B147" s="68"/>
      <c r="C147" s="89"/>
      <c r="D147" s="95"/>
      <c r="E147" s="89"/>
      <c r="F147" s="89"/>
      <c r="G147" s="68"/>
      <c r="H147" s="68"/>
      <c r="I147" s="68"/>
      <c r="J147" s="68"/>
      <c r="K147" s="68"/>
      <c r="L147" s="68"/>
      <c r="M147" s="68"/>
      <c r="N147" s="68"/>
      <c r="O147" s="68"/>
      <c r="P147" s="68"/>
      <c r="Q147" s="68"/>
      <c r="R147" s="68"/>
      <c r="S147" s="68"/>
      <c r="T147" s="68"/>
      <c r="U147" s="68"/>
      <c r="V147" s="68"/>
      <c r="W147" s="68"/>
      <c r="X147" s="68"/>
    </row>
    <row r="148" spans="1:24" ht="13">
      <c r="A148" s="68"/>
      <c r="B148" s="68"/>
      <c r="C148" s="89"/>
      <c r="D148" s="95"/>
      <c r="E148" s="89"/>
      <c r="F148" s="89"/>
      <c r="G148" s="68"/>
      <c r="H148" s="68"/>
      <c r="I148" s="68"/>
      <c r="J148" s="68"/>
      <c r="K148" s="68"/>
      <c r="L148" s="68"/>
      <c r="M148" s="68"/>
      <c r="N148" s="68"/>
      <c r="O148" s="68"/>
      <c r="P148" s="68"/>
      <c r="Q148" s="68"/>
      <c r="R148" s="68"/>
      <c r="S148" s="68"/>
      <c r="T148" s="68"/>
      <c r="U148" s="68"/>
      <c r="V148" s="68"/>
      <c r="W148" s="68"/>
      <c r="X148" s="68"/>
    </row>
    <row r="149" spans="1:24" ht="13">
      <c r="A149" s="68"/>
      <c r="B149" s="68"/>
      <c r="C149" s="89"/>
      <c r="D149" s="95"/>
      <c r="E149" s="89"/>
      <c r="F149" s="89"/>
      <c r="G149" s="68"/>
      <c r="H149" s="68"/>
      <c r="I149" s="68"/>
      <c r="J149" s="68"/>
      <c r="K149" s="68"/>
      <c r="L149" s="68"/>
      <c r="M149" s="68"/>
      <c r="N149" s="68"/>
      <c r="O149" s="68"/>
      <c r="P149" s="68"/>
      <c r="Q149" s="68"/>
      <c r="R149" s="68"/>
      <c r="S149" s="68"/>
      <c r="T149" s="68"/>
      <c r="U149" s="68"/>
      <c r="V149" s="68"/>
      <c r="W149" s="68"/>
      <c r="X149" s="68"/>
    </row>
    <row r="150" spans="1:24" ht="13">
      <c r="A150" s="68"/>
      <c r="B150" s="68"/>
      <c r="C150" s="89"/>
      <c r="D150" s="95"/>
      <c r="E150" s="89"/>
      <c r="F150" s="89"/>
      <c r="G150" s="68"/>
      <c r="H150" s="68"/>
      <c r="I150" s="68"/>
      <c r="J150" s="68"/>
      <c r="K150" s="68"/>
      <c r="L150" s="68"/>
      <c r="M150" s="68"/>
      <c r="N150" s="68"/>
      <c r="O150" s="68"/>
      <c r="P150" s="68"/>
      <c r="Q150" s="68"/>
      <c r="R150" s="68"/>
      <c r="S150" s="68"/>
      <c r="T150" s="68"/>
      <c r="U150" s="68"/>
      <c r="V150" s="68"/>
      <c r="W150" s="68"/>
      <c r="X150" s="68"/>
    </row>
    <row r="151" spans="1:24" ht="13">
      <c r="A151" s="68"/>
      <c r="B151" s="68"/>
      <c r="C151" s="89"/>
      <c r="D151" s="95"/>
      <c r="E151" s="89"/>
      <c r="F151" s="89"/>
      <c r="G151" s="68"/>
      <c r="H151" s="68"/>
      <c r="I151" s="68"/>
      <c r="J151" s="68"/>
      <c r="K151" s="68"/>
      <c r="L151" s="68"/>
      <c r="M151" s="68"/>
      <c r="N151" s="68"/>
      <c r="O151" s="68"/>
      <c r="P151" s="68"/>
      <c r="Q151" s="68"/>
      <c r="R151" s="68"/>
      <c r="S151" s="68"/>
      <c r="T151" s="68"/>
      <c r="U151" s="68"/>
      <c r="V151" s="68"/>
      <c r="W151" s="68"/>
      <c r="X151" s="68"/>
    </row>
    <row r="152" spans="1:24" ht="13">
      <c r="A152" s="68"/>
      <c r="B152" s="68"/>
      <c r="C152" s="89"/>
      <c r="D152" s="95"/>
      <c r="E152" s="89"/>
      <c r="F152" s="89"/>
      <c r="G152" s="68"/>
      <c r="H152" s="68"/>
      <c r="I152" s="68"/>
      <c r="J152" s="68"/>
      <c r="K152" s="68"/>
      <c r="L152" s="68"/>
      <c r="M152" s="68"/>
      <c r="N152" s="68"/>
      <c r="O152" s="68"/>
      <c r="P152" s="68"/>
      <c r="Q152" s="68"/>
      <c r="R152" s="68"/>
      <c r="S152" s="68"/>
      <c r="T152" s="68"/>
      <c r="U152" s="68"/>
      <c r="V152" s="68"/>
      <c r="W152" s="68"/>
      <c r="X152" s="68"/>
    </row>
    <row r="153" spans="1:24" ht="13">
      <c r="A153" s="68"/>
      <c r="B153" s="68"/>
      <c r="C153" s="89"/>
      <c r="D153" s="95"/>
      <c r="E153" s="89"/>
      <c r="F153" s="89"/>
      <c r="G153" s="68"/>
      <c r="H153" s="68"/>
      <c r="I153" s="68"/>
      <c r="J153" s="68"/>
      <c r="K153" s="68"/>
      <c r="L153" s="68"/>
      <c r="M153" s="68"/>
      <c r="N153" s="68"/>
      <c r="O153" s="68"/>
      <c r="P153" s="68"/>
      <c r="Q153" s="68"/>
      <c r="R153" s="68"/>
      <c r="S153" s="68"/>
      <c r="T153" s="68"/>
      <c r="U153" s="68"/>
      <c r="V153" s="68"/>
      <c r="W153" s="68"/>
      <c r="X153" s="68"/>
    </row>
    <row r="154" spans="1:24" ht="13">
      <c r="A154" s="68"/>
      <c r="B154" s="68"/>
      <c r="C154" s="89"/>
      <c r="D154" s="95"/>
      <c r="E154" s="89"/>
      <c r="F154" s="89"/>
      <c r="G154" s="68"/>
      <c r="H154" s="68"/>
      <c r="I154" s="68"/>
      <c r="J154" s="68"/>
      <c r="K154" s="68"/>
      <c r="L154" s="68"/>
      <c r="M154" s="68"/>
      <c r="N154" s="68"/>
      <c r="O154" s="68"/>
      <c r="P154" s="68"/>
      <c r="Q154" s="68"/>
      <c r="R154" s="68"/>
      <c r="S154" s="68"/>
      <c r="T154" s="68"/>
      <c r="U154" s="68"/>
      <c r="V154" s="68"/>
      <c r="W154" s="68"/>
      <c r="X154" s="68"/>
    </row>
    <row r="155" spans="1:24" ht="13">
      <c r="A155" s="68"/>
      <c r="B155" s="68"/>
      <c r="C155" s="89"/>
      <c r="D155" s="95"/>
      <c r="E155" s="89"/>
      <c r="F155" s="89"/>
      <c r="G155" s="68"/>
      <c r="H155" s="68"/>
      <c r="I155" s="68"/>
      <c r="J155" s="68"/>
      <c r="K155" s="68"/>
      <c r="L155" s="68"/>
      <c r="M155" s="68"/>
      <c r="N155" s="68"/>
      <c r="O155" s="68"/>
      <c r="P155" s="68"/>
      <c r="Q155" s="68"/>
      <c r="R155" s="68"/>
      <c r="S155" s="68"/>
      <c r="T155" s="68"/>
      <c r="U155" s="68"/>
      <c r="V155" s="68"/>
      <c r="W155" s="68"/>
      <c r="X155" s="68"/>
    </row>
    <row r="156" spans="1:24" ht="13">
      <c r="A156" s="68"/>
      <c r="B156" s="68"/>
      <c r="C156" s="89"/>
      <c r="D156" s="95"/>
      <c r="E156" s="89"/>
      <c r="F156" s="89"/>
      <c r="G156" s="68"/>
      <c r="H156" s="68"/>
      <c r="I156" s="68"/>
      <c r="J156" s="68"/>
      <c r="K156" s="68"/>
      <c r="L156" s="68"/>
      <c r="M156" s="68"/>
      <c r="N156" s="68"/>
      <c r="O156" s="68"/>
      <c r="P156" s="68"/>
      <c r="Q156" s="68"/>
      <c r="R156" s="68"/>
      <c r="S156" s="68"/>
      <c r="T156" s="68"/>
      <c r="U156" s="68"/>
      <c r="V156" s="68"/>
      <c r="W156" s="68"/>
      <c r="X156" s="68"/>
    </row>
    <row r="157" spans="1:24" ht="13">
      <c r="A157" s="68"/>
      <c r="B157" s="68"/>
      <c r="C157" s="89"/>
      <c r="D157" s="95"/>
      <c r="E157" s="89"/>
      <c r="F157" s="89"/>
      <c r="G157" s="68"/>
      <c r="H157" s="68"/>
      <c r="I157" s="68"/>
      <c r="J157" s="68"/>
      <c r="K157" s="68"/>
      <c r="L157" s="68"/>
      <c r="M157" s="68"/>
      <c r="N157" s="68"/>
      <c r="O157" s="68"/>
      <c r="P157" s="68"/>
      <c r="Q157" s="68"/>
      <c r="R157" s="68"/>
      <c r="S157" s="68"/>
      <c r="T157" s="68"/>
      <c r="U157" s="68"/>
      <c r="V157" s="68"/>
      <c r="W157" s="68"/>
      <c r="X157" s="68"/>
    </row>
    <row r="158" spans="1:24" ht="13">
      <c r="A158" s="68"/>
      <c r="B158" s="68"/>
      <c r="C158" s="89"/>
      <c r="D158" s="95"/>
      <c r="E158" s="89"/>
      <c r="F158" s="89"/>
      <c r="G158" s="68"/>
      <c r="H158" s="68"/>
      <c r="I158" s="68"/>
      <c r="J158" s="68"/>
      <c r="K158" s="68"/>
      <c r="L158" s="68"/>
      <c r="M158" s="68"/>
      <c r="N158" s="68"/>
      <c r="O158" s="68"/>
      <c r="P158" s="68"/>
      <c r="Q158" s="68"/>
      <c r="R158" s="68"/>
      <c r="S158" s="68"/>
      <c r="T158" s="68"/>
      <c r="U158" s="68"/>
      <c r="V158" s="68"/>
      <c r="W158" s="68"/>
      <c r="X158" s="68"/>
    </row>
    <row r="159" spans="1:24" ht="13">
      <c r="A159" s="68"/>
      <c r="B159" s="68"/>
      <c r="C159" s="89"/>
      <c r="D159" s="95"/>
      <c r="E159" s="89"/>
      <c r="F159" s="89"/>
      <c r="G159" s="68"/>
      <c r="H159" s="68"/>
      <c r="I159" s="68"/>
      <c r="J159" s="68"/>
      <c r="K159" s="68"/>
      <c r="L159" s="68"/>
      <c r="M159" s="68"/>
      <c r="N159" s="68"/>
      <c r="O159" s="68"/>
      <c r="P159" s="68"/>
      <c r="Q159" s="68"/>
      <c r="R159" s="68"/>
      <c r="S159" s="68"/>
      <c r="T159" s="68"/>
      <c r="U159" s="68"/>
      <c r="V159" s="68"/>
      <c r="W159" s="68"/>
      <c r="X159" s="68"/>
    </row>
    <row r="160" spans="1:24" ht="13">
      <c r="A160" s="68"/>
      <c r="B160" s="68"/>
      <c r="C160" s="89"/>
      <c r="D160" s="95"/>
      <c r="E160" s="89"/>
      <c r="F160" s="89"/>
      <c r="G160" s="68"/>
      <c r="H160" s="68"/>
      <c r="I160" s="68"/>
      <c r="J160" s="68"/>
      <c r="K160" s="68"/>
      <c r="L160" s="68"/>
      <c r="M160" s="68"/>
      <c r="N160" s="68"/>
      <c r="O160" s="68"/>
      <c r="P160" s="68"/>
      <c r="Q160" s="68"/>
      <c r="R160" s="68"/>
      <c r="S160" s="68"/>
      <c r="T160" s="68"/>
      <c r="U160" s="68"/>
      <c r="V160" s="68"/>
      <c r="W160" s="68"/>
      <c r="X160" s="68"/>
    </row>
    <row r="161" spans="1:24" ht="13">
      <c r="A161" s="68"/>
      <c r="B161" s="68"/>
      <c r="C161" s="89"/>
      <c r="D161" s="95"/>
      <c r="E161" s="89"/>
      <c r="F161" s="89"/>
      <c r="G161" s="68"/>
      <c r="H161" s="68"/>
      <c r="I161" s="68"/>
      <c r="J161" s="68"/>
      <c r="K161" s="68"/>
      <c r="L161" s="68"/>
      <c r="M161" s="68"/>
      <c r="N161" s="68"/>
      <c r="O161" s="68"/>
      <c r="P161" s="68"/>
      <c r="Q161" s="68"/>
      <c r="R161" s="68"/>
      <c r="S161" s="68"/>
      <c r="T161" s="68"/>
      <c r="U161" s="68"/>
      <c r="V161" s="68"/>
      <c r="W161" s="68"/>
      <c r="X161" s="68"/>
    </row>
    <row r="162" spans="1:24" ht="13">
      <c r="A162" s="68"/>
      <c r="B162" s="68"/>
      <c r="C162" s="89"/>
      <c r="D162" s="95"/>
      <c r="E162" s="89"/>
      <c r="F162" s="89"/>
      <c r="G162" s="68"/>
      <c r="H162" s="68"/>
      <c r="I162" s="68"/>
      <c r="J162" s="68"/>
      <c r="K162" s="68"/>
      <c r="L162" s="68"/>
      <c r="M162" s="68"/>
      <c r="N162" s="68"/>
      <c r="O162" s="68"/>
      <c r="P162" s="68"/>
      <c r="Q162" s="68"/>
      <c r="R162" s="68"/>
      <c r="S162" s="68"/>
      <c r="T162" s="68"/>
      <c r="U162" s="68"/>
      <c r="V162" s="68"/>
      <c r="W162" s="68"/>
      <c r="X162" s="68"/>
    </row>
    <row r="163" spans="1:24" ht="13">
      <c r="A163" s="68"/>
      <c r="B163" s="68"/>
      <c r="C163" s="89"/>
      <c r="D163" s="95"/>
      <c r="E163" s="89"/>
      <c r="F163" s="89"/>
      <c r="G163" s="68"/>
      <c r="H163" s="68"/>
      <c r="I163" s="68"/>
      <c r="J163" s="68"/>
      <c r="K163" s="68"/>
      <c r="L163" s="68"/>
      <c r="M163" s="68"/>
      <c r="N163" s="68"/>
      <c r="O163" s="68"/>
      <c r="P163" s="68"/>
      <c r="Q163" s="68"/>
      <c r="R163" s="68"/>
      <c r="S163" s="68"/>
      <c r="T163" s="68"/>
      <c r="U163" s="68"/>
      <c r="V163" s="68"/>
      <c r="W163" s="68"/>
      <c r="X163" s="68"/>
    </row>
    <row r="164" spans="1:24" ht="13">
      <c r="A164" s="68"/>
      <c r="B164" s="68"/>
      <c r="C164" s="89"/>
      <c r="D164" s="95"/>
      <c r="E164" s="89"/>
      <c r="F164" s="89"/>
      <c r="G164" s="68"/>
      <c r="H164" s="68"/>
      <c r="I164" s="68"/>
      <c r="J164" s="68"/>
      <c r="K164" s="68"/>
      <c r="L164" s="68"/>
      <c r="M164" s="68"/>
      <c r="N164" s="68"/>
      <c r="O164" s="68"/>
      <c r="P164" s="68"/>
      <c r="Q164" s="68"/>
      <c r="R164" s="68"/>
      <c r="S164" s="68"/>
      <c r="T164" s="68"/>
      <c r="U164" s="68"/>
      <c r="V164" s="68"/>
      <c r="W164" s="68"/>
      <c r="X164" s="68"/>
    </row>
    <row r="165" spans="1:24" ht="13">
      <c r="A165" s="68"/>
      <c r="B165" s="68"/>
      <c r="C165" s="89"/>
      <c r="D165" s="95"/>
      <c r="E165" s="89"/>
      <c r="F165" s="89"/>
      <c r="G165" s="68"/>
      <c r="H165" s="68"/>
      <c r="I165" s="68"/>
      <c r="J165" s="68"/>
      <c r="K165" s="68"/>
      <c r="L165" s="68"/>
      <c r="M165" s="68"/>
      <c r="N165" s="68"/>
      <c r="O165" s="68"/>
      <c r="P165" s="68"/>
      <c r="Q165" s="68"/>
      <c r="R165" s="68"/>
      <c r="S165" s="68"/>
      <c r="T165" s="68"/>
      <c r="U165" s="68"/>
      <c r="V165" s="68"/>
      <c r="W165" s="68"/>
      <c r="X165" s="68"/>
    </row>
    <row r="166" spans="1:24" ht="13">
      <c r="A166" s="68"/>
      <c r="B166" s="68"/>
      <c r="C166" s="89"/>
      <c r="D166" s="95"/>
      <c r="E166" s="89"/>
      <c r="F166" s="89"/>
      <c r="G166" s="68"/>
      <c r="H166" s="68"/>
      <c r="I166" s="68"/>
      <c r="J166" s="68"/>
      <c r="K166" s="68"/>
      <c r="L166" s="68"/>
      <c r="M166" s="68"/>
      <c r="N166" s="68"/>
      <c r="O166" s="68"/>
      <c r="P166" s="68"/>
      <c r="Q166" s="68"/>
      <c r="R166" s="68"/>
      <c r="S166" s="68"/>
      <c r="T166" s="68"/>
      <c r="U166" s="68"/>
      <c r="V166" s="68"/>
      <c r="W166" s="68"/>
      <c r="X166" s="68"/>
    </row>
    <row r="167" spans="1:24" ht="13">
      <c r="A167" s="68"/>
      <c r="B167" s="68"/>
      <c r="C167" s="89"/>
      <c r="D167" s="95"/>
      <c r="E167" s="89"/>
      <c r="F167" s="89"/>
      <c r="G167" s="68"/>
      <c r="H167" s="68"/>
      <c r="I167" s="68"/>
      <c r="J167" s="68"/>
      <c r="K167" s="68"/>
      <c r="L167" s="68"/>
      <c r="M167" s="68"/>
      <c r="N167" s="68"/>
      <c r="O167" s="68"/>
      <c r="P167" s="68"/>
      <c r="Q167" s="68"/>
      <c r="R167" s="68"/>
      <c r="S167" s="68"/>
      <c r="T167" s="68"/>
      <c r="U167" s="68"/>
      <c r="V167" s="68"/>
      <c r="W167" s="68"/>
      <c r="X167" s="68"/>
    </row>
    <row r="168" spans="1:24" ht="13">
      <c r="A168" s="68"/>
      <c r="B168" s="68"/>
      <c r="C168" s="89"/>
      <c r="D168" s="95"/>
      <c r="E168" s="89"/>
      <c r="F168" s="89"/>
      <c r="G168" s="68"/>
      <c r="H168" s="68"/>
      <c r="I168" s="68"/>
      <c r="J168" s="68"/>
      <c r="K168" s="68"/>
      <c r="L168" s="68"/>
      <c r="M168" s="68"/>
      <c r="N168" s="68"/>
      <c r="O168" s="68"/>
      <c r="P168" s="68"/>
      <c r="Q168" s="68"/>
      <c r="R168" s="68"/>
      <c r="S168" s="68"/>
      <c r="T168" s="68"/>
      <c r="U168" s="68"/>
      <c r="V168" s="68"/>
      <c r="W168" s="68"/>
      <c r="X168" s="68"/>
    </row>
    <row r="169" spans="1:24" ht="13">
      <c r="A169" s="68"/>
      <c r="B169" s="68"/>
      <c r="C169" s="89"/>
      <c r="D169" s="95"/>
      <c r="E169" s="89"/>
      <c r="F169" s="89"/>
      <c r="G169" s="68"/>
      <c r="H169" s="68"/>
      <c r="I169" s="68"/>
      <c r="J169" s="68"/>
      <c r="K169" s="68"/>
      <c r="L169" s="68"/>
      <c r="M169" s="68"/>
      <c r="N169" s="68"/>
      <c r="O169" s="68"/>
      <c r="P169" s="68"/>
      <c r="Q169" s="68"/>
      <c r="R169" s="68"/>
      <c r="S169" s="68"/>
      <c r="T169" s="68"/>
      <c r="U169" s="68"/>
      <c r="V169" s="68"/>
      <c r="W169" s="68"/>
      <c r="X169" s="68"/>
    </row>
    <row r="170" spans="1:24" ht="13">
      <c r="A170" s="68"/>
      <c r="B170" s="68"/>
      <c r="C170" s="89"/>
      <c r="D170" s="95"/>
      <c r="E170" s="89"/>
      <c r="F170" s="89"/>
      <c r="G170" s="68"/>
      <c r="H170" s="68"/>
      <c r="I170" s="68"/>
      <c r="J170" s="68"/>
      <c r="K170" s="68"/>
      <c r="L170" s="68"/>
      <c r="M170" s="68"/>
      <c r="N170" s="68"/>
      <c r="O170" s="68"/>
      <c r="P170" s="68"/>
      <c r="Q170" s="68"/>
      <c r="R170" s="68"/>
      <c r="S170" s="68"/>
      <c r="T170" s="68"/>
      <c r="U170" s="68"/>
      <c r="V170" s="68"/>
      <c r="W170" s="68"/>
      <c r="X170" s="68"/>
    </row>
    <row r="171" spans="1:24" ht="13">
      <c r="A171" s="68"/>
      <c r="B171" s="68"/>
      <c r="C171" s="89"/>
      <c r="D171" s="95"/>
      <c r="E171" s="89"/>
      <c r="F171" s="89"/>
      <c r="G171" s="68"/>
      <c r="H171" s="68"/>
      <c r="I171" s="68"/>
      <c r="J171" s="68"/>
      <c r="K171" s="68"/>
      <c r="L171" s="68"/>
      <c r="M171" s="68"/>
      <c r="N171" s="68"/>
      <c r="O171" s="68"/>
      <c r="P171" s="68"/>
      <c r="Q171" s="68"/>
      <c r="R171" s="68"/>
      <c r="S171" s="68"/>
      <c r="T171" s="68"/>
      <c r="U171" s="68"/>
      <c r="V171" s="68"/>
      <c r="W171" s="68"/>
      <c r="X171" s="68"/>
    </row>
    <row r="172" spans="1:24" ht="13">
      <c r="A172" s="68"/>
      <c r="B172" s="68"/>
      <c r="C172" s="89"/>
      <c r="D172" s="95"/>
      <c r="E172" s="89"/>
      <c r="F172" s="89"/>
      <c r="G172" s="68"/>
      <c r="H172" s="68"/>
      <c r="I172" s="68"/>
      <c r="J172" s="68"/>
      <c r="K172" s="68"/>
      <c r="L172" s="68"/>
      <c r="M172" s="68"/>
      <c r="N172" s="68"/>
      <c r="O172" s="68"/>
      <c r="P172" s="68"/>
      <c r="Q172" s="68"/>
      <c r="R172" s="68"/>
      <c r="S172" s="68"/>
      <c r="T172" s="68"/>
      <c r="U172" s="68"/>
      <c r="V172" s="68"/>
      <c r="W172" s="68"/>
      <c r="X172" s="68"/>
    </row>
    <row r="173" spans="1:24" ht="13">
      <c r="A173" s="68"/>
      <c r="B173" s="68"/>
      <c r="C173" s="89"/>
      <c r="D173" s="95"/>
      <c r="E173" s="89"/>
      <c r="F173" s="89"/>
      <c r="G173" s="68"/>
      <c r="H173" s="68"/>
      <c r="I173" s="68"/>
      <c r="J173" s="68"/>
      <c r="K173" s="68"/>
      <c r="L173" s="68"/>
      <c r="M173" s="68"/>
      <c r="N173" s="68"/>
      <c r="O173" s="68"/>
      <c r="P173" s="68"/>
      <c r="Q173" s="68"/>
      <c r="R173" s="68"/>
      <c r="S173" s="68"/>
      <c r="T173" s="68"/>
      <c r="U173" s="68"/>
      <c r="V173" s="68"/>
      <c r="W173" s="68"/>
      <c r="X173" s="68"/>
    </row>
    <row r="174" spans="1:24" ht="13">
      <c r="A174" s="68"/>
      <c r="B174" s="68"/>
      <c r="C174" s="89"/>
      <c r="D174" s="95"/>
      <c r="E174" s="89"/>
      <c r="F174" s="89"/>
      <c r="G174" s="68"/>
      <c r="H174" s="68"/>
      <c r="I174" s="68"/>
      <c r="J174" s="68"/>
      <c r="K174" s="68"/>
      <c r="L174" s="68"/>
      <c r="M174" s="68"/>
      <c r="N174" s="68"/>
      <c r="O174" s="68"/>
      <c r="P174" s="68"/>
      <c r="Q174" s="68"/>
      <c r="R174" s="68"/>
      <c r="S174" s="68"/>
      <c r="T174" s="68"/>
      <c r="U174" s="68"/>
      <c r="V174" s="68"/>
      <c r="W174" s="68"/>
      <c r="X174" s="68"/>
    </row>
    <row r="175" spans="1:24" ht="13">
      <c r="A175" s="68"/>
      <c r="B175" s="68"/>
      <c r="C175" s="89"/>
      <c r="D175" s="95"/>
      <c r="E175" s="89"/>
      <c r="F175" s="89"/>
      <c r="G175" s="68"/>
      <c r="H175" s="68"/>
      <c r="I175" s="68"/>
      <c r="J175" s="68"/>
      <c r="K175" s="68"/>
      <c r="L175" s="68"/>
      <c r="M175" s="68"/>
      <c r="N175" s="68"/>
      <c r="O175" s="68"/>
      <c r="P175" s="68"/>
      <c r="Q175" s="68"/>
      <c r="R175" s="68"/>
      <c r="S175" s="68"/>
      <c r="T175" s="68"/>
      <c r="U175" s="68"/>
      <c r="V175" s="68"/>
      <c r="W175" s="68"/>
      <c r="X175" s="68"/>
    </row>
    <row r="176" spans="1:24" ht="13">
      <c r="A176" s="68"/>
      <c r="B176" s="68"/>
      <c r="C176" s="89"/>
      <c r="D176" s="95"/>
      <c r="E176" s="89"/>
      <c r="F176" s="89"/>
      <c r="G176" s="68"/>
      <c r="H176" s="68"/>
      <c r="I176" s="68"/>
      <c r="J176" s="68"/>
      <c r="K176" s="68"/>
      <c r="L176" s="68"/>
      <c r="M176" s="68"/>
      <c r="N176" s="68"/>
      <c r="O176" s="68"/>
      <c r="P176" s="68"/>
      <c r="Q176" s="68"/>
      <c r="R176" s="68"/>
      <c r="S176" s="68"/>
      <c r="T176" s="68"/>
      <c r="U176" s="68"/>
      <c r="V176" s="68"/>
      <c r="W176" s="68"/>
      <c r="X176" s="68"/>
    </row>
    <row r="177" spans="1:24" ht="13">
      <c r="A177" s="68"/>
      <c r="B177" s="68"/>
      <c r="C177" s="89"/>
      <c r="D177" s="95"/>
      <c r="E177" s="89"/>
      <c r="F177" s="89"/>
      <c r="G177" s="68"/>
      <c r="H177" s="68"/>
      <c r="I177" s="68"/>
      <c r="J177" s="68"/>
      <c r="K177" s="68"/>
      <c r="L177" s="68"/>
      <c r="M177" s="68"/>
      <c r="N177" s="68"/>
      <c r="O177" s="68"/>
      <c r="P177" s="68"/>
      <c r="Q177" s="68"/>
      <c r="R177" s="68"/>
      <c r="S177" s="68"/>
      <c r="T177" s="68"/>
      <c r="U177" s="68"/>
      <c r="V177" s="68"/>
      <c r="W177" s="68"/>
      <c r="X177" s="68"/>
    </row>
    <row r="178" spans="1:24" ht="13">
      <c r="A178" s="68"/>
      <c r="B178" s="68"/>
      <c r="C178" s="89"/>
      <c r="D178" s="95"/>
      <c r="E178" s="89"/>
      <c r="F178" s="89"/>
      <c r="G178" s="68"/>
      <c r="H178" s="68"/>
      <c r="I178" s="68"/>
      <c r="J178" s="68"/>
      <c r="K178" s="68"/>
      <c r="L178" s="68"/>
      <c r="M178" s="68"/>
      <c r="N178" s="68"/>
      <c r="O178" s="68"/>
      <c r="P178" s="68"/>
      <c r="Q178" s="68"/>
      <c r="R178" s="68"/>
      <c r="S178" s="68"/>
      <c r="T178" s="68"/>
      <c r="U178" s="68"/>
      <c r="V178" s="68"/>
      <c r="W178" s="68"/>
      <c r="X178" s="68"/>
    </row>
    <row r="179" spans="1:24" ht="13">
      <c r="A179" s="68"/>
      <c r="B179" s="68"/>
      <c r="C179" s="89"/>
      <c r="D179" s="95"/>
      <c r="E179" s="89"/>
      <c r="F179" s="89"/>
      <c r="G179" s="68"/>
      <c r="H179" s="68"/>
      <c r="I179" s="68"/>
      <c r="J179" s="68"/>
      <c r="K179" s="68"/>
      <c r="L179" s="68"/>
      <c r="M179" s="68"/>
      <c r="N179" s="68"/>
      <c r="O179" s="68"/>
      <c r="P179" s="68"/>
      <c r="Q179" s="68"/>
      <c r="R179" s="68"/>
      <c r="S179" s="68"/>
      <c r="T179" s="68"/>
      <c r="U179" s="68"/>
      <c r="V179" s="68"/>
      <c r="W179" s="68"/>
      <c r="X179" s="68"/>
    </row>
    <row r="180" spans="1:24" ht="13">
      <c r="A180" s="68"/>
      <c r="B180" s="68"/>
      <c r="C180" s="89"/>
      <c r="D180" s="95"/>
      <c r="E180" s="89"/>
      <c r="F180" s="89"/>
      <c r="G180" s="68"/>
      <c r="H180" s="68"/>
      <c r="I180" s="68"/>
      <c r="J180" s="68"/>
      <c r="K180" s="68"/>
      <c r="L180" s="68"/>
      <c r="M180" s="68"/>
      <c r="N180" s="68"/>
      <c r="O180" s="68"/>
      <c r="P180" s="68"/>
      <c r="Q180" s="68"/>
      <c r="R180" s="68"/>
      <c r="S180" s="68"/>
      <c r="T180" s="68"/>
      <c r="U180" s="68"/>
      <c r="V180" s="68"/>
      <c r="W180" s="68"/>
      <c r="X180" s="68"/>
    </row>
    <row r="181" spans="1:24" ht="13">
      <c r="A181" s="68"/>
      <c r="B181" s="68"/>
      <c r="C181" s="89"/>
      <c r="D181" s="95"/>
      <c r="E181" s="89"/>
      <c r="F181" s="89"/>
      <c r="G181" s="68"/>
      <c r="H181" s="68"/>
      <c r="I181" s="68"/>
      <c r="J181" s="68"/>
      <c r="K181" s="68"/>
      <c r="L181" s="68"/>
      <c r="M181" s="68"/>
      <c r="N181" s="68"/>
      <c r="O181" s="68"/>
      <c r="P181" s="68"/>
      <c r="Q181" s="68"/>
      <c r="R181" s="68"/>
      <c r="S181" s="68"/>
      <c r="T181" s="68"/>
      <c r="U181" s="68"/>
      <c r="V181" s="68"/>
      <c r="W181" s="68"/>
      <c r="X181" s="68"/>
    </row>
    <row r="182" spans="1:24" ht="13">
      <c r="A182" s="68"/>
      <c r="B182" s="68"/>
      <c r="C182" s="89"/>
      <c r="D182" s="95"/>
      <c r="E182" s="89"/>
      <c r="F182" s="89"/>
      <c r="G182" s="68"/>
      <c r="H182" s="68"/>
      <c r="I182" s="68"/>
      <c r="J182" s="68"/>
      <c r="K182" s="68"/>
      <c r="L182" s="68"/>
      <c r="M182" s="68"/>
      <c r="N182" s="68"/>
      <c r="O182" s="68"/>
      <c r="P182" s="68"/>
      <c r="Q182" s="68"/>
      <c r="R182" s="68"/>
      <c r="S182" s="68"/>
      <c r="T182" s="68"/>
      <c r="U182" s="68"/>
      <c r="V182" s="68"/>
      <c r="W182" s="68"/>
      <c r="X182" s="68"/>
    </row>
    <row r="183" spans="1:24" ht="13">
      <c r="A183" s="68"/>
      <c r="B183" s="68"/>
      <c r="C183" s="89"/>
      <c r="D183" s="95"/>
      <c r="E183" s="89"/>
      <c r="F183" s="89"/>
      <c r="G183" s="68"/>
      <c r="H183" s="68"/>
      <c r="I183" s="68"/>
      <c r="J183" s="68"/>
      <c r="K183" s="68"/>
      <c r="L183" s="68"/>
      <c r="M183" s="68"/>
      <c r="N183" s="68"/>
      <c r="O183" s="68"/>
      <c r="P183" s="68"/>
      <c r="Q183" s="68"/>
      <c r="R183" s="68"/>
      <c r="S183" s="68"/>
      <c r="T183" s="68"/>
      <c r="U183" s="68"/>
      <c r="V183" s="68"/>
      <c r="W183" s="68"/>
      <c r="X183" s="68"/>
    </row>
    <row r="184" spans="1:24" ht="13">
      <c r="A184" s="68"/>
      <c r="B184" s="68"/>
      <c r="C184" s="89"/>
      <c r="D184" s="95"/>
      <c r="E184" s="89"/>
      <c r="F184" s="89"/>
      <c r="G184" s="68"/>
      <c r="H184" s="68"/>
      <c r="I184" s="68"/>
      <c r="J184" s="68"/>
      <c r="K184" s="68"/>
      <c r="L184" s="68"/>
      <c r="M184" s="68"/>
      <c r="N184" s="68"/>
      <c r="O184" s="68"/>
      <c r="P184" s="68"/>
      <c r="Q184" s="68"/>
      <c r="R184" s="68"/>
      <c r="S184" s="68"/>
      <c r="T184" s="68"/>
      <c r="U184" s="68"/>
      <c r="V184" s="68"/>
      <c r="W184" s="68"/>
      <c r="X184" s="68"/>
    </row>
    <row r="185" spans="1:24" ht="13">
      <c r="A185" s="68"/>
      <c r="B185" s="68"/>
      <c r="C185" s="89"/>
      <c r="D185" s="95"/>
      <c r="E185" s="89"/>
      <c r="F185" s="89"/>
      <c r="G185" s="68"/>
      <c r="H185" s="68"/>
      <c r="I185" s="68"/>
      <c r="J185" s="68"/>
      <c r="K185" s="68"/>
      <c r="L185" s="68"/>
      <c r="M185" s="68"/>
      <c r="N185" s="68"/>
      <c r="O185" s="68"/>
      <c r="P185" s="68"/>
      <c r="Q185" s="68"/>
      <c r="R185" s="68"/>
      <c r="S185" s="68"/>
      <c r="T185" s="68"/>
      <c r="U185" s="68"/>
      <c r="V185" s="68"/>
      <c r="W185" s="68"/>
      <c r="X185" s="68"/>
    </row>
    <row r="186" spans="1:24" ht="14.25" customHeight="1">
      <c r="A186" s="68"/>
      <c r="B186" s="68"/>
      <c r="C186" s="89"/>
      <c r="D186" s="95"/>
      <c r="E186" s="89"/>
      <c r="F186" s="89"/>
      <c r="G186" s="68"/>
      <c r="H186" s="68"/>
      <c r="I186" s="68"/>
      <c r="J186" s="68"/>
      <c r="K186" s="68"/>
      <c r="L186" s="68"/>
      <c r="M186" s="68"/>
      <c r="N186" s="68"/>
      <c r="O186" s="68"/>
      <c r="P186" s="68"/>
      <c r="Q186" s="68"/>
      <c r="R186" s="68"/>
      <c r="S186" s="68"/>
      <c r="T186" s="68"/>
      <c r="U186" s="68"/>
      <c r="V186" s="68"/>
      <c r="W186" s="68"/>
      <c r="X186" s="68"/>
    </row>
    <row r="187" spans="1:24" ht="13">
      <c r="A187" s="68"/>
      <c r="B187" s="68"/>
      <c r="C187" s="89"/>
      <c r="D187" s="95"/>
      <c r="E187" s="89"/>
      <c r="F187" s="89"/>
      <c r="G187" s="68"/>
      <c r="H187" s="68"/>
      <c r="I187" s="68"/>
      <c r="J187" s="68"/>
      <c r="K187" s="68"/>
      <c r="L187" s="68"/>
      <c r="M187" s="68"/>
      <c r="N187" s="68"/>
      <c r="O187" s="68"/>
      <c r="P187" s="68"/>
      <c r="Q187" s="68"/>
      <c r="R187" s="68"/>
      <c r="S187" s="68"/>
      <c r="T187" s="68"/>
      <c r="U187" s="68"/>
      <c r="V187" s="68"/>
      <c r="W187" s="68"/>
      <c r="X187" s="68"/>
    </row>
    <row r="188" spans="1:24" ht="13">
      <c r="A188" s="68"/>
      <c r="B188" s="68"/>
      <c r="C188" s="89"/>
      <c r="D188" s="95"/>
      <c r="E188" s="89"/>
      <c r="F188" s="89"/>
      <c r="G188" s="68"/>
      <c r="H188" s="68"/>
      <c r="I188" s="68"/>
      <c r="J188" s="68"/>
      <c r="K188" s="68"/>
      <c r="L188" s="68"/>
      <c r="M188" s="68"/>
      <c r="N188" s="68"/>
      <c r="O188" s="68"/>
      <c r="P188" s="68"/>
      <c r="Q188" s="68"/>
      <c r="R188" s="68"/>
      <c r="S188" s="68"/>
      <c r="T188" s="68"/>
      <c r="U188" s="68"/>
      <c r="V188" s="68"/>
      <c r="W188" s="68"/>
      <c r="X188" s="68"/>
    </row>
    <row r="189" spans="1:24" ht="13">
      <c r="A189" s="68"/>
      <c r="B189" s="68"/>
      <c r="C189" s="89"/>
      <c r="D189" s="95"/>
      <c r="E189" s="89"/>
      <c r="F189" s="89"/>
      <c r="G189" s="68"/>
      <c r="H189" s="68"/>
      <c r="I189" s="68"/>
      <c r="J189" s="68"/>
      <c r="K189" s="68"/>
      <c r="L189" s="68"/>
      <c r="M189" s="68"/>
      <c r="N189" s="68"/>
      <c r="O189" s="68"/>
      <c r="P189" s="68"/>
      <c r="Q189" s="68"/>
      <c r="R189" s="68"/>
      <c r="S189" s="68"/>
      <c r="T189" s="68"/>
      <c r="U189" s="68"/>
      <c r="V189" s="68"/>
      <c r="W189" s="68"/>
      <c r="X189" s="68"/>
    </row>
    <row r="190" spans="1:24" ht="13">
      <c r="A190" s="68"/>
      <c r="B190" s="68"/>
      <c r="C190" s="89"/>
      <c r="D190" s="95"/>
      <c r="E190" s="89"/>
      <c r="F190" s="89"/>
      <c r="G190" s="68"/>
      <c r="H190" s="68"/>
      <c r="I190" s="68"/>
      <c r="J190" s="68"/>
      <c r="K190" s="68"/>
      <c r="L190" s="68"/>
      <c r="M190" s="68"/>
      <c r="N190" s="68"/>
      <c r="O190" s="68"/>
      <c r="P190" s="68"/>
      <c r="Q190" s="68"/>
      <c r="R190" s="68"/>
      <c r="S190" s="68"/>
      <c r="T190" s="68"/>
      <c r="U190" s="68"/>
      <c r="V190" s="68"/>
      <c r="W190" s="68"/>
      <c r="X190" s="68"/>
    </row>
    <row r="191" spans="1:24" ht="13">
      <c r="A191" s="68"/>
      <c r="B191" s="68"/>
      <c r="C191" s="89"/>
      <c r="D191" s="95"/>
      <c r="E191" s="89"/>
      <c r="F191" s="89"/>
      <c r="G191" s="68"/>
      <c r="H191" s="68"/>
      <c r="I191" s="68"/>
      <c r="J191" s="68"/>
      <c r="K191" s="68"/>
      <c r="L191" s="68"/>
      <c r="M191" s="68"/>
      <c r="N191" s="68"/>
      <c r="O191" s="68"/>
      <c r="P191" s="68"/>
      <c r="Q191" s="68"/>
      <c r="R191" s="68"/>
      <c r="S191" s="68"/>
      <c r="T191" s="68"/>
      <c r="U191" s="68"/>
      <c r="V191" s="68"/>
      <c r="W191" s="68"/>
      <c r="X191" s="68"/>
    </row>
    <row r="192" spans="1:24" ht="13">
      <c r="A192" s="68"/>
      <c r="B192" s="68"/>
      <c r="C192" s="89"/>
      <c r="D192" s="95"/>
      <c r="E192" s="89"/>
      <c r="F192" s="89"/>
      <c r="G192" s="68"/>
      <c r="H192" s="68"/>
      <c r="I192" s="68"/>
      <c r="J192" s="68"/>
      <c r="K192" s="68"/>
      <c r="L192" s="68"/>
      <c r="M192" s="68"/>
      <c r="N192" s="68"/>
      <c r="O192" s="68"/>
      <c r="P192" s="68"/>
      <c r="Q192" s="68"/>
      <c r="R192" s="68"/>
      <c r="S192" s="68"/>
      <c r="T192" s="68"/>
      <c r="U192" s="68"/>
      <c r="V192" s="68"/>
      <c r="W192" s="68"/>
      <c r="X192" s="68"/>
    </row>
    <row r="193" spans="1:24" ht="13">
      <c r="A193" s="68"/>
      <c r="B193" s="68"/>
      <c r="C193" s="89"/>
      <c r="D193" s="95"/>
      <c r="E193" s="89"/>
      <c r="F193" s="89"/>
      <c r="G193" s="68"/>
      <c r="H193" s="68"/>
      <c r="I193" s="68"/>
      <c r="J193" s="68"/>
      <c r="K193" s="68"/>
      <c r="L193" s="68"/>
      <c r="M193" s="68"/>
      <c r="N193" s="68"/>
      <c r="O193" s="68"/>
      <c r="P193" s="68"/>
      <c r="Q193" s="68"/>
      <c r="R193" s="68"/>
      <c r="S193" s="68"/>
      <c r="T193" s="68"/>
      <c r="U193" s="68"/>
      <c r="V193" s="68"/>
      <c r="W193" s="68"/>
      <c r="X193" s="68"/>
    </row>
    <row r="194" spans="1:24" ht="13">
      <c r="A194" s="68"/>
      <c r="B194" s="68"/>
      <c r="C194" s="89"/>
      <c r="D194" s="95"/>
      <c r="E194" s="89"/>
      <c r="F194" s="89"/>
      <c r="G194" s="68"/>
      <c r="H194" s="68"/>
      <c r="I194" s="68"/>
      <c r="J194" s="68"/>
      <c r="K194" s="68"/>
      <c r="L194" s="68"/>
      <c r="M194" s="68"/>
      <c r="N194" s="68"/>
      <c r="O194" s="68"/>
      <c r="P194" s="68"/>
      <c r="Q194" s="68"/>
      <c r="R194" s="68"/>
      <c r="S194" s="68"/>
      <c r="T194" s="68"/>
      <c r="U194" s="68"/>
      <c r="V194" s="68"/>
      <c r="W194" s="68"/>
      <c r="X194" s="68"/>
    </row>
    <row r="195" spans="1:24" ht="13">
      <c r="A195" s="68"/>
      <c r="B195" s="68"/>
      <c r="C195" s="89"/>
      <c r="D195" s="95"/>
      <c r="E195" s="89"/>
      <c r="F195" s="89"/>
      <c r="G195" s="68"/>
      <c r="H195" s="68"/>
      <c r="I195" s="68"/>
      <c r="J195" s="68"/>
      <c r="K195" s="68"/>
      <c r="L195" s="68"/>
      <c r="M195" s="68"/>
      <c r="N195" s="68"/>
      <c r="O195" s="68"/>
      <c r="P195" s="68"/>
      <c r="Q195" s="68"/>
      <c r="R195" s="68"/>
      <c r="S195" s="68"/>
      <c r="T195" s="68"/>
      <c r="U195" s="68"/>
      <c r="V195" s="68"/>
      <c r="W195" s="68"/>
      <c r="X195" s="68"/>
    </row>
    <row r="196" spans="1:24" ht="13">
      <c r="A196" s="68"/>
      <c r="B196" s="68"/>
      <c r="C196" s="89"/>
      <c r="D196" s="95"/>
      <c r="E196" s="89"/>
      <c r="F196" s="89"/>
      <c r="G196" s="68"/>
      <c r="H196" s="68"/>
      <c r="I196" s="68"/>
      <c r="J196" s="68"/>
      <c r="K196" s="68"/>
      <c r="L196" s="68"/>
      <c r="M196" s="68"/>
      <c r="N196" s="68"/>
      <c r="O196" s="68"/>
      <c r="P196" s="68"/>
      <c r="Q196" s="68"/>
      <c r="R196" s="68"/>
      <c r="S196" s="68"/>
      <c r="T196" s="68"/>
      <c r="U196" s="68"/>
      <c r="V196" s="68"/>
      <c r="W196" s="68"/>
      <c r="X196" s="68"/>
    </row>
    <row r="197" spans="1:24" ht="13">
      <c r="A197" s="68"/>
      <c r="B197" s="68"/>
      <c r="C197" s="89"/>
      <c r="D197" s="95"/>
      <c r="E197" s="89"/>
      <c r="F197" s="89"/>
      <c r="G197" s="68"/>
      <c r="H197" s="68"/>
      <c r="I197" s="68"/>
      <c r="J197" s="68"/>
      <c r="K197" s="68"/>
      <c r="L197" s="68"/>
      <c r="M197" s="68"/>
      <c r="N197" s="68"/>
      <c r="O197" s="68"/>
      <c r="P197" s="68"/>
      <c r="Q197" s="68"/>
      <c r="R197" s="68"/>
      <c r="S197" s="68"/>
      <c r="T197" s="68"/>
      <c r="U197" s="68"/>
      <c r="V197" s="68"/>
      <c r="W197" s="68"/>
      <c r="X197" s="68"/>
    </row>
    <row r="198" spans="1:24" ht="13">
      <c r="A198" s="68"/>
      <c r="B198" s="68"/>
      <c r="C198" s="89"/>
      <c r="D198" s="95"/>
      <c r="E198" s="89"/>
      <c r="F198" s="89"/>
      <c r="G198" s="68"/>
      <c r="H198" s="68"/>
      <c r="I198" s="68"/>
      <c r="J198" s="68"/>
      <c r="K198" s="68"/>
      <c r="L198" s="68"/>
      <c r="M198" s="68"/>
      <c r="N198" s="68"/>
      <c r="O198" s="68"/>
      <c r="P198" s="68"/>
      <c r="Q198" s="68"/>
      <c r="R198" s="68"/>
      <c r="S198" s="68"/>
      <c r="T198" s="68"/>
      <c r="U198" s="68"/>
      <c r="V198" s="68"/>
      <c r="W198" s="68"/>
      <c r="X198" s="68"/>
    </row>
    <row r="199" spans="1:24" ht="13">
      <c r="A199" s="68"/>
      <c r="B199" s="68"/>
      <c r="C199" s="89"/>
      <c r="D199" s="95"/>
      <c r="E199" s="89"/>
      <c r="F199" s="89"/>
      <c r="G199" s="68"/>
      <c r="H199" s="68"/>
      <c r="I199" s="68"/>
      <c r="J199" s="68"/>
      <c r="K199" s="68"/>
      <c r="L199" s="68"/>
      <c r="M199" s="68"/>
      <c r="N199" s="68"/>
      <c r="O199" s="68"/>
      <c r="P199" s="68"/>
      <c r="Q199" s="68"/>
      <c r="R199" s="68"/>
      <c r="S199" s="68"/>
      <c r="T199" s="68"/>
      <c r="U199" s="68"/>
      <c r="V199" s="68"/>
      <c r="W199" s="68"/>
      <c r="X199" s="68"/>
    </row>
    <row r="200" spans="1:24" ht="13">
      <c r="A200" s="68"/>
      <c r="B200" s="68"/>
      <c r="C200" s="89"/>
      <c r="D200" s="95"/>
      <c r="E200" s="89"/>
      <c r="F200" s="89"/>
      <c r="G200" s="68"/>
      <c r="H200" s="68"/>
      <c r="I200" s="68"/>
      <c r="J200" s="68"/>
      <c r="K200" s="68"/>
      <c r="L200" s="68"/>
      <c r="M200" s="68"/>
      <c r="N200" s="68"/>
      <c r="O200" s="68"/>
      <c r="P200" s="68"/>
      <c r="Q200" s="68"/>
      <c r="R200" s="68"/>
      <c r="S200" s="68"/>
      <c r="T200" s="68"/>
      <c r="U200" s="68"/>
      <c r="V200" s="68"/>
      <c r="W200" s="68"/>
      <c r="X200" s="68"/>
    </row>
    <row r="201" spans="1:24" ht="13">
      <c r="A201" s="68"/>
      <c r="B201" s="68"/>
      <c r="C201" s="89"/>
      <c r="D201" s="95"/>
      <c r="E201" s="89"/>
      <c r="F201" s="89"/>
      <c r="G201" s="68"/>
      <c r="H201" s="68"/>
      <c r="I201" s="68"/>
      <c r="J201" s="68"/>
      <c r="K201" s="68"/>
      <c r="L201" s="68"/>
      <c r="M201" s="68"/>
      <c r="N201" s="68"/>
      <c r="O201" s="68"/>
      <c r="P201" s="68"/>
      <c r="Q201" s="68"/>
      <c r="R201" s="68"/>
      <c r="S201" s="68"/>
      <c r="T201" s="68"/>
      <c r="U201" s="68"/>
      <c r="V201" s="68"/>
      <c r="W201" s="68"/>
      <c r="X201" s="68"/>
    </row>
    <row r="202" spans="1:24" ht="13">
      <c r="A202" s="68"/>
      <c r="B202" s="68"/>
      <c r="C202" s="89"/>
      <c r="D202" s="95"/>
      <c r="E202" s="89"/>
      <c r="F202" s="89"/>
      <c r="G202" s="68"/>
      <c r="H202" s="68"/>
      <c r="I202" s="68"/>
      <c r="J202" s="68"/>
      <c r="K202" s="68"/>
      <c r="L202" s="68"/>
      <c r="M202" s="68"/>
      <c r="N202" s="68"/>
      <c r="O202" s="68"/>
      <c r="P202" s="68"/>
      <c r="Q202" s="68"/>
      <c r="R202" s="68"/>
      <c r="S202" s="68"/>
      <c r="T202" s="68"/>
      <c r="U202" s="68"/>
      <c r="V202" s="68"/>
      <c r="W202" s="68"/>
      <c r="X202" s="68"/>
    </row>
    <row r="203" spans="1:24" ht="13">
      <c r="A203" s="68"/>
      <c r="B203" s="68"/>
      <c r="C203" s="89"/>
      <c r="D203" s="95"/>
      <c r="E203" s="89"/>
      <c r="F203" s="89"/>
      <c r="G203" s="68"/>
      <c r="H203" s="68"/>
      <c r="I203" s="68"/>
      <c r="J203" s="68"/>
      <c r="K203" s="68"/>
      <c r="L203" s="68"/>
      <c r="M203" s="68"/>
      <c r="N203" s="68"/>
      <c r="O203" s="68"/>
      <c r="P203" s="68"/>
      <c r="Q203" s="68"/>
      <c r="R203" s="68"/>
      <c r="S203" s="68"/>
      <c r="T203" s="68"/>
      <c r="U203" s="68"/>
      <c r="V203" s="68"/>
      <c r="W203" s="68"/>
      <c r="X203" s="68"/>
    </row>
    <row r="204" spans="1:24" ht="13">
      <c r="A204" s="68"/>
      <c r="B204" s="68"/>
      <c r="C204" s="89"/>
      <c r="D204" s="95"/>
      <c r="E204" s="89"/>
      <c r="F204" s="89"/>
      <c r="G204" s="68"/>
      <c r="H204" s="68"/>
      <c r="I204" s="68"/>
      <c r="J204" s="68"/>
      <c r="K204" s="68"/>
      <c r="L204" s="68"/>
      <c r="M204" s="68"/>
      <c r="N204" s="68"/>
      <c r="O204" s="68"/>
      <c r="P204" s="68"/>
      <c r="Q204" s="68"/>
      <c r="R204" s="68"/>
      <c r="S204" s="68"/>
      <c r="T204" s="68"/>
      <c r="U204" s="68"/>
      <c r="V204" s="68"/>
      <c r="W204" s="68"/>
      <c r="X204" s="68"/>
    </row>
    <row r="205" spans="1:24" ht="13">
      <c r="A205" s="68"/>
      <c r="B205" s="68"/>
      <c r="C205" s="89"/>
      <c r="D205" s="95"/>
      <c r="E205" s="89"/>
      <c r="F205" s="89"/>
      <c r="G205" s="68"/>
      <c r="H205" s="68"/>
      <c r="I205" s="68"/>
      <c r="J205" s="68"/>
      <c r="K205" s="68"/>
      <c r="L205" s="68"/>
      <c r="M205" s="68"/>
      <c r="N205" s="68"/>
      <c r="O205" s="68"/>
      <c r="P205" s="68"/>
      <c r="Q205" s="68"/>
      <c r="R205" s="68"/>
      <c r="S205" s="68"/>
      <c r="T205" s="68"/>
      <c r="U205" s="68"/>
      <c r="V205" s="68"/>
      <c r="W205" s="68"/>
      <c r="X205" s="68"/>
    </row>
    <row r="206" spans="1:24" ht="13">
      <c r="A206" s="68"/>
      <c r="B206" s="68"/>
      <c r="C206" s="89"/>
      <c r="D206" s="95"/>
      <c r="E206" s="89"/>
      <c r="F206" s="89"/>
      <c r="G206" s="68"/>
      <c r="H206" s="68"/>
      <c r="I206" s="68"/>
      <c r="J206" s="68"/>
      <c r="K206" s="68"/>
      <c r="L206" s="68"/>
      <c r="M206" s="68"/>
      <c r="N206" s="68"/>
      <c r="O206" s="68"/>
      <c r="P206" s="68"/>
      <c r="Q206" s="68"/>
      <c r="R206" s="68"/>
      <c r="S206" s="68"/>
      <c r="T206" s="68"/>
      <c r="U206" s="68"/>
      <c r="V206" s="68"/>
      <c r="W206" s="68"/>
      <c r="X206" s="68"/>
    </row>
    <row r="207" spans="1:24" ht="13">
      <c r="A207" s="68"/>
      <c r="B207" s="68"/>
      <c r="C207" s="89"/>
      <c r="D207" s="95"/>
      <c r="E207" s="89"/>
      <c r="F207" s="89"/>
      <c r="G207" s="68"/>
      <c r="H207" s="68"/>
      <c r="I207" s="68"/>
      <c r="J207" s="68"/>
      <c r="K207" s="68"/>
      <c r="L207" s="68"/>
      <c r="M207" s="68"/>
      <c r="N207" s="68"/>
      <c r="O207" s="68"/>
      <c r="P207" s="68"/>
      <c r="Q207" s="68"/>
      <c r="R207" s="68"/>
      <c r="S207" s="68"/>
      <c r="T207" s="68"/>
      <c r="U207" s="68"/>
      <c r="V207" s="68"/>
      <c r="W207" s="68"/>
      <c r="X207" s="68"/>
    </row>
    <row r="208" spans="1:24" ht="13">
      <c r="A208" s="68"/>
      <c r="B208" s="68"/>
      <c r="C208" s="89"/>
      <c r="D208" s="95"/>
      <c r="E208" s="89"/>
      <c r="F208" s="89"/>
      <c r="G208" s="68"/>
      <c r="H208" s="68"/>
      <c r="I208" s="68"/>
      <c r="J208" s="68"/>
      <c r="K208" s="68"/>
      <c r="L208" s="68"/>
      <c r="M208" s="68"/>
      <c r="N208" s="68"/>
      <c r="O208" s="68"/>
      <c r="P208" s="68"/>
      <c r="Q208" s="68"/>
      <c r="R208" s="68"/>
      <c r="S208" s="68"/>
      <c r="T208" s="68"/>
      <c r="U208" s="68"/>
      <c r="V208" s="68"/>
      <c r="W208" s="68"/>
      <c r="X208" s="68"/>
    </row>
    <row r="209" spans="1:24" ht="13">
      <c r="A209" s="68"/>
      <c r="B209" s="68"/>
      <c r="C209" s="89"/>
      <c r="D209" s="95"/>
      <c r="E209" s="89"/>
      <c r="F209" s="89"/>
      <c r="G209" s="68"/>
      <c r="H209" s="68"/>
      <c r="I209" s="68"/>
      <c r="J209" s="68"/>
      <c r="K209" s="68"/>
      <c r="L209" s="68"/>
      <c r="M209" s="68"/>
      <c r="N209" s="68"/>
      <c r="O209" s="68"/>
      <c r="P209" s="68"/>
      <c r="Q209" s="68"/>
      <c r="R209" s="68"/>
      <c r="S209" s="68"/>
      <c r="T209" s="68"/>
      <c r="U209" s="68"/>
      <c r="V209" s="68"/>
      <c r="W209" s="68"/>
      <c r="X209" s="68"/>
    </row>
    <row r="210" spans="1:24" ht="13">
      <c r="A210" s="68"/>
      <c r="B210" s="68"/>
      <c r="C210" s="89"/>
      <c r="D210" s="95"/>
      <c r="E210" s="89"/>
      <c r="F210" s="89"/>
      <c r="G210" s="68"/>
      <c r="H210" s="68"/>
      <c r="I210" s="68"/>
      <c r="J210" s="68"/>
      <c r="K210" s="68"/>
      <c r="L210" s="68"/>
      <c r="M210" s="68"/>
      <c r="N210" s="68"/>
      <c r="O210" s="68"/>
      <c r="P210" s="68"/>
      <c r="Q210" s="68"/>
      <c r="R210" s="68"/>
      <c r="S210" s="68"/>
      <c r="T210" s="68"/>
      <c r="U210" s="68"/>
      <c r="V210" s="68"/>
      <c r="W210" s="68"/>
      <c r="X210" s="68"/>
    </row>
    <row r="211" spans="1:24" ht="13">
      <c r="A211" s="68"/>
      <c r="B211" s="68"/>
      <c r="C211" s="89"/>
      <c r="D211" s="95"/>
      <c r="E211" s="89"/>
      <c r="F211" s="89"/>
      <c r="G211" s="68"/>
      <c r="H211" s="68"/>
      <c r="I211" s="68"/>
      <c r="J211" s="68"/>
      <c r="K211" s="68"/>
      <c r="L211" s="68"/>
      <c r="M211" s="68"/>
      <c r="N211" s="68"/>
      <c r="O211" s="68"/>
      <c r="P211" s="68"/>
      <c r="Q211" s="68"/>
      <c r="R211" s="68"/>
      <c r="S211" s="68"/>
      <c r="T211" s="68"/>
      <c r="U211" s="68"/>
      <c r="V211" s="68"/>
      <c r="W211" s="68"/>
      <c r="X211" s="68"/>
    </row>
    <row r="212" spans="1:24" ht="13">
      <c r="A212" s="68"/>
      <c r="B212" s="68"/>
      <c r="C212" s="89"/>
      <c r="D212" s="95"/>
      <c r="E212" s="89"/>
      <c r="F212" s="89"/>
      <c r="G212" s="68"/>
      <c r="H212" s="68"/>
      <c r="I212" s="68"/>
      <c r="J212" s="68"/>
      <c r="K212" s="68"/>
      <c r="L212" s="68"/>
      <c r="M212" s="68"/>
      <c r="N212" s="68"/>
      <c r="O212" s="68"/>
      <c r="P212" s="68"/>
      <c r="Q212" s="68"/>
      <c r="R212" s="68"/>
      <c r="S212" s="68"/>
      <c r="T212" s="68"/>
      <c r="U212" s="68"/>
      <c r="V212" s="68"/>
      <c r="W212" s="68"/>
      <c r="X212" s="68"/>
    </row>
    <row r="213" spans="1:24" ht="13">
      <c r="A213" s="68"/>
      <c r="B213" s="68"/>
      <c r="C213" s="89"/>
      <c r="D213" s="95"/>
      <c r="E213" s="89"/>
      <c r="F213" s="89"/>
      <c r="G213" s="68"/>
      <c r="H213" s="68"/>
      <c r="I213" s="68"/>
      <c r="J213" s="68"/>
      <c r="K213" s="68"/>
      <c r="L213" s="68"/>
      <c r="M213" s="68"/>
      <c r="N213" s="68"/>
      <c r="O213" s="68"/>
      <c r="P213" s="68"/>
      <c r="Q213" s="68"/>
      <c r="R213" s="68"/>
      <c r="S213" s="68"/>
      <c r="T213" s="68"/>
      <c r="U213" s="68"/>
      <c r="V213" s="68"/>
      <c r="W213" s="68"/>
      <c r="X213" s="68"/>
    </row>
    <row r="214" spans="1:24" ht="13">
      <c r="A214" s="68"/>
      <c r="B214" s="68"/>
      <c r="C214" s="89"/>
      <c r="D214" s="95"/>
      <c r="E214" s="89"/>
      <c r="F214" s="89"/>
      <c r="G214" s="68"/>
      <c r="H214" s="68"/>
      <c r="I214" s="68"/>
      <c r="J214" s="68"/>
      <c r="K214" s="68"/>
      <c r="L214" s="68"/>
      <c r="M214" s="68"/>
      <c r="N214" s="68"/>
      <c r="O214" s="68"/>
      <c r="P214" s="68"/>
      <c r="Q214" s="68"/>
      <c r="R214" s="68"/>
      <c r="S214" s="68"/>
      <c r="T214" s="68"/>
      <c r="U214" s="68"/>
      <c r="V214" s="68"/>
      <c r="W214" s="68"/>
      <c r="X214" s="68"/>
    </row>
    <row r="215" spans="1:24" ht="13">
      <c r="A215" s="68"/>
      <c r="B215" s="68"/>
      <c r="C215" s="89"/>
      <c r="D215" s="95"/>
      <c r="E215" s="89"/>
      <c r="F215" s="89"/>
      <c r="G215" s="68"/>
      <c r="H215" s="68"/>
      <c r="I215" s="68"/>
      <c r="J215" s="68"/>
      <c r="K215" s="68"/>
      <c r="L215" s="68"/>
      <c r="M215" s="68"/>
      <c r="N215" s="68"/>
      <c r="O215" s="68"/>
      <c r="P215" s="68"/>
      <c r="Q215" s="68"/>
      <c r="R215" s="68"/>
      <c r="S215" s="68"/>
      <c r="T215" s="68"/>
      <c r="U215" s="68"/>
      <c r="V215" s="68"/>
      <c r="W215" s="68"/>
      <c r="X215" s="68"/>
    </row>
    <row r="216" spans="1:24" ht="13">
      <c r="A216" s="68"/>
      <c r="B216" s="68"/>
      <c r="C216" s="89"/>
      <c r="D216" s="95"/>
      <c r="E216" s="89"/>
      <c r="F216" s="89"/>
      <c r="G216" s="68"/>
      <c r="H216" s="68"/>
      <c r="I216" s="68"/>
      <c r="J216" s="68"/>
      <c r="K216" s="68"/>
      <c r="L216" s="68"/>
      <c r="M216" s="68"/>
      <c r="N216" s="68"/>
      <c r="O216" s="68"/>
      <c r="P216" s="68"/>
      <c r="Q216" s="68"/>
      <c r="R216" s="68"/>
      <c r="S216" s="68"/>
      <c r="T216" s="68"/>
      <c r="U216" s="68"/>
      <c r="V216" s="68"/>
      <c r="W216" s="68"/>
      <c r="X216" s="68"/>
    </row>
    <row r="217" spans="1:24" ht="13">
      <c r="A217" s="68"/>
      <c r="B217" s="68"/>
      <c r="C217" s="89"/>
      <c r="D217" s="95"/>
      <c r="E217" s="89"/>
      <c r="F217" s="89"/>
      <c r="G217" s="68"/>
      <c r="H217" s="68"/>
      <c r="I217" s="68"/>
      <c r="J217" s="68"/>
      <c r="K217" s="68"/>
      <c r="L217" s="68"/>
      <c r="M217" s="68"/>
      <c r="N217" s="68"/>
      <c r="O217" s="68"/>
      <c r="P217" s="68"/>
      <c r="Q217" s="68"/>
      <c r="R217" s="68"/>
      <c r="S217" s="68"/>
      <c r="T217" s="68"/>
      <c r="U217" s="68"/>
      <c r="V217" s="68"/>
      <c r="W217" s="68"/>
      <c r="X217" s="68"/>
    </row>
    <row r="218" spans="1:24" ht="13">
      <c r="A218" s="68"/>
      <c r="B218" s="68"/>
      <c r="C218" s="89"/>
      <c r="D218" s="95"/>
      <c r="E218" s="89"/>
      <c r="F218" s="89"/>
      <c r="G218" s="68"/>
      <c r="H218" s="68"/>
      <c r="I218" s="68"/>
      <c r="J218" s="68"/>
      <c r="K218" s="68"/>
      <c r="L218" s="68"/>
      <c r="M218" s="68"/>
      <c r="N218" s="68"/>
      <c r="O218" s="68"/>
      <c r="P218" s="68"/>
      <c r="Q218" s="68"/>
      <c r="R218" s="68"/>
      <c r="S218" s="68"/>
      <c r="T218" s="68"/>
      <c r="U218" s="68"/>
      <c r="V218" s="68"/>
      <c r="W218" s="68"/>
      <c r="X218" s="68"/>
    </row>
    <row r="219" spans="1:24" ht="13">
      <c r="A219" s="68"/>
      <c r="B219" s="68"/>
      <c r="C219" s="89"/>
      <c r="D219" s="95"/>
      <c r="E219" s="89"/>
      <c r="F219" s="89"/>
      <c r="G219" s="68"/>
      <c r="H219" s="68"/>
      <c r="I219" s="68"/>
      <c r="J219" s="68"/>
      <c r="K219" s="68"/>
      <c r="L219" s="68"/>
      <c r="M219" s="68"/>
      <c r="N219" s="68"/>
      <c r="O219" s="68"/>
      <c r="P219" s="68"/>
      <c r="Q219" s="68"/>
      <c r="R219" s="68"/>
      <c r="S219" s="68"/>
      <c r="T219" s="68"/>
      <c r="U219" s="68"/>
      <c r="V219" s="68"/>
      <c r="W219" s="68"/>
      <c r="X219" s="68"/>
    </row>
    <row r="220" spans="1:24" ht="13">
      <c r="A220" s="68"/>
      <c r="B220" s="68"/>
      <c r="C220" s="89"/>
      <c r="D220" s="95"/>
      <c r="E220" s="89"/>
      <c r="F220" s="89"/>
      <c r="G220" s="68"/>
      <c r="H220" s="68"/>
      <c r="I220" s="68"/>
      <c r="J220" s="68"/>
      <c r="K220" s="68"/>
      <c r="L220" s="68"/>
      <c r="M220" s="68"/>
      <c r="N220" s="68"/>
      <c r="O220" s="68"/>
      <c r="P220" s="68"/>
      <c r="Q220" s="68"/>
      <c r="R220" s="68"/>
      <c r="S220" s="68"/>
      <c r="T220" s="68"/>
      <c r="U220" s="68"/>
      <c r="V220" s="68"/>
      <c r="W220" s="68"/>
      <c r="X220" s="68"/>
    </row>
    <row r="221" spans="1:24" ht="13">
      <c r="A221" s="68"/>
      <c r="B221" s="68"/>
      <c r="C221" s="89"/>
      <c r="D221" s="95"/>
      <c r="E221" s="89"/>
      <c r="F221" s="89"/>
      <c r="G221" s="68"/>
      <c r="H221" s="68"/>
      <c r="I221" s="68"/>
      <c r="J221" s="68"/>
      <c r="K221" s="68"/>
      <c r="L221" s="68"/>
      <c r="M221" s="68"/>
      <c r="N221" s="68"/>
      <c r="O221" s="68"/>
      <c r="P221" s="68"/>
      <c r="Q221" s="68"/>
      <c r="R221" s="68"/>
      <c r="S221" s="68"/>
      <c r="T221" s="68"/>
      <c r="U221" s="68"/>
      <c r="V221" s="68"/>
      <c r="W221" s="68"/>
      <c r="X221" s="68"/>
    </row>
    <row r="222" spans="1:24" ht="13">
      <c r="A222" s="68"/>
      <c r="B222" s="68"/>
      <c r="C222" s="89"/>
      <c r="D222" s="95"/>
      <c r="E222" s="89"/>
      <c r="F222" s="89"/>
      <c r="G222" s="68"/>
      <c r="H222" s="68"/>
      <c r="I222" s="68"/>
      <c r="J222" s="68"/>
      <c r="K222" s="68"/>
      <c r="L222" s="68"/>
      <c r="M222" s="68"/>
      <c r="N222" s="68"/>
      <c r="O222" s="68"/>
      <c r="P222" s="68"/>
      <c r="Q222" s="68"/>
      <c r="R222" s="68"/>
      <c r="S222" s="68"/>
      <c r="T222" s="68"/>
      <c r="U222" s="68"/>
      <c r="V222" s="68"/>
      <c r="W222" s="68"/>
      <c r="X222" s="68"/>
    </row>
    <row r="223" spans="1:24" ht="13">
      <c r="A223" s="68"/>
      <c r="B223" s="68"/>
      <c r="C223" s="89"/>
      <c r="D223" s="95"/>
      <c r="E223" s="89"/>
      <c r="F223" s="89"/>
      <c r="G223" s="68"/>
      <c r="H223" s="68"/>
      <c r="I223" s="68"/>
      <c r="J223" s="68"/>
      <c r="K223" s="68"/>
      <c r="L223" s="68"/>
      <c r="M223" s="68"/>
      <c r="N223" s="68"/>
      <c r="O223" s="68"/>
      <c r="P223" s="68"/>
      <c r="Q223" s="68"/>
      <c r="R223" s="68"/>
      <c r="S223" s="68"/>
      <c r="T223" s="68"/>
      <c r="U223" s="68"/>
      <c r="V223" s="68"/>
      <c r="W223" s="68"/>
      <c r="X223" s="68"/>
    </row>
    <row r="224" spans="1:24" ht="13">
      <c r="A224" s="68"/>
      <c r="B224" s="68"/>
      <c r="C224" s="89"/>
      <c r="D224" s="95"/>
      <c r="E224" s="89"/>
      <c r="F224" s="89"/>
      <c r="G224" s="68"/>
      <c r="H224" s="68"/>
      <c r="I224" s="68"/>
      <c r="J224" s="68"/>
      <c r="K224" s="68"/>
      <c r="L224" s="68"/>
      <c r="M224" s="68"/>
      <c r="N224" s="68"/>
      <c r="O224" s="68"/>
      <c r="P224" s="68"/>
      <c r="Q224" s="68"/>
      <c r="R224" s="68"/>
      <c r="S224" s="68"/>
      <c r="T224" s="68"/>
      <c r="U224" s="68"/>
      <c r="V224" s="68"/>
      <c r="W224" s="68"/>
      <c r="X224" s="68"/>
    </row>
    <row r="225" spans="1:24" ht="13">
      <c r="A225" s="68"/>
      <c r="B225" s="68"/>
      <c r="C225" s="89"/>
      <c r="D225" s="95"/>
      <c r="E225" s="89"/>
      <c r="F225" s="89"/>
      <c r="G225" s="68"/>
      <c r="H225" s="68"/>
      <c r="I225" s="68"/>
      <c r="J225" s="68"/>
      <c r="K225" s="68"/>
      <c r="L225" s="68"/>
      <c r="M225" s="68"/>
      <c r="N225" s="68"/>
      <c r="O225" s="68"/>
      <c r="P225" s="68"/>
      <c r="Q225" s="68"/>
      <c r="R225" s="68"/>
      <c r="S225" s="68"/>
      <c r="T225" s="68"/>
      <c r="U225" s="68"/>
      <c r="V225" s="68"/>
      <c r="W225" s="68"/>
      <c r="X225" s="68"/>
    </row>
    <row r="226" spans="1:24" ht="13">
      <c r="A226" s="68"/>
      <c r="B226" s="68"/>
      <c r="C226" s="89"/>
      <c r="D226" s="95"/>
      <c r="E226" s="89"/>
      <c r="F226" s="89"/>
      <c r="G226" s="68"/>
      <c r="H226" s="68"/>
      <c r="I226" s="68"/>
      <c r="J226" s="68"/>
      <c r="K226" s="68"/>
      <c r="L226" s="68"/>
      <c r="M226" s="68"/>
      <c r="N226" s="68"/>
      <c r="O226" s="68"/>
      <c r="P226" s="68"/>
      <c r="Q226" s="68"/>
      <c r="R226" s="68"/>
      <c r="S226" s="68"/>
      <c r="T226" s="68"/>
      <c r="U226" s="68"/>
      <c r="V226" s="68"/>
      <c r="W226" s="68"/>
      <c r="X226" s="68"/>
    </row>
    <row r="227" spans="1:24" ht="13">
      <c r="A227" s="68"/>
      <c r="B227" s="68"/>
      <c r="C227" s="89"/>
      <c r="D227" s="95"/>
      <c r="E227" s="89"/>
      <c r="F227" s="89"/>
      <c r="G227" s="68"/>
      <c r="H227" s="68"/>
      <c r="I227" s="68"/>
      <c r="J227" s="68"/>
      <c r="K227" s="68"/>
      <c r="L227" s="68"/>
      <c r="M227" s="68"/>
      <c r="N227" s="68"/>
      <c r="O227" s="68"/>
      <c r="P227" s="68"/>
      <c r="Q227" s="68"/>
      <c r="R227" s="68"/>
      <c r="S227" s="68"/>
      <c r="T227" s="68"/>
      <c r="U227" s="68"/>
      <c r="V227" s="68"/>
      <c r="W227" s="68"/>
      <c r="X227" s="68"/>
    </row>
    <row r="228" spans="1:24" ht="13">
      <c r="A228" s="68"/>
      <c r="B228" s="68"/>
      <c r="C228" s="89"/>
      <c r="D228" s="95"/>
      <c r="E228" s="89"/>
      <c r="F228" s="89"/>
      <c r="G228" s="68"/>
      <c r="H228" s="68"/>
      <c r="I228" s="68"/>
      <c r="J228" s="68"/>
      <c r="K228" s="68"/>
      <c r="L228" s="68"/>
      <c r="M228" s="68"/>
      <c r="N228" s="68"/>
      <c r="O228" s="68"/>
      <c r="P228" s="68"/>
      <c r="Q228" s="68"/>
      <c r="R228" s="68"/>
      <c r="S228" s="68"/>
      <c r="T228" s="68"/>
      <c r="U228" s="68"/>
      <c r="V228" s="68"/>
      <c r="W228" s="68"/>
      <c r="X228" s="68"/>
    </row>
    <row r="229" spans="1:24" ht="13">
      <c r="A229" s="68"/>
      <c r="B229" s="68"/>
      <c r="C229" s="89"/>
      <c r="D229" s="95"/>
      <c r="E229" s="89"/>
      <c r="F229" s="89"/>
      <c r="G229" s="68"/>
      <c r="H229" s="68"/>
      <c r="I229" s="68"/>
      <c r="J229" s="68"/>
      <c r="K229" s="68"/>
      <c r="L229" s="68"/>
      <c r="M229" s="68"/>
      <c r="N229" s="68"/>
      <c r="O229" s="68"/>
      <c r="P229" s="68"/>
      <c r="Q229" s="68"/>
      <c r="R229" s="68"/>
      <c r="S229" s="68"/>
      <c r="T229" s="68"/>
      <c r="U229" s="68"/>
      <c r="V229" s="68"/>
      <c r="W229" s="68"/>
      <c r="X229" s="68"/>
    </row>
    <row r="230" spans="1:24" ht="13">
      <c r="A230" s="68"/>
      <c r="B230" s="68"/>
      <c r="C230" s="89"/>
      <c r="D230" s="95"/>
      <c r="E230" s="89"/>
      <c r="F230" s="89"/>
      <c r="G230" s="68"/>
      <c r="H230" s="68"/>
      <c r="I230" s="68"/>
      <c r="J230" s="68"/>
      <c r="K230" s="68"/>
      <c r="L230" s="68"/>
      <c r="M230" s="68"/>
      <c r="N230" s="68"/>
      <c r="O230" s="68"/>
      <c r="P230" s="68"/>
      <c r="Q230" s="68"/>
      <c r="R230" s="68"/>
      <c r="S230" s="68"/>
      <c r="T230" s="68"/>
      <c r="U230" s="68"/>
      <c r="V230" s="68"/>
      <c r="W230" s="68"/>
      <c r="X230" s="68"/>
    </row>
    <row r="231" spans="1:24" ht="13">
      <c r="A231" s="68"/>
      <c r="B231" s="68"/>
      <c r="C231" s="89"/>
      <c r="D231" s="95"/>
      <c r="E231" s="89"/>
      <c r="F231" s="89"/>
      <c r="G231" s="68"/>
      <c r="H231" s="68"/>
      <c r="I231" s="68"/>
      <c r="J231" s="68"/>
      <c r="K231" s="68"/>
      <c r="L231" s="68"/>
      <c r="M231" s="68"/>
      <c r="N231" s="68"/>
      <c r="O231" s="68"/>
      <c r="P231" s="68"/>
      <c r="Q231" s="68"/>
      <c r="R231" s="68"/>
      <c r="S231" s="68"/>
      <c r="T231" s="68"/>
      <c r="U231" s="68"/>
      <c r="V231" s="68"/>
      <c r="W231" s="68"/>
      <c r="X231" s="68"/>
    </row>
    <row r="232" spans="1:24" ht="13">
      <c r="A232" s="68"/>
      <c r="B232" s="68"/>
      <c r="C232" s="89"/>
      <c r="D232" s="95"/>
      <c r="E232" s="89"/>
      <c r="F232" s="89"/>
      <c r="G232" s="68"/>
      <c r="H232" s="68"/>
      <c r="I232" s="68"/>
      <c r="J232" s="68"/>
      <c r="K232" s="68"/>
      <c r="L232" s="68"/>
      <c r="M232" s="68"/>
      <c r="N232" s="68"/>
      <c r="O232" s="68"/>
      <c r="P232" s="68"/>
      <c r="Q232" s="68"/>
      <c r="R232" s="68"/>
      <c r="S232" s="68"/>
      <c r="T232" s="68"/>
      <c r="U232" s="68"/>
      <c r="V232" s="68"/>
      <c r="W232" s="68"/>
      <c r="X232" s="68"/>
    </row>
    <row r="233" spans="1:24" ht="13">
      <c r="A233" s="68"/>
      <c r="B233" s="68"/>
      <c r="C233" s="89"/>
      <c r="D233" s="95"/>
      <c r="E233" s="89"/>
      <c r="F233" s="89"/>
      <c r="G233" s="68"/>
      <c r="H233" s="68"/>
      <c r="I233" s="68"/>
      <c r="J233" s="68"/>
      <c r="K233" s="68"/>
      <c r="L233" s="68"/>
      <c r="M233" s="68"/>
      <c r="N233" s="68"/>
      <c r="O233" s="68"/>
      <c r="P233" s="68"/>
      <c r="Q233" s="68"/>
      <c r="R233" s="68"/>
      <c r="S233" s="68"/>
      <c r="T233" s="68"/>
      <c r="U233" s="68"/>
      <c r="V233" s="68"/>
      <c r="W233" s="68"/>
      <c r="X233" s="68"/>
    </row>
    <row r="234" spans="1:24" ht="13">
      <c r="A234" s="68"/>
      <c r="B234" s="68"/>
      <c r="C234" s="89"/>
      <c r="D234" s="95"/>
      <c r="E234" s="89"/>
      <c r="F234" s="89"/>
      <c r="G234" s="68"/>
      <c r="H234" s="68"/>
      <c r="I234" s="68"/>
      <c r="J234" s="68"/>
      <c r="K234" s="68"/>
      <c r="L234" s="68"/>
      <c r="M234" s="68"/>
      <c r="N234" s="68"/>
      <c r="O234" s="68"/>
      <c r="P234" s="68"/>
      <c r="Q234" s="68"/>
      <c r="R234" s="68"/>
      <c r="S234" s="68"/>
      <c r="T234" s="68"/>
      <c r="U234" s="68"/>
      <c r="V234" s="68"/>
      <c r="W234" s="68"/>
      <c r="X234" s="68"/>
    </row>
    <row r="235" spans="1:24" ht="13">
      <c r="A235" s="68"/>
      <c r="B235" s="68"/>
      <c r="C235" s="89"/>
      <c r="D235" s="95"/>
      <c r="E235" s="89"/>
      <c r="F235" s="89"/>
      <c r="G235" s="68"/>
      <c r="H235" s="68"/>
      <c r="I235" s="68"/>
      <c r="J235" s="68"/>
      <c r="K235" s="68"/>
      <c r="L235" s="68"/>
      <c r="M235" s="68"/>
      <c r="N235" s="68"/>
      <c r="O235" s="68"/>
      <c r="P235" s="68"/>
      <c r="Q235" s="68"/>
      <c r="R235" s="68"/>
      <c r="S235" s="68"/>
      <c r="T235" s="68"/>
      <c r="U235" s="68"/>
      <c r="V235" s="68"/>
      <c r="W235" s="68"/>
      <c r="X235" s="68"/>
    </row>
    <row r="236" spans="1:24" ht="13">
      <c r="A236" s="68"/>
      <c r="B236" s="68"/>
      <c r="C236" s="89"/>
      <c r="D236" s="95"/>
      <c r="E236" s="89"/>
      <c r="F236" s="89"/>
      <c r="G236" s="68"/>
      <c r="H236" s="68"/>
      <c r="I236" s="68"/>
      <c r="J236" s="68"/>
      <c r="K236" s="68"/>
      <c r="L236" s="68"/>
      <c r="M236" s="68"/>
      <c r="N236" s="68"/>
      <c r="O236" s="68"/>
      <c r="P236" s="68"/>
      <c r="Q236" s="68"/>
      <c r="R236" s="68"/>
      <c r="S236" s="68"/>
      <c r="T236" s="68"/>
      <c r="U236" s="68"/>
      <c r="V236" s="68"/>
      <c r="W236" s="68"/>
      <c r="X236" s="68"/>
    </row>
    <row r="237" spans="1:24" ht="13">
      <c r="A237" s="68"/>
      <c r="B237" s="68"/>
      <c r="C237" s="89"/>
      <c r="D237" s="95"/>
      <c r="E237" s="89"/>
      <c r="F237" s="89"/>
      <c r="G237" s="68"/>
      <c r="H237" s="68"/>
      <c r="I237" s="68"/>
      <c r="J237" s="68"/>
      <c r="K237" s="68"/>
      <c r="L237" s="68"/>
      <c r="M237" s="68"/>
      <c r="N237" s="68"/>
      <c r="O237" s="68"/>
      <c r="P237" s="68"/>
      <c r="Q237" s="68"/>
      <c r="R237" s="68"/>
      <c r="S237" s="68"/>
      <c r="T237" s="68"/>
      <c r="U237" s="68"/>
      <c r="V237" s="68"/>
      <c r="W237" s="68"/>
      <c r="X237" s="68"/>
    </row>
    <row r="238" spans="1:24" ht="13">
      <c r="A238" s="68"/>
      <c r="B238" s="68"/>
      <c r="C238" s="89"/>
      <c r="D238" s="95"/>
      <c r="E238" s="89"/>
      <c r="F238" s="89"/>
      <c r="G238" s="68"/>
      <c r="H238" s="68"/>
      <c r="I238" s="68"/>
      <c r="J238" s="68"/>
      <c r="K238" s="68"/>
      <c r="L238" s="68"/>
      <c r="M238" s="68"/>
      <c r="N238" s="68"/>
      <c r="O238" s="68"/>
      <c r="P238" s="68"/>
      <c r="Q238" s="68"/>
      <c r="R238" s="68"/>
      <c r="S238" s="68"/>
      <c r="T238" s="68"/>
      <c r="U238" s="68"/>
      <c r="V238" s="68"/>
      <c r="W238" s="68"/>
      <c r="X238" s="68"/>
    </row>
    <row r="239" spans="1:24" ht="13">
      <c r="A239" s="68"/>
      <c r="B239" s="68"/>
      <c r="C239" s="89"/>
      <c r="D239" s="95"/>
      <c r="E239" s="89"/>
      <c r="F239" s="89"/>
      <c r="G239" s="68"/>
      <c r="H239" s="68"/>
      <c r="I239" s="68"/>
      <c r="J239" s="68"/>
      <c r="K239" s="68"/>
      <c r="L239" s="68"/>
      <c r="M239" s="68"/>
      <c r="N239" s="68"/>
      <c r="O239" s="68"/>
      <c r="P239" s="68"/>
      <c r="Q239" s="68"/>
      <c r="R239" s="68"/>
      <c r="S239" s="68"/>
      <c r="T239" s="68"/>
      <c r="U239" s="68"/>
      <c r="V239" s="68"/>
      <c r="W239" s="68"/>
      <c r="X239" s="68"/>
    </row>
    <row r="240" spans="1:24" ht="13">
      <c r="A240" s="68"/>
      <c r="B240" s="68"/>
      <c r="C240" s="89"/>
      <c r="D240" s="95"/>
      <c r="E240" s="89"/>
      <c r="F240" s="89"/>
      <c r="G240" s="68"/>
      <c r="H240" s="68"/>
      <c r="I240" s="68"/>
      <c r="J240" s="68"/>
      <c r="K240" s="68"/>
      <c r="L240" s="68"/>
      <c r="M240" s="68"/>
      <c r="N240" s="68"/>
      <c r="O240" s="68"/>
      <c r="P240" s="68"/>
      <c r="Q240" s="68"/>
      <c r="R240" s="68"/>
      <c r="S240" s="68"/>
      <c r="T240" s="68"/>
      <c r="U240" s="68"/>
      <c r="V240" s="68"/>
      <c r="W240" s="68"/>
      <c r="X240" s="68"/>
    </row>
    <row r="241" spans="1:24" ht="13">
      <c r="A241" s="68"/>
      <c r="B241" s="68"/>
      <c r="C241" s="89"/>
      <c r="D241" s="95"/>
      <c r="E241" s="89"/>
      <c r="F241" s="89"/>
      <c r="G241" s="68"/>
      <c r="H241" s="68"/>
      <c r="I241" s="68"/>
      <c r="J241" s="68"/>
      <c r="K241" s="68"/>
      <c r="L241" s="68"/>
      <c r="M241" s="68"/>
      <c r="N241" s="68"/>
      <c r="O241" s="68"/>
      <c r="P241" s="68"/>
      <c r="Q241" s="68"/>
      <c r="R241" s="68"/>
      <c r="S241" s="68"/>
      <c r="T241" s="68"/>
      <c r="U241" s="68"/>
      <c r="V241" s="68"/>
      <c r="W241" s="68"/>
      <c r="X241" s="68"/>
    </row>
    <row r="242" spans="1:24" ht="13">
      <c r="A242" s="68"/>
      <c r="B242" s="68"/>
      <c r="C242" s="89"/>
      <c r="D242" s="95"/>
      <c r="E242" s="89"/>
      <c r="F242" s="89"/>
      <c r="G242" s="68"/>
      <c r="H242" s="68"/>
      <c r="I242" s="68"/>
      <c r="J242" s="68"/>
      <c r="K242" s="68"/>
      <c r="L242" s="68"/>
      <c r="M242" s="68"/>
      <c r="N242" s="68"/>
      <c r="O242" s="68"/>
      <c r="P242" s="68"/>
      <c r="Q242" s="68"/>
      <c r="R242" s="68"/>
      <c r="S242" s="68"/>
      <c r="T242" s="68"/>
      <c r="U242" s="68"/>
      <c r="V242" s="68"/>
      <c r="W242" s="68"/>
      <c r="X242" s="68"/>
    </row>
    <row r="243" spans="1:24" ht="13">
      <c r="A243" s="68"/>
      <c r="B243" s="68"/>
      <c r="C243" s="89"/>
      <c r="D243" s="95"/>
      <c r="E243" s="89"/>
      <c r="F243" s="89"/>
      <c r="G243" s="68"/>
      <c r="H243" s="68"/>
      <c r="I243" s="68"/>
      <c r="J243" s="68"/>
      <c r="K243" s="68"/>
      <c r="L243" s="68"/>
      <c r="M243" s="68"/>
      <c r="N243" s="68"/>
      <c r="O243" s="68"/>
      <c r="P243" s="68"/>
      <c r="Q243" s="68"/>
      <c r="R243" s="68"/>
      <c r="S243" s="68"/>
      <c r="T243" s="68"/>
      <c r="U243" s="68"/>
      <c r="V243" s="68"/>
      <c r="W243" s="68"/>
      <c r="X243" s="68"/>
    </row>
    <row r="244" spans="1:24" ht="13">
      <c r="A244" s="68"/>
      <c r="B244" s="68"/>
      <c r="C244" s="89"/>
      <c r="D244" s="95"/>
      <c r="E244" s="89"/>
      <c r="F244" s="89"/>
      <c r="G244" s="68"/>
      <c r="H244" s="68"/>
      <c r="I244" s="68"/>
      <c r="J244" s="68"/>
      <c r="K244" s="68"/>
      <c r="L244" s="68"/>
      <c r="M244" s="68"/>
      <c r="N244" s="68"/>
      <c r="O244" s="68"/>
      <c r="P244" s="68"/>
      <c r="Q244" s="68"/>
      <c r="R244" s="68"/>
      <c r="S244" s="68"/>
      <c r="T244" s="68"/>
      <c r="U244" s="68"/>
      <c r="V244" s="68"/>
      <c r="W244" s="68"/>
      <c r="X244" s="68"/>
    </row>
    <row r="245" spans="1:24" ht="13">
      <c r="A245" s="68"/>
      <c r="B245" s="68"/>
      <c r="C245" s="89"/>
      <c r="D245" s="95"/>
      <c r="E245" s="89"/>
      <c r="F245" s="89"/>
      <c r="G245" s="68"/>
      <c r="H245" s="68"/>
      <c r="I245" s="68"/>
      <c r="J245" s="68"/>
      <c r="K245" s="68"/>
      <c r="L245" s="68"/>
      <c r="M245" s="68"/>
      <c r="N245" s="68"/>
      <c r="O245" s="68"/>
      <c r="P245" s="68"/>
      <c r="Q245" s="68"/>
      <c r="R245" s="68"/>
      <c r="S245" s="68"/>
      <c r="T245" s="68"/>
      <c r="U245" s="68"/>
      <c r="V245" s="68"/>
      <c r="W245" s="68"/>
      <c r="X245" s="68"/>
    </row>
    <row r="246" spans="1:24" ht="13">
      <c r="A246" s="68"/>
      <c r="B246" s="68"/>
      <c r="C246" s="89"/>
      <c r="D246" s="95"/>
      <c r="E246" s="89"/>
      <c r="F246" s="89"/>
      <c r="G246" s="68"/>
      <c r="H246" s="68"/>
      <c r="I246" s="68"/>
      <c r="J246" s="68"/>
      <c r="K246" s="68"/>
      <c r="L246" s="68"/>
      <c r="M246" s="68"/>
      <c r="N246" s="68"/>
      <c r="O246" s="68"/>
      <c r="P246" s="68"/>
      <c r="Q246" s="68"/>
      <c r="R246" s="68"/>
      <c r="S246" s="68"/>
      <c r="T246" s="68"/>
      <c r="U246" s="68"/>
      <c r="V246" s="68"/>
      <c r="W246" s="68"/>
      <c r="X246" s="68"/>
    </row>
    <row r="247" spans="1:24" ht="13">
      <c r="A247" s="68"/>
      <c r="B247" s="68"/>
      <c r="C247" s="89"/>
      <c r="D247" s="95"/>
      <c r="E247" s="89"/>
      <c r="F247" s="89"/>
      <c r="G247" s="68"/>
      <c r="H247" s="68"/>
      <c r="I247" s="68"/>
      <c r="J247" s="68"/>
      <c r="K247" s="68"/>
      <c r="L247" s="68"/>
      <c r="M247" s="68"/>
      <c r="N247" s="68"/>
      <c r="O247" s="68"/>
      <c r="P247" s="68"/>
      <c r="Q247" s="68"/>
      <c r="R247" s="68"/>
      <c r="S247" s="68"/>
      <c r="T247" s="68"/>
      <c r="U247" s="68"/>
      <c r="V247" s="68"/>
      <c r="W247" s="68"/>
      <c r="X247" s="68"/>
    </row>
    <row r="248" spans="1:24" ht="13">
      <c r="A248" s="68"/>
      <c r="B248" s="68"/>
      <c r="C248" s="89"/>
      <c r="D248" s="95"/>
      <c r="E248" s="89"/>
      <c r="F248" s="89"/>
      <c r="G248" s="68"/>
      <c r="H248" s="68"/>
      <c r="I248" s="68"/>
      <c r="J248" s="68"/>
      <c r="K248" s="68"/>
      <c r="L248" s="68"/>
      <c r="M248" s="68"/>
      <c r="N248" s="68"/>
      <c r="O248" s="68"/>
      <c r="P248" s="68"/>
      <c r="Q248" s="68"/>
      <c r="R248" s="68"/>
      <c r="S248" s="68"/>
      <c r="T248" s="68"/>
      <c r="U248" s="68"/>
      <c r="V248" s="68"/>
      <c r="W248" s="68"/>
      <c r="X248" s="68"/>
    </row>
    <row r="249" spans="1:24" ht="13">
      <c r="A249" s="68"/>
      <c r="B249" s="68"/>
      <c r="C249" s="89"/>
      <c r="D249" s="95"/>
      <c r="E249" s="89"/>
      <c r="F249" s="89"/>
      <c r="G249" s="68"/>
      <c r="H249" s="68"/>
      <c r="I249" s="68"/>
      <c r="J249" s="68"/>
      <c r="K249" s="68"/>
      <c r="L249" s="68"/>
      <c r="M249" s="68"/>
      <c r="N249" s="68"/>
      <c r="O249" s="68"/>
      <c r="P249" s="68"/>
      <c r="Q249" s="68"/>
      <c r="R249" s="68"/>
      <c r="S249" s="68"/>
      <c r="T249" s="68"/>
      <c r="U249" s="68"/>
      <c r="V249" s="68"/>
      <c r="W249" s="68"/>
      <c r="X249" s="68"/>
    </row>
    <row r="250" spans="1:24" ht="13">
      <c r="A250" s="68"/>
      <c r="B250" s="68"/>
      <c r="C250" s="89"/>
      <c r="D250" s="95"/>
      <c r="E250" s="89"/>
      <c r="F250" s="89"/>
      <c r="G250" s="68"/>
      <c r="H250" s="68"/>
      <c r="I250" s="68"/>
      <c r="J250" s="68"/>
      <c r="K250" s="68"/>
      <c r="L250" s="68"/>
      <c r="M250" s="68"/>
      <c r="N250" s="68"/>
      <c r="O250" s="68"/>
      <c r="P250" s="68"/>
      <c r="Q250" s="68"/>
      <c r="R250" s="68"/>
      <c r="S250" s="68"/>
      <c r="T250" s="68"/>
      <c r="U250" s="68"/>
      <c r="V250" s="68"/>
      <c r="W250" s="68"/>
      <c r="X250" s="68"/>
    </row>
    <row r="251" spans="1:24" ht="13">
      <c r="A251" s="68"/>
      <c r="B251" s="68"/>
      <c r="C251" s="89"/>
      <c r="D251" s="95"/>
      <c r="E251" s="89"/>
      <c r="F251" s="89"/>
      <c r="G251" s="68"/>
      <c r="H251" s="68"/>
      <c r="I251" s="68"/>
      <c r="J251" s="68"/>
      <c r="K251" s="68"/>
      <c r="L251" s="68"/>
      <c r="M251" s="68"/>
      <c r="N251" s="68"/>
      <c r="O251" s="68"/>
      <c r="P251" s="68"/>
      <c r="Q251" s="68"/>
      <c r="R251" s="68"/>
      <c r="S251" s="68"/>
      <c r="T251" s="68"/>
      <c r="U251" s="68"/>
      <c r="V251" s="68"/>
      <c r="W251" s="68"/>
      <c r="X251" s="68"/>
    </row>
    <row r="252" spans="1:24" ht="13">
      <c r="A252" s="68"/>
      <c r="B252" s="68"/>
      <c r="C252" s="89"/>
      <c r="D252" s="95"/>
      <c r="E252" s="89"/>
      <c r="F252" s="89"/>
      <c r="G252" s="68"/>
      <c r="H252" s="68"/>
      <c r="I252" s="68"/>
      <c r="J252" s="68"/>
      <c r="K252" s="68"/>
      <c r="L252" s="68"/>
      <c r="M252" s="68"/>
      <c r="N252" s="68"/>
      <c r="O252" s="68"/>
      <c r="P252" s="68"/>
      <c r="Q252" s="68"/>
      <c r="R252" s="68"/>
      <c r="S252" s="68"/>
      <c r="T252" s="68"/>
      <c r="U252" s="68"/>
      <c r="V252" s="68"/>
      <c r="W252" s="68"/>
      <c r="X252" s="68"/>
    </row>
    <row r="253" spans="1:24" ht="13">
      <c r="A253" s="68"/>
      <c r="B253" s="68"/>
      <c r="C253" s="89"/>
      <c r="D253" s="95"/>
      <c r="E253" s="89"/>
      <c r="F253" s="89"/>
      <c r="G253" s="68"/>
      <c r="H253" s="68"/>
      <c r="I253" s="68"/>
      <c r="J253" s="68"/>
      <c r="K253" s="68"/>
      <c r="L253" s="68"/>
      <c r="M253" s="68"/>
      <c r="N253" s="68"/>
      <c r="O253" s="68"/>
      <c r="P253" s="68"/>
      <c r="Q253" s="68"/>
      <c r="R253" s="68"/>
      <c r="S253" s="68"/>
      <c r="T253" s="68"/>
      <c r="U253" s="68"/>
      <c r="V253" s="68"/>
      <c r="W253" s="68"/>
      <c r="X253" s="68"/>
    </row>
    <row r="254" spans="1:24" ht="13">
      <c r="A254" s="68"/>
      <c r="B254" s="68"/>
      <c r="C254" s="89"/>
      <c r="D254" s="95"/>
      <c r="E254" s="89"/>
      <c r="F254" s="89"/>
      <c r="G254" s="68"/>
      <c r="H254" s="68"/>
      <c r="I254" s="68"/>
      <c r="J254" s="68"/>
      <c r="K254" s="68"/>
      <c r="L254" s="68"/>
      <c r="M254" s="68"/>
      <c r="N254" s="68"/>
      <c r="O254" s="68"/>
      <c r="P254" s="68"/>
      <c r="Q254" s="68"/>
      <c r="R254" s="68"/>
      <c r="S254" s="68"/>
      <c r="T254" s="68"/>
      <c r="U254" s="68"/>
      <c r="V254" s="68"/>
      <c r="W254" s="68"/>
      <c r="X254" s="68"/>
    </row>
    <row r="255" spans="1:24" ht="13">
      <c r="A255" s="68"/>
      <c r="B255" s="68"/>
      <c r="C255" s="89"/>
      <c r="D255" s="95"/>
      <c r="E255" s="89"/>
      <c r="F255" s="89"/>
      <c r="G255" s="68"/>
      <c r="H255" s="68"/>
      <c r="I255" s="68"/>
      <c r="J255" s="68"/>
      <c r="K255" s="68"/>
      <c r="L255" s="68"/>
      <c r="M255" s="68"/>
      <c r="N255" s="68"/>
      <c r="O255" s="68"/>
      <c r="P255" s="68"/>
      <c r="Q255" s="68"/>
      <c r="R255" s="68"/>
      <c r="S255" s="68"/>
      <c r="T255" s="68"/>
      <c r="U255" s="68"/>
      <c r="V255" s="68"/>
      <c r="W255" s="68"/>
      <c r="X255" s="68"/>
    </row>
    <row r="256" spans="1:24" ht="13">
      <c r="A256" s="68"/>
      <c r="B256" s="68"/>
      <c r="C256" s="89"/>
      <c r="D256" s="95"/>
      <c r="E256" s="89"/>
      <c r="F256" s="89"/>
      <c r="G256" s="68"/>
      <c r="H256" s="68"/>
      <c r="I256" s="68"/>
      <c r="J256" s="68"/>
      <c r="K256" s="68"/>
      <c r="L256" s="68"/>
      <c r="M256" s="68"/>
      <c r="N256" s="68"/>
      <c r="O256" s="68"/>
      <c r="P256" s="68"/>
      <c r="Q256" s="68"/>
      <c r="R256" s="68"/>
      <c r="S256" s="68"/>
      <c r="T256" s="68"/>
      <c r="U256" s="68"/>
      <c r="V256" s="68"/>
      <c r="W256" s="68"/>
      <c r="X256" s="68"/>
    </row>
    <row r="257" spans="1:24" ht="13">
      <c r="A257" s="68"/>
      <c r="B257" s="68"/>
      <c r="C257" s="89"/>
      <c r="D257" s="95"/>
      <c r="E257" s="89"/>
      <c r="F257" s="89"/>
      <c r="G257" s="68"/>
      <c r="H257" s="68"/>
      <c r="I257" s="68"/>
      <c r="J257" s="68"/>
      <c r="K257" s="68"/>
      <c r="L257" s="68"/>
      <c r="M257" s="68"/>
      <c r="N257" s="68"/>
      <c r="O257" s="68"/>
      <c r="P257" s="68"/>
      <c r="Q257" s="68"/>
      <c r="R257" s="68"/>
      <c r="S257" s="68"/>
      <c r="T257" s="68"/>
      <c r="U257" s="68"/>
      <c r="V257" s="68"/>
      <c r="W257" s="68"/>
      <c r="X257" s="68"/>
    </row>
    <row r="258" spans="1:24" ht="13">
      <c r="A258" s="68"/>
      <c r="B258" s="68"/>
      <c r="C258" s="89"/>
      <c r="D258" s="95"/>
      <c r="E258" s="89"/>
      <c r="F258" s="89"/>
      <c r="G258" s="68"/>
      <c r="H258" s="68"/>
      <c r="I258" s="68"/>
      <c r="J258" s="68"/>
      <c r="K258" s="68"/>
      <c r="L258" s="68"/>
      <c r="M258" s="68"/>
      <c r="N258" s="68"/>
      <c r="O258" s="68"/>
      <c r="P258" s="68"/>
      <c r="Q258" s="68"/>
      <c r="R258" s="68"/>
      <c r="S258" s="68"/>
      <c r="T258" s="68"/>
      <c r="U258" s="68"/>
      <c r="V258" s="68"/>
      <c r="W258" s="68"/>
      <c r="X258" s="68"/>
    </row>
    <row r="259" spans="1:24" ht="13">
      <c r="A259" s="68"/>
      <c r="B259" s="68"/>
      <c r="C259" s="89"/>
      <c r="D259" s="95"/>
      <c r="E259" s="89"/>
      <c r="F259" s="89"/>
      <c r="G259" s="68"/>
      <c r="H259" s="68"/>
      <c r="I259" s="68"/>
      <c r="J259" s="68"/>
      <c r="K259" s="68"/>
      <c r="L259" s="68"/>
      <c r="M259" s="68"/>
      <c r="N259" s="68"/>
      <c r="O259" s="68"/>
      <c r="P259" s="68"/>
      <c r="Q259" s="68"/>
      <c r="R259" s="68"/>
      <c r="S259" s="68"/>
      <c r="T259" s="68"/>
      <c r="U259" s="68"/>
      <c r="V259" s="68"/>
      <c r="W259" s="68"/>
      <c r="X259" s="68"/>
    </row>
    <row r="260" spans="1:24" ht="13">
      <c r="A260" s="68"/>
      <c r="B260" s="68"/>
      <c r="C260" s="89"/>
      <c r="D260" s="95"/>
      <c r="E260" s="89"/>
      <c r="F260" s="89"/>
      <c r="G260" s="68"/>
      <c r="H260" s="68"/>
      <c r="I260" s="68"/>
      <c r="J260" s="68"/>
      <c r="K260" s="68"/>
      <c r="L260" s="68"/>
      <c r="M260" s="68"/>
      <c r="N260" s="68"/>
      <c r="O260" s="68"/>
      <c r="P260" s="68"/>
      <c r="Q260" s="68"/>
      <c r="R260" s="68"/>
      <c r="S260" s="68"/>
      <c r="T260" s="68"/>
      <c r="U260" s="68"/>
      <c r="V260" s="68"/>
      <c r="W260" s="68"/>
      <c r="X260" s="68"/>
    </row>
    <row r="261" spans="1:24" ht="13">
      <c r="A261" s="68"/>
      <c r="B261" s="68"/>
      <c r="C261" s="89"/>
      <c r="D261" s="95"/>
      <c r="E261" s="89"/>
      <c r="F261" s="89"/>
      <c r="G261" s="68"/>
      <c r="H261" s="68"/>
      <c r="I261" s="68"/>
      <c r="J261" s="68"/>
      <c r="K261" s="68"/>
      <c r="L261" s="68"/>
      <c r="M261" s="68"/>
      <c r="N261" s="68"/>
      <c r="O261" s="68"/>
      <c r="P261" s="68"/>
      <c r="Q261" s="68"/>
      <c r="R261" s="68"/>
      <c r="S261" s="68"/>
      <c r="T261" s="68"/>
      <c r="U261" s="68"/>
      <c r="V261" s="68"/>
      <c r="W261" s="68"/>
      <c r="X261" s="68"/>
    </row>
    <row r="262" spans="1:24" ht="13">
      <c r="A262" s="68"/>
      <c r="B262" s="68"/>
      <c r="C262" s="89"/>
      <c r="D262" s="95"/>
      <c r="E262" s="89"/>
      <c r="F262" s="89"/>
      <c r="G262" s="68"/>
      <c r="H262" s="68"/>
      <c r="I262" s="68"/>
      <c r="J262" s="68"/>
      <c r="K262" s="68"/>
      <c r="L262" s="68"/>
      <c r="M262" s="68"/>
      <c r="N262" s="68"/>
      <c r="O262" s="68"/>
      <c r="P262" s="68"/>
      <c r="Q262" s="68"/>
      <c r="R262" s="68"/>
      <c r="S262" s="68"/>
      <c r="T262" s="68"/>
      <c r="U262" s="68"/>
      <c r="V262" s="68"/>
      <c r="W262" s="68"/>
      <c r="X262" s="68"/>
    </row>
    <row r="263" spans="1:24" ht="13">
      <c r="A263" s="68"/>
      <c r="B263" s="68"/>
      <c r="C263" s="89"/>
      <c r="D263" s="95"/>
      <c r="E263" s="89"/>
      <c r="F263" s="89"/>
      <c r="G263" s="68"/>
      <c r="H263" s="68"/>
      <c r="I263" s="68"/>
      <c r="J263" s="68"/>
      <c r="K263" s="68"/>
      <c r="L263" s="68"/>
      <c r="M263" s="68"/>
      <c r="N263" s="68"/>
      <c r="O263" s="68"/>
      <c r="P263" s="68"/>
      <c r="Q263" s="68"/>
      <c r="R263" s="68"/>
      <c r="S263" s="68"/>
      <c r="T263" s="68"/>
      <c r="U263" s="68"/>
      <c r="V263" s="68"/>
      <c r="W263" s="68"/>
      <c r="X263" s="68"/>
    </row>
    <row r="264" spans="1:24" ht="13">
      <c r="A264" s="68"/>
      <c r="B264" s="68"/>
      <c r="C264" s="89"/>
      <c r="D264" s="95"/>
      <c r="E264" s="89"/>
      <c r="F264" s="89"/>
      <c r="G264" s="68"/>
      <c r="H264" s="68"/>
      <c r="I264" s="68"/>
      <c r="J264" s="68"/>
      <c r="K264" s="68"/>
      <c r="L264" s="68"/>
      <c r="M264" s="68"/>
      <c r="N264" s="68"/>
      <c r="O264" s="68"/>
      <c r="P264" s="68"/>
      <c r="Q264" s="68"/>
      <c r="R264" s="68"/>
      <c r="S264" s="68"/>
      <c r="T264" s="68"/>
      <c r="U264" s="68"/>
      <c r="V264" s="68"/>
      <c r="W264" s="68"/>
      <c r="X264" s="68"/>
    </row>
    <row r="265" spans="1:24" ht="13">
      <c r="A265" s="68"/>
      <c r="B265" s="68"/>
      <c r="C265" s="89"/>
      <c r="D265" s="95"/>
      <c r="E265" s="89"/>
      <c r="F265" s="89"/>
      <c r="G265" s="68"/>
      <c r="H265" s="68"/>
      <c r="I265" s="68"/>
      <c r="J265" s="68"/>
      <c r="K265" s="68"/>
      <c r="L265" s="68"/>
      <c r="M265" s="68"/>
      <c r="N265" s="68"/>
      <c r="O265" s="68"/>
      <c r="P265" s="68"/>
      <c r="Q265" s="68"/>
      <c r="R265" s="68"/>
      <c r="S265" s="68"/>
      <c r="T265" s="68"/>
      <c r="U265" s="68"/>
      <c r="V265" s="68"/>
      <c r="W265" s="68"/>
      <c r="X265" s="68"/>
    </row>
    <row r="266" spans="1:24" ht="13">
      <c r="A266" s="68"/>
      <c r="B266" s="68"/>
      <c r="C266" s="89"/>
      <c r="D266" s="95"/>
      <c r="E266" s="89"/>
      <c r="F266" s="89"/>
      <c r="G266" s="68"/>
      <c r="H266" s="68"/>
      <c r="I266" s="68"/>
      <c r="J266" s="68"/>
      <c r="K266" s="68"/>
      <c r="L266" s="68"/>
      <c r="M266" s="68"/>
      <c r="N266" s="68"/>
      <c r="O266" s="68"/>
      <c r="P266" s="68"/>
      <c r="Q266" s="68"/>
      <c r="R266" s="68"/>
      <c r="S266" s="68"/>
      <c r="T266" s="68"/>
      <c r="U266" s="68"/>
      <c r="V266" s="68"/>
      <c r="W266" s="68"/>
      <c r="X266" s="68"/>
    </row>
    <row r="267" spans="1:24" ht="13">
      <c r="A267" s="68"/>
      <c r="B267" s="68"/>
      <c r="C267" s="89"/>
      <c r="D267" s="95"/>
      <c r="E267" s="89"/>
      <c r="F267" s="89"/>
      <c r="G267" s="68"/>
      <c r="H267" s="68"/>
      <c r="I267" s="68"/>
      <c r="J267" s="68"/>
      <c r="K267" s="68"/>
      <c r="L267" s="68"/>
      <c r="M267" s="68"/>
      <c r="N267" s="68"/>
      <c r="O267" s="68"/>
      <c r="P267" s="68"/>
      <c r="Q267" s="68"/>
      <c r="R267" s="68"/>
      <c r="S267" s="68"/>
      <c r="T267" s="68"/>
      <c r="U267" s="68"/>
      <c r="V267" s="68"/>
      <c r="W267" s="68"/>
      <c r="X267" s="68"/>
    </row>
    <row r="268" spans="1:24" ht="13">
      <c r="A268" s="68"/>
      <c r="B268" s="68"/>
      <c r="C268" s="89"/>
      <c r="D268" s="95"/>
      <c r="E268" s="89"/>
      <c r="F268" s="89"/>
      <c r="G268" s="68"/>
      <c r="H268" s="68"/>
      <c r="I268" s="68"/>
      <c r="J268" s="68"/>
      <c r="K268" s="68"/>
      <c r="L268" s="68"/>
      <c r="M268" s="68"/>
      <c r="N268" s="68"/>
      <c r="O268" s="68"/>
      <c r="P268" s="68"/>
      <c r="Q268" s="68"/>
      <c r="R268" s="68"/>
      <c r="S268" s="68"/>
      <c r="T268" s="68"/>
      <c r="U268" s="68"/>
      <c r="V268" s="68"/>
      <c r="W268" s="68"/>
      <c r="X268" s="68"/>
    </row>
    <row r="269" spans="1:24" ht="13">
      <c r="A269" s="68"/>
      <c r="B269" s="68"/>
      <c r="C269" s="89"/>
      <c r="D269" s="95"/>
      <c r="E269" s="89"/>
      <c r="F269" s="89"/>
      <c r="G269" s="68"/>
      <c r="H269" s="68"/>
      <c r="I269" s="68"/>
      <c r="J269" s="68"/>
      <c r="K269" s="68"/>
      <c r="L269" s="68"/>
      <c r="M269" s="68"/>
      <c r="N269" s="68"/>
      <c r="O269" s="68"/>
      <c r="P269" s="68"/>
      <c r="Q269" s="68"/>
      <c r="R269" s="68"/>
      <c r="S269" s="68"/>
      <c r="T269" s="68"/>
      <c r="U269" s="68"/>
      <c r="V269" s="68"/>
      <c r="W269" s="68"/>
      <c r="X269" s="68"/>
    </row>
    <row r="270" spans="1:24" ht="13">
      <c r="A270" s="68"/>
      <c r="B270" s="68"/>
      <c r="C270" s="89"/>
      <c r="D270" s="95"/>
      <c r="E270" s="89"/>
      <c r="F270" s="89"/>
      <c r="G270" s="68"/>
      <c r="H270" s="68"/>
      <c r="I270" s="68"/>
      <c r="J270" s="68"/>
      <c r="K270" s="68"/>
      <c r="L270" s="68"/>
      <c r="M270" s="68"/>
      <c r="N270" s="68"/>
      <c r="O270" s="68"/>
      <c r="P270" s="68"/>
      <c r="Q270" s="68"/>
      <c r="R270" s="68"/>
      <c r="S270" s="68"/>
      <c r="T270" s="68"/>
      <c r="U270" s="68"/>
      <c r="V270" s="68"/>
      <c r="W270" s="68"/>
      <c r="X270" s="68"/>
    </row>
    <row r="271" spans="1:24" ht="13">
      <c r="A271" s="68"/>
      <c r="B271" s="68"/>
      <c r="C271" s="89"/>
      <c r="D271" s="95"/>
      <c r="E271" s="89"/>
      <c r="F271" s="89"/>
      <c r="G271" s="68"/>
      <c r="H271" s="68"/>
      <c r="I271" s="68"/>
      <c r="J271" s="68"/>
      <c r="K271" s="68"/>
      <c r="L271" s="68"/>
      <c r="M271" s="68"/>
      <c r="N271" s="68"/>
      <c r="O271" s="68"/>
      <c r="P271" s="68"/>
      <c r="Q271" s="68"/>
      <c r="R271" s="68"/>
      <c r="S271" s="68"/>
      <c r="T271" s="68"/>
      <c r="U271" s="68"/>
      <c r="V271" s="68"/>
      <c r="W271" s="68"/>
      <c r="X271" s="68"/>
    </row>
    <row r="272" spans="1:24" ht="13">
      <c r="A272" s="68"/>
      <c r="B272" s="68"/>
      <c r="C272" s="89"/>
      <c r="D272" s="95"/>
      <c r="E272" s="89"/>
      <c r="F272" s="89"/>
      <c r="G272" s="68"/>
      <c r="H272" s="68"/>
      <c r="I272" s="68"/>
      <c r="J272" s="68"/>
      <c r="K272" s="68"/>
      <c r="L272" s="68"/>
      <c r="M272" s="68"/>
      <c r="N272" s="68"/>
      <c r="O272" s="68"/>
      <c r="P272" s="68"/>
      <c r="Q272" s="68"/>
      <c r="R272" s="68"/>
      <c r="S272" s="68"/>
      <c r="T272" s="68"/>
      <c r="U272" s="68"/>
      <c r="V272" s="68"/>
      <c r="W272" s="68"/>
      <c r="X272" s="68"/>
    </row>
    <row r="273" spans="1:24" ht="13">
      <c r="A273" s="68"/>
      <c r="B273" s="68"/>
      <c r="C273" s="89"/>
      <c r="D273" s="307"/>
      <c r="E273" s="89"/>
      <c r="F273" s="308"/>
      <c r="G273" s="68"/>
      <c r="H273" s="68"/>
      <c r="I273" s="68"/>
      <c r="J273" s="68"/>
      <c r="K273" s="68"/>
      <c r="L273" s="68"/>
      <c r="M273" s="68"/>
      <c r="N273" s="68"/>
      <c r="O273" s="68"/>
      <c r="P273" s="68"/>
      <c r="Q273" s="68"/>
      <c r="R273" s="68"/>
      <c r="S273" s="68"/>
      <c r="T273" s="68"/>
      <c r="U273" s="68"/>
      <c r="V273" s="68"/>
      <c r="W273" s="68"/>
      <c r="X273" s="68"/>
    </row>
    <row r="274" spans="1:24" ht="13">
      <c r="A274" s="68"/>
      <c r="B274" s="68"/>
      <c r="C274" s="89"/>
      <c r="D274" s="303"/>
      <c r="E274" s="89"/>
      <c r="F274" s="303"/>
      <c r="G274" s="68"/>
      <c r="H274" s="68"/>
      <c r="I274" s="68"/>
      <c r="J274" s="68"/>
      <c r="K274" s="68"/>
      <c r="L274" s="68"/>
      <c r="M274" s="68"/>
      <c r="N274" s="68"/>
      <c r="O274" s="68"/>
      <c r="P274" s="68"/>
      <c r="Q274" s="68"/>
      <c r="R274" s="68"/>
      <c r="S274" s="68"/>
      <c r="T274" s="68"/>
      <c r="U274" s="68"/>
      <c r="V274" s="68"/>
      <c r="W274" s="68"/>
      <c r="X274" s="68"/>
    </row>
    <row r="275" spans="1:24" ht="13">
      <c r="A275" s="68"/>
      <c r="B275" s="68"/>
      <c r="C275" s="89"/>
      <c r="D275" s="303"/>
      <c r="E275" s="89"/>
      <c r="F275" s="303"/>
      <c r="G275" s="68"/>
      <c r="H275" s="68"/>
      <c r="I275" s="68"/>
      <c r="J275" s="68"/>
      <c r="K275" s="68"/>
      <c r="L275" s="68"/>
      <c r="M275" s="68"/>
      <c r="N275" s="68"/>
      <c r="O275" s="68"/>
      <c r="P275" s="68"/>
      <c r="Q275" s="68"/>
      <c r="R275" s="68"/>
      <c r="S275" s="68"/>
      <c r="T275" s="68"/>
      <c r="U275" s="68"/>
      <c r="V275" s="68"/>
      <c r="W275" s="68"/>
      <c r="X275" s="68"/>
    </row>
    <row r="276" spans="1:24" ht="13">
      <c r="A276" s="68"/>
      <c r="B276" s="68"/>
      <c r="C276" s="89"/>
      <c r="D276" s="303"/>
      <c r="E276" s="89"/>
      <c r="F276" s="303"/>
      <c r="G276" s="68"/>
      <c r="H276" s="68"/>
      <c r="I276" s="68"/>
      <c r="J276" s="68"/>
      <c r="K276" s="68"/>
      <c r="L276" s="68"/>
      <c r="M276" s="68"/>
      <c r="N276" s="68"/>
      <c r="O276" s="68"/>
      <c r="P276" s="68"/>
      <c r="Q276" s="68"/>
      <c r="R276" s="68"/>
      <c r="S276" s="68"/>
      <c r="T276" s="68"/>
      <c r="U276" s="68"/>
      <c r="V276" s="68"/>
      <c r="W276" s="68"/>
      <c r="X276" s="68"/>
    </row>
    <row r="277" spans="1:24" ht="13">
      <c r="A277" s="68"/>
      <c r="B277" s="68"/>
      <c r="C277" s="89"/>
      <c r="D277" s="303"/>
      <c r="E277" s="89"/>
      <c r="F277" s="303"/>
      <c r="G277" s="68"/>
      <c r="H277" s="68"/>
      <c r="I277" s="68"/>
      <c r="J277" s="68"/>
      <c r="K277" s="68"/>
      <c r="L277" s="68"/>
      <c r="M277" s="68"/>
      <c r="N277" s="68"/>
      <c r="O277" s="68"/>
      <c r="P277" s="68"/>
      <c r="Q277" s="68"/>
      <c r="R277" s="68"/>
      <c r="S277" s="68"/>
      <c r="T277" s="68"/>
      <c r="U277" s="68"/>
      <c r="V277" s="68"/>
      <c r="W277" s="68"/>
      <c r="X277" s="68"/>
    </row>
    <row r="278" spans="1:24" ht="13">
      <c r="A278" s="68"/>
      <c r="B278" s="68"/>
      <c r="C278" s="89"/>
      <c r="D278" s="95"/>
      <c r="E278" s="89"/>
      <c r="F278" s="89"/>
      <c r="G278" s="68"/>
      <c r="H278" s="68"/>
      <c r="I278" s="68"/>
      <c r="J278" s="68"/>
      <c r="K278" s="68"/>
      <c r="L278" s="68"/>
      <c r="M278" s="68"/>
      <c r="N278" s="68"/>
      <c r="O278" s="68"/>
      <c r="P278" s="68"/>
      <c r="Q278" s="68"/>
      <c r="R278" s="68"/>
      <c r="S278" s="68"/>
      <c r="T278" s="68"/>
      <c r="U278" s="68"/>
      <c r="V278" s="68"/>
      <c r="W278" s="68"/>
      <c r="X278" s="68"/>
    </row>
    <row r="279" spans="1:24" ht="13">
      <c r="A279" s="68"/>
      <c r="B279" s="68"/>
      <c r="C279" s="89"/>
      <c r="D279" s="95"/>
      <c r="E279" s="89"/>
      <c r="F279" s="103"/>
      <c r="G279" s="89"/>
      <c r="H279" s="89"/>
      <c r="I279" s="89"/>
      <c r="J279" s="89"/>
      <c r="K279" s="89"/>
      <c r="L279" s="89"/>
      <c r="M279" s="89"/>
      <c r="N279" s="89"/>
      <c r="O279" s="89"/>
      <c r="P279" s="89"/>
      <c r="Q279" s="89"/>
      <c r="R279" s="89"/>
      <c r="S279" s="89"/>
      <c r="T279" s="89"/>
      <c r="U279" s="89"/>
      <c r="V279" s="89"/>
      <c r="W279" s="89"/>
      <c r="X279" s="89"/>
    </row>
    <row r="280" spans="1:24" ht="13">
      <c r="A280" s="68"/>
      <c r="B280" s="68"/>
      <c r="C280" s="89"/>
      <c r="D280" s="95"/>
      <c r="E280" s="89"/>
      <c r="F280" s="103"/>
      <c r="G280" s="89"/>
      <c r="H280" s="89"/>
      <c r="I280" s="89"/>
      <c r="J280" s="89"/>
      <c r="K280" s="89"/>
      <c r="L280" s="89"/>
      <c r="M280" s="89"/>
      <c r="N280" s="89"/>
      <c r="O280" s="89"/>
      <c r="P280" s="89"/>
      <c r="Q280" s="89"/>
      <c r="R280" s="89"/>
      <c r="S280" s="89"/>
      <c r="T280" s="89"/>
      <c r="U280" s="89"/>
      <c r="V280" s="89"/>
      <c r="W280" s="89"/>
      <c r="X280" s="89"/>
    </row>
    <row r="281" spans="1:24" ht="13">
      <c r="A281" s="68"/>
      <c r="B281" s="68"/>
      <c r="C281" s="89"/>
      <c r="D281" s="95"/>
      <c r="E281" s="89"/>
      <c r="F281" s="103"/>
      <c r="G281" s="89"/>
      <c r="H281" s="89"/>
      <c r="I281" s="89"/>
      <c r="J281" s="89"/>
      <c r="K281" s="89"/>
      <c r="L281" s="89"/>
      <c r="M281" s="89"/>
      <c r="N281" s="89"/>
      <c r="O281" s="89"/>
      <c r="P281" s="89"/>
      <c r="Q281" s="89"/>
      <c r="R281" s="89"/>
      <c r="S281" s="89"/>
      <c r="T281" s="89"/>
      <c r="U281" s="89"/>
      <c r="V281" s="89"/>
      <c r="W281" s="89"/>
      <c r="X281" s="89"/>
    </row>
    <row r="282" spans="1:24" ht="13">
      <c r="A282" s="68"/>
      <c r="B282" s="68"/>
      <c r="C282" s="89"/>
      <c r="D282" s="95"/>
      <c r="E282" s="89"/>
      <c r="F282" s="103"/>
      <c r="G282" s="89"/>
      <c r="H282" s="89"/>
      <c r="I282" s="89"/>
      <c r="J282" s="89"/>
      <c r="K282" s="89"/>
      <c r="L282" s="89"/>
      <c r="M282" s="89"/>
      <c r="N282" s="89"/>
      <c r="O282" s="89"/>
      <c r="P282" s="89"/>
      <c r="Q282" s="89"/>
      <c r="R282" s="89"/>
      <c r="S282" s="89"/>
      <c r="T282" s="89"/>
      <c r="U282" s="89"/>
      <c r="V282" s="89"/>
      <c r="W282" s="89"/>
      <c r="X282" s="89"/>
    </row>
    <row r="283" spans="1:24" ht="13">
      <c r="A283" s="68"/>
      <c r="B283" s="68"/>
      <c r="C283" s="89"/>
      <c r="D283" s="95"/>
      <c r="E283" s="89"/>
      <c r="F283" s="103"/>
      <c r="G283" s="89"/>
      <c r="H283" s="89"/>
      <c r="I283" s="89"/>
      <c r="J283" s="89"/>
      <c r="K283" s="89"/>
      <c r="L283" s="89"/>
      <c r="M283" s="89"/>
      <c r="N283" s="89"/>
      <c r="O283" s="89"/>
      <c r="P283" s="89"/>
      <c r="Q283" s="89"/>
      <c r="R283" s="89"/>
      <c r="S283" s="89"/>
      <c r="T283" s="89"/>
      <c r="U283" s="89"/>
      <c r="V283" s="89"/>
      <c r="W283" s="89"/>
      <c r="X283" s="89"/>
    </row>
    <row r="284" spans="1:24" ht="13">
      <c r="A284" s="68"/>
      <c r="B284" s="68"/>
      <c r="C284" s="89"/>
      <c r="D284" s="95"/>
      <c r="E284" s="89"/>
      <c r="F284" s="103"/>
      <c r="G284" s="89"/>
      <c r="H284" s="89"/>
      <c r="I284" s="89"/>
      <c r="J284" s="89"/>
      <c r="K284" s="89"/>
      <c r="L284" s="89"/>
      <c r="M284" s="89"/>
      <c r="N284" s="89"/>
      <c r="O284" s="89"/>
      <c r="P284" s="89"/>
      <c r="Q284" s="89"/>
      <c r="R284" s="89"/>
      <c r="S284" s="89"/>
      <c r="T284" s="89"/>
      <c r="U284" s="89"/>
      <c r="V284" s="89"/>
      <c r="W284" s="89"/>
      <c r="X284" s="89"/>
    </row>
    <row r="285" spans="1:24" ht="13">
      <c r="A285" s="68"/>
      <c r="B285" s="68"/>
      <c r="C285" s="89"/>
      <c r="D285" s="95"/>
      <c r="E285" s="89"/>
      <c r="F285" s="103"/>
      <c r="G285" s="89"/>
      <c r="H285" s="89"/>
      <c r="I285" s="89"/>
      <c r="J285" s="89"/>
      <c r="K285" s="89"/>
      <c r="L285" s="89"/>
      <c r="M285" s="89"/>
      <c r="N285" s="89"/>
      <c r="O285" s="89"/>
      <c r="P285" s="89"/>
      <c r="Q285" s="89"/>
      <c r="R285" s="89"/>
      <c r="S285" s="89"/>
      <c r="T285" s="89"/>
      <c r="U285" s="89"/>
      <c r="V285" s="89"/>
      <c r="W285" s="89"/>
      <c r="X285" s="89"/>
    </row>
    <row r="286" spans="1:24" ht="13">
      <c r="A286" s="68"/>
      <c r="B286" s="68"/>
      <c r="C286" s="89"/>
      <c r="D286" s="95"/>
      <c r="E286" s="89"/>
      <c r="F286" s="103"/>
      <c r="G286" s="89"/>
      <c r="H286" s="89"/>
      <c r="I286" s="89"/>
      <c r="J286" s="89"/>
      <c r="K286" s="89"/>
      <c r="L286" s="89"/>
      <c r="M286" s="89"/>
      <c r="N286" s="89"/>
      <c r="O286" s="89"/>
      <c r="P286" s="89"/>
      <c r="Q286" s="89"/>
      <c r="R286" s="89"/>
      <c r="S286" s="89"/>
      <c r="T286" s="89"/>
      <c r="U286" s="89"/>
      <c r="V286" s="89"/>
      <c r="W286" s="89"/>
      <c r="X286" s="89"/>
    </row>
    <row r="287" spans="1:24" ht="13">
      <c r="A287" s="68"/>
      <c r="B287" s="68"/>
      <c r="C287" s="89"/>
      <c r="D287" s="95"/>
      <c r="E287" s="89"/>
      <c r="F287" s="103"/>
      <c r="G287" s="89"/>
      <c r="H287" s="89"/>
      <c r="I287" s="89"/>
      <c r="J287" s="89"/>
      <c r="K287" s="89"/>
      <c r="L287" s="89"/>
      <c r="M287" s="89"/>
      <c r="N287" s="89"/>
      <c r="O287" s="89"/>
      <c r="P287" s="89"/>
      <c r="Q287" s="89"/>
      <c r="R287" s="89"/>
      <c r="S287" s="89"/>
      <c r="T287" s="89"/>
      <c r="U287" s="89"/>
      <c r="V287" s="89"/>
      <c r="W287" s="89"/>
      <c r="X287" s="89"/>
    </row>
    <row r="288" spans="1:24" ht="13">
      <c r="A288" s="68"/>
      <c r="B288" s="68"/>
      <c r="C288" s="89"/>
      <c r="D288" s="95"/>
      <c r="E288" s="89"/>
      <c r="F288" s="103"/>
      <c r="G288" s="89"/>
      <c r="H288" s="89"/>
      <c r="I288" s="89"/>
      <c r="J288" s="89"/>
      <c r="K288" s="89"/>
      <c r="L288" s="89"/>
      <c r="M288" s="89"/>
      <c r="N288" s="89"/>
      <c r="O288" s="89"/>
      <c r="P288" s="89"/>
      <c r="Q288" s="89"/>
      <c r="R288" s="89"/>
      <c r="S288" s="89"/>
      <c r="T288" s="89"/>
      <c r="U288" s="89"/>
      <c r="V288" s="89"/>
      <c r="W288" s="89"/>
      <c r="X288" s="89"/>
    </row>
    <row r="289" spans="1:24" ht="13">
      <c r="A289" s="68"/>
      <c r="B289" s="68"/>
      <c r="C289" s="89"/>
      <c r="D289" s="95"/>
      <c r="E289" s="89"/>
      <c r="F289" s="103"/>
      <c r="G289" s="89"/>
      <c r="H289" s="89"/>
      <c r="I289" s="89"/>
      <c r="J289" s="89"/>
      <c r="K289" s="89"/>
      <c r="L289" s="89"/>
      <c r="M289" s="89"/>
      <c r="N289" s="89"/>
      <c r="O289" s="89"/>
      <c r="P289" s="89"/>
      <c r="Q289" s="89"/>
      <c r="R289" s="89"/>
      <c r="S289" s="89"/>
      <c r="T289" s="89"/>
      <c r="U289" s="89"/>
      <c r="V289" s="89"/>
      <c r="W289" s="89"/>
      <c r="X289" s="89"/>
    </row>
    <row r="290" spans="1:24" ht="13">
      <c r="A290" s="68"/>
      <c r="B290" s="68"/>
      <c r="C290" s="89"/>
      <c r="D290" s="95"/>
      <c r="E290" s="89"/>
      <c r="F290" s="103"/>
      <c r="G290" s="89"/>
      <c r="H290" s="89"/>
      <c r="I290" s="89"/>
      <c r="J290" s="89"/>
      <c r="K290" s="89"/>
      <c r="L290" s="89"/>
      <c r="M290" s="89"/>
      <c r="N290" s="89"/>
      <c r="O290" s="89"/>
      <c r="P290" s="89"/>
      <c r="Q290" s="89"/>
      <c r="R290" s="89"/>
      <c r="S290" s="89"/>
      <c r="T290" s="89"/>
      <c r="U290" s="89"/>
      <c r="V290" s="89"/>
      <c r="W290" s="89"/>
      <c r="X290" s="89"/>
    </row>
    <row r="291" spans="1:24" ht="13">
      <c r="A291" s="68"/>
      <c r="B291" s="68"/>
      <c r="C291" s="89"/>
      <c r="D291" s="95"/>
      <c r="E291" s="89"/>
      <c r="F291" s="103"/>
      <c r="G291" s="89"/>
      <c r="H291" s="89"/>
      <c r="I291" s="89"/>
      <c r="J291" s="89"/>
      <c r="K291" s="89"/>
      <c r="L291" s="89"/>
      <c r="M291" s="89"/>
      <c r="N291" s="89"/>
      <c r="O291" s="89"/>
      <c r="P291" s="89"/>
      <c r="Q291" s="89"/>
      <c r="R291" s="89"/>
      <c r="S291" s="89"/>
      <c r="T291" s="89"/>
      <c r="U291" s="89"/>
      <c r="V291" s="89"/>
      <c r="W291" s="89"/>
      <c r="X291" s="89"/>
    </row>
    <row r="292" spans="1:24" ht="13">
      <c r="A292" s="107"/>
      <c r="B292" s="107"/>
      <c r="C292" s="108"/>
      <c r="D292" s="112"/>
      <c r="E292" s="108"/>
      <c r="F292" s="113"/>
      <c r="G292" s="108"/>
      <c r="H292" s="108"/>
      <c r="I292" s="108"/>
      <c r="J292" s="108"/>
      <c r="K292" s="108"/>
      <c r="L292" s="108"/>
      <c r="M292" s="108"/>
      <c r="N292" s="108"/>
      <c r="O292" s="108"/>
      <c r="P292" s="108"/>
      <c r="Q292" s="108"/>
      <c r="R292" s="108"/>
      <c r="S292" s="108"/>
      <c r="T292" s="108"/>
      <c r="U292" s="108"/>
      <c r="V292" s="108"/>
      <c r="W292" s="108"/>
      <c r="X292" s="108"/>
    </row>
    <row r="293" spans="1:24" ht="13">
      <c r="A293" s="107"/>
      <c r="B293" s="107"/>
      <c r="C293" s="108"/>
      <c r="D293" s="112"/>
      <c r="E293" s="108"/>
      <c r="F293" s="113"/>
      <c r="G293" s="108"/>
      <c r="H293" s="108"/>
      <c r="I293" s="108"/>
      <c r="J293" s="108"/>
      <c r="K293" s="108"/>
      <c r="L293" s="108"/>
      <c r="M293" s="108"/>
      <c r="N293" s="108"/>
      <c r="O293" s="108"/>
      <c r="P293" s="108"/>
      <c r="Q293" s="108"/>
      <c r="R293" s="108"/>
      <c r="S293" s="108"/>
      <c r="T293" s="108"/>
      <c r="U293" s="108"/>
      <c r="V293" s="108"/>
      <c r="W293" s="108"/>
      <c r="X293" s="108"/>
    </row>
    <row r="294" spans="1:24" ht="13">
      <c r="A294" s="107"/>
      <c r="B294" s="107"/>
      <c r="C294" s="108"/>
      <c r="D294" s="112"/>
      <c r="E294" s="108"/>
      <c r="F294" s="113"/>
      <c r="G294" s="108"/>
      <c r="H294" s="108"/>
      <c r="I294" s="108"/>
      <c r="J294" s="108"/>
      <c r="K294" s="108"/>
      <c r="L294" s="108"/>
      <c r="M294" s="108"/>
      <c r="N294" s="108"/>
      <c r="O294" s="108"/>
      <c r="P294" s="108"/>
      <c r="Q294" s="108"/>
      <c r="R294" s="108"/>
      <c r="S294" s="108"/>
      <c r="T294" s="108"/>
      <c r="U294" s="108"/>
      <c r="V294" s="108"/>
      <c r="W294" s="108"/>
      <c r="X294" s="108"/>
    </row>
    <row r="295" spans="1:24" ht="13">
      <c r="A295" s="107"/>
      <c r="B295" s="107"/>
      <c r="C295" s="108"/>
      <c r="D295" s="112"/>
      <c r="E295" s="108"/>
      <c r="F295" s="113"/>
      <c r="G295" s="108"/>
      <c r="H295" s="108"/>
      <c r="I295" s="108"/>
      <c r="J295" s="108"/>
      <c r="K295" s="108"/>
      <c r="L295" s="108"/>
      <c r="M295" s="108"/>
      <c r="N295" s="108"/>
      <c r="O295" s="108"/>
      <c r="P295" s="108"/>
      <c r="Q295" s="108"/>
      <c r="R295" s="108"/>
      <c r="S295" s="108"/>
      <c r="T295" s="108"/>
      <c r="U295" s="108"/>
      <c r="V295" s="108"/>
      <c r="W295" s="108"/>
      <c r="X295" s="108"/>
    </row>
    <row r="296" spans="1:24" ht="13">
      <c r="A296" s="107"/>
      <c r="B296" s="107"/>
      <c r="C296" s="108"/>
      <c r="D296" s="112"/>
      <c r="E296" s="108"/>
      <c r="F296" s="113"/>
      <c r="G296" s="108"/>
      <c r="H296" s="108"/>
      <c r="I296" s="108"/>
      <c r="J296" s="108"/>
      <c r="K296" s="108"/>
      <c r="L296" s="108"/>
      <c r="M296" s="108"/>
      <c r="N296" s="108"/>
      <c r="O296" s="108"/>
      <c r="P296" s="108"/>
      <c r="Q296" s="108"/>
      <c r="R296" s="108"/>
      <c r="S296" s="108"/>
      <c r="T296" s="108"/>
      <c r="U296" s="108"/>
      <c r="V296" s="108"/>
      <c r="W296" s="108"/>
      <c r="X296" s="108"/>
    </row>
    <row r="297" spans="1:24" ht="13">
      <c r="A297" s="107"/>
      <c r="B297" s="107"/>
      <c r="C297" s="108"/>
      <c r="D297" s="112"/>
      <c r="E297" s="108"/>
      <c r="F297" s="113"/>
      <c r="G297" s="108"/>
      <c r="H297" s="108"/>
      <c r="I297" s="108"/>
      <c r="J297" s="108"/>
      <c r="K297" s="108"/>
      <c r="L297" s="108"/>
      <c r="M297" s="108"/>
      <c r="N297" s="108"/>
      <c r="O297" s="108"/>
      <c r="P297" s="108"/>
      <c r="Q297" s="108"/>
      <c r="R297" s="108"/>
      <c r="S297" s="108"/>
      <c r="T297" s="108"/>
      <c r="U297" s="108"/>
      <c r="V297" s="108"/>
      <c r="W297" s="108"/>
      <c r="X297" s="108"/>
    </row>
    <row r="298" spans="1:24" ht="13">
      <c r="A298" s="107"/>
      <c r="B298" s="107"/>
      <c r="C298" s="108"/>
      <c r="D298" s="112"/>
      <c r="E298" s="108"/>
      <c r="F298" s="113"/>
      <c r="G298" s="108"/>
      <c r="H298" s="108"/>
      <c r="I298" s="108"/>
      <c r="J298" s="108"/>
      <c r="K298" s="108"/>
      <c r="L298" s="108"/>
      <c r="M298" s="108"/>
      <c r="N298" s="108"/>
      <c r="O298" s="108"/>
      <c r="P298" s="108"/>
      <c r="Q298" s="108"/>
      <c r="R298" s="108"/>
      <c r="S298" s="108"/>
      <c r="T298" s="108"/>
      <c r="U298" s="108"/>
      <c r="V298" s="108"/>
      <c r="W298" s="108"/>
      <c r="X298" s="108"/>
    </row>
    <row r="299" spans="1:24" ht="13">
      <c r="A299" s="107"/>
      <c r="B299" s="107"/>
      <c r="C299" s="108"/>
      <c r="D299" s="112"/>
      <c r="E299" s="108"/>
      <c r="F299" s="113"/>
      <c r="G299" s="108"/>
      <c r="H299" s="108"/>
      <c r="I299" s="108"/>
      <c r="J299" s="108"/>
      <c r="K299" s="108"/>
      <c r="L299" s="108"/>
      <c r="M299" s="108"/>
      <c r="N299" s="108"/>
      <c r="O299" s="108"/>
      <c r="P299" s="108"/>
      <c r="Q299" s="108"/>
      <c r="R299" s="108"/>
      <c r="S299" s="108"/>
      <c r="T299" s="108"/>
      <c r="U299" s="108"/>
      <c r="V299" s="108"/>
      <c r="W299" s="108"/>
      <c r="X299" s="108"/>
    </row>
    <row r="300" spans="1:24" ht="13">
      <c r="A300" s="107"/>
      <c r="B300" s="107"/>
      <c r="C300" s="108"/>
      <c r="D300" s="112"/>
      <c r="E300" s="108"/>
      <c r="F300" s="113"/>
      <c r="G300" s="108"/>
      <c r="H300" s="108"/>
      <c r="I300" s="108"/>
      <c r="J300" s="108"/>
      <c r="K300" s="108"/>
      <c r="L300" s="108"/>
      <c r="M300" s="108"/>
      <c r="N300" s="108"/>
      <c r="O300" s="108"/>
      <c r="P300" s="108"/>
      <c r="Q300" s="108"/>
      <c r="R300" s="108"/>
      <c r="S300" s="108"/>
      <c r="T300" s="108"/>
      <c r="U300" s="108"/>
      <c r="V300" s="108"/>
      <c r="W300" s="108"/>
      <c r="X300" s="108"/>
    </row>
    <row r="301" spans="1:24" ht="13">
      <c r="A301" s="107"/>
      <c r="B301" s="107"/>
      <c r="C301" s="108"/>
      <c r="D301" s="112"/>
      <c r="E301" s="108"/>
      <c r="F301" s="113"/>
      <c r="G301" s="108"/>
      <c r="H301" s="108"/>
      <c r="I301" s="108"/>
      <c r="J301" s="108"/>
      <c r="K301" s="108"/>
      <c r="L301" s="108"/>
      <c r="M301" s="108"/>
      <c r="N301" s="108"/>
      <c r="O301" s="108"/>
      <c r="P301" s="108"/>
      <c r="Q301" s="108"/>
      <c r="R301" s="108"/>
      <c r="S301" s="108"/>
      <c r="T301" s="108"/>
      <c r="U301" s="108"/>
      <c r="V301" s="108"/>
      <c r="W301" s="108"/>
      <c r="X301" s="108"/>
    </row>
    <row r="302" spans="1:24" ht="13">
      <c r="A302" s="107"/>
      <c r="B302" s="107"/>
      <c r="C302" s="108"/>
      <c r="D302" s="112"/>
      <c r="E302" s="108"/>
      <c r="F302" s="113"/>
      <c r="G302" s="108"/>
      <c r="H302" s="108"/>
      <c r="I302" s="108"/>
      <c r="J302" s="108"/>
      <c r="K302" s="108"/>
      <c r="L302" s="108"/>
      <c r="M302" s="108"/>
      <c r="N302" s="108"/>
      <c r="O302" s="108"/>
      <c r="P302" s="108"/>
      <c r="Q302" s="108"/>
      <c r="R302" s="108"/>
      <c r="S302" s="108"/>
      <c r="T302" s="108"/>
      <c r="U302" s="108"/>
      <c r="V302" s="108"/>
      <c r="W302" s="108"/>
      <c r="X302" s="108"/>
    </row>
    <row r="303" spans="1:24" ht="13">
      <c r="A303" s="107"/>
      <c r="B303" s="107"/>
      <c r="C303" s="108"/>
      <c r="D303" s="112"/>
      <c r="E303" s="108"/>
      <c r="F303" s="113"/>
      <c r="G303" s="108"/>
      <c r="H303" s="108"/>
      <c r="I303" s="108"/>
      <c r="J303" s="108"/>
      <c r="K303" s="108"/>
      <c r="L303" s="108"/>
      <c r="M303" s="108"/>
      <c r="N303" s="108"/>
      <c r="O303" s="108"/>
      <c r="P303" s="108"/>
      <c r="Q303" s="108"/>
      <c r="R303" s="108"/>
      <c r="S303" s="108"/>
      <c r="T303" s="108"/>
      <c r="U303" s="108"/>
      <c r="V303" s="108"/>
      <c r="W303" s="108"/>
      <c r="X303" s="108"/>
    </row>
    <row r="304" spans="1:24" ht="13">
      <c r="A304" s="107"/>
      <c r="B304" s="107"/>
      <c r="C304" s="108"/>
      <c r="D304" s="112"/>
      <c r="E304" s="108"/>
      <c r="F304" s="113"/>
      <c r="G304" s="108"/>
      <c r="H304" s="108"/>
      <c r="I304" s="108"/>
      <c r="J304" s="108"/>
      <c r="K304" s="108"/>
      <c r="L304" s="108"/>
      <c r="M304" s="108"/>
      <c r="N304" s="108"/>
      <c r="O304" s="108"/>
      <c r="P304" s="108"/>
      <c r="Q304" s="108"/>
      <c r="R304" s="108"/>
      <c r="S304" s="108"/>
      <c r="T304" s="108"/>
      <c r="U304" s="108"/>
      <c r="V304" s="108"/>
      <c r="W304" s="108"/>
      <c r="X304" s="108"/>
    </row>
    <row r="305" spans="1:24" ht="13">
      <c r="A305" s="68"/>
      <c r="B305" s="68"/>
      <c r="C305" s="89"/>
      <c r="D305" s="112"/>
      <c r="E305" s="89"/>
      <c r="F305" s="113"/>
      <c r="G305" s="108"/>
      <c r="H305" s="108"/>
      <c r="I305" s="108"/>
      <c r="J305" s="108"/>
      <c r="K305" s="108"/>
      <c r="L305" s="108"/>
      <c r="M305" s="108"/>
      <c r="N305" s="108"/>
      <c r="O305" s="108"/>
      <c r="P305" s="108"/>
      <c r="Q305" s="108"/>
      <c r="R305" s="108"/>
      <c r="S305" s="108"/>
      <c r="T305" s="108"/>
      <c r="U305" s="108"/>
      <c r="V305" s="108"/>
      <c r="W305" s="108"/>
      <c r="X305" s="108"/>
    </row>
    <row r="306" spans="1:24" ht="13">
      <c r="A306" s="107"/>
      <c r="B306" s="107"/>
      <c r="C306" s="108"/>
      <c r="D306" s="112"/>
      <c r="E306" s="108"/>
      <c r="F306" s="113"/>
      <c r="G306" s="108"/>
      <c r="H306" s="108"/>
      <c r="I306" s="108"/>
      <c r="J306" s="108"/>
      <c r="K306" s="108"/>
      <c r="L306" s="108"/>
      <c r="M306" s="108"/>
      <c r="N306" s="108"/>
      <c r="O306" s="108"/>
      <c r="P306" s="108"/>
      <c r="Q306" s="108"/>
      <c r="R306" s="108"/>
      <c r="S306" s="108"/>
      <c r="T306" s="108"/>
      <c r="U306" s="108"/>
      <c r="V306" s="108"/>
      <c r="W306" s="108"/>
      <c r="X306" s="108"/>
    </row>
    <row r="307" spans="1:24" ht="13">
      <c r="A307" s="107"/>
      <c r="B307" s="107"/>
      <c r="C307" s="108"/>
      <c r="D307" s="112"/>
      <c r="E307" s="108"/>
      <c r="F307" s="113"/>
      <c r="G307" s="108"/>
      <c r="H307" s="108"/>
      <c r="I307" s="108"/>
      <c r="J307" s="108"/>
      <c r="K307" s="108"/>
      <c r="L307" s="108"/>
      <c r="M307" s="108"/>
      <c r="N307" s="108"/>
      <c r="O307" s="108"/>
      <c r="P307" s="108"/>
      <c r="Q307" s="108"/>
      <c r="R307" s="108"/>
      <c r="S307" s="108"/>
      <c r="T307" s="108"/>
      <c r="U307" s="108"/>
      <c r="V307" s="108"/>
      <c r="W307" s="108"/>
      <c r="X307" s="108"/>
    </row>
    <row r="308" spans="1:24" ht="13">
      <c r="A308" s="107"/>
      <c r="B308" s="107"/>
      <c r="C308" s="108"/>
      <c r="D308" s="112"/>
      <c r="E308" s="108"/>
      <c r="F308" s="113"/>
      <c r="G308" s="108"/>
      <c r="H308" s="108"/>
      <c r="I308" s="108"/>
      <c r="J308" s="108"/>
      <c r="K308" s="108"/>
      <c r="L308" s="108"/>
      <c r="M308" s="108"/>
      <c r="N308" s="108"/>
      <c r="O308" s="108"/>
      <c r="P308" s="108"/>
      <c r="Q308" s="108"/>
      <c r="R308" s="108"/>
      <c r="S308" s="108"/>
      <c r="T308" s="108"/>
      <c r="U308" s="108"/>
      <c r="V308" s="108"/>
      <c r="W308" s="108"/>
      <c r="X308" s="108"/>
    </row>
    <row r="309" spans="1:24" ht="13">
      <c r="A309" s="107"/>
      <c r="B309" s="107"/>
      <c r="C309" s="108"/>
      <c r="D309" s="112"/>
      <c r="E309" s="108"/>
      <c r="F309" s="113"/>
      <c r="G309" s="108"/>
      <c r="H309" s="108"/>
      <c r="I309" s="108"/>
      <c r="J309" s="108"/>
      <c r="K309" s="108"/>
      <c r="L309" s="108"/>
      <c r="M309" s="108"/>
      <c r="N309" s="108"/>
      <c r="O309" s="108"/>
      <c r="P309" s="108"/>
      <c r="Q309" s="108"/>
      <c r="R309" s="108"/>
      <c r="S309" s="108"/>
      <c r="T309" s="108"/>
      <c r="U309" s="108"/>
      <c r="V309" s="108"/>
      <c r="W309" s="108"/>
      <c r="X309" s="108"/>
    </row>
    <row r="310" spans="1:24" ht="13">
      <c r="A310" s="113"/>
      <c r="B310" s="113"/>
      <c r="C310" s="108"/>
      <c r="D310" s="112"/>
      <c r="E310" s="108"/>
      <c r="F310" s="113"/>
      <c r="G310" s="113"/>
      <c r="H310" s="113"/>
      <c r="I310" s="113"/>
      <c r="J310" s="113"/>
      <c r="K310" s="113"/>
      <c r="L310" s="113"/>
      <c r="M310" s="113"/>
      <c r="N310" s="113"/>
      <c r="O310" s="113"/>
      <c r="P310" s="113"/>
      <c r="Q310" s="113"/>
      <c r="R310" s="113"/>
      <c r="S310" s="113"/>
      <c r="T310" s="113"/>
      <c r="U310" s="113"/>
      <c r="V310" s="113"/>
      <c r="W310" s="113"/>
      <c r="X310" s="113"/>
    </row>
    <row r="311" spans="1:24" ht="13">
      <c r="A311" s="113"/>
      <c r="B311" s="113"/>
      <c r="C311" s="108"/>
      <c r="D311" s="112"/>
      <c r="E311" s="108"/>
      <c r="F311" s="113"/>
      <c r="G311" s="113"/>
      <c r="H311" s="113"/>
      <c r="I311" s="113"/>
      <c r="J311" s="113"/>
      <c r="K311" s="113"/>
      <c r="L311" s="113"/>
      <c r="M311" s="113"/>
      <c r="N311" s="113"/>
      <c r="O311" s="113"/>
      <c r="P311" s="113"/>
      <c r="Q311" s="113"/>
      <c r="R311" s="113"/>
      <c r="S311" s="113"/>
      <c r="T311" s="113"/>
      <c r="U311" s="113"/>
      <c r="V311" s="113"/>
      <c r="W311" s="113"/>
      <c r="X311" s="113"/>
    </row>
    <row r="312" spans="1:24" ht="13">
      <c r="A312" s="107"/>
      <c r="B312" s="107"/>
      <c r="C312" s="108"/>
      <c r="D312" s="112"/>
      <c r="E312" s="108"/>
      <c r="F312" s="108"/>
      <c r="G312" s="107"/>
      <c r="H312" s="107"/>
      <c r="I312" s="107"/>
      <c r="J312" s="107"/>
      <c r="K312" s="107"/>
      <c r="L312" s="107"/>
      <c r="M312" s="107"/>
      <c r="N312" s="107"/>
      <c r="O312" s="107"/>
      <c r="P312" s="107"/>
      <c r="Q312" s="107"/>
      <c r="R312" s="107"/>
      <c r="S312" s="107"/>
      <c r="T312" s="107"/>
      <c r="U312" s="107"/>
      <c r="V312" s="107"/>
      <c r="W312" s="107"/>
      <c r="X312" s="107"/>
    </row>
    <row r="313" spans="1:24" ht="13">
      <c r="A313" s="107"/>
      <c r="B313" s="107"/>
      <c r="C313" s="108"/>
      <c r="D313" s="112"/>
      <c r="E313" s="108"/>
      <c r="F313" s="108"/>
      <c r="G313" s="107"/>
      <c r="H313" s="107"/>
      <c r="I313" s="107"/>
      <c r="J313" s="107"/>
      <c r="K313" s="107"/>
      <c r="L313" s="107"/>
      <c r="M313" s="107"/>
      <c r="N313" s="107"/>
      <c r="O313" s="107"/>
      <c r="P313" s="107"/>
      <c r="Q313" s="107"/>
      <c r="R313" s="107"/>
      <c r="S313" s="107"/>
      <c r="T313" s="107"/>
      <c r="U313" s="107"/>
      <c r="V313" s="107"/>
      <c r="W313" s="107"/>
      <c r="X313" s="107"/>
    </row>
    <row r="314" spans="1:24" ht="13">
      <c r="A314" s="107"/>
      <c r="B314" s="107"/>
      <c r="C314" s="108"/>
      <c r="D314" s="112"/>
      <c r="E314" s="108"/>
      <c r="F314" s="108"/>
      <c r="G314" s="107"/>
      <c r="H314" s="107"/>
      <c r="I314" s="107"/>
      <c r="J314" s="107"/>
      <c r="K314" s="107"/>
      <c r="L314" s="107"/>
      <c r="M314" s="107"/>
      <c r="N314" s="107"/>
      <c r="O314" s="107"/>
      <c r="P314" s="107"/>
      <c r="Q314" s="107"/>
      <c r="R314" s="107"/>
      <c r="S314" s="107"/>
      <c r="T314" s="107"/>
      <c r="U314" s="107"/>
      <c r="V314" s="107"/>
      <c r="W314" s="107"/>
      <c r="X314" s="107"/>
    </row>
    <row r="315" spans="1:24" ht="13">
      <c r="A315" s="107"/>
      <c r="B315" s="107"/>
      <c r="C315" s="108"/>
      <c r="D315" s="112"/>
      <c r="E315" s="108"/>
      <c r="F315" s="108"/>
      <c r="G315" s="107"/>
      <c r="H315" s="107"/>
      <c r="I315" s="107"/>
      <c r="J315" s="107"/>
      <c r="K315" s="107"/>
      <c r="L315" s="107"/>
      <c r="M315" s="107"/>
      <c r="N315" s="107"/>
      <c r="O315" s="107"/>
      <c r="P315" s="107"/>
      <c r="Q315" s="107"/>
      <c r="R315" s="107"/>
      <c r="S315" s="107"/>
      <c r="T315" s="107"/>
      <c r="U315" s="107"/>
      <c r="V315" s="107"/>
      <c r="W315" s="107"/>
      <c r="X315" s="107"/>
    </row>
    <row r="316" spans="1:24" ht="13">
      <c r="A316" s="107"/>
      <c r="B316" s="107"/>
      <c r="C316" s="108"/>
      <c r="D316" s="112"/>
      <c r="E316" s="108"/>
      <c r="F316" s="108"/>
      <c r="G316" s="107"/>
      <c r="H316" s="107"/>
      <c r="I316" s="107"/>
      <c r="J316" s="107"/>
      <c r="K316" s="107"/>
      <c r="L316" s="107"/>
      <c r="M316" s="107"/>
      <c r="N316" s="107"/>
      <c r="O316" s="107"/>
      <c r="P316" s="107"/>
      <c r="Q316" s="107"/>
      <c r="R316" s="107"/>
      <c r="S316" s="107"/>
      <c r="T316" s="107"/>
      <c r="U316" s="107"/>
      <c r="V316" s="107"/>
      <c r="W316" s="107"/>
      <c r="X316" s="107"/>
    </row>
    <row r="317" spans="1:24" ht="13">
      <c r="A317" s="107"/>
      <c r="B317" s="107"/>
      <c r="C317" s="108"/>
      <c r="D317" s="112"/>
      <c r="E317" s="108"/>
      <c r="F317" s="108"/>
      <c r="G317" s="107"/>
      <c r="H317" s="107"/>
      <c r="I317" s="107"/>
      <c r="J317" s="107"/>
      <c r="K317" s="107"/>
      <c r="L317" s="107"/>
      <c r="M317" s="107"/>
      <c r="N317" s="107"/>
      <c r="O317" s="107"/>
      <c r="P317" s="107"/>
      <c r="Q317" s="107"/>
      <c r="R317" s="107"/>
      <c r="S317" s="107"/>
      <c r="T317" s="107"/>
      <c r="U317" s="107"/>
      <c r="V317" s="107"/>
      <c r="W317" s="107"/>
      <c r="X317" s="107"/>
    </row>
    <row r="318" spans="1:24" ht="13">
      <c r="A318" s="107"/>
      <c r="B318" s="107"/>
      <c r="C318" s="108"/>
      <c r="D318" s="112"/>
      <c r="E318" s="108"/>
      <c r="F318" s="108"/>
      <c r="G318" s="107"/>
      <c r="H318" s="107"/>
      <c r="I318" s="107"/>
      <c r="J318" s="107"/>
      <c r="K318" s="107"/>
      <c r="L318" s="107"/>
      <c r="M318" s="107"/>
      <c r="N318" s="107"/>
      <c r="O318" s="107"/>
      <c r="P318" s="107"/>
      <c r="Q318" s="107"/>
      <c r="R318" s="107"/>
      <c r="S318" s="107"/>
      <c r="T318" s="107"/>
      <c r="U318" s="107"/>
      <c r="V318" s="107"/>
      <c r="W318" s="107"/>
      <c r="X318" s="107"/>
    </row>
    <row r="319" spans="1:24" ht="13">
      <c r="A319" s="107"/>
      <c r="B319" s="107"/>
      <c r="C319" s="108"/>
      <c r="D319" s="112"/>
      <c r="E319" s="108"/>
      <c r="F319" s="108"/>
      <c r="G319" s="107"/>
      <c r="H319" s="107"/>
      <c r="I319" s="107"/>
      <c r="J319" s="107"/>
      <c r="K319" s="107"/>
      <c r="L319" s="107"/>
      <c r="M319" s="107"/>
      <c r="N319" s="107"/>
      <c r="O319" s="107"/>
      <c r="P319" s="107"/>
      <c r="Q319" s="107"/>
      <c r="R319" s="107"/>
      <c r="S319" s="107"/>
      <c r="T319" s="107"/>
      <c r="U319" s="107"/>
      <c r="V319" s="107"/>
      <c r="W319" s="107"/>
      <c r="X319" s="107"/>
    </row>
    <row r="320" spans="1:24" ht="13">
      <c r="A320" s="107"/>
      <c r="B320" s="107"/>
      <c r="C320" s="108"/>
      <c r="D320" s="112"/>
      <c r="E320" s="108"/>
      <c r="F320" s="108"/>
      <c r="G320" s="107"/>
      <c r="H320" s="107"/>
      <c r="I320" s="107"/>
      <c r="J320" s="107"/>
      <c r="K320" s="107"/>
      <c r="L320" s="107"/>
      <c r="M320" s="107"/>
      <c r="N320" s="107"/>
      <c r="O320" s="107"/>
      <c r="P320" s="107"/>
      <c r="Q320" s="107"/>
      <c r="R320" s="107"/>
      <c r="S320" s="107"/>
      <c r="T320" s="107"/>
      <c r="U320" s="107"/>
      <c r="V320" s="107"/>
      <c r="W320" s="107"/>
      <c r="X320" s="107"/>
    </row>
    <row r="321" spans="1:24" ht="13">
      <c r="A321" s="107"/>
      <c r="B321" s="107"/>
      <c r="C321" s="108"/>
      <c r="D321" s="112"/>
      <c r="E321" s="108"/>
      <c r="F321" s="108"/>
      <c r="G321" s="107"/>
      <c r="H321" s="107"/>
      <c r="I321" s="107"/>
      <c r="J321" s="107"/>
      <c r="K321" s="107"/>
      <c r="L321" s="107"/>
      <c r="M321" s="107"/>
      <c r="N321" s="107"/>
      <c r="O321" s="107"/>
      <c r="P321" s="107"/>
      <c r="Q321" s="107"/>
      <c r="R321" s="107"/>
      <c r="S321" s="107"/>
      <c r="T321" s="107"/>
      <c r="U321" s="107"/>
      <c r="V321" s="107"/>
      <c r="W321" s="107"/>
      <c r="X321" s="107"/>
    </row>
    <row r="322" spans="1:24" ht="13">
      <c r="A322" s="107"/>
      <c r="B322" s="107"/>
      <c r="C322" s="108"/>
      <c r="D322" s="112"/>
      <c r="E322" s="108"/>
      <c r="F322" s="108"/>
      <c r="G322" s="107"/>
      <c r="H322" s="107"/>
      <c r="I322" s="107"/>
      <c r="J322" s="107"/>
      <c r="K322" s="107"/>
      <c r="L322" s="107"/>
      <c r="M322" s="107"/>
      <c r="N322" s="107"/>
      <c r="O322" s="107"/>
      <c r="P322" s="107"/>
      <c r="Q322" s="107"/>
      <c r="R322" s="107"/>
      <c r="S322" s="107"/>
      <c r="T322" s="107"/>
      <c r="U322" s="107"/>
      <c r="V322" s="107"/>
      <c r="W322" s="107"/>
      <c r="X322" s="107"/>
    </row>
    <row r="323" spans="1:24" ht="13">
      <c r="A323" s="107"/>
      <c r="B323" s="107"/>
      <c r="C323" s="108"/>
      <c r="D323" s="112"/>
      <c r="E323" s="108"/>
      <c r="F323" s="108"/>
      <c r="G323" s="107"/>
      <c r="H323" s="107"/>
      <c r="I323" s="107"/>
      <c r="J323" s="107"/>
      <c r="K323" s="107"/>
      <c r="L323" s="107"/>
      <c r="M323" s="107"/>
      <c r="N323" s="107"/>
      <c r="O323" s="107"/>
      <c r="P323" s="107"/>
      <c r="Q323" s="107"/>
      <c r="R323" s="107"/>
      <c r="S323" s="107"/>
      <c r="T323" s="107"/>
      <c r="U323" s="107"/>
      <c r="V323" s="107"/>
      <c r="W323" s="107"/>
      <c r="X323" s="107"/>
    </row>
    <row r="324" spans="1:24" ht="13">
      <c r="A324" s="107"/>
      <c r="B324" s="107"/>
      <c r="C324" s="108"/>
      <c r="D324" s="112"/>
      <c r="E324" s="108"/>
      <c r="F324" s="108"/>
      <c r="G324" s="107"/>
      <c r="H324" s="107"/>
      <c r="I324" s="107"/>
      <c r="J324" s="107"/>
      <c r="K324" s="107"/>
      <c r="L324" s="107"/>
      <c r="M324" s="107"/>
      <c r="N324" s="107"/>
      <c r="O324" s="107"/>
      <c r="P324" s="107"/>
      <c r="Q324" s="107"/>
      <c r="R324" s="107"/>
      <c r="S324" s="107"/>
      <c r="T324" s="107"/>
      <c r="U324" s="107"/>
      <c r="V324" s="107"/>
      <c r="W324" s="107"/>
      <c r="X324" s="107"/>
    </row>
    <row r="325" spans="1:24" ht="13">
      <c r="A325" s="107"/>
      <c r="B325" s="107"/>
      <c r="C325" s="108"/>
      <c r="D325" s="112"/>
      <c r="E325" s="108"/>
      <c r="F325" s="108"/>
      <c r="G325" s="107"/>
      <c r="H325" s="107"/>
      <c r="I325" s="107"/>
      <c r="J325" s="107"/>
      <c r="K325" s="107"/>
      <c r="L325" s="107"/>
      <c r="M325" s="107"/>
      <c r="N325" s="107"/>
      <c r="O325" s="107"/>
      <c r="P325" s="107"/>
      <c r="Q325" s="107"/>
      <c r="R325" s="107"/>
      <c r="S325" s="107"/>
      <c r="T325" s="107"/>
      <c r="U325" s="107"/>
      <c r="V325" s="107"/>
      <c r="W325" s="107"/>
      <c r="X325" s="107"/>
    </row>
    <row r="326" spans="1:24" ht="13">
      <c r="A326" s="107"/>
      <c r="B326" s="107"/>
      <c r="C326" s="108"/>
      <c r="D326" s="112"/>
      <c r="E326" s="108"/>
      <c r="F326" s="108"/>
      <c r="G326" s="107"/>
      <c r="H326" s="107"/>
      <c r="I326" s="107"/>
      <c r="J326" s="107"/>
      <c r="K326" s="107"/>
      <c r="L326" s="107"/>
      <c r="M326" s="107"/>
      <c r="N326" s="107"/>
      <c r="O326" s="107"/>
      <c r="P326" s="107"/>
      <c r="Q326" s="107"/>
      <c r="R326" s="107"/>
      <c r="S326" s="107"/>
      <c r="T326" s="107"/>
      <c r="U326" s="107"/>
      <c r="V326" s="107"/>
      <c r="W326" s="107"/>
      <c r="X326" s="107"/>
    </row>
    <row r="327" spans="1:24" ht="13">
      <c r="A327" s="107"/>
      <c r="B327" s="107"/>
      <c r="C327" s="108"/>
      <c r="D327" s="112"/>
      <c r="E327" s="108"/>
      <c r="F327" s="108"/>
      <c r="G327" s="107"/>
      <c r="H327" s="107"/>
      <c r="I327" s="107"/>
      <c r="J327" s="107"/>
      <c r="K327" s="107"/>
      <c r="L327" s="107"/>
      <c r="M327" s="107"/>
      <c r="N327" s="107"/>
      <c r="O327" s="107"/>
      <c r="P327" s="107"/>
      <c r="Q327" s="107"/>
      <c r="R327" s="107"/>
      <c r="S327" s="107"/>
      <c r="T327" s="107"/>
      <c r="U327" s="107"/>
      <c r="V327" s="107"/>
      <c r="W327" s="107"/>
      <c r="X327" s="107"/>
    </row>
    <row r="328" spans="1:24" ht="16.5" customHeight="1">
      <c r="A328" s="107"/>
      <c r="B328" s="107"/>
      <c r="C328" s="108"/>
      <c r="D328" s="112"/>
      <c r="E328" s="108"/>
      <c r="F328" s="108"/>
      <c r="G328" s="107"/>
      <c r="H328" s="107"/>
      <c r="I328" s="107"/>
      <c r="J328" s="107"/>
      <c r="K328" s="107"/>
      <c r="L328" s="107"/>
      <c r="M328" s="107"/>
      <c r="N328" s="107"/>
      <c r="O328" s="107"/>
      <c r="P328" s="107"/>
      <c r="Q328" s="107"/>
      <c r="R328" s="107"/>
      <c r="S328" s="107"/>
      <c r="T328" s="107"/>
      <c r="U328" s="107"/>
      <c r="V328" s="107"/>
      <c r="W328" s="107"/>
      <c r="X328" s="107"/>
    </row>
    <row r="329" spans="1:24" ht="13">
      <c r="A329" s="107"/>
      <c r="B329" s="107"/>
      <c r="C329" s="108"/>
      <c r="D329" s="112"/>
      <c r="E329" s="108"/>
      <c r="F329" s="108"/>
      <c r="G329" s="107"/>
      <c r="H329" s="107"/>
      <c r="I329" s="107"/>
      <c r="J329" s="107"/>
      <c r="K329" s="107"/>
      <c r="L329" s="107"/>
      <c r="M329" s="107"/>
      <c r="N329" s="107"/>
      <c r="O329" s="107"/>
      <c r="P329" s="107"/>
      <c r="Q329" s="107"/>
      <c r="R329" s="107"/>
      <c r="S329" s="107"/>
      <c r="T329" s="107"/>
      <c r="U329" s="107"/>
      <c r="V329" s="107"/>
      <c r="W329" s="107"/>
      <c r="X329" s="107"/>
    </row>
    <row r="330" spans="1:24" ht="13">
      <c r="A330" s="107"/>
      <c r="B330" s="107"/>
      <c r="C330" s="108"/>
      <c r="D330" s="112"/>
      <c r="E330" s="108"/>
      <c r="F330" s="108"/>
      <c r="G330" s="107"/>
      <c r="H330" s="107"/>
      <c r="I330" s="107"/>
      <c r="J330" s="107"/>
      <c r="K330" s="107"/>
      <c r="L330" s="107"/>
      <c r="M330" s="107"/>
      <c r="N330" s="107"/>
      <c r="O330" s="107"/>
      <c r="P330" s="107"/>
      <c r="Q330" s="107"/>
      <c r="R330" s="107"/>
      <c r="S330" s="107"/>
      <c r="T330" s="107"/>
      <c r="U330" s="107"/>
      <c r="V330" s="107"/>
      <c r="W330" s="107"/>
      <c r="X330" s="107"/>
    </row>
    <row r="331" spans="1:24" ht="13">
      <c r="A331" s="107"/>
      <c r="B331" s="107"/>
      <c r="C331" s="108"/>
      <c r="D331" s="112"/>
      <c r="E331" s="108"/>
      <c r="F331" s="108"/>
      <c r="G331" s="107"/>
      <c r="H331" s="107"/>
      <c r="I331" s="107"/>
      <c r="J331" s="107"/>
      <c r="K331" s="107"/>
      <c r="L331" s="107"/>
      <c r="M331" s="107"/>
      <c r="N331" s="107"/>
      <c r="O331" s="107"/>
      <c r="P331" s="107"/>
      <c r="Q331" s="107"/>
      <c r="R331" s="107"/>
      <c r="S331" s="107"/>
      <c r="T331" s="107"/>
      <c r="U331" s="107"/>
      <c r="V331" s="107"/>
      <c r="W331" s="107"/>
      <c r="X331" s="107"/>
    </row>
    <row r="332" spans="1:24" ht="13">
      <c r="A332" s="107"/>
      <c r="B332" s="107"/>
      <c r="C332" s="108"/>
      <c r="D332" s="112"/>
      <c r="E332" s="108"/>
      <c r="F332" s="108"/>
      <c r="G332" s="107"/>
      <c r="H332" s="107"/>
      <c r="I332" s="107"/>
      <c r="J332" s="107"/>
      <c r="K332" s="107"/>
      <c r="L332" s="107"/>
      <c r="M332" s="107"/>
      <c r="N332" s="107"/>
      <c r="O332" s="107"/>
      <c r="P332" s="107"/>
      <c r="Q332" s="107"/>
      <c r="R332" s="107"/>
      <c r="S332" s="107"/>
      <c r="T332" s="107"/>
      <c r="U332" s="107"/>
      <c r="V332" s="107"/>
      <c r="W332" s="107"/>
      <c r="X332" s="107"/>
    </row>
    <row r="333" spans="1:24" ht="13">
      <c r="A333" s="107"/>
      <c r="B333" s="107"/>
      <c r="C333" s="108"/>
      <c r="D333" s="112"/>
      <c r="E333" s="108"/>
      <c r="F333" s="108"/>
      <c r="G333" s="107"/>
      <c r="H333" s="107"/>
      <c r="I333" s="107"/>
      <c r="J333" s="107"/>
      <c r="K333" s="107"/>
      <c r="L333" s="107"/>
      <c r="M333" s="107"/>
      <c r="N333" s="107"/>
      <c r="O333" s="107"/>
      <c r="P333" s="107"/>
      <c r="Q333" s="107"/>
      <c r="R333" s="107"/>
      <c r="S333" s="107"/>
      <c r="T333" s="107"/>
      <c r="U333" s="107"/>
      <c r="V333" s="107"/>
      <c r="W333" s="107"/>
      <c r="X333" s="107"/>
    </row>
    <row r="334" spans="1:24" ht="13">
      <c r="A334" s="107"/>
      <c r="B334" s="107"/>
      <c r="C334" s="108"/>
      <c r="D334" s="112"/>
      <c r="E334" s="108"/>
      <c r="F334" s="108"/>
      <c r="G334" s="107"/>
      <c r="H334" s="107"/>
      <c r="I334" s="107"/>
      <c r="J334" s="107"/>
      <c r="K334" s="107"/>
      <c r="L334" s="107"/>
      <c r="M334" s="107"/>
      <c r="N334" s="107"/>
      <c r="O334" s="107"/>
      <c r="P334" s="107"/>
      <c r="Q334" s="107"/>
      <c r="R334" s="107"/>
      <c r="S334" s="107"/>
      <c r="T334" s="107"/>
      <c r="U334" s="107"/>
      <c r="V334" s="107"/>
      <c r="W334" s="107"/>
      <c r="X334" s="107"/>
    </row>
    <row r="335" spans="1:24" ht="13">
      <c r="A335" s="107"/>
      <c r="B335" s="107"/>
      <c r="C335" s="108"/>
      <c r="D335" s="112"/>
      <c r="E335" s="108"/>
      <c r="F335" s="108"/>
      <c r="G335" s="107"/>
      <c r="H335" s="107"/>
      <c r="I335" s="107"/>
      <c r="J335" s="107"/>
      <c r="K335" s="107"/>
      <c r="L335" s="107"/>
      <c r="M335" s="107"/>
      <c r="N335" s="107"/>
      <c r="O335" s="107"/>
      <c r="P335" s="107"/>
      <c r="Q335" s="107"/>
      <c r="R335" s="107"/>
      <c r="S335" s="107"/>
      <c r="T335" s="107"/>
      <c r="U335" s="107"/>
      <c r="V335" s="107"/>
      <c r="W335" s="107"/>
      <c r="X335" s="107"/>
    </row>
    <row r="336" spans="1:24" ht="13">
      <c r="A336" s="107"/>
      <c r="B336" s="107"/>
      <c r="C336" s="108"/>
      <c r="D336" s="112"/>
      <c r="E336" s="108"/>
      <c r="F336" s="108"/>
      <c r="G336" s="107"/>
      <c r="H336" s="107"/>
      <c r="I336" s="107"/>
      <c r="J336" s="107"/>
      <c r="K336" s="107"/>
      <c r="L336" s="107"/>
      <c r="M336" s="107"/>
      <c r="N336" s="107"/>
      <c r="O336" s="107"/>
      <c r="P336" s="107"/>
      <c r="Q336" s="107"/>
      <c r="R336" s="107"/>
      <c r="S336" s="107"/>
      <c r="T336" s="107"/>
      <c r="U336" s="107"/>
      <c r="V336" s="107"/>
      <c r="W336" s="107"/>
      <c r="X336" s="107"/>
    </row>
    <row r="337" spans="1:24" ht="13">
      <c r="A337" s="107"/>
      <c r="B337" s="107"/>
      <c r="C337" s="108"/>
      <c r="D337" s="112"/>
      <c r="E337" s="108"/>
      <c r="F337" s="108"/>
      <c r="G337" s="107"/>
      <c r="H337" s="107"/>
      <c r="I337" s="107"/>
      <c r="J337" s="107"/>
      <c r="K337" s="107"/>
      <c r="L337" s="107"/>
      <c r="M337" s="107"/>
      <c r="N337" s="107"/>
      <c r="O337" s="107"/>
      <c r="P337" s="107"/>
      <c r="Q337" s="107"/>
      <c r="R337" s="107"/>
      <c r="S337" s="107"/>
      <c r="T337" s="107"/>
      <c r="U337" s="107"/>
      <c r="V337" s="107"/>
      <c r="W337" s="107"/>
      <c r="X337" s="107"/>
    </row>
    <row r="338" spans="1:24" ht="13">
      <c r="A338" s="107"/>
      <c r="B338" s="107"/>
      <c r="C338" s="108"/>
      <c r="D338" s="112"/>
      <c r="E338" s="108"/>
      <c r="F338" s="108"/>
      <c r="G338" s="107"/>
      <c r="H338" s="107"/>
      <c r="I338" s="107"/>
      <c r="J338" s="107"/>
      <c r="K338" s="107"/>
      <c r="L338" s="107"/>
      <c r="M338" s="107"/>
      <c r="N338" s="107"/>
      <c r="O338" s="107"/>
      <c r="P338" s="107"/>
      <c r="Q338" s="107"/>
      <c r="R338" s="107"/>
      <c r="S338" s="107"/>
      <c r="T338" s="107"/>
      <c r="U338" s="107"/>
      <c r="V338" s="107"/>
      <c r="W338" s="107"/>
      <c r="X338" s="107"/>
    </row>
    <row r="339" spans="1:24" ht="13">
      <c r="A339" s="107"/>
      <c r="B339" s="107"/>
      <c r="C339" s="108"/>
      <c r="D339" s="112"/>
      <c r="E339" s="108"/>
      <c r="F339" s="108"/>
      <c r="G339" s="107"/>
      <c r="H339" s="107"/>
      <c r="I339" s="107"/>
      <c r="J339" s="107"/>
      <c r="K339" s="107"/>
      <c r="L339" s="107"/>
      <c r="M339" s="107"/>
      <c r="N339" s="107"/>
      <c r="O339" s="107"/>
      <c r="P339" s="107"/>
      <c r="Q339" s="107"/>
      <c r="R339" s="107"/>
      <c r="S339" s="107"/>
      <c r="T339" s="107"/>
      <c r="U339" s="107"/>
      <c r="V339" s="107"/>
      <c r="W339" s="107"/>
      <c r="X339" s="107"/>
    </row>
    <row r="340" spans="1:24" ht="13">
      <c r="A340" s="107"/>
      <c r="B340" s="107"/>
      <c r="C340" s="108"/>
      <c r="D340" s="112"/>
      <c r="E340" s="108"/>
      <c r="F340" s="108"/>
      <c r="G340" s="107"/>
      <c r="H340" s="107"/>
      <c r="I340" s="107"/>
      <c r="J340" s="107"/>
      <c r="K340" s="107"/>
      <c r="L340" s="107"/>
      <c r="M340" s="107"/>
      <c r="N340" s="107"/>
      <c r="O340" s="107"/>
      <c r="P340" s="107"/>
      <c r="Q340" s="107"/>
      <c r="R340" s="107"/>
      <c r="S340" s="107"/>
      <c r="T340" s="107"/>
      <c r="U340" s="107"/>
      <c r="V340" s="107"/>
      <c r="W340" s="107"/>
      <c r="X340" s="107"/>
    </row>
    <row r="341" spans="1:24" ht="13">
      <c r="A341" s="107"/>
      <c r="B341" s="107"/>
      <c r="C341" s="108"/>
      <c r="D341" s="112"/>
      <c r="E341" s="108"/>
      <c r="F341" s="108"/>
      <c r="G341" s="107"/>
      <c r="H341" s="107"/>
      <c r="I341" s="107"/>
      <c r="J341" s="107"/>
      <c r="K341" s="107"/>
      <c r="L341" s="107"/>
      <c r="M341" s="107"/>
      <c r="N341" s="107"/>
      <c r="O341" s="107"/>
      <c r="P341" s="107"/>
      <c r="Q341" s="107"/>
      <c r="R341" s="107"/>
      <c r="S341" s="107"/>
      <c r="T341" s="107"/>
      <c r="U341" s="107"/>
      <c r="V341" s="107"/>
      <c r="W341" s="107"/>
      <c r="X341" s="107"/>
    </row>
    <row r="342" spans="1:24" ht="13">
      <c r="A342" s="107"/>
      <c r="B342" s="107"/>
      <c r="C342" s="108"/>
      <c r="D342" s="112"/>
      <c r="E342" s="108"/>
      <c r="F342" s="108"/>
      <c r="G342" s="107"/>
      <c r="H342" s="107"/>
      <c r="I342" s="107"/>
      <c r="J342" s="107"/>
      <c r="K342" s="107"/>
      <c r="L342" s="107"/>
      <c r="M342" s="107"/>
      <c r="N342" s="107"/>
      <c r="O342" s="107"/>
      <c r="P342" s="107"/>
      <c r="Q342" s="107"/>
      <c r="R342" s="107"/>
      <c r="S342" s="107"/>
      <c r="T342" s="107"/>
      <c r="U342" s="107"/>
      <c r="V342" s="107"/>
      <c r="W342" s="107"/>
      <c r="X342" s="107"/>
    </row>
    <row r="343" spans="1:24" ht="13">
      <c r="A343" s="107"/>
      <c r="B343" s="107"/>
      <c r="C343" s="108"/>
      <c r="D343" s="112"/>
      <c r="E343" s="108"/>
      <c r="F343" s="108"/>
      <c r="G343" s="107"/>
      <c r="H343" s="107"/>
      <c r="I343" s="107"/>
      <c r="J343" s="107"/>
      <c r="K343" s="107"/>
      <c r="L343" s="107"/>
      <c r="M343" s="107"/>
      <c r="N343" s="107"/>
      <c r="O343" s="107"/>
      <c r="P343" s="107"/>
      <c r="Q343" s="107"/>
      <c r="R343" s="107"/>
      <c r="S343" s="107"/>
      <c r="T343" s="107"/>
      <c r="U343" s="107"/>
      <c r="V343" s="107"/>
      <c r="W343" s="107"/>
      <c r="X343" s="107"/>
    </row>
    <row r="344" spans="1:24" ht="13">
      <c r="A344" s="107"/>
      <c r="B344" s="107"/>
      <c r="C344" s="108"/>
      <c r="D344" s="112"/>
      <c r="E344" s="108"/>
      <c r="F344" s="108"/>
      <c r="G344" s="107"/>
      <c r="H344" s="107"/>
      <c r="I344" s="107"/>
      <c r="J344" s="107"/>
      <c r="K344" s="107"/>
      <c r="L344" s="107"/>
      <c r="M344" s="107"/>
      <c r="N344" s="107"/>
      <c r="O344" s="107"/>
      <c r="P344" s="107"/>
      <c r="Q344" s="107"/>
      <c r="R344" s="107"/>
      <c r="S344" s="107"/>
      <c r="T344" s="107"/>
      <c r="U344" s="107"/>
      <c r="V344" s="107"/>
      <c r="W344" s="107"/>
      <c r="X344" s="107"/>
    </row>
    <row r="345" spans="1:24" ht="13">
      <c r="A345" s="107"/>
      <c r="B345" s="107"/>
      <c r="C345" s="108"/>
      <c r="D345" s="112"/>
      <c r="E345" s="108"/>
      <c r="F345" s="108"/>
      <c r="G345" s="107"/>
      <c r="H345" s="107"/>
      <c r="I345" s="107"/>
      <c r="J345" s="107"/>
      <c r="K345" s="107"/>
      <c r="L345" s="107"/>
      <c r="M345" s="107"/>
      <c r="N345" s="107"/>
      <c r="O345" s="107"/>
      <c r="P345" s="107"/>
      <c r="Q345" s="107"/>
      <c r="R345" s="107"/>
      <c r="S345" s="107"/>
      <c r="T345" s="107"/>
      <c r="U345" s="107"/>
      <c r="V345" s="107"/>
      <c r="W345" s="107"/>
      <c r="X345" s="107"/>
    </row>
    <row r="346" spans="1:24" ht="13">
      <c r="A346" s="107"/>
      <c r="B346" s="107"/>
      <c r="C346" s="108"/>
      <c r="D346" s="112"/>
      <c r="E346" s="108"/>
      <c r="F346" s="108"/>
      <c r="G346" s="107"/>
      <c r="H346" s="107"/>
      <c r="I346" s="107"/>
      <c r="J346" s="107"/>
      <c r="K346" s="107"/>
      <c r="L346" s="107"/>
      <c r="M346" s="107"/>
      <c r="N346" s="107"/>
      <c r="O346" s="107"/>
      <c r="P346" s="107"/>
      <c r="Q346" s="107"/>
      <c r="R346" s="107"/>
      <c r="S346" s="107"/>
      <c r="T346" s="107"/>
      <c r="U346" s="107"/>
      <c r="V346" s="107"/>
      <c r="W346" s="107"/>
      <c r="X346" s="107"/>
    </row>
    <row r="347" spans="1:24" ht="13">
      <c r="A347" s="107"/>
      <c r="B347" s="107"/>
      <c r="C347" s="108"/>
      <c r="D347" s="112"/>
      <c r="E347" s="108"/>
      <c r="F347" s="108"/>
      <c r="G347" s="107"/>
      <c r="H347" s="107"/>
      <c r="I347" s="107"/>
      <c r="J347" s="107"/>
      <c r="K347" s="107"/>
      <c r="L347" s="107"/>
      <c r="M347" s="107"/>
      <c r="N347" s="107"/>
      <c r="O347" s="107"/>
      <c r="P347" s="107"/>
      <c r="Q347" s="107"/>
      <c r="R347" s="107"/>
      <c r="S347" s="107"/>
      <c r="T347" s="107"/>
      <c r="U347" s="107"/>
      <c r="V347" s="107"/>
      <c r="W347" s="107"/>
      <c r="X347" s="107"/>
    </row>
    <row r="348" spans="1:24" ht="13">
      <c r="A348" s="107"/>
      <c r="B348" s="107"/>
      <c r="C348" s="108"/>
      <c r="D348" s="112"/>
      <c r="E348" s="108"/>
      <c r="F348" s="108"/>
      <c r="G348" s="107"/>
      <c r="H348" s="107"/>
      <c r="I348" s="107"/>
      <c r="J348" s="107"/>
      <c r="K348" s="107"/>
      <c r="L348" s="107"/>
      <c r="M348" s="107"/>
      <c r="N348" s="107"/>
      <c r="O348" s="107"/>
      <c r="P348" s="107"/>
      <c r="Q348" s="107"/>
      <c r="R348" s="107"/>
      <c r="S348" s="107"/>
      <c r="T348" s="107"/>
      <c r="U348" s="107"/>
      <c r="V348" s="107"/>
      <c r="W348" s="107"/>
      <c r="X348" s="107"/>
    </row>
    <row r="349" spans="1:24" ht="13">
      <c r="A349" s="107"/>
      <c r="B349" s="107"/>
      <c r="C349" s="108"/>
      <c r="D349" s="112"/>
      <c r="E349" s="108"/>
      <c r="F349" s="108"/>
      <c r="G349" s="107"/>
      <c r="H349" s="107"/>
      <c r="I349" s="107"/>
      <c r="J349" s="107"/>
      <c r="K349" s="107"/>
      <c r="L349" s="107"/>
      <c r="M349" s="107"/>
      <c r="N349" s="107"/>
      <c r="O349" s="107"/>
      <c r="P349" s="107"/>
      <c r="Q349" s="107"/>
      <c r="R349" s="107"/>
      <c r="S349" s="107"/>
      <c r="T349" s="107"/>
      <c r="U349" s="107"/>
      <c r="V349" s="107"/>
      <c r="W349" s="107"/>
      <c r="X349" s="107"/>
    </row>
    <row r="350" spans="1:24" ht="13">
      <c r="A350" s="107"/>
      <c r="B350" s="107"/>
      <c r="C350" s="108"/>
      <c r="D350" s="112"/>
      <c r="E350" s="108"/>
      <c r="F350" s="108"/>
      <c r="G350" s="107"/>
      <c r="H350" s="107"/>
      <c r="I350" s="107"/>
      <c r="J350" s="107"/>
      <c r="K350" s="107"/>
      <c r="L350" s="107"/>
      <c r="M350" s="107"/>
      <c r="N350" s="107"/>
      <c r="O350" s="107"/>
      <c r="P350" s="107"/>
      <c r="Q350" s="107"/>
      <c r="R350" s="107"/>
      <c r="S350" s="107"/>
      <c r="T350" s="107"/>
      <c r="U350" s="107"/>
      <c r="V350" s="107"/>
      <c r="W350" s="107"/>
      <c r="X350" s="107"/>
    </row>
    <row r="351" spans="1:24" ht="13">
      <c r="A351" s="107"/>
      <c r="B351" s="107"/>
      <c r="C351" s="108"/>
      <c r="D351" s="112"/>
      <c r="E351" s="108"/>
      <c r="F351" s="108"/>
      <c r="G351" s="107"/>
      <c r="H351" s="107"/>
      <c r="I351" s="107"/>
      <c r="J351" s="107"/>
      <c r="K351" s="107"/>
      <c r="L351" s="107"/>
      <c r="M351" s="107"/>
      <c r="N351" s="107"/>
      <c r="O351" s="107"/>
      <c r="P351" s="107"/>
      <c r="Q351" s="107"/>
      <c r="R351" s="107"/>
      <c r="S351" s="107"/>
      <c r="T351" s="107"/>
      <c r="U351" s="107"/>
      <c r="V351" s="107"/>
      <c r="W351" s="107"/>
      <c r="X351" s="107"/>
    </row>
    <row r="352" spans="1:24" ht="13">
      <c r="A352" s="107"/>
      <c r="B352" s="107"/>
      <c r="C352" s="108"/>
      <c r="D352" s="112"/>
      <c r="E352" s="108"/>
      <c r="F352" s="108"/>
      <c r="G352" s="107"/>
      <c r="H352" s="107"/>
      <c r="I352" s="107"/>
      <c r="J352" s="107"/>
      <c r="K352" s="107"/>
      <c r="L352" s="107"/>
      <c r="M352" s="107"/>
      <c r="N352" s="107"/>
      <c r="O352" s="107"/>
      <c r="P352" s="107"/>
      <c r="Q352" s="107"/>
      <c r="R352" s="107"/>
      <c r="S352" s="107"/>
      <c r="T352" s="107"/>
      <c r="U352" s="107"/>
      <c r="V352" s="107"/>
      <c r="W352" s="107"/>
      <c r="X352" s="107"/>
    </row>
    <row r="353" spans="1:24" ht="13">
      <c r="A353" s="107"/>
      <c r="B353" s="107"/>
      <c r="C353" s="108"/>
      <c r="D353" s="112"/>
      <c r="E353" s="108"/>
      <c r="F353" s="108"/>
      <c r="G353" s="107"/>
      <c r="H353" s="107"/>
      <c r="I353" s="107"/>
      <c r="J353" s="107"/>
      <c r="K353" s="107"/>
      <c r="L353" s="107"/>
      <c r="M353" s="107"/>
      <c r="N353" s="107"/>
      <c r="O353" s="107"/>
      <c r="P353" s="107"/>
      <c r="Q353" s="107"/>
      <c r="R353" s="107"/>
      <c r="S353" s="107"/>
      <c r="T353" s="107"/>
      <c r="U353" s="107"/>
      <c r="V353" s="107"/>
      <c r="W353" s="107"/>
      <c r="X353" s="107"/>
    </row>
    <row r="354" spans="1:24" ht="13">
      <c r="A354" s="107"/>
      <c r="B354" s="107"/>
      <c r="C354" s="108"/>
      <c r="D354" s="112"/>
      <c r="E354" s="108"/>
      <c r="F354" s="108"/>
      <c r="G354" s="107"/>
      <c r="H354" s="107"/>
      <c r="I354" s="107"/>
      <c r="J354" s="107"/>
      <c r="K354" s="107"/>
      <c r="L354" s="107"/>
      <c r="M354" s="107"/>
      <c r="N354" s="107"/>
      <c r="O354" s="107"/>
      <c r="P354" s="107"/>
      <c r="Q354" s="107"/>
      <c r="R354" s="107"/>
      <c r="S354" s="107"/>
      <c r="T354" s="107"/>
      <c r="U354" s="107"/>
      <c r="V354" s="107"/>
      <c r="W354" s="107"/>
      <c r="X354" s="107"/>
    </row>
    <row r="355" spans="1:24" ht="13">
      <c r="A355" s="107"/>
      <c r="B355" s="107"/>
      <c r="C355" s="108"/>
      <c r="D355" s="112"/>
      <c r="E355" s="108"/>
      <c r="F355" s="108"/>
      <c r="G355" s="107"/>
      <c r="H355" s="107"/>
      <c r="I355" s="107"/>
      <c r="J355" s="107"/>
      <c r="K355" s="107"/>
      <c r="L355" s="107"/>
      <c r="M355" s="107"/>
      <c r="N355" s="107"/>
      <c r="O355" s="107"/>
      <c r="P355" s="107"/>
      <c r="Q355" s="107"/>
      <c r="R355" s="107"/>
      <c r="S355" s="107"/>
      <c r="T355" s="107"/>
      <c r="U355" s="107"/>
      <c r="V355" s="107"/>
      <c r="W355" s="107"/>
      <c r="X355" s="107"/>
    </row>
    <row r="356" spans="1:24" ht="13">
      <c r="A356" s="107"/>
      <c r="B356" s="107"/>
      <c r="C356" s="108"/>
      <c r="D356" s="112"/>
      <c r="E356" s="108"/>
      <c r="F356" s="108"/>
      <c r="G356" s="107"/>
      <c r="H356" s="107"/>
      <c r="I356" s="107"/>
      <c r="J356" s="107"/>
      <c r="K356" s="107"/>
      <c r="L356" s="107"/>
      <c r="M356" s="107"/>
      <c r="N356" s="107"/>
      <c r="O356" s="107"/>
      <c r="P356" s="107"/>
      <c r="Q356" s="107"/>
      <c r="R356" s="107"/>
      <c r="S356" s="107"/>
      <c r="T356" s="107"/>
      <c r="U356" s="107"/>
      <c r="V356" s="107"/>
      <c r="W356" s="107"/>
      <c r="X356" s="107"/>
    </row>
    <row r="357" spans="1:24" ht="13">
      <c r="A357" s="107"/>
      <c r="B357" s="107"/>
      <c r="C357" s="108"/>
      <c r="D357" s="112"/>
      <c r="E357" s="108"/>
      <c r="F357" s="108"/>
      <c r="G357" s="107"/>
      <c r="H357" s="107"/>
      <c r="I357" s="107"/>
      <c r="J357" s="107"/>
      <c r="K357" s="107"/>
      <c r="L357" s="107"/>
      <c r="M357" s="107"/>
      <c r="N357" s="107"/>
      <c r="O357" s="107"/>
      <c r="P357" s="107"/>
      <c r="Q357" s="107"/>
      <c r="R357" s="107"/>
      <c r="S357" s="107"/>
      <c r="T357" s="107"/>
      <c r="U357" s="107"/>
      <c r="V357" s="107"/>
      <c r="W357" s="107"/>
      <c r="X357" s="107"/>
    </row>
    <row r="358" spans="1:24" ht="13">
      <c r="A358" s="107"/>
      <c r="B358" s="107"/>
      <c r="C358" s="108"/>
      <c r="D358" s="112"/>
      <c r="E358" s="108"/>
      <c r="F358" s="108"/>
      <c r="G358" s="107"/>
      <c r="H358" s="107"/>
      <c r="I358" s="107"/>
      <c r="J358" s="107"/>
      <c r="K358" s="107"/>
      <c r="L358" s="107"/>
      <c r="M358" s="107"/>
      <c r="N358" s="107"/>
      <c r="O358" s="107"/>
      <c r="P358" s="107"/>
      <c r="Q358" s="107"/>
      <c r="R358" s="107"/>
      <c r="S358" s="107"/>
      <c r="T358" s="107"/>
      <c r="U358" s="107"/>
      <c r="V358" s="107"/>
      <c r="W358" s="107"/>
      <c r="X358" s="107"/>
    </row>
    <row r="359" spans="1:24" ht="13">
      <c r="A359" s="107"/>
      <c r="B359" s="107"/>
      <c r="C359" s="108"/>
      <c r="D359" s="112"/>
      <c r="E359" s="108"/>
      <c r="F359" s="108"/>
      <c r="G359" s="107"/>
      <c r="H359" s="107"/>
      <c r="I359" s="107"/>
      <c r="J359" s="107"/>
      <c r="K359" s="107"/>
      <c r="L359" s="107"/>
      <c r="M359" s="107"/>
      <c r="N359" s="107"/>
      <c r="O359" s="107"/>
      <c r="P359" s="107"/>
      <c r="Q359" s="107"/>
      <c r="R359" s="107"/>
      <c r="S359" s="107"/>
      <c r="T359" s="107"/>
      <c r="U359" s="107"/>
      <c r="V359" s="107"/>
      <c r="W359" s="107"/>
      <c r="X359" s="107"/>
    </row>
    <row r="360" spans="1:24" ht="13">
      <c r="A360" s="107"/>
      <c r="B360" s="107"/>
      <c r="C360" s="108"/>
      <c r="D360" s="112"/>
      <c r="E360" s="108"/>
      <c r="F360" s="108"/>
      <c r="G360" s="107"/>
      <c r="H360" s="107"/>
      <c r="I360" s="107"/>
      <c r="J360" s="107"/>
      <c r="K360" s="107"/>
      <c r="L360" s="107"/>
      <c r="M360" s="107"/>
      <c r="N360" s="107"/>
      <c r="O360" s="107"/>
      <c r="P360" s="107"/>
      <c r="Q360" s="107"/>
      <c r="R360" s="107"/>
      <c r="S360" s="107"/>
      <c r="T360" s="107"/>
      <c r="U360" s="107"/>
      <c r="V360" s="107"/>
      <c r="W360" s="107"/>
      <c r="X360" s="107"/>
    </row>
    <row r="361" spans="1:24" ht="13">
      <c r="A361" s="107"/>
      <c r="B361" s="107"/>
      <c r="C361" s="108"/>
      <c r="D361" s="112"/>
      <c r="E361" s="108"/>
      <c r="F361" s="108"/>
      <c r="G361" s="107"/>
      <c r="H361" s="107"/>
      <c r="I361" s="107"/>
      <c r="J361" s="107"/>
      <c r="K361" s="107"/>
      <c r="L361" s="107"/>
      <c r="M361" s="107"/>
      <c r="N361" s="107"/>
      <c r="O361" s="107"/>
      <c r="P361" s="107"/>
      <c r="Q361" s="107"/>
      <c r="R361" s="107"/>
      <c r="S361" s="107"/>
      <c r="T361" s="107"/>
      <c r="U361" s="107"/>
      <c r="V361" s="107"/>
      <c r="W361" s="107"/>
      <c r="X361" s="107"/>
    </row>
    <row r="362" spans="1:24" ht="13">
      <c r="A362" s="107"/>
      <c r="B362" s="107"/>
      <c r="C362" s="108"/>
      <c r="D362" s="112"/>
      <c r="E362" s="108"/>
      <c r="F362" s="108"/>
      <c r="G362" s="107"/>
      <c r="H362" s="107"/>
      <c r="I362" s="107"/>
      <c r="J362" s="107"/>
      <c r="K362" s="107"/>
      <c r="L362" s="107"/>
      <c r="M362" s="107"/>
      <c r="N362" s="107"/>
      <c r="O362" s="107"/>
      <c r="P362" s="107"/>
      <c r="Q362" s="107"/>
      <c r="R362" s="107"/>
      <c r="S362" s="107"/>
      <c r="T362" s="107"/>
      <c r="U362" s="107"/>
      <c r="V362" s="107"/>
      <c r="W362" s="107"/>
      <c r="X362" s="107"/>
    </row>
    <row r="363" spans="1:24" ht="13">
      <c r="A363" s="107"/>
      <c r="B363" s="107"/>
      <c r="C363" s="108"/>
      <c r="D363" s="112"/>
      <c r="E363" s="108"/>
      <c r="F363" s="108"/>
      <c r="G363" s="107"/>
      <c r="H363" s="107"/>
      <c r="I363" s="107"/>
      <c r="J363" s="107"/>
      <c r="K363" s="107"/>
      <c r="L363" s="107"/>
      <c r="M363" s="107"/>
      <c r="N363" s="107"/>
      <c r="O363" s="107"/>
      <c r="P363" s="107"/>
      <c r="Q363" s="107"/>
      <c r="R363" s="107"/>
      <c r="S363" s="107"/>
      <c r="T363" s="107"/>
      <c r="U363" s="107"/>
      <c r="V363" s="107"/>
      <c r="W363" s="107"/>
      <c r="X363" s="107"/>
    </row>
    <row r="364" spans="1:24" ht="13">
      <c r="A364" s="107"/>
      <c r="B364" s="107"/>
      <c r="C364" s="108"/>
      <c r="D364" s="112"/>
      <c r="E364" s="108"/>
      <c r="F364" s="108"/>
      <c r="G364" s="107"/>
      <c r="H364" s="107"/>
      <c r="I364" s="107"/>
      <c r="J364" s="107"/>
      <c r="K364" s="107"/>
      <c r="L364" s="107"/>
      <c r="M364" s="107"/>
      <c r="N364" s="107"/>
      <c r="O364" s="107"/>
      <c r="P364" s="107"/>
      <c r="Q364" s="107"/>
      <c r="R364" s="107"/>
      <c r="S364" s="107"/>
      <c r="T364" s="107"/>
      <c r="U364" s="107"/>
      <c r="V364" s="107"/>
      <c r="W364" s="107"/>
      <c r="X364" s="107"/>
    </row>
    <row r="365" spans="1:24" ht="13">
      <c r="A365" s="107"/>
      <c r="B365" s="107"/>
      <c r="C365" s="108"/>
      <c r="D365" s="112"/>
      <c r="E365" s="108"/>
      <c r="F365" s="108"/>
      <c r="G365" s="107"/>
      <c r="H365" s="107"/>
      <c r="I365" s="107"/>
      <c r="J365" s="107"/>
      <c r="K365" s="107"/>
      <c r="L365" s="107"/>
      <c r="M365" s="107"/>
      <c r="N365" s="107"/>
      <c r="O365" s="107"/>
      <c r="P365" s="107"/>
      <c r="Q365" s="107"/>
      <c r="R365" s="107"/>
      <c r="S365" s="107"/>
      <c r="T365" s="107"/>
      <c r="U365" s="107"/>
      <c r="V365" s="107"/>
      <c r="W365" s="107"/>
      <c r="X365" s="107"/>
    </row>
    <row r="366" spans="1:24" ht="13">
      <c r="A366" s="107"/>
      <c r="B366" s="107"/>
      <c r="C366" s="108"/>
      <c r="D366" s="112"/>
      <c r="E366" s="108"/>
      <c r="F366" s="108"/>
      <c r="G366" s="107"/>
      <c r="H366" s="107"/>
      <c r="I366" s="107"/>
      <c r="J366" s="107"/>
      <c r="K366" s="107"/>
      <c r="L366" s="107"/>
      <c r="M366" s="107"/>
      <c r="N366" s="107"/>
      <c r="O366" s="107"/>
      <c r="P366" s="107"/>
      <c r="Q366" s="107"/>
      <c r="R366" s="107"/>
      <c r="S366" s="107"/>
      <c r="T366" s="107"/>
      <c r="U366" s="107"/>
      <c r="V366" s="107"/>
      <c r="W366" s="107"/>
      <c r="X366" s="107"/>
    </row>
    <row r="367" spans="1:24" ht="13">
      <c r="A367" s="107"/>
      <c r="B367" s="107"/>
      <c r="C367" s="108"/>
      <c r="D367" s="112"/>
      <c r="E367" s="108"/>
      <c r="F367" s="108"/>
      <c r="G367" s="107"/>
      <c r="H367" s="107"/>
      <c r="I367" s="107"/>
      <c r="J367" s="107"/>
      <c r="K367" s="107"/>
      <c r="L367" s="107"/>
      <c r="M367" s="107"/>
      <c r="N367" s="107"/>
      <c r="O367" s="107"/>
      <c r="P367" s="107"/>
      <c r="Q367" s="107"/>
      <c r="R367" s="107"/>
      <c r="S367" s="107"/>
      <c r="T367" s="107"/>
      <c r="U367" s="107"/>
      <c r="V367" s="107"/>
      <c r="W367" s="107"/>
      <c r="X367" s="107"/>
    </row>
    <row r="368" spans="1:24" ht="13">
      <c r="A368" s="107"/>
      <c r="B368" s="107"/>
      <c r="C368" s="108"/>
      <c r="D368" s="112"/>
      <c r="E368" s="108"/>
      <c r="F368" s="108"/>
      <c r="G368" s="107"/>
      <c r="H368" s="107"/>
      <c r="I368" s="107"/>
      <c r="J368" s="107"/>
      <c r="K368" s="107"/>
      <c r="L368" s="107"/>
      <c r="M368" s="107"/>
      <c r="N368" s="107"/>
      <c r="O368" s="107"/>
      <c r="P368" s="107"/>
      <c r="Q368" s="107"/>
      <c r="R368" s="107"/>
      <c r="S368" s="107"/>
      <c r="T368" s="107"/>
      <c r="U368" s="107"/>
      <c r="V368" s="107"/>
      <c r="W368" s="107"/>
      <c r="X368" s="107"/>
    </row>
    <row r="369" spans="1:24" ht="13">
      <c r="A369" s="107"/>
      <c r="B369" s="107"/>
      <c r="C369" s="108"/>
      <c r="D369" s="112"/>
      <c r="E369" s="108"/>
      <c r="F369" s="108"/>
      <c r="G369" s="107"/>
      <c r="H369" s="107"/>
      <c r="I369" s="107"/>
      <c r="J369" s="107"/>
      <c r="K369" s="107"/>
      <c r="L369" s="107"/>
      <c r="M369" s="107"/>
      <c r="N369" s="107"/>
      <c r="O369" s="107"/>
      <c r="P369" s="107"/>
      <c r="Q369" s="107"/>
      <c r="R369" s="107"/>
      <c r="S369" s="107"/>
      <c r="T369" s="107"/>
      <c r="U369" s="107"/>
      <c r="V369" s="107"/>
      <c r="W369" s="107"/>
      <c r="X369" s="107"/>
    </row>
    <row r="370" spans="1:24" ht="13">
      <c r="A370" s="107"/>
      <c r="B370" s="107"/>
      <c r="C370" s="108"/>
      <c r="D370" s="112"/>
      <c r="E370" s="108"/>
      <c r="F370" s="108"/>
      <c r="G370" s="107"/>
      <c r="H370" s="107"/>
      <c r="I370" s="107"/>
      <c r="J370" s="107"/>
      <c r="K370" s="107"/>
      <c r="L370" s="107"/>
      <c r="M370" s="107"/>
      <c r="N370" s="107"/>
      <c r="O370" s="107"/>
      <c r="P370" s="107"/>
      <c r="Q370" s="107"/>
      <c r="R370" s="107"/>
      <c r="S370" s="107"/>
      <c r="T370" s="107"/>
      <c r="U370" s="107"/>
      <c r="V370" s="107"/>
      <c r="W370" s="107"/>
      <c r="X370" s="107"/>
    </row>
    <row r="371" spans="1:24" ht="13">
      <c r="A371" s="107"/>
      <c r="B371" s="107"/>
      <c r="C371" s="108"/>
      <c r="D371" s="112"/>
      <c r="E371" s="108"/>
      <c r="F371" s="108"/>
      <c r="G371" s="107"/>
      <c r="H371" s="107"/>
      <c r="I371" s="107"/>
      <c r="J371" s="107"/>
      <c r="K371" s="107"/>
      <c r="L371" s="107"/>
      <c r="M371" s="107"/>
      <c r="N371" s="107"/>
      <c r="O371" s="107"/>
      <c r="P371" s="107"/>
      <c r="Q371" s="107"/>
      <c r="R371" s="107"/>
      <c r="S371" s="107"/>
      <c r="T371" s="107"/>
      <c r="U371" s="107"/>
      <c r="V371" s="107"/>
      <c r="W371" s="107"/>
      <c r="X371" s="107"/>
    </row>
    <row r="372" spans="1:24" ht="13">
      <c r="A372" s="107"/>
      <c r="B372" s="107"/>
      <c r="C372" s="108"/>
      <c r="D372" s="112"/>
      <c r="E372" s="108"/>
      <c r="F372" s="108"/>
      <c r="G372" s="107"/>
      <c r="H372" s="107"/>
      <c r="I372" s="107"/>
      <c r="J372" s="107"/>
      <c r="K372" s="107"/>
      <c r="L372" s="107"/>
      <c r="M372" s="107"/>
      <c r="N372" s="107"/>
      <c r="O372" s="107"/>
      <c r="P372" s="107"/>
      <c r="Q372" s="107"/>
      <c r="R372" s="107"/>
      <c r="S372" s="107"/>
      <c r="T372" s="107"/>
      <c r="U372" s="107"/>
      <c r="V372" s="107"/>
      <c r="W372" s="107"/>
      <c r="X372" s="107"/>
    </row>
    <row r="373" spans="1:24" ht="13">
      <c r="A373" s="107"/>
      <c r="B373" s="107"/>
      <c r="C373" s="108"/>
      <c r="D373" s="112"/>
      <c r="E373" s="108"/>
      <c r="F373" s="108"/>
      <c r="G373" s="107"/>
      <c r="H373" s="107"/>
      <c r="I373" s="107"/>
      <c r="J373" s="107"/>
      <c r="K373" s="107"/>
      <c r="L373" s="107"/>
      <c r="M373" s="107"/>
      <c r="N373" s="107"/>
      <c r="O373" s="107"/>
      <c r="P373" s="107"/>
      <c r="Q373" s="107"/>
      <c r="R373" s="107"/>
      <c r="S373" s="107"/>
      <c r="T373" s="107"/>
      <c r="U373" s="107"/>
      <c r="V373" s="107"/>
      <c r="W373" s="107"/>
      <c r="X373" s="107"/>
    </row>
    <row r="374" spans="1:24" ht="13">
      <c r="A374" s="107"/>
      <c r="B374" s="107"/>
      <c r="C374" s="108"/>
      <c r="D374" s="112"/>
      <c r="E374" s="108"/>
      <c r="F374" s="108"/>
      <c r="G374" s="107"/>
      <c r="H374" s="107"/>
      <c r="I374" s="107"/>
      <c r="J374" s="107"/>
      <c r="K374" s="107"/>
      <c r="L374" s="107"/>
      <c r="M374" s="107"/>
      <c r="N374" s="107"/>
      <c r="O374" s="107"/>
      <c r="P374" s="107"/>
      <c r="Q374" s="107"/>
      <c r="R374" s="107"/>
      <c r="S374" s="107"/>
      <c r="T374" s="107"/>
      <c r="U374" s="107"/>
      <c r="V374" s="107"/>
      <c r="W374" s="107"/>
      <c r="X374" s="107"/>
    </row>
    <row r="375" spans="1:24" ht="13">
      <c r="A375" s="107"/>
      <c r="B375" s="107"/>
      <c r="C375" s="108"/>
      <c r="D375" s="112"/>
      <c r="E375" s="108"/>
      <c r="F375" s="108"/>
      <c r="G375" s="107"/>
      <c r="H375" s="107"/>
      <c r="I375" s="107"/>
      <c r="J375" s="107"/>
      <c r="K375" s="107"/>
      <c r="L375" s="107"/>
      <c r="M375" s="107"/>
      <c r="N375" s="107"/>
      <c r="O375" s="107"/>
      <c r="P375" s="107"/>
      <c r="Q375" s="107"/>
      <c r="R375" s="107"/>
      <c r="S375" s="107"/>
      <c r="T375" s="107"/>
      <c r="U375" s="107"/>
      <c r="V375" s="107"/>
      <c r="W375" s="107"/>
      <c r="X375" s="107"/>
    </row>
    <row r="376" spans="1:24" ht="13">
      <c r="A376" s="107"/>
      <c r="B376" s="107"/>
      <c r="C376" s="108"/>
      <c r="D376" s="112"/>
      <c r="E376" s="108"/>
      <c r="F376" s="108"/>
      <c r="G376" s="107"/>
      <c r="H376" s="107"/>
      <c r="I376" s="107"/>
      <c r="J376" s="107"/>
      <c r="K376" s="107"/>
      <c r="L376" s="107"/>
      <c r="M376" s="107"/>
      <c r="N376" s="107"/>
      <c r="O376" s="107"/>
      <c r="P376" s="107"/>
      <c r="Q376" s="107"/>
      <c r="R376" s="107"/>
      <c r="S376" s="107"/>
      <c r="T376" s="107"/>
      <c r="U376" s="107"/>
      <c r="V376" s="107"/>
      <c r="W376" s="107"/>
      <c r="X376" s="107"/>
    </row>
    <row r="377" spans="1:24" ht="13">
      <c r="A377" s="107"/>
      <c r="B377" s="107"/>
      <c r="C377" s="108"/>
      <c r="D377" s="112"/>
      <c r="E377" s="108"/>
      <c r="F377" s="108"/>
      <c r="G377" s="107"/>
      <c r="H377" s="107"/>
      <c r="I377" s="107"/>
      <c r="J377" s="107"/>
      <c r="K377" s="107"/>
      <c r="L377" s="107"/>
      <c r="M377" s="107"/>
      <c r="N377" s="107"/>
      <c r="O377" s="107"/>
      <c r="P377" s="107"/>
      <c r="Q377" s="107"/>
      <c r="R377" s="107"/>
      <c r="S377" s="107"/>
      <c r="T377" s="107"/>
      <c r="U377" s="107"/>
      <c r="V377" s="107"/>
      <c r="W377" s="107"/>
      <c r="X377" s="107"/>
    </row>
    <row r="378" spans="1:24" ht="13">
      <c r="A378" s="107"/>
      <c r="B378" s="107"/>
      <c r="C378" s="108"/>
      <c r="D378" s="112"/>
      <c r="E378" s="108"/>
      <c r="F378" s="108"/>
      <c r="G378" s="107"/>
      <c r="H378" s="107"/>
      <c r="I378" s="107"/>
      <c r="J378" s="107"/>
      <c r="K378" s="107"/>
      <c r="L378" s="107"/>
      <c r="M378" s="107"/>
      <c r="N378" s="107"/>
      <c r="O378" s="107"/>
      <c r="P378" s="107"/>
      <c r="Q378" s="107"/>
      <c r="R378" s="107"/>
      <c r="S378" s="107"/>
      <c r="T378" s="107"/>
      <c r="U378" s="107"/>
      <c r="V378" s="107"/>
      <c r="W378" s="107"/>
      <c r="X378" s="107"/>
    </row>
    <row r="379" spans="1:24" ht="13">
      <c r="A379" s="107"/>
      <c r="B379" s="107"/>
      <c r="C379" s="108"/>
      <c r="D379" s="112"/>
      <c r="E379" s="108"/>
      <c r="F379" s="108"/>
      <c r="G379" s="107"/>
      <c r="H379" s="107"/>
      <c r="I379" s="107"/>
      <c r="J379" s="107"/>
      <c r="K379" s="107"/>
      <c r="L379" s="107"/>
      <c r="M379" s="107"/>
      <c r="N379" s="107"/>
      <c r="O379" s="107"/>
      <c r="P379" s="107"/>
      <c r="Q379" s="107"/>
      <c r="R379" s="107"/>
      <c r="S379" s="107"/>
      <c r="T379" s="107"/>
      <c r="U379" s="107"/>
      <c r="V379" s="107"/>
      <c r="W379" s="107"/>
      <c r="X379" s="107"/>
    </row>
    <row r="380" spans="1:24" ht="13">
      <c r="A380" s="107"/>
      <c r="B380" s="107"/>
      <c r="C380" s="108"/>
      <c r="D380" s="112"/>
      <c r="E380" s="108"/>
      <c r="F380" s="108"/>
      <c r="G380" s="107"/>
      <c r="H380" s="107"/>
      <c r="I380" s="107"/>
      <c r="J380" s="107"/>
      <c r="K380" s="107"/>
      <c r="L380" s="107"/>
      <c r="M380" s="107"/>
      <c r="N380" s="107"/>
      <c r="O380" s="107"/>
      <c r="P380" s="107"/>
      <c r="Q380" s="107"/>
      <c r="R380" s="107"/>
      <c r="S380" s="107"/>
      <c r="T380" s="107"/>
      <c r="U380" s="107"/>
      <c r="V380" s="107"/>
      <c r="W380" s="107"/>
      <c r="X380" s="107"/>
    </row>
    <row r="381" spans="1:24" ht="13">
      <c r="A381" s="107"/>
      <c r="B381" s="107"/>
      <c r="C381" s="108"/>
      <c r="D381" s="112"/>
      <c r="E381" s="108"/>
      <c r="F381" s="108"/>
      <c r="G381" s="107"/>
      <c r="H381" s="107"/>
      <c r="I381" s="107"/>
      <c r="J381" s="107"/>
      <c r="K381" s="107"/>
      <c r="L381" s="107"/>
      <c r="M381" s="107"/>
      <c r="N381" s="107"/>
      <c r="O381" s="107"/>
      <c r="P381" s="107"/>
      <c r="Q381" s="107"/>
      <c r="R381" s="107"/>
      <c r="S381" s="107"/>
      <c r="T381" s="107"/>
      <c r="U381" s="107"/>
      <c r="V381" s="107"/>
      <c r="W381" s="107"/>
      <c r="X381" s="107"/>
    </row>
    <row r="382" spans="1:24" ht="13">
      <c r="A382" s="107"/>
      <c r="B382" s="107"/>
      <c r="C382" s="108"/>
      <c r="D382" s="112"/>
      <c r="E382" s="108"/>
      <c r="F382" s="108"/>
      <c r="G382" s="107"/>
      <c r="H382" s="107"/>
      <c r="I382" s="107"/>
      <c r="J382" s="107"/>
      <c r="K382" s="107"/>
      <c r="L382" s="107"/>
      <c r="M382" s="107"/>
      <c r="N382" s="107"/>
      <c r="O382" s="107"/>
      <c r="P382" s="107"/>
      <c r="Q382" s="107"/>
      <c r="R382" s="107"/>
      <c r="S382" s="107"/>
      <c r="T382" s="107"/>
      <c r="U382" s="107"/>
      <c r="V382" s="107"/>
      <c r="W382" s="107"/>
      <c r="X382" s="107"/>
    </row>
    <row r="383" spans="1:24" ht="13">
      <c r="A383" s="107"/>
      <c r="B383" s="107"/>
      <c r="C383" s="108"/>
      <c r="D383" s="112"/>
      <c r="E383" s="108"/>
      <c r="F383" s="108"/>
      <c r="G383" s="107"/>
      <c r="H383" s="107"/>
      <c r="I383" s="107"/>
      <c r="J383" s="107"/>
      <c r="K383" s="107"/>
      <c r="L383" s="107"/>
      <c r="M383" s="107"/>
      <c r="N383" s="107"/>
      <c r="O383" s="107"/>
      <c r="P383" s="107"/>
      <c r="Q383" s="107"/>
      <c r="R383" s="107"/>
      <c r="S383" s="107"/>
      <c r="T383" s="107"/>
      <c r="U383" s="107"/>
      <c r="V383" s="107"/>
      <c r="W383" s="107"/>
      <c r="X383" s="107"/>
    </row>
    <row r="384" spans="1:24" ht="13">
      <c r="A384" s="107"/>
      <c r="B384" s="107"/>
      <c r="C384" s="108"/>
      <c r="D384" s="112"/>
      <c r="E384" s="108"/>
      <c r="F384" s="108"/>
      <c r="G384" s="107"/>
      <c r="H384" s="107"/>
      <c r="I384" s="107"/>
      <c r="J384" s="107"/>
      <c r="K384" s="107"/>
      <c r="L384" s="107"/>
      <c r="M384" s="107"/>
      <c r="N384" s="107"/>
      <c r="O384" s="107"/>
      <c r="P384" s="107"/>
      <c r="Q384" s="107"/>
      <c r="R384" s="107"/>
      <c r="S384" s="107"/>
      <c r="T384" s="107"/>
      <c r="U384" s="107"/>
      <c r="V384" s="107"/>
      <c r="W384" s="107"/>
      <c r="X384" s="107"/>
    </row>
    <row r="385" spans="1:24" ht="13">
      <c r="A385" s="107"/>
      <c r="B385" s="107"/>
      <c r="C385" s="108"/>
      <c r="D385" s="112"/>
      <c r="E385" s="108"/>
      <c r="F385" s="108"/>
      <c r="G385" s="107"/>
      <c r="H385" s="107"/>
      <c r="I385" s="107"/>
      <c r="J385" s="107"/>
      <c r="K385" s="107"/>
      <c r="L385" s="107"/>
      <c r="M385" s="107"/>
      <c r="N385" s="107"/>
      <c r="O385" s="107"/>
      <c r="P385" s="107"/>
      <c r="Q385" s="107"/>
      <c r="R385" s="107"/>
      <c r="S385" s="107"/>
      <c r="T385" s="107"/>
      <c r="U385" s="107"/>
      <c r="V385" s="107"/>
      <c r="W385" s="107"/>
      <c r="X385" s="107"/>
    </row>
    <row r="386" spans="1:24" ht="13">
      <c r="A386" s="107"/>
      <c r="B386" s="107"/>
      <c r="C386" s="108"/>
      <c r="D386" s="112"/>
      <c r="E386" s="108"/>
      <c r="F386" s="108"/>
      <c r="G386" s="107"/>
      <c r="H386" s="107"/>
      <c r="I386" s="107"/>
      <c r="J386" s="107"/>
      <c r="K386" s="107"/>
      <c r="L386" s="107"/>
      <c r="M386" s="107"/>
      <c r="N386" s="107"/>
      <c r="O386" s="107"/>
      <c r="P386" s="107"/>
      <c r="Q386" s="107"/>
      <c r="R386" s="107"/>
      <c r="S386" s="107"/>
      <c r="T386" s="107"/>
      <c r="U386" s="107"/>
      <c r="V386" s="107"/>
      <c r="W386" s="107"/>
      <c r="X386" s="107"/>
    </row>
    <row r="387" spans="1:24" ht="13">
      <c r="A387" s="107"/>
      <c r="B387" s="107"/>
      <c r="C387" s="108"/>
      <c r="D387" s="112"/>
      <c r="E387" s="108"/>
      <c r="F387" s="108"/>
      <c r="G387" s="107"/>
      <c r="H387" s="107"/>
      <c r="I387" s="107"/>
      <c r="J387" s="107"/>
      <c r="K387" s="107"/>
      <c r="L387" s="107"/>
      <c r="M387" s="107"/>
      <c r="N387" s="107"/>
      <c r="O387" s="107"/>
      <c r="P387" s="107"/>
      <c r="Q387" s="107"/>
      <c r="R387" s="107"/>
      <c r="S387" s="107"/>
      <c r="T387" s="107"/>
      <c r="U387" s="107"/>
      <c r="V387" s="107"/>
      <c r="W387" s="107"/>
      <c r="X387" s="107"/>
    </row>
    <row r="388" spans="1:24" ht="13">
      <c r="A388" s="107"/>
      <c r="B388" s="107"/>
      <c r="C388" s="108"/>
      <c r="D388" s="112"/>
      <c r="E388" s="108"/>
      <c r="F388" s="108"/>
      <c r="G388" s="107"/>
      <c r="H388" s="107"/>
      <c r="I388" s="107"/>
      <c r="J388" s="107"/>
      <c r="K388" s="107"/>
      <c r="L388" s="107"/>
      <c r="M388" s="107"/>
      <c r="N388" s="107"/>
      <c r="O388" s="107"/>
      <c r="P388" s="107"/>
      <c r="Q388" s="107"/>
      <c r="R388" s="107"/>
      <c r="S388" s="107"/>
      <c r="T388" s="107"/>
      <c r="U388" s="107"/>
      <c r="V388" s="107"/>
      <c r="W388" s="107"/>
      <c r="X388" s="107"/>
    </row>
    <row r="389" spans="1:24" ht="13">
      <c r="A389" s="107"/>
      <c r="B389" s="107"/>
      <c r="C389" s="108"/>
      <c r="D389" s="112"/>
      <c r="E389" s="108"/>
      <c r="F389" s="108"/>
      <c r="G389" s="107"/>
      <c r="H389" s="107"/>
      <c r="I389" s="107"/>
      <c r="J389" s="107"/>
      <c r="K389" s="107"/>
      <c r="L389" s="107"/>
      <c r="M389" s="107"/>
      <c r="N389" s="107"/>
      <c r="O389" s="107"/>
      <c r="P389" s="107"/>
      <c r="Q389" s="107"/>
      <c r="R389" s="107"/>
      <c r="S389" s="107"/>
      <c r="T389" s="107"/>
      <c r="U389" s="107"/>
      <c r="V389" s="107"/>
      <c r="W389" s="107"/>
      <c r="X389" s="107"/>
    </row>
    <row r="390" spans="1:24" ht="13">
      <c r="A390" s="107"/>
      <c r="B390" s="107"/>
      <c r="C390" s="108"/>
      <c r="D390" s="112"/>
      <c r="E390" s="108"/>
      <c r="F390" s="108"/>
      <c r="G390" s="107"/>
      <c r="H390" s="107"/>
      <c r="I390" s="107"/>
      <c r="J390" s="107"/>
      <c r="K390" s="107"/>
      <c r="L390" s="107"/>
      <c r="M390" s="107"/>
      <c r="N390" s="107"/>
      <c r="O390" s="107"/>
      <c r="P390" s="107"/>
      <c r="Q390" s="107"/>
      <c r="R390" s="107"/>
      <c r="S390" s="107"/>
      <c r="T390" s="107"/>
      <c r="U390" s="107"/>
      <c r="V390" s="107"/>
      <c r="W390" s="107"/>
      <c r="X390" s="107"/>
    </row>
    <row r="391" spans="1:24" ht="13">
      <c r="A391" s="107"/>
      <c r="B391" s="107"/>
      <c r="C391" s="108"/>
      <c r="D391" s="112"/>
      <c r="E391" s="108"/>
      <c r="F391" s="108"/>
      <c r="G391" s="107"/>
      <c r="H391" s="107"/>
      <c r="I391" s="107"/>
      <c r="J391" s="107"/>
      <c r="K391" s="107"/>
      <c r="L391" s="107"/>
      <c r="M391" s="107"/>
      <c r="N391" s="107"/>
      <c r="O391" s="107"/>
      <c r="P391" s="107"/>
      <c r="Q391" s="107"/>
      <c r="R391" s="107"/>
      <c r="S391" s="107"/>
      <c r="T391" s="107"/>
      <c r="U391" s="107"/>
      <c r="V391" s="107"/>
      <c r="W391" s="107"/>
      <c r="X391" s="107"/>
    </row>
    <row r="392" spans="1:24" ht="13">
      <c r="A392" s="107"/>
      <c r="B392" s="107"/>
      <c r="C392" s="108"/>
      <c r="D392" s="112"/>
      <c r="E392" s="108"/>
      <c r="F392" s="108"/>
      <c r="G392" s="107"/>
      <c r="H392" s="107"/>
      <c r="I392" s="107"/>
      <c r="J392" s="107"/>
      <c r="K392" s="107"/>
      <c r="L392" s="107"/>
      <c r="M392" s="107"/>
      <c r="N392" s="107"/>
      <c r="O392" s="107"/>
      <c r="P392" s="107"/>
      <c r="Q392" s="107"/>
      <c r="R392" s="107"/>
      <c r="S392" s="107"/>
      <c r="T392" s="107"/>
      <c r="U392" s="107"/>
      <c r="V392" s="107"/>
      <c r="W392" s="107"/>
      <c r="X392" s="107"/>
    </row>
    <row r="393" spans="1:24" ht="13">
      <c r="A393" s="107"/>
      <c r="B393" s="107"/>
      <c r="C393" s="108"/>
      <c r="D393" s="112"/>
      <c r="E393" s="108"/>
      <c r="F393" s="108"/>
      <c r="G393" s="107"/>
      <c r="H393" s="107"/>
      <c r="I393" s="107"/>
      <c r="J393" s="107"/>
      <c r="K393" s="107"/>
      <c r="L393" s="107"/>
      <c r="M393" s="107"/>
      <c r="N393" s="107"/>
      <c r="O393" s="107"/>
      <c r="P393" s="107"/>
      <c r="Q393" s="107"/>
      <c r="R393" s="107"/>
      <c r="S393" s="107"/>
      <c r="T393" s="107"/>
      <c r="U393" s="107"/>
      <c r="V393" s="107"/>
      <c r="W393" s="107"/>
      <c r="X393" s="107"/>
    </row>
    <row r="394" spans="1:24" ht="13">
      <c r="A394" s="107"/>
      <c r="B394" s="107"/>
      <c r="C394" s="108"/>
      <c r="D394" s="112"/>
      <c r="E394" s="108"/>
      <c r="F394" s="108"/>
      <c r="G394" s="107"/>
      <c r="H394" s="107"/>
      <c r="I394" s="107"/>
      <c r="J394" s="107"/>
      <c r="K394" s="107"/>
      <c r="L394" s="107"/>
      <c r="M394" s="107"/>
      <c r="N394" s="107"/>
      <c r="O394" s="107"/>
      <c r="P394" s="107"/>
      <c r="Q394" s="107"/>
      <c r="R394" s="107"/>
      <c r="S394" s="107"/>
      <c r="T394" s="107"/>
      <c r="U394" s="107"/>
      <c r="V394" s="107"/>
      <c r="W394" s="107"/>
      <c r="X394" s="107"/>
    </row>
    <row r="395" spans="1:24" ht="13">
      <c r="A395" s="107"/>
      <c r="B395" s="107"/>
      <c r="C395" s="108"/>
      <c r="D395" s="112"/>
      <c r="E395" s="108"/>
      <c r="F395" s="108"/>
      <c r="G395" s="107"/>
      <c r="H395" s="107"/>
      <c r="I395" s="107"/>
      <c r="J395" s="107"/>
      <c r="K395" s="107"/>
      <c r="L395" s="107"/>
      <c r="M395" s="107"/>
      <c r="N395" s="107"/>
      <c r="O395" s="107"/>
      <c r="P395" s="107"/>
      <c r="Q395" s="107"/>
      <c r="R395" s="107"/>
      <c r="S395" s="107"/>
      <c r="T395" s="107"/>
      <c r="U395" s="107"/>
      <c r="V395" s="107"/>
      <c r="W395" s="107"/>
      <c r="X395" s="107"/>
    </row>
    <row r="396" spans="1:24" ht="13">
      <c r="A396" s="107"/>
      <c r="B396" s="107"/>
      <c r="C396" s="108"/>
      <c r="D396" s="112"/>
      <c r="E396" s="108"/>
      <c r="F396" s="108"/>
      <c r="G396" s="107"/>
      <c r="H396" s="107"/>
      <c r="I396" s="107"/>
      <c r="J396" s="107"/>
      <c r="K396" s="107"/>
      <c r="L396" s="107"/>
      <c r="M396" s="107"/>
      <c r="N396" s="107"/>
      <c r="O396" s="107"/>
      <c r="P396" s="107"/>
      <c r="Q396" s="107"/>
      <c r="R396" s="107"/>
      <c r="S396" s="107"/>
      <c r="T396" s="107"/>
      <c r="U396" s="107"/>
      <c r="V396" s="107"/>
      <c r="W396" s="107"/>
      <c r="X396" s="107"/>
    </row>
    <row r="397" spans="1:24" ht="13">
      <c r="A397" s="107"/>
      <c r="B397" s="107"/>
      <c r="C397" s="108"/>
      <c r="D397" s="112"/>
      <c r="E397" s="108"/>
      <c r="F397" s="108"/>
      <c r="G397" s="107"/>
      <c r="H397" s="107"/>
      <c r="I397" s="107"/>
      <c r="J397" s="107"/>
      <c r="K397" s="107"/>
      <c r="L397" s="107"/>
      <c r="M397" s="107"/>
      <c r="N397" s="107"/>
      <c r="O397" s="107"/>
      <c r="P397" s="107"/>
      <c r="Q397" s="107"/>
      <c r="R397" s="107"/>
      <c r="S397" s="107"/>
      <c r="T397" s="107"/>
      <c r="U397" s="107"/>
      <c r="V397" s="107"/>
      <c r="W397" s="107"/>
      <c r="X397" s="107"/>
    </row>
    <row r="398" spans="1:24" ht="13">
      <c r="A398" s="107"/>
      <c r="B398" s="107"/>
      <c r="C398" s="108"/>
      <c r="D398" s="112"/>
      <c r="E398" s="108"/>
      <c r="F398" s="108"/>
      <c r="G398" s="107"/>
      <c r="H398" s="107"/>
      <c r="I398" s="107"/>
      <c r="J398" s="107"/>
      <c r="K398" s="107"/>
      <c r="L398" s="107"/>
      <c r="M398" s="107"/>
      <c r="N398" s="107"/>
      <c r="O398" s="107"/>
      <c r="P398" s="107"/>
      <c r="Q398" s="107"/>
      <c r="R398" s="107"/>
      <c r="S398" s="107"/>
      <c r="T398" s="107"/>
      <c r="U398" s="107"/>
      <c r="V398" s="107"/>
      <c r="W398" s="107"/>
      <c r="X398" s="107"/>
    </row>
    <row r="399" spans="1:24" ht="13">
      <c r="A399" s="107"/>
      <c r="B399" s="107"/>
      <c r="C399" s="108"/>
      <c r="D399" s="112"/>
      <c r="E399" s="108"/>
      <c r="F399" s="108"/>
      <c r="G399" s="107"/>
      <c r="H399" s="107"/>
      <c r="I399" s="107"/>
      <c r="J399" s="107"/>
      <c r="K399" s="107"/>
      <c r="L399" s="107"/>
      <c r="M399" s="107"/>
      <c r="N399" s="107"/>
      <c r="O399" s="107"/>
      <c r="P399" s="107"/>
      <c r="Q399" s="107"/>
      <c r="R399" s="107"/>
      <c r="S399" s="107"/>
      <c r="T399" s="107"/>
      <c r="U399" s="107"/>
      <c r="V399" s="107"/>
      <c r="W399" s="107"/>
      <c r="X399" s="107"/>
    </row>
    <row r="400" spans="1:24" ht="13">
      <c r="A400" s="107"/>
      <c r="B400" s="107"/>
      <c r="C400" s="108"/>
      <c r="D400" s="112"/>
      <c r="E400" s="108"/>
      <c r="F400" s="108"/>
      <c r="G400" s="107"/>
      <c r="H400" s="107"/>
      <c r="I400" s="107"/>
      <c r="J400" s="107"/>
      <c r="K400" s="107"/>
      <c r="L400" s="107"/>
      <c r="M400" s="107"/>
      <c r="N400" s="107"/>
      <c r="O400" s="107"/>
      <c r="P400" s="107"/>
      <c r="Q400" s="107"/>
      <c r="R400" s="107"/>
      <c r="S400" s="107"/>
      <c r="T400" s="107"/>
      <c r="U400" s="107"/>
      <c r="V400" s="107"/>
      <c r="W400" s="107"/>
      <c r="X400" s="107"/>
    </row>
    <row r="401" spans="1:24" ht="13">
      <c r="A401" s="107"/>
      <c r="B401" s="107"/>
      <c r="C401" s="108"/>
      <c r="D401" s="112"/>
      <c r="E401" s="108"/>
      <c r="F401" s="108"/>
      <c r="G401" s="107"/>
      <c r="H401" s="107"/>
      <c r="I401" s="107"/>
      <c r="J401" s="107"/>
      <c r="K401" s="107"/>
      <c r="L401" s="107"/>
      <c r="M401" s="107"/>
      <c r="N401" s="107"/>
      <c r="O401" s="107"/>
      <c r="P401" s="107"/>
      <c r="Q401" s="107"/>
      <c r="R401" s="107"/>
      <c r="S401" s="107"/>
      <c r="T401" s="107"/>
      <c r="U401" s="107"/>
      <c r="V401" s="107"/>
      <c r="W401" s="107"/>
      <c r="X401" s="107"/>
    </row>
    <row r="402" spans="1:24" ht="13">
      <c r="A402" s="107"/>
      <c r="B402" s="107"/>
      <c r="C402" s="108"/>
      <c r="D402" s="112"/>
      <c r="E402" s="108"/>
      <c r="F402" s="108"/>
      <c r="G402" s="107"/>
      <c r="H402" s="107"/>
      <c r="I402" s="107"/>
      <c r="J402" s="107"/>
      <c r="K402" s="107"/>
      <c r="L402" s="107"/>
      <c r="M402" s="107"/>
      <c r="N402" s="107"/>
      <c r="O402" s="107"/>
      <c r="P402" s="107"/>
      <c r="Q402" s="107"/>
      <c r="R402" s="107"/>
      <c r="S402" s="107"/>
      <c r="T402" s="107"/>
      <c r="U402" s="107"/>
      <c r="V402" s="107"/>
      <c r="W402" s="107"/>
      <c r="X402" s="107"/>
    </row>
    <row r="403" spans="1:24" ht="13">
      <c r="A403" s="107"/>
      <c r="B403" s="107"/>
      <c r="C403" s="108"/>
      <c r="D403" s="112"/>
      <c r="E403" s="108"/>
      <c r="F403" s="108"/>
      <c r="G403" s="107"/>
      <c r="H403" s="107"/>
      <c r="I403" s="107"/>
      <c r="J403" s="107"/>
      <c r="K403" s="107"/>
      <c r="L403" s="107"/>
      <c r="M403" s="107"/>
      <c r="N403" s="107"/>
      <c r="O403" s="107"/>
      <c r="P403" s="107"/>
      <c r="Q403" s="107"/>
      <c r="R403" s="107"/>
      <c r="S403" s="107"/>
      <c r="T403" s="107"/>
      <c r="U403" s="107"/>
      <c r="V403" s="107"/>
      <c r="W403" s="107"/>
      <c r="X403" s="107"/>
    </row>
    <row r="404" spans="1:24" ht="13">
      <c r="A404" s="107"/>
      <c r="B404" s="107"/>
      <c r="C404" s="108"/>
      <c r="D404" s="112"/>
      <c r="E404" s="108"/>
      <c r="F404" s="108"/>
      <c r="G404" s="107"/>
      <c r="H404" s="107"/>
      <c r="I404" s="107"/>
      <c r="J404" s="107"/>
      <c r="K404" s="107"/>
      <c r="L404" s="107"/>
      <c r="M404" s="107"/>
      <c r="N404" s="107"/>
      <c r="O404" s="107"/>
      <c r="P404" s="107"/>
      <c r="Q404" s="107"/>
      <c r="R404" s="107"/>
      <c r="S404" s="107"/>
      <c r="T404" s="107"/>
      <c r="U404" s="107"/>
      <c r="V404" s="107"/>
      <c r="W404" s="107"/>
      <c r="X404" s="107"/>
    </row>
    <row r="405" spans="1:24" ht="13">
      <c r="A405" s="107"/>
      <c r="B405" s="107"/>
      <c r="C405" s="108"/>
      <c r="D405" s="112"/>
      <c r="E405" s="108"/>
      <c r="F405" s="108"/>
      <c r="G405" s="107"/>
      <c r="H405" s="107"/>
      <c r="I405" s="107"/>
      <c r="J405" s="107"/>
      <c r="K405" s="107"/>
      <c r="L405" s="107"/>
      <c r="M405" s="107"/>
      <c r="N405" s="107"/>
      <c r="O405" s="107"/>
      <c r="P405" s="107"/>
      <c r="Q405" s="107"/>
      <c r="R405" s="107"/>
      <c r="S405" s="107"/>
      <c r="T405" s="107"/>
      <c r="U405" s="107"/>
      <c r="V405" s="107"/>
      <c r="W405" s="107"/>
      <c r="X405" s="107"/>
    </row>
    <row r="406" spans="1:24" ht="13">
      <c r="A406" s="107"/>
      <c r="B406" s="107"/>
      <c r="C406" s="108"/>
      <c r="D406" s="112"/>
      <c r="E406" s="108"/>
      <c r="F406" s="108"/>
      <c r="G406" s="107"/>
      <c r="H406" s="107"/>
      <c r="I406" s="107"/>
      <c r="J406" s="107"/>
      <c r="K406" s="107"/>
      <c r="L406" s="107"/>
      <c r="M406" s="107"/>
      <c r="N406" s="107"/>
      <c r="O406" s="107"/>
      <c r="P406" s="107"/>
      <c r="Q406" s="107"/>
      <c r="R406" s="107"/>
      <c r="S406" s="107"/>
      <c r="T406" s="107"/>
      <c r="U406" s="107"/>
      <c r="V406" s="107"/>
      <c r="W406" s="107"/>
      <c r="X406" s="107"/>
    </row>
    <row r="407" spans="1:24" ht="13">
      <c r="A407" s="107"/>
      <c r="B407" s="107"/>
      <c r="C407" s="108"/>
      <c r="D407" s="112"/>
      <c r="E407" s="108"/>
      <c r="F407" s="108"/>
      <c r="G407" s="107"/>
      <c r="H407" s="107"/>
      <c r="I407" s="107"/>
      <c r="J407" s="107"/>
      <c r="K407" s="107"/>
      <c r="L407" s="107"/>
      <c r="M407" s="107"/>
      <c r="N407" s="107"/>
      <c r="O407" s="107"/>
      <c r="P407" s="107"/>
      <c r="Q407" s="107"/>
      <c r="R407" s="107"/>
      <c r="S407" s="107"/>
      <c r="T407" s="107"/>
      <c r="U407" s="107"/>
      <c r="V407" s="107"/>
      <c r="W407" s="107"/>
      <c r="X407" s="107"/>
    </row>
    <row r="408" spans="1:24" ht="13">
      <c r="A408" s="107"/>
      <c r="B408" s="107"/>
      <c r="C408" s="108"/>
      <c r="D408" s="112"/>
      <c r="E408" s="108"/>
      <c r="F408" s="108"/>
      <c r="G408" s="107"/>
      <c r="H408" s="107"/>
      <c r="I408" s="107"/>
      <c r="J408" s="107"/>
      <c r="K408" s="107"/>
      <c r="L408" s="107"/>
      <c r="M408" s="107"/>
      <c r="N408" s="107"/>
      <c r="O408" s="107"/>
      <c r="P408" s="107"/>
      <c r="Q408" s="107"/>
      <c r="R408" s="107"/>
      <c r="S408" s="107"/>
      <c r="T408" s="107"/>
      <c r="U408" s="107"/>
      <c r="V408" s="107"/>
      <c r="W408" s="107"/>
      <c r="X408" s="107"/>
    </row>
    <row r="409" spans="1:24" ht="13">
      <c r="A409" s="107"/>
      <c r="B409" s="107"/>
      <c r="C409" s="108"/>
      <c r="D409" s="112"/>
      <c r="E409" s="108"/>
      <c r="F409" s="108"/>
      <c r="G409" s="107"/>
      <c r="H409" s="107"/>
      <c r="I409" s="107"/>
      <c r="J409" s="107"/>
      <c r="K409" s="107"/>
      <c r="L409" s="107"/>
      <c r="M409" s="107"/>
      <c r="N409" s="107"/>
      <c r="O409" s="107"/>
      <c r="P409" s="107"/>
      <c r="Q409" s="107"/>
      <c r="R409" s="107"/>
      <c r="S409" s="107"/>
      <c r="T409" s="107"/>
      <c r="U409" s="107"/>
      <c r="V409" s="107"/>
      <c r="W409" s="107"/>
      <c r="X409" s="107"/>
    </row>
    <row r="410" spans="1:24" ht="13">
      <c r="A410" s="107"/>
      <c r="B410" s="107"/>
      <c r="C410" s="108"/>
      <c r="D410" s="112"/>
      <c r="E410" s="108"/>
      <c r="F410" s="108"/>
      <c r="G410" s="107"/>
      <c r="H410" s="107"/>
      <c r="I410" s="107"/>
      <c r="J410" s="107"/>
      <c r="K410" s="107"/>
      <c r="L410" s="107"/>
      <c r="M410" s="107"/>
      <c r="N410" s="107"/>
      <c r="O410" s="107"/>
      <c r="P410" s="107"/>
      <c r="Q410" s="107"/>
      <c r="R410" s="107"/>
      <c r="S410" s="107"/>
      <c r="T410" s="107"/>
      <c r="U410" s="107"/>
      <c r="V410" s="107"/>
      <c r="W410" s="107"/>
      <c r="X410" s="107"/>
    </row>
    <row r="411" spans="1:24" ht="13">
      <c r="A411" s="107"/>
      <c r="B411" s="107"/>
      <c r="C411" s="108"/>
      <c r="D411" s="112"/>
      <c r="E411" s="108"/>
      <c r="F411" s="108"/>
      <c r="G411" s="107"/>
      <c r="H411" s="107"/>
      <c r="I411" s="107"/>
      <c r="J411" s="107"/>
      <c r="K411" s="107"/>
      <c r="L411" s="107"/>
      <c r="M411" s="107"/>
      <c r="N411" s="107"/>
      <c r="O411" s="107"/>
      <c r="P411" s="107"/>
      <c r="Q411" s="107"/>
      <c r="R411" s="107"/>
      <c r="S411" s="107"/>
      <c r="T411" s="107"/>
      <c r="U411" s="107"/>
      <c r="V411" s="107"/>
      <c r="W411" s="107"/>
      <c r="X411" s="107"/>
    </row>
    <row r="412" spans="1:24" ht="13">
      <c r="A412" s="107"/>
      <c r="B412" s="107"/>
      <c r="C412" s="108"/>
      <c r="D412" s="112"/>
      <c r="E412" s="108"/>
      <c r="F412" s="108"/>
      <c r="G412" s="107"/>
      <c r="H412" s="107"/>
      <c r="I412" s="107"/>
      <c r="J412" s="107"/>
      <c r="K412" s="107"/>
      <c r="L412" s="107"/>
      <c r="M412" s="107"/>
      <c r="N412" s="107"/>
      <c r="O412" s="107"/>
      <c r="P412" s="107"/>
      <c r="Q412" s="107"/>
      <c r="R412" s="107"/>
      <c r="S412" s="107"/>
      <c r="T412" s="107"/>
      <c r="U412" s="107"/>
      <c r="V412" s="107"/>
      <c r="W412" s="107"/>
      <c r="X412" s="107"/>
    </row>
    <row r="413" spans="1:24" ht="13">
      <c r="A413" s="107"/>
      <c r="B413" s="107"/>
      <c r="C413" s="108"/>
      <c r="D413" s="112"/>
      <c r="E413" s="108"/>
      <c r="F413" s="108"/>
      <c r="G413" s="107"/>
      <c r="H413" s="107"/>
      <c r="I413" s="107"/>
      <c r="J413" s="107"/>
      <c r="K413" s="107"/>
      <c r="L413" s="107"/>
      <c r="M413" s="107"/>
      <c r="N413" s="107"/>
      <c r="O413" s="107"/>
      <c r="P413" s="107"/>
      <c r="Q413" s="107"/>
      <c r="R413" s="107"/>
      <c r="S413" s="107"/>
      <c r="T413" s="107"/>
      <c r="U413" s="107"/>
      <c r="V413" s="107"/>
      <c r="W413" s="107"/>
      <c r="X413" s="107"/>
    </row>
    <row r="414" spans="1:24" ht="13">
      <c r="A414" s="107"/>
      <c r="B414" s="107"/>
      <c r="C414" s="108"/>
      <c r="D414" s="112"/>
      <c r="E414" s="108"/>
      <c r="F414" s="108"/>
      <c r="G414" s="107"/>
      <c r="H414" s="107"/>
      <c r="I414" s="107"/>
      <c r="J414" s="107"/>
      <c r="K414" s="107"/>
      <c r="L414" s="107"/>
      <c r="M414" s="107"/>
      <c r="N414" s="107"/>
      <c r="O414" s="107"/>
      <c r="P414" s="107"/>
      <c r="Q414" s="107"/>
      <c r="R414" s="107"/>
      <c r="S414" s="107"/>
      <c r="T414" s="107"/>
      <c r="U414" s="107"/>
      <c r="V414" s="107"/>
      <c r="W414" s="107"/>
      <c r="X414" s="107"/>
    </row>
    <row r="415" spans="1:24" ht="13">
      <c r="A415" s="107"/>
      <c r="B415" s="107"/>
      <c r="C415" s="108"/>
      <c r="D415" s="112"/>
      <c r="E415" s="108"/>
      <c r="F415" s="108"/>
      <c r="G415" s="107"/>
      <c r="H415" s="107"/>
      <c r="I415" s="107"/>
      <c r="J415" s="107"/>
      <c r="K415" s="107"/>
      <c r="L415" s="107"/>
      <c r="M415" s="107"/>
      <c r="N415" s="107"/>
      <c r="O415" s="107"/>
      <c r="P415" s="107"/>
      <c r="Q415" s="107"/>
      <c r="R415" s="107"/>
      <c r="S415" s="107"/>
      <c r="T415" s="107"/>
      <c r="U415" s="107"/>
      <c r="V415" s="107"/>
      <c r="W415" s="107"/>
      <c r="X415" s="107"/>
    </row>
    <row r="416" spans="1:24" ht="13">
      <c r="A416" s="107"/>
      <c r="B416" s="107"/>
      <c r="C416" s="108"/>
      <c r="D416" s="112"/>
      <c r="E416" s="108"/>
      <c r="F416" s="108"/>
      <c r="G416" s="107"/>
      <c r="H416" s="107"/>
      <c r="I416" s="107"/>
      <c r="J416" s="107"/>
      <c r="K416" s="107"/>
      <c r="L416" s="107"/>
      <c r="M416" s="107"/>
      <c r="N416" s="107"/>
      <c r="O416" s="107"/>
      <c r="P416" s="107"/>
      <c r="Q416" s="107"/>
      <c r="R416" s="107"/>
      <c r="S416" s="107"/>
      <c r="T416" s="107"/>
      <c r="U416" s="107"/>
      <c r="V416" s="107"/>
      <c r="W416" s="107"/>
      <c r="X416" s="107"/>
    </row>
    <row r="417" spans="1:24" ht="13">
      <c r="A417" s="107"/>
      <c r="B417" s="107"/>
      <c r="C417" s="108"/>
      <c r="D417" s="112"/>
      <c r="E417" s="108"/>
      <c r="F417" s="108"/>
      <c r="G417" s="107"/>
      <c r="H417" s="107"/>
      <c r="I417" s="107"/>
      <c r="J417" s="107"/>
      <c r="K417" s="107"/>
      <c r="L417" s="107"/>
      <c r="M417" s="107"/>
      <c r="N417" s="107"/>
      <c r="O417" s="107"/>
      <c r="P417" s="107"/>
      <c r="Q417" s="107"/>
      <c r="R417" s="107"/>
      <c r="S417" s="107"/>
      <c r="T417" s="107"/>
      <c r="U417" s="107"/>
      <c r="V417" s="107"/>
      <c r="W417" s="107"/>
      <c r="X417" s="107"/>
    </row>
    <row r="418" spans="1:24" ht="13">
      <c r="A418" s="107"/>
      <c r="B418" s="107"/>
      <c r="C418" s="108"/>
      <c r="D418" s="112"/>
      <c r="E418" s="108"/>
      <c r="F418" s="108"/>
      <c r="G418" s="107"/>
      <c r="H418" s="107"/>
      <c r="I418" s="107"/>
      <c r="J418" s="107"/>
      <c r="K418" s="107"/>
      <c r="L418" s="107"/>
      <c r="M418" s="107"/>
      <c r="N418" s="107"/>
      <c r="O418" s="107"/>
      <c r="P418" s="107"/>
      <c r="Q418" s="107"/>
      <c r="R418" s="107"/>
      <c r="S418" s="107"/>
      <c r="T418" s="107"/>
      <c r="U418" s="107"/>
      <c r="V418" s="107"/>
      <c r="W418" s="107"/>
      <c r="X418" s="107"/>
    </row>
    <row r="419" spans="1:24" ht="13">
      <c r="A419" s="107"/>
      <c r="B419" s="107"/>
      <c r="C419" s="108"/>
      <c r="D419" s="112"/>
      <c r="E419" s="108"/>
      <c r="F419" s="108"/>
      <c r="G419" s="107"/>
      <c r="H419" s="107"/>
      <c r="I419" s="107"/>
      <c r="J419" s="107"/>
      <c r="K419" s="107"/>
      <c r="L419" s="107"/>
      <c r="M419" s="107"/>
      <c r="N419" s="107"/>
      <c r="O419" s="107"/>
      <c r="P419" s="107"/>
      <c r="Q419" s="107"/>
      <c r="R419" s="107"/>
      <c r="S419" s="107"/>
      <c r="T419" s="107"/>
      <c r="U419" s="107"/>
      <c r="V419" s="107"/>
      <c r="W419" s="107"/>
      <c r="X419" s="107"/>
    </row>
    <row r="420" spans="1:24" ht="13">
      <c r="A420" s="107"/>
      <c r="B420" s="107"/>
      <c r="C420" s="108"/>
      <c r="D420" s="112"/>
      <c r="E420" s="108"/>
      <c r="F420" s="108"/>
      <c r="G420" s="107"/>
      <c r="H420" s="107"/>
      <c r="I420" s="107"/>
      <c r="J420" s="107"/>
      <c r="K420" s="107"/>
      <c r="L420" s="107"/>
      <c r="M420" s="107"/>
      <c r="N420" s="107"/>
      <c r="O420" s="107"/>
      <c r="P420" s="107"/>
      <c r="Q420" s="107"/>
      <c r="R420" s="107"/>
      <c r="S420" s="107"/>
      <c r="T420" s="107"/>
      <c r="U420" s="107"/>
      <c r="V420" s="107"/>
      <c r="W420" s="107"/>
      <c r="X420" s="107"/>
    </row>
    <row r="421" spans="1:24" ht="13">
      <c r="A421" s="107"/>
      <c r="B421" s="107"/>
      <c r="C421" s="108"/>
      <c r="D421" s="112"/>
      <c r="E421" s="108"/>
      <c r="F421" s="108"/>
      <c r="G421" s="107"/>
      <c r="H421" s="107"/>
      <c r="I421" s="107"/>
      <c r="J421" s="107"/>
      <c r="K421" s="107"/>
      <c r="L421" s="107"/>
      <c r="M421" s="107"/>
      <c r="N421" s="107"/>
      <c r="O421" s="107"/>
      <c r="P421" s="107"/>
      <c r="Q421" s="107"/>
      <c r="R421" s="107"/>
      <c r="S421" s="107"/>
      <c r="T421" s="107"/>
      <c r="U421" s="107"/>
      <c r="V421" s="107"/>
      <c r="W421" s="107"/>
      <c r="X421" s="107"/>
    </row>
    <row r="422" spans="1:24" ht="13">
      <c r="A422" s="107"/>
      <c r="B422" s="107"/>
      <c r="C422" s="108"/>
      <c r="D422" s="112"/>
      <c r="E422" s="108"/>
      <c r="F422" s="108"/>
      <c r="G422" s="107"/>
      <c r="H422" s="107"/>
      <c r="I422" s="107"/>
      <c r="J422" s="107"/>
      <c r="K422" s="107"/>
      <c r="L422" s="107"/>
      <c r="M422" s="107"/>
      <c r="N422" s="107"/>
      <c r="O422" s="107"/>
      <c r="P422" s="107"/>
      <c r="Q422" s="107"/>
      <c r="R422" s="107"/>
      <c r="S422" s="107"/>
      <c r="T422" s="107"/>
      <c r="U422" s="107"/>
      <c r="V422" s="107"/>
      <c r="W422" s="107"/>
      <c r="X422" s="107"/>
    </row>
    <row r="423" spans="1:24" ht="13">
      <c r="A423" s="107"/>
      <c r="B423" s="107"/>
      <c r="C423" s="108"/>
      <c r="D423" s="112"/>
      <c r="E423" s="108"/>
      <c r="F423" s="108"/>
      <c r="G423" s="107"/>
      <c r="H423" s="107"/>
      <c r="I423" s="107"/>
      <c r="J423" s="107"/>
      <c r="K423" s="107"/>
      <c r="L423" s="107"/>
      <c r="M423" s="107"/>
      <c r="N423" s="107"/>
      <c r="O423" s="107"/>
      <c r="P423" s="107"/>
      <c r="Q423" s="107"/>
      <c r="R423" s="107"/>
      <c r="S423" s="107"/>
      <c r="T423" s="107"/>
      <c r="U423" s="107"/>
      <c r="V423" s="107"/>
      <c r="W423" s="107"/>
      <c r="X423" s="107"/>
    </row>
    <row r="424" spans="1:24" ht="13">
      <c r="A424" s="107"/>
      <c r="B424" s="107"/>
      <c r="C424" s="108"/>
      <c r="D424" s="112"/>
      <c r="E424" s="108"/>
      <c r="F424" s="108"/>
      <c r="G424" s="107"/>
      <c r="H424" s="107"/>
      <c r="I424" s="107"/>
      <c r="J424" s="107"/>
      <c r="K424" s="107"/>
      <c r="L424" s="107"/>
      <c r="M424" s="107"/>
      <c r="N424" s="107"/>
      <c r="O424" s="107"/>
      <c r="P424" s="107"/>
      <c r="Q424" s="107"/>
      <c r="R424" s="107"/>
      <c r="S424" s="107"/>
      <c r="T424" s="107"/>
      <c r="U424" s="107"/>
      <c r="V424" s="107"/>
      <c r="W424" s="107"/>
      <c r="X424" s="107"/>
    </row>
    <row r="425" spans="1:24" ht="13">
      <c r="A425" s="107"/>
      <c r="B425" s="107"/>
      <c r="C425" s="108"/>
      <c r="D425" s="112"/>
      <c r="E425" s="108"/>
      <c r="F425" s="108"/>
      <c r="G425" s="107"/>
      <c r="H425" s="107"/>
      <c r="I425" s="107"/>
      <c r="J425" s="107"/>
      <c r="K425" s="107"/>
      <c r="L425" s="107"/>
      <c r="M425" s="107"/>
      <c r="N425" s="107"/>
      <c r="O425" s="107"/>
      <c r="P425" s="107"/>
      <c r="Q425" s="107"/>
      <c r="R425" s="107"/>
      <c r="S425" s="107"/>
      <c r="T425" s="107"/>
      <c r="U425" s="107"/>
      <c r="V425" s="107"/>
      <c r="W425" s="107"/>
      <c r="X425" s="107"/>
    </row>
    <row r="426" spans="1:24" ht="13">
      <c r="A426" s="107"/>
      <c r="B426" s="107"/>
      <c r="C426" s="108"/>
      <c r="D426" s="112"/>
      <c r="E426" s="108"/>
      <c r="F426" s="108"/>
      <c r="G426" s="107"/>
      <c r="H426" s="107"/>
      <c r="I426" s="107"/>
      <c r="J426" s="107"/>
      <c r="K426" s="107"/>
      <c r="L426" s="107"/>
      <c r="M426" s="107"/>
      <c r="N426" s="107"/>
      <c r="O426" s="107"/>
      <c r="P426" s="107"/>
      <c r="Q426" s="107"/>
      <c r="R426" s="107"/>
      <c r="S426" s="107"/>
      <c r="T426" s="107"/>
      <c r="U426" s="107"/>
      <c r="V426" s="107"/>
      <c r="W426" s="107"/>
      <c r="X426" s="107"/>
    </row>
    <row r="427" spans="1:24" ht="13">
      <c r="A427" s="107"/>
      <c r="B427" s="107"/>
      <c r="C427" s="108"/>
      <c r="D427" s="112"/>
      <c r="E427" s="108"/>
      <c r="F427" s="108"/>
      <c r="G427" s="107"/>
      <c r="H427" s="107"/>
      <c r="I427" s="107"/>
      <c r="J427" s="107"/>
      <c r="K427" s="107"/>
      <c r="L427" s="107"/>
      <c r="M427" s="107"/>
      <c r="N427" s="107"/>
      <c r="O427" s="107"/>
      <c r="P427" s="107"/>
      <c r="Q427" s="107"/>
      <c r="R427" s="107"/>
      <c r="S427" s="107"/>
      <c r="T427" s="107"/>
      <c r="U427" s="107"/>
      <c r="V427" s="107"/>
      <c r="W427" s="107"/>
      <c r="X427" s="107"/>
    </row>
    <row r="428" spans="1:24" ht="13">
      <c r="A428" s="107"/>
      <c r="B428" s="107"/>
      <c r="C428" s="108"/>
      <c r="D428" s="112"/>
      <c r="E428" s="108"/>
      <c r="F428" s="108"/>
      <c r="G428" s="107"/>
      <c r="H428" s="107"/>
      <c r="I428" s="107"/>
      <c r="J428" s="107"/>
      <c r="K428" s="107"/>
      <c r="L428" s="107"/>
      <c r="M428" s="107"/>
      <c r="N428" s="107"/>
      <c r="O428" s="107"/>
      <c r="P428" s="107"/>
      <c r="Q428" s="107"/>
      <c r="R428" s="107"/>
      <c r="S428" s="107"/>
      <c r="T428" s="107"/>
      <c r="U428" s="107"/>
      <c r="V428" s="107"/>
      <c r="W428" s="107"/>
      <c r="X428" s="107"/>
    </row>
    <row r="429" spans="1:24" ht="13">
      <c r="A429" s="107"/>
      <c r="B429" s="107"/>
      <c r="C429" s="108"/>
      <c r="D429" s="112"/>
      <c r="E429" s="108"/>
      <c r="F429" s="108"/>
      <c r="G429" s="107"/>
      <c r="H429" s="107"/>
      <c r="I429" s="107"/>
      <c r="J429" s="107"/>
      <c r="K429" s="107"/>
      <c r="L429" s="107"/>
      <c r="M429" s="107"/>
      <c r="N429" s="107"/>
      <c r="O429" s="107"/>
      <c r="P429" s="107"/>
      <c r="Q429" s="107"/>
      <c r="R429" s="107"/>
      <c r="S429" s="107"/>
      <c r="T429" s="107"/>
      <c r="U429" s="107"/>
      <c r="V429" s="107"/>
      <c r="W429" s="107"/>
      <c r="X429" s="107"/>
    </row>
    <row r="430" spans="1:24" ht="13">
      <c r="A430" s="107"/>
      <c r="B430" s="107"/>
      <c r="C430" s="108"/>
      <c r="D430" s="112"/>
      <c r="E430" s="108"/>
      <c r="F430" s="108"/>
      <c r="G430" s="107"/>
      <c r="H430" s="107"/>
      <c r="I430" s="107"/>
      <c r="J430" s="107"/>
      <c r="K430" s="107"/>
      <c r="L430" s="107"/>
      <c r="M430" s="107"/>
      <c r="N430" s="107"/>
      <c r="O430" s="107"/>
      <c r="P430" s="107"/>
      <c r="Q430" s="107"/>
      <c r="R430" s="107"/>
      <c r="S430" s="107"/>
      <c r="T430" s="107"/>
      <c r="U430" s="107"/>
      <c r="V430" s="107"/>
      <c r="W430" s="107"/>
      <c r="X430" s="107"/>
    </row>
    <row r="431" spans="1:24" ht="13">
      <c r="A431" s="107"/>
      <c r="B431" s="107"/>
      <c r="C431" s="108"/>
      <c r="D431" s="112"/>
      <c r="E431" s="108"/>
      <c r="F431" s="108"/>
      <c r="G431" s="107"/>
      <c r="H431" s="107"/>
      <c r="I431" s="107"/>
      <c r="J431" s="107"/>
      <c r="K431" s="107"/>
      <c r="L431" s="107"/>
      <c r="M431" s="107"/>
      <c r="N431" s="107"/>
      <c r="O431" s="107"/>
      <c r="P431" s="107"/>
      <c r="Q431" s="107"/>
      <c r="R431" s="107"/>
      <c r="S431" s="107"/>
      <c r="T431" s="107"/>
      <c r="U431" s="107"/>
      <c r="V431" s="107"/>
      <c r="W431" s="107"/>
      <c r="X431" s="107"/>
    </row>
    <row r="432" spans="1:24" ht="13">
      <c r="A432" s="107"/>
      <c r="B432" s="107"/>
      <c r="C432" s="108"/>
      <c r="D432" s="112"/>
      <c r="E432" s="108"/>
      <c r="F432" s="108"/>
      <c r="G432" s="107"/>
      <c r="H432" s="107"/>
      <c r="I432" s="107"/>
      <c r="J432" s="107"/>
      <c r="K432" s="107"/>
      <c r="L432" s="107"/>
      <c r="M432" s="107"/>
      <c r="N432" s="107"/>
      <c r="O432" s="107"/>
      <c r="P432" s="107"/>
      <c r="Q432" s="107"/>
      <c r="R432" s="107"/>
      <c r="S432" s="107"/>
      <c r="T432" s="107"/>
      <c r="U432" s="107"/>
      <c r="V432" s="107"/>
      <c r="W432" s="107"/>
      <c r="X432" s="107"/>
    </row>
    <row r="433" spans="1:24" ht="13">
      <c r="A433" s="107"/>
      <c r="B433" s="107"/>
      <c r="C433" s="108"/>
      <c r="D433" s="112"/>
      <c r="E433" s="108"/>
      <c r="F433" s="108"/>
      <c r="G433" s="107"/>
      <c r="H433" s="107"/>
      <c r="I433" s="107"/>
      <c r="J433" s="107"/>
      <c r="K433" s="107"/>
      <c r="L433" s="107"/>
      <c r="M433" s="107"/>
      <c r="N433" s="107"/>
      <c r="O433" s="107"/>
      <c r="P433" s="107"/>
      <c r="Q433" s="107"/>
      <c r="R433" s="107"/>
      <c r="S433" s="107"/>
      <c r="T433" s="107"/>
      <c r="U433" s="107"/>
      <c r="V433" s="107"/>
      <c r="W433" s="107"/>
      <c r="X433" s="107"/>
    </row>
    <row r="434" spans="1:24" ht="13">
      <c r="A434" s="107"/>
      <c r="B434" s="107"/>
      <c r="C434" s="108"/>
      <c r="D434" s="112"/>
      <c r="E434" s="108"/>
      <c r="F434" s="108"/>
      <c r="G434" s="107"/>
      <c r="H434" s="107"/>
      <c r="I434" s="107"/>
      <c r="J434" s="107"/>
      <c r="K434" s="107"/>
      <c r="L434" s="107"/>
      <c r="M434" s="107"/>
      <c r="N434" s="107"/>
      <c r="O434" s="107"/>
      <c r="P434" s="107"/>
      <c r="Q434" s="107"/>
      <c r="R434" s="107"/>
      <c r="S434" s="107"/>
      <c r="T434" s="107"/>
      <c r="U434" s="107"/>
      <c r="V434" s="107"/>
      <c r="W434" s="107"/>
      <c r="X434" s="107"/>
    </row>
    <row r="435" spans="1:24" ht="13">
      <c r="A435" s="107"/>
      <c r="B435" s="107"/>
      <c r="C435" s="108"/>
      <c r="D435" s="112"/>
      <c r="E435" s="108"/>
      <c r="F435" s="108"/>
      <c r="G435" s="107"/>
      <c r="H435" s="107"/>
      <c r="I435" s="107"/>
      <c r="J435" s="107"/>
      <c r="K435" s="107"/>
      <c r="L435" s="107"/>
      <c r="M435" s="107"/>
      <c r="N435" s="107"/>
      <c r="O435" s="107"/>
      <c r="P435" s="107"/>
      <c r="Q435" s="107"/>
      <c r="R435" s="107"/>
      <c r="S435" s="107"/>
      <c r="T435" s="107"/>
      <c r="U435" s="107"/>
      <c r="V435" s="107"/>
      <c r="W435" s="107"/>
      <c r="X435" s="107"/>
    </row>
    <row r="436" spans="1:24" ht="13">
      <c r="A436" s="107"/>
      <c r="B436" s="107"/>
      <c r="C436" s="108"/>
      <c r="D436" s="112"/>
      <c r="E436" s="108"/>
      <c r="F436" s="108"/>
      <c r="G436" s="107"/>
      <c r="H436" s="107"/>
      <c r="I436" s="107"/>
      <c r="J436" s="107"/>
      <c r="K436" s="107"/>
      <c r="L436" s="107"/>
      <c r="M436" s="107"/>
      <c r="N436" s="107"/>
      <c r="O436" s="107"/>
      <c r="P436" s="107"/>
      <c r="Q436" s="107"/>
      <c r="R436" s="107"/>
      <c r="S436" s="107"/>
      <c r="T436" s="107"/>
      <c r="U436" s="107"/>
      <c r="V436" s="107"/>
      <c r="W436" s="107"/>
      <c r="X436" s="107"/>
    </row>
    <row r="437" spans="1:24" ht="13">
      <c r="A437" s="107"/>
      <c r="B437" s="107"/>
      <c r="C437" s="108"/>
      <c r="D437" s="112"/>
      <c r="E437" s="108"/>
      <c r="F437" s="108"/>
      <c r="G437" s="107"/>
      <c r="H437" s="107"/>
      <c r="I437" s="107"/>
      <c r="J437" s="107"/>
      <c r="K437" s="107"/>
      <c r="L437" s="107"/>
      <c r="M437" s="107"/>
      <c r="N437" s="107"/>
      <c r="O437" s="107"/>
      <c r="P437" s="107"/>
      <c r="Q437" s="107"/>
      <c r="R437" s="107"/>
      <c r="S437" s="107"/>
      <c r="T437" s="107"/>
      <c r="U437" s="107"/>
      <c r="V437" s="107"/>
      <c r="W437" s="107"/>
      <c r="X437" s="107"/>
    </row>
    <row r="438" spans="1:24" ht="13">
      <c r="A438" s="107"/>
      <c r="B438" s="107"/>
      <c r="C438" s="108"/>
      <c r="D438" s="112"/>
      <c r="E438" s="108"/>
      <c r="F438" s="108"/>
      <c r="G438" s="107"/>
      <c r="H438" s="107"/>
      <c r="I438" s="107"/>
      <c r="J438" s="107"/>
      <c r="K438" s="107"/>
      <c r="L438" s="107"/>
      <c r="M438" s="107"/>
      <c r="N438" s="107"/>
      <c r="O438" s="107"/>
      <c r="P438" s="107"/>
      <c r="Q438" s="107"/>
      <c r="R438" s="107"/>
      <c r="S438" s="107"/>
      <c r="T438" s="107"/>
      <c r="U438" s="107"/>
      <c r="V438" s="107"/>
      <c r="W438" s="107"/>
      <c r="X438" s="107"/>
    </row>
    <row r="439" spans="1:24" ht="13">
      <c r="A439" s="107"/>
      <c r="B439" s="107"/>
      <c r="C439" s="108"/>
      <c r="D439" s="112"/>
      <c r="E439" s="108"/>
      <c r="F439" s="108"/>
      <c r="G439" s="107"/>
      <c r="H439" s="107"/>
      <c r="I439" s="107"/>
      <c r="J439" s="107"/>
      <c r="K439" s="107"/>
      <c r="L439" s="107"/>
      <c r="M439" s="107"/>
      <c r="N439" s="107"/>
      <c r="O439" s="107"/>
      <c r="P439" s="107"/>
      <c r="Q439" s="107"/>
      <c r="R439" s="107"/>
      <c r="S439" s="107"/>
      <c r="T439" s="107"/>
      <c r="U439" s="107"/>
      <c r="V439" s="107"/>
      <c r="W439" s="107"/>
      <c r="X439" s="107"/>
    </row>
    <row r="440" spans="1:24" ht="13">
      <c r="A440" s="107"/>
      <c r="B440" s="107"/>
      <c r="C440" s="108"/>
      <c r="D440" s="112"/>
      <c r="E440" s="108"/>
      <c r="F440" s="108"/>
      <c r="G440" s="107"/>
      <c r="H440" s="107"/>
      <c r="I440" s="107"/>
      <c r="J440" s="107"/>
      <c r="K440" s="107"/>
      <c r="L440" s="107"/>
      <c r="M440" s="107"/>
      <c r="N440" s="107"/>
      <c r="O440" s="107"/>
      <c r="P440" s="107"/>
      <c r="Q440" s="107"/>
      <c r="R440" s="107"/>
      <c r="S440" s="107"/>
      <c r="T440" s="107"/>
      <c r="U440" s="107"/>
      <c r="V440" s="107"/>
      <c r="W440" s="107"/>
      <c r="X440" s="107"/>
    </row>
    <row r="441" spans="1:24" ht="13">
      <c r="A441" s="107"/>
      <c r="B441" s="107"/>
      <c r="C441" s="108"/>
      <c r="D441" s="112"/>
      <c r="E441" s="108"/>
      <c r="F441" s="108"/>
      <c r="G441" s="107"/>
      <c r="H441" s="107"/>
      <c r="I441" s="107"/>
      <c r="J441" s="107"/>
      <c r="K441" s="107"/>
      <c r="L441" s="107"/>
      <c r="M441" s="107"/>
      <c r="N441" s="107"/>
      <c r="O441" s="107"/>
      <c r="P441" s="107"/>
      <c r="Q441" s="107"/>
      <c r="R441" s="107"/>
      <c r="S441" s="107"/>
      <c r="T441" s="107"/>
      <c r="U441" s="107"/>
      <c r="V441" s="107"/>
      <c r="W441" s="107"/>
      <c r="X441" s="107"/>
    </row>
    <row r="442" spans="1:24" ht="13">
      <c r="A442" s="107"/>
      <c r="B442" s="107"/>
      <c r="C442" s="108"/>
      <c r="D442" s="112"/>
      <c r="E442" s="108"/>
      <c r="F442" s="108"/>
      <c r="G442" s="107"/>
      <c r="H442" s="107"/>
      <c r="I442" s="107"/>
      <c r="J442" s="107"/>
      <c r="K442" s="107"/>
      <c r="L442" s="107"/>
      <c r="M442" s="107"/>
      <c r="N442" s="107"/>
      <c r="O442" s="107"/>
      <c r="P442" s="107"/>
      <c r="Q442" s="107"/>
      <c r="R442" s="107"/>
      <c r="S442" s="107"/>
      <c r="T442" s="107"/>
      <c r="U442" s="107"/>
      <c r="V442" s="107"/>
      <c r="W442" s="107"/>
      <c r="X442" s="107"/>
    </row>
    <row r="443" spans="1:24" ht="13">
      <c r="A443" s="107"/>
      <c r="B443" s="107"/>
      <c r="C443" s="108"/>
      <c r="D443" s="112"/>
      <c r="E443" s="108"/>
      <c r="F443" s="108"/>
      <c r="G443" s="107"/>
      <c r="H443" s="107"/>
      <c r="I443" s="107"/>
      <c r="J443" s="107"/>
      <c r="K443" s="107"/>
      <c r="L443" s="107"/>
      <c r="M443" s="107"/>
      <c r="N443" s="107"/>
      <c r="O443" s="107"/>
      <c r="P443" s="107"/>
      <c r="Q443" s="107"/>
      <c r="R443" s="107"/>
      <c r="S443" s="107"/>
      <c r="T443" s="107"/>
      <c r="U443" s="107"/>
      <c r="V443" s="107"/>
      <c r="W443" s="107"/>
      <c r="X443" s="107"/>
    </row>
    <row r="444" spans="1:24" ht="13">
      <c r="A444" s="107"/>
      <c r="B444" s="107"/>
      <c r="C444" s="108"/>
      <c r="D444" s="112"/>
      <c r="E444" s="108"/>
      <c r="F444" s="108"/>
      <c r="G444" s="107"/>
      <c r="H444" s="107"/>
      <c r="I444" s="107"/>
      <c r="J444" s="107"/>
      <c r="K444" s="107"/>
      <c r="L444" s="107"/>
      <c r="M444" s="107"/>
      <c r="N444" s="107"/>
      <c r="O444" s="107"/>
      <c r="P444" s="107"/>
      <c r="Q444" s="107"/>
      <c r="R444" s="107"/>
      <c r="S444" s="107"/>
      <c r="T444" s="107"/>
      <c r="U444" s="107"/>
      <c r="V444" s="107"/>
      <c r="W444" s="107"/>
      <c r="X444" s="107"/>
    </row>
    <row r="445" spans="1:24" ht="13">
      <c r="A445" s="107"/>
      <c r="B445" s="107"/>
      <c r="C445" s="108"/>
      <c r="D445" s="112"/>
      <c r="E445" s="108"/>
      <c r="F445" s="108"/>
      <c r="G445" s="107"/>
      <c r="H445" s="107"/>
      <c r="I445" s="107"/>
      <c r="J445" s="107"/>
      <c r="K445" s="107"/>
      <c r="L445" s="107"/>
      <c r="M445" s="107"/>
      <c r="N445" s="107"/>
      <c r="O445" s="107"/>
      <c r="P445" s="107"/>
      <c r="Q445" s="107"/>
      <c r="R445" s="107"/>
      <c r="S445" s="107"/>
      <c r="T445" s="107"/>
      <c r="U445" s="107"/>
      <c r="V445" s="107"/>
      <c r="W445" s="107"/>
      <c r="X445" s="107"/>
    </row>
    <row r="446" spans="1:24" ht="13">
      <c r="A446" s="107"/>
      <c r="B446" s="107"/>
      <c r="C446" s="108"/>
      <c r="D446" s="112"/>
      <c r="E446" s="108"/>
      <c r="F446" s="108"/>
      <c r="G446" s="107"/>
      <c r="H446" s="107"/>
      <c r="I446" s="107"/>
      <c r="J446" s="107"/>
      <c r="K446" s="107"/>
      <c r="L446" s="107"/>
      <c r="M446" s="107"/>
      <c r="N446" s="107"/>
      <c r="O446" s="107"/>
      <c r="P446" s="107"/>
      <c r="Q446" s="107"/>
      <c r="R446" s="107"/>
      <c r="S446" s="107"/>
      <c r="T446" s="107"/>
      <c r="U446" s="107"/>
      <c r="V446" s="107"/>
      <c r="W446" s="107"/>
      <c r="X446" s="107"/>
    </row>
    <row r="447" spans="1:24" ht="13">
      <c r="A447" s="107"/>
      <c r="B447" s="107"/>
      <c r="C447" s="108"/>
      <c r="D447" s="112"/>
      <c r="E447" s="108"/>
      <c r="F447" s="108"/>
      <c r="G447" s="107"/>
      <c r="H447" s="107"/>
      <c r="I447" s="107"/>
      <c r="J447" s="107"/>
      <c r="K447" s="107"/>
      <c r="L447" s="107"/>
      <c r="M447" s="107"/>
      <c r="N447" s="107"/>
      <c r="O447" s="107"/>
      <c r="P447" s="107"/>
      <c r="Q447" s="107"/>
      <c r="R447" s="107"/>
      <c r="S447" s="107"/>
      <c r="T447" s="107"/>
      <c r="U447" s="107"/>
      <c r="V447" s="107"/>
      <c r="W447" s="107"/>
      <c r="X447" s="107"/>
    </row>
    <row r="448" spans="1:24" ht="13">
      <c r="A448" s="107"/>
      <c r="B448" s="107"/>
      <c r="C448" s="108"/>
      <c r="D448" s="112"/>
      <c r="E448" s="108"/>
      <c r="F448" s="108"/>
      <c r="G448" s="107"/>
      <c r="H448" s="107"/>
      <c r="I448" s="107"/>
      <c r="J448" s="107"/>
      <c r="K448" s="107"/>
      <c r="L448" s="107"/>
      <c r="M448" s="107"/>
      <c r="N448" s="107"/>
      <c r="O448" s="107"/>
      <c r="P448" s="107"/>
      <c r="Q448" s="107"/>
      <c r="R448" s="107"/>
      <c r="S448" s="107"/>
      <c r="T448" s="107"/>
      <c r="U448" s="107"/>
      <c r="V448" s="107"/>
      <c r="W448" s="107"/>
      <c r="X448" s="107"/>
    </row>
    <row r="449" spans="1:24" ht="13">
      <c r="A449" s="107"/>
      <c r="B449" s="107"/>
      <c r="C449" s="108"/>
      <c r="D449" s="112"/>
      <c r="E449" s="108"/>
      <c r="F449" s="108"/>
      <c r="G449" s="107"/>
      <c r="H449" s="107"/>
      <c r="I449" s="107"/>
      <c r="J449" s="107"/>
      <c r="K449" s="107"/>
      <c r="L449" s="107"/>
      <c r="M449" s="107"/>
      <c r="N449" s="107"/>
      <c r="O449" s="107"/>
      <c r="P449" s="107"/>
      <c r="Q449" s="107"/>
      <c r="R449" s="107"/>
      <c r="S449" s="107"/>
      <c r="T449" s="107"/>
      <c r="U449" s="107"/>
      <c r="V449" s="107"/>
      <c r="W449" s="107"/>
      <c r="X449" s="107"/>
    </row>
    <row r="450" spans="1:24" ht="13">
      <c r="A450" s="107"/>
      <c r="B450" s="107"/>
      <c r="C450" s="108"/>
      <c r="D450" s="112"/>
      <c r="E450" s="108"/>
      <c r="F450" s="108"/>
      <c r="G450" s="107"/>
      <c r="H450" s="107"/>
      <c r="I450" s="107"/>
      <c r="J450" s="107"/>
      <c r="K450" s="107"/>
      <c r="L450" s="107"/>
      <c r="M450" s="107"/>
      <c r="N450" s="107"/>
      <c r="O450" s="107"/>
      <c r="P450" s="107"/>
      <c r="Q450" s="107"/>
      <c r="R450" s="107"/>
      <c r="S450" s="107"/>
      <c r="T450" s="107"/>
      <c r="U450" s="107"/>
      <c r="V450" s="107"/>
      <c r="W450" s="107"/>
      <c r="X450" s="107"/>
    </row>
    <row r="451" spans="1:24" ht="13">
      <c r="A451" s="107"/>
      <c r="B451" s="107"/>
      <c r="C451" s="108"/>
      <c r="D451" s="112"/>
      <c r="E451" s="108"/>
      <c r="F451" s="108"/>
      <c r="G451" s="107"/>
      <c r="H451" s="107"/>
      <c r="I451" s="107"/>
      <c r="J451" s="107"/>
      <c r="K451" s="107"/>
      <c r="L451" s="107"/>
      <c r="M451" s="107"/>
      <c r="N451" s="107"/>
      <c r="O451" s="107"/>
      <c r="P451" s="107"/>
      <c r="Q451" s="107"/>
      <c r="R451" s="107"/>
      <c r="S451" s="107"/>
      <c r="T451" s="107"/>
      <c r="U451" s="107"/>
      <c r="V451" s="107"/>
      <c r="W451" s="107"/>
      <c r="X451" s="107"/>
    </row>
    <row r="452" spans="1:24" ht="13">
      <c r="A452" s="107"/>
      <c r="B452" s="107"/>
      <c r="C452" s="108"/>
      <c r="D452" s="112"/>
      <c r="E452" s="108"/>
      <c r="F452" s="108"/>
      <c r="G452" s="107"/>
      <c r="H452" s="107"/>
      <c r="I452" s="107"/>
      <c r="J452" s="107"/>
      <c r="K452" s="107"/>
      <c r="L452" s="107"/>
      <c r="M452" s="107"/>
      <c r="N452" s="107"/>
      <c r="O452" s="107"/>
      <c r="P452" s="107"/>
      <c r="Q452" s="107"/>
      <c r="R452" s="107"/>
      <c r="S452" s="107"/>
      <c r="T452" s="107"/>
      <c r="U452" s="107"/>
      <c r="V452" s="107"/>
      <c r="W452" s="107"/>
      <c r="X452" s="107"/>
    </row>
    <row r="453" spans="1:24" ht="13">
      <c r="A453" s="107"/>
      <c r="B453" s="107"/>
      <c r="C453" s="108"/>
      <c r="D453" s="112"/>
      <c r="E453" s="108"/>
      <c r="F453" s="108"/>
      <c r="G453" s="107"/>
      <c r="H453" s="107"/>
      <c r="I453" s="107"/>
      <c r="J453" s="107"/>
      <c r="K453" s="107"/>
      <c r="L453" s="107"/>
      <c r="M453" s="107"/>
      <c r="N453" s="107"/>
      <c r="O453" s="107"/>
      <c r="P453" s="107"/>
      <c r="Q453" s="107"/>
      <c r="R453" s="107"/>
      <c r="S453" s="107"/>
      <c r="T453" s="107"/>
      <c r="U453" s="107"/>
      <c r="V453" s="107"/>
      <c r="W453" s="107"/>
      <c r="X453" s="107"/>
    </row>
    <row r="454" spans="1:24" ht="13">
      <c r="A454" s="107"/>
      <c r="B454" s="107"/>
      <c r="C454" s="108"/>
      <c r="D454" s="112"/>
      <c r="E454" s="108"/>
      <c r="F454" s="108"/>
      <c r="G454" s="107"/>
      <c r="H454" s="107"/>
      <c r="I454" s="107"/>
      <c r="J454" s="107"/>
      <c r="K454" s="107"/>
      <c r="L454" s="107"/>
      <c r="M454" s="107"/>
      <c r="N454" s="107"/>
      <c r="O454" s="107"/>
      <c r="P454" s="107"/>
      <c r="Q454" s="107"/>
      <c r="R454" s="107"/>
      <c r="S454" s="107"/>
      <c r="T454" s="107"/>
      <c r="U454" s="107"/>
      <c r="V454" s="107"/>
      <c r="W454" s="107"/>
      <c r="X454" s="107"/>
    </row>
    <row r="455" spans="1:24" ht="13">
      <c r="A455" s="107"/>
      <c r="B455" s="107"/>
      <c r="C455" s="108"/>
      <c r="D455" s="112"/>
      <c r="E455" s="108"/>
      <c r="F455" s="108"/>
      <c r="G455" s="107"/>
      <c r="H455" s="107"/>
      <c r="I455" s="107"/>
      <c r="J455" s="107"/>
      <c r="K455" s="107"/>
      <c r="L455" s="107"/>
      <c r="M455" s="107"/>
      <c r="N455" s="107"/>
      <c r="O455" s="107"/>
      <c r="P455" s="107"/>
      <c r="Q455" s="107"/>
      <c r="R455" s="107"/>
      <c r="S455" s="107"/>
      <c r="T455" s="107"/>
      <c r="U455" s="107"/>
      <c r="V455" s="107"/>
      <c r="W455" s="107"/>
      <c r="X455" s="107"/>
    </row>
    <row r="456" spans="1:24" ht="13">
      <c r="A456" s="107"/>
      <c r="B456" s="107"/>
      <c r="C456" s="108"/>
      <c r="D456" s="112"/>
      <c r="E456" s="108"/>
      <c r="F456" s="108"/>
      <c r="G456" s="107"/>
      <c r="H456" s="107"/>
      <c r="I456" s="107"/>
      <c r="J456" s="107"/>
      <c r="K456" s="107"/>
      <c r="L456" s="107"/>
      <c r="M456" s="107"/>
      <c r="N456" s="107"/>
      <c r="O456" s="107"/>
      <c r="P456" s="107"/>
      <c r="Q456" s="107"/>
      <c r="R456" s="107"/>
      <c r="S456" s="107"/>
      <c r="T456" s="107"/>
      <c r="U456" s="107"/>
      <c r="V456" s="107"/>
      <c r="W456" s="107"/>
      <c r="X456" s="107"/>
    </row>
    <row r="457" spans="1:24" ht="13">
      <c r="A457" s="107"/>
      <c r="B457" s="107"/>
      <c r="C457" s="108"/>
      <c r="D457" s="112"/>
      <c r="E457" s="108"/>
      <c r="F457" s="108"/>
      <c r="G457" s="107"/>
      <c r="H457" s="107"/>
      <c r="I457" s="107"/>
      <c r="J457" s="107"/>
      <c r="K457" s="107"/>
      <c r="L457" s="107"/>
      <c r="M457" s="107"/>
      <c r="N457" s="107"/>
      <c r="O457" s="107"/>
      <c r="P457" s="107"/>
      <c r="Q457" s="107"/>
      <c r="R457" s="107"/>
      <c r="S457" s="107"/>
      <c r="T457" s="107"/>
      <c r="U457" s="107"/>
      <c r="V457" s="107"/>
      <c r="W457" s="107"/>
      <c r="X457" s="107"/>
    </row>
    <row r="458" spans="1:24" ht="13">
      <c r="A458" s="107"/>
      <c r="B458" s="107"/>
      <c r="C458" s="108"/>
      <c r="D458" s="112"/>
      <c r="E458" s="108"/>
      <c r="F458" s="108"/>
      <c r="G458" s="107"/>
      <c r="H458" s="107"/>
      <c r="I458" s="107"/>
      <c r="J458" s="107"/>
      <c r="K458" s="107"/>
      <c r="L458" s="107"/>
      <c r="M458" s="107"/>
      <c r="N458" s="107"/>
      <c r="O458" s="107"/>
      <c r="P458" s="107"/>
      <c r="Q458" s="107"/>
      <c r="R458" s="107"/>
      <c r="S458" s="107"/>
      <c r="T458" s="107"/>
      <c r="U458" s="107"/>
      <c r="V458" s="107"/>
      <c r="W458" s="107"/>
      <c r="X458" s="107"/>
    </row>
    <row r="459" spans="1:24" ht="13">
      <c r="A459" s="107"/>
      <c r="B459" s="107"/>
      <c r="C459" s="108"/>
      <c r="D459" s="112"/>
      <c r="E459" s="108"/>
      <c r="F459" s="108"/>
      <c r="G459" s="107"/>
      <c r="H459" s="107"/>
      <c r="I459" s="107"/>
      <c r="J459" s="107"/>
      <c r="K459" s="107"/>
      <c r="L459" s="107"/>
      <c r="M459" s="107"/>
      <c r="N459" s="107"/>
      <c r="O459" s="107"/>
      <c r="P459" s="107"/>
      <c r="Q459" s="107"/>
      <c r="R459" s="107"/>
      <c r="S459" s="107"/>
      <c r="T459" s="107"/>
      <c r="U459" s="107"/>
      <c r="V459" s="107"/>
      <c r="W459" s="107"/>
      <c r="X459" s="107"/>
    </row>
    <row r="460" spans="1:24" ht="13">
      <c r="A460" s="107"/>
      <c r="B460" s="107"/>
      <c r="C460" s="108"/>
      <c r="D460" s="112"/>
      <c r="E460" s="108"/>
      <c r="F460" s="108"/>
      <c r="G460" s="107"/>
      <c r="H460" s="107"/>
      <c r="I460" s="107"/>
      <c r="J460" s="107"/>
      <c r="K460" s="107"/>
      <c r="L460" s="107"/>
      <c r="M460" s="107"/>
      <c r="N460" s="107"/>
      <c r="O460" s="107"/>
      <c r="P460" s="107"/>
      <c r="Q460" s="107"/>
      <c r="R460" s="107"/>
      <c r="S460" s="107"/>
      <c r="T460" s="107"/>
      <c r="U460" s="107"/>
      <c r="V460" s="107"/>
      <c r="W460" s="107"/>
      <c r="X460" s="107"/>
    </row>
    <row r="461" spans="1:24" ht="13">
      <c r="A461" s="107"/>
      <c r="B461" s="107"/>
      <c r="C461" s="108"/>
      <c r="D461" s="112"/>
      <c r="E461" s="108"/>
      <c r="F461" s="108"/>
      <c r="G461" s="107"/>
      <c r="H461" s="107"/>
      <c r="I461" s="107"/>
      <c r="J461" s="107"/>
      <c r="K461" s="107"/>
      <c r="L461" s="107"/>
      <c r="M461" s="107"/>
      <c r="N461" s="107"/>
      <c r="O461" s="107"/>
      <c r="P461" s="107"/>
      <c r="Q461" s="107"/>
      <c r="R461" s="107"/>
      <c r="S461" s="107"/>
      <c r="T461" s="107"/>
      <c r="U461" s="107"/>
      <c r="V461" s="107"/>
      <c r="W461" s="107"/>
      <c r="X461" s="107"/>
    </row>
    <row r="462" spans="1:24" ht="13">
      <c r="A462" s="107"/>
      <c r="B462" s="107"/>
      <c r="C462" s="108"/>
      <c r="D462" s="112"/>
      <c r="E462" s="108"/>
      <c r="F462" s="108"/>
      <c r="G462" s="107"/>
      <c r="H462" s="107"/>
      <c r="I462" s="107"/>
      <c r="J462" s="107"/>
      <c r="K462" s="107"/>
      <c r="L462" s="107"/>
      <c r="M462" s="107"/>
      <c r="N462" s="107"/>
      <c r="O462" s="107"/>
      <c r="P462" s="107"/>
      <c r="Q462" s="107"/>
      <c r="R462" s="107"/>
      <c r="S462" s="107"/>
      <c r="T462" s="107"/>
      <c r="U462" s="107"/>
      <c r="V462" s="107"/>
      <c r="W462" s="107"/>
      <c r="X462" s="107"/>
    </row>
    <row r="463" spans="1:24" ht="13">
      <c r="A463" s="107"/>
      <c r="B463" s="107"/>
      <c r="C463" s="108"/>
      <c r="D463" s="112"/>
      <c r="E463" s="108"/>
      <c r="F463" s="108"/>
      <c r="G463" s="107"/>
      <c r="H463" s="107"/>
      <c r="I463" s="107"/>
      <c r="J463" s="107"/>
      <c r="K463" s="107"/>
      <c r="L463" s="107"/>
      <c r="M463" s="107"/>
      <c r="N463" s="107"/>
      <c r="O463" s="107"/>
      <c r="P463" s="107"/>
      <c r="Q463" s="107"/>
      <c r="R463" s="107"/>
      <c r="S463" s="107"/>
      <c r="T463" s="107"/>
      <c r="U463" s="107"/>
      <c r="V463" s="107"/>
      <c r="W463" s="107"/>
      <c r="X463" s="107"/>
    </row>
    <row r="464" spans="1:24" ht="13">
      <c r="A464" s="107"/>
      <c r="B464" s="107"/>
      <c r="C464" s="108"/>
      <c r="D464" s="112"/>
      <c r="E464" s="108"/>
      <c r="F464" s="108"/>
      <c r="G464" s="107"/>
      <c r="H464" s="107"/>
      <c r="I464" s="107"/>
      <c r="J464" s="107"/>
      <c r="K464" s="107"/>
      <c r="L464" s="107"/>
      <c r="M464" s="107"/>
      <c r="N464" s="107"/>
      <c r="O464" s="107"/>
      <c r="P464" s="107"/>
      <c r="Q464" s="107"/>
      <c r="R464" s="107"/>
      <c r="S464" s="107"/>
      <c r="T464" s="107"/>
      <c r="U464" s="107"/>
      <c r="V464" s="107"/>
      <c r="W464" s="107"/>
      <c r="X464" s="107"/>
    </row>
    <row r="465" spans="1:24" ht="13">
      <c r="A465" s="107"/>
      <c r="B465" s="107"/>
      <c r="C465" s="108"/>
      <c r="D465" s="112"/>
      <c r="E465" s="108"/>
      <c r="F465" s="108"/>
      <c r="G465" s="107"/>
      <c r="H465" s="107"/>
      <c r="I465" s="107"/>
      <c r="J465" s="107"/>
      <c r="K465" s="107"/>
      <c r="L465" s="107"/>
      <c r="M465" s="107"/>
      <c r="N465" s="107"/>
      <c r="O465" s="107"/>
      <c r="P465" s="107"/>
      <c r="Q465" s="107"/>
      <c r="R465" s="107"/>
      <c r="S465" s="107"/>
      <c r="T465" s="107"/>
      <c r="U465" s="107"/>
      <c r="V465" s="107"/>
      <c r="W465" s="107"/>
      <c r="X465" s="107"/>
    </row>
    <row r="466" spans="1:24" ht="13">
      <c r="A466" s="107"/>
      <c r="B466" s="107"/>
      <c r="C466" s="108"/>
      <c r="D466" s="112"/>
      <c r="E466" s="108"/>
      <c r="F466" s="108"/>
      <c r="G466" s="107"/>
      <c r="H466" s="107"/>
      <c r="I466" s="107"/>
      <c r="J466" s="107"/>
      <c r="K466" s="107"/>
      <c r="L466" s="107"/>
      <c r="M466" s="107"/>
      <c r="N466" s="107"/>
      <c r="O466" s="107"/>
      <c r="P466" s="107"/>
      <c r="Q466" s="107"/>
      <c r="R466" s="107"/>
      <c r="S466" s="107"/>
      <c r="T466" s="107"/>
      <c r="U466" s="107"/>
      <c r="V466" s="107"/>
      <c r="W466" s="107"/>
      <c r="X466" s="107"/>
    </row>
    <row r="467" spans="1:24" ht="13">
      <c r="A467" s="107"/>
      <c r="B467" s="107"/>
      <c r="C467" s="108"/>
      <c r="D467" s="112"/>
      <c r="E467" s="108"/>
      <c r="F467" s="108"/>
      <c r="G467" s="107"/>
      <c r="H467" s="107"/>
      <c r="I467" s="107"/>
      <c r="J467" s="107"/>
      <c r="K467" s="107"/>
      <c r="L467" s="107"/>
      <c r="M467" s="107"/>
      <c r="N467" s="107"/>
      <c r="O467" s="107"/>
      <c r="P467" s="107"/>
      <c r="Q467" s="107"/>
      <c r="R467" s="107"/>
      <c r="S467" s="107"/>
      <c r="T467" s="107"/>
      <c r="U467" s="107"/>
      <c r="V467" s="107"/>
      <c r="W467" s="107"/>
      <c r="X467" s="107"/>
    </row>
    <row r="468" spans="1:24" ht="13">
      <c r="A468" s="107"/>
      <c r="B468" s="107"/>
      <c r="C468" s="108"/>
      <c r="D468" s="112"/>
      <c r="E468" s="108"/>
      <c r="F468" s="108"/>
      <c r="G468" s="107"/>
      <c r="H468" s="107"/>
      <c r="I468" s="107"/>
      <c r="J468" s="107"/>
      <c r="K468" s="107"/>
      <c r="L468" s="107"/>
      <c r="M468" s="107"/>
      <c r="N468" s="107"/>
      <c r="O468" s="107"/>
      <c r="P468" s="107"/>
      <c r="Q468" s="107"/>
      <c r="R468" s="107"/>
      <c r="S468" s="107"/>
      <c r="T468" s="107"/>
      <c r="U468" s="107"/>
      <c r="V468" s="107"/>
      <c r="W468" s="107"/>
      <c r="X468" s="107"/>
    </row>
    <row r="469" spans="1:24" ht="13">
      <c r="A469" s="107"/>
      <c r="B469" s="107"/>
      <c r="C469" s="108"/>
      <c r="D469" s="112"/>
      <c r="E469" s="108"/>
      <c r="F469" s="108"/>
      <c r="G469" s="107"/>
      <c r="H469" s="107"/>
      <c r="I469" s="107"/>
      <c r="J469" s="107"/>
      <c r="K469" s="107"/>
      <c r="L469" s="107"/>
      <c r="M469" s="107"/>
      <c r="N469" s="107"/>
      <c r="O469" s="107"/>
      <c r="P469" s="107"/>
      <c r="Q469" s="107"/>
      <c r="R469" s="107"/>
      <c r="S469" s="107"/>
      <c r="T469" s="107"/>
      <c r="U469" s="107"/>
      <c r="V469" s="107"/>
      <c r="W469" s="107"/>
      <c r="X469" s="107"/>
    </row>
    <row r="470" spans="1:24" ht="13">
      <c r="A470" s="107"/>
      <c r="B470" s="107"/>
      <c r="C470" s="108"/>
      <c r="D470" s="112"/>
      <c r="E470" s="108"/>
      <c r="F470" s="108"/>
      <c r="G470" s="107"/>
      <c r="H470" s="107"/>
      <c r="I470" s="107"/>
      <c r="J470" s="107"/>
      <c r="K470" s="107"/>
      <c r="L470" s="107"/>
      <c r="M470" s="107"/>
      <c r="N470" s="107"/>
      <c r="O470" s="107"/>
      <c r="P470" s="107"/>
      <c r="Q470" s="107"/>
      <c r="R470" s="107"/>
      <c r="S470" s="107"/>
      <c r="T470" s="107"/>
      <c r="U470" s="107"/>
      <c r="V470" s="107"/>
      <c r="W470" s="107"/>
      <c r="X470" s="107"/>
    </row>
    <row r="471" spans="1:24" ht="13">
      <c r="A471" s="107"/>
      <c r="B471" s="107"/>
      <c r="C471" s="108"/>
      <c r="D471" s="112"/>
      <c r="E471" s="108"/>
      <c r="F471" s="108"/>
      <c r="G471" s="107"/>
      <c r="H471" s="107"/>
      <c r="I471" s="107"/>
      <c r="J471" s="107"/>
      <c r="K471" s="107"/>
      <c r="L471" s="107"/>
      <c r="M471" s="107"/>
      <c r="N471" s="107"/>
      <c r="O471" s="107"/>
      <c r="P471" s="107"/>
      <c r="Q471" s="107"/>
      <c r="R471" s="107"/>
      <c r="S471" s="107"/>
      <c r="T471" s="107"/>
      <c r="U471" s="107"/>
      <c r="V471" s="107"/>
      <c r="W471" s="107"/>
      <c r="X471" s="107"/>
    </row>
    <row r="472" spans="1:24" ht="13">
      <c r="A472" s="107"/>
      <c r="B472" s="107"/>
      <c r="C472" s="108"/>
      <c r="D472" s="112"/>
      <c r="E472" s="108"/>
      <c r="F472" s="108"/>
      <c r="G472" s="107"/>
      <c r="H472" s="107"/>
      <c r="I472" s="107"/>
      <c r="J472" s="107"/>
      <c r="K472" s="107"/>
      <c r="L472" s="107"/>
      <c r="M472" s="107"/>
      <c r="N472" s="107"/>
      <c r="O472" s="107"/>
      <c r="P472" s="107"/>
      <c r="Q472" s="107"/>
      <c r="R472" s="107"/>
      <c r="S472" s="107"/>
      <c r="T472" s="107"/>
      <c r="U472" s="107"/>
      <c r="V472" s="107"/>
      <c r="W472" s="107"/>
      <c r="X472" s="107"/>
    </row>
    <row r="473" spans="1:24" ht="13">
      <c r="A473" s="107"/>
      <c r="B473" s="107"/>
      <c r="C473" s="108"/>
      <c r="D473" s="112"/>
      <c r="E473" s="108"/>
      <c r="F473" s="108"/>
      <c r="G473" s="107"/>
      <c r="H473" s="107"/>
      <c r="I473" s="107"/>
      <c r="J473" s="107"/>
      <c r="K473" s="107"/>
      <c r="L473" s="107"/>
      <c r="M473" s="107"/>
      <c r="N473" s="107"/>
      <c r="O473" s="107"/>
      <c r="P473" s="107"/>
      <c r="Q473" s="107"/>
      <c r="R473" s="107"/>
      <c r="S473" s="107"/>
      <c r="T473" s="107"/>
      <c r="U473" s="107"/>
      <c r="V473" s="107"/>
      <c r="W473" s="107"/>
      <c r="X473" s="107"/>
    </row>
    <row r="474" spans="1:24" ht="13">
      <c r="A474" s="107"/>
      <c r="B474" s="107"/>
      <c r="C474" s="108"/>
      <c r="D474" s="112"/>
      <c r="E474" s="108"/>
      <c r="F474" s="108"/>
      <c r="G474" s="107"/>
      <c r="H474" s="107"/>
      <c r="I474" s="107"/>
      <c r="J474" s="107"/>
      <c r="K474" s="107"/>
      <c r="L474" s="107"/>
      <c r="M474" s="107"/>
      <c r="N474" s="107"/>
      <c r="O474" s="107"/>
      <c r="P474" s="107"/>
      <c r="Q474" s="107"/>
      <c r="R474" s="107"/>
      <c r="S474" s="107"/>
      <c r="T474" s="107"/>
      <c r="U474" s="107"/>
      <c r="V474" s="107"/>
      <c r="W474" s="107"/>
      <c r="X474" s="107"/>
    </row>
    <row r="475" spans="1:24" ht="13">
      <c r="A475" s="107"/>
      <c r="B475" s="107"/>
      <c r="C475" s="108"/>
      <c r="D475" s="112"/>
      <c r="E475" s="108"/>
      <c r="F475" s="108"/>
      <c r="G475" s="107"/>
      <c r="H475" s="107"/>
      <c r="I475" s="107"/>
      <c r="J475" s="107"/>
      <c r="K475" s="107"/>
      <c r="L475" s="107"/>
      <c r="M475" s="107"/>
      <c r="N475" s="107"/>
      <c r="O475" s="107"/>
      <c r="P475" s="107"/>
      <c r="Q475" s="107"/>
      <c r="R475" s="107"/>
      <c r="S475" s="107"/>
      <c r="T475" s="107"/>
      <c r="U475" s="107"/>
      <c r="V475" s="107"/>
      <c r="W475" s="107"/>
      <c r="X475" s="107"/>
    </row>
    <row r="476" spans="1:24" ht="13">
      <c r="A476" s="107"/>
      <c r="B476" s="107"/>
      <c r="C476" s="108"/>
      <c r="D476" s="112"/>
      <c r="E476" s="108"/>
      <c r="F476" s="108"/>
      <c r="G476" s="107"/>
      <c r="H476" s="107"/>
      <c r="I476" s="107"/>
      <c r="J476" s="107"/>
      <c r="K476" s="107"/>
      <c r="L476" s="107"/>
      <c r="M476" s="107"/>
      <c r="N476" s="107"/>
      <c r="O476" s="107"/>
      <c r="P476" s="107"/>
      <c r="Q476" s="107"/>
      <c r="R476" s="107"/>
      <c r="S476" s="107"/>
      <c r="T476" s="107"/>
      <c r="U476" s="107"/>
      <c r="V476" s="107"/>
      <c r="W476" s="107"/>
      <c r="X476" s="107"/>
    </row>
    <row r="477" spans="1:24" ht="13">
      <c r="A477" s="107"/>
      <c r="B477" s="107"/>
      <c r="C477" s="108"/>
      <c r="D477" s="112"/>
      <c r="E477" s="108"/>
      <c r="F477" s="108"/>
      <c r="G477" s="107"/>
      <c r="H477" s="107"/>
      <c r="I477" s="107"/>
      <c r="J477" s="107"/>
      <c r="K477" s="107"/>
      <c r="L477" s="107"/>
      <c r="M477" s="107"/>
      <c r="N477" s="107"/>
      <c r="O477" s="107"/>
      <c r="P477" s="107"/>
      <c r="Q477" s="107"/>
      <c r="R477" s="107"/>
      <c r="S477" s="107"/>
      <c r="T477" s="107"/>
      <c r="U477" s="107"/>
      <c r="V477" s="107"/>
      <c r="W477" s="107"/>
      <c r="X477" s="107"/>
    </row>
    <row r="478" spans="1:24" ht="13">
      <c r="A478" s="107"/>
      <c r="B478" s="107"/>
      <c r="C478" s="108"/>
      <c r="D478" s="112"/>
      <c r="E478" s="108"/>
      <c r="F478" s="108"/>
      <c r="G478" s="107"/>
      <c r="H478" s="107"/>
      <c r="I478" s="107"/>
      <c r="J478" s="107"/>
      <c r="K478" s="107"/>
      <c r="L478" s="107"/>
      <c r="M478" s="107"/>
      <c r="N478" s="107"/>
      <c r="O478" s="107"/>
      <c r="P478" s="107"/>
      <c r="Q478" s="107"/>
      <c r="R478" s="107"/>
      <c r="S478" s="107"/>
      <c r="T478" s="107"/>
      <c r="U478" s="107"/>
      <c r="V478" s="107"/>
      <c r="W478" s="107"/>
      <c r="X478" s="107"/>
    </row>
    <row r="479" spans="1:24" ht="13">
      <c r="A479" s="107"/>
      <c r="B479" s="107"/>
      <c r="C479" s="108"/>
      <c r="D479" s="112"/>
      <c r="E479" s="108"/>
      <c r="F479" s="108"/>
      <c r="G479" s="107"/>
      <c r="H479" s="107"/>
      <c r="I479" s="107"/>
      <c r="J479" s="107"/>
      <c r="K479" s="107"/>
      <c r="L479" s="107"/>
      <c r="M479" s="107"/>
      <c r="N479" s="107"/>
      <c r="O479" s="107"/>
      <c r="P479" s="107"/>
      <c r="Q479" s="107"/>
      <c r="R479" s="107"/>
      <c r="S479" s="107"/>
      <c r="T479" s="107"/>
      <c r="U479" s="107"/>
      <c r="V479" s="107"/>
      <c r="W479" s="107"/>
      <c r="X479" s="107"/>
    </row>
    <row r="480" spans="1:24" ht="13">
      <c r="A480" s="107"/>
      <c r="B480" s="107"/>
      <c r="C480" s="108"/>
      <c r="D480" s="112"/>
      <c r="E480" s="108"/>
      <c r="F480" s="108"/>
      <c r="G480" s="107"/>
      <c r="H480" s="107"/>
      <c r="I480" s="107"/>
      <c r="J480" s="107"/>
      <c r="K480" s="107"/>
      <c r="L480" s="107"/>
      <c r="M480" s="107"/>
      <c r="N480" s="107"/>
      <c r="O480" s="107"/>
      <c r="P480" s="107"/>
      <c r="Q480" s="107"/>
      <c r="R480" s="107"/>
      <c r="S480" s="107"/>
      <c r="T480" s="107"/>
      <c r="U480" s="107"/>
      <c r="V480" s="107"/>
      <c r="W480" s="107"/>
      <c r="X480" s="107"/>
    </row>
    <row r="481" spans="1:24" ht="13">
      <c r="A481" s="107"/>
      <c r="B481" s="107"/>
      <c r="C481" s="108"/>
      <c r="D481" s="112"/>
      <c r="E481" s="108"/>
      <c r="F481" s="108"/>
      <c r="G481" s="107"/>
      <c r="H481" s="107"/>
      <c r="I481" s="107"/>
      <c r="J481" s="107"/>
      <c r="K481" s="107"/>
      <c r="L481" s="107"/>
      <c r="M481" s="107"/>
      <c r="N481" s="107"/>
      <c r="O481" s="107"/>
      <c r="P481" s="107"/>
      <c r="Q481" s="107"/>
      <c r="R481" s="107"/>
      <c r="S481" s="107"/>
      <c r="T481" s="107"/>
      <c r="U481" s="107"/>
      <c r="V481" s="107"/>
      <c r="W481" s="107"/>
      <c r="X481" s="107"/>
    </row>
    <row r="482" spans="1:24" ht="13">
      <c r="A482" s="107"/>
      <c r="B482" s="107"/>
      <c r="C482" s="108"/>
      <c r="D482" s="112"/>
      <c r="E482" s="108"/>
      <c r="F482" s="108"/>
      <c r="G482" s="107"/>
      <c r="H482" s="107"/>
      <c r="I482" s="107"/>
      <c r="J482" s="107"/>
      <c r="K482" s="107"/>
      <c r="L482" s="107"/>
      <c r="M482" s="107"/>
      <c r="N482" s="107"/>
      <c r="O482" s="107"/>
      <c r="P482" s="107"/>
      <c r="Q482" s="107"/>
      <c r="R482" s="107"/>
      <c r="S482" s="107"/>
      <c r="T482" s="107"/>
      <c r="U482" s="107"/>
      <c r="V482" s="107"/>
      <c r="W482" s="107"/>
      <c r="X482" s="107"/>
    </row>
    <row r="483" spans="1:24" ht="13">
      <c r="A483" s="107"/>
      <c r="B483" s="107"/>
      <c r="C483" s="108"/>
      <c r="D483" s="112"/>
      <c r="E483" s="108"/>
      <c r="F483" s="108"/>
      <c r="G483" s="107"/>
      <c r="H483" s="107"/>
      <c r="I483" s="107"/>
      <c r="J483" s="107"/>
      <c r="K483" s="107"/>
      <c r="L483" s="107"/>
      <c r="M483" s="107"/>
      <c r="N483" s="107"/>
      <c r="O483" s="107"/>
      <c r="P483" s="107"/>
      <c r="Q483" s="107"/>
      <c r="R483" s="107"/>
      <c r="S483" s="107"/>
      <c r="T483" s="107"/>
      <c r="U483" s="107"/>
      <c r="V483" s="107"/>
      <c r="W483" s="107"/>
      <c r="X483" s="107"/>
    </row>
    <row r="484" spans="1:24" ht="13">
      <c r="A484" s="107"/>
      <c r="B484" s="107"/>
      <c r="C484" s="108"/>
      <c r="D484" s="112"/>
      <c r="E484" s="108"/>
      <c r="F484" s="108"/>
      <c r="G484" s="107"/>
      <c r="H484" s="107"/>
      <c r="I484" s="107"/>
      <c r="J484" s="107"/>
      <c r="K484" s="107"/>
      <c r="L484" s="107"/>
      <c r="M484" s="107"/>
      <c r="N484" s="107"/>
      <c r="O484" s="107"/>
      <c r="P484" s="107"/>
      <c r="Q484" s="107"/>
      <c r="R484" s="107"/>
      <c r="S484" s="107"/>
      <c r="T484" s="107"/>
      <c r="U484" s="107"/>
      <c r="V484" s="107"/>
      <c r="W484" s="107"/>
      <c r="X484" s="107"/>
    </row>
    <row r="485" spans="1:24" ht="13">
      <c r="A485" s="107"/>
      <c r="B485" s="107"/>
      <c r="C485" s="108"/>
      <c r="D485" s="112"/>
      <c r="E485" s="108"/>
      <c r="F485" s="108"/>
      <c r="G485" s="107"/>
      <c r="H485" s="107"/>
      <c r="I485" s="107"/>
      <c r="J485" s="107"/>
      <c r="K485" s="107"/>
      <c r="L485" s="107"/>
      <c r="M485" s="107"/>
      <c r="N485" s="107"/>
      <c r="O485" s="107"/>
      <c r="P485" s="107"/>
      <c r="Q485" s="107"/>
      <c r="R485" s="107"/>
      <c r="S485" s="107"/>
      <c r="T485" s="107"/>
      <c r="U485" s="107"/>
      <c r="V485" s="107"/>
      <c r="W485" s="107"/>
      <c r="X485" s="107"/>
    </row>
    <row r="486" spans="1:24" ht="13">
      <c r="A486" s="107"/>
      <c r="B486" s="107"/>
      <c r="C486" s="108"/>
      <c r="D486" s="112"/>
      <c r="E486" s="108"/>
      <c r="F486" s="108"/>
      <c r="G486" s="107"/>
      <c r="H486" s="107"/>
      <c r="I486" s="107"/>
      <c r="J486" s="107"/>
      <c r="K486" s="107"/>
      <c r="L486" s="107"/>
      <c r="M486" s="107"/>
      <c r="N486" s="107"/>
      <c r="O486" s="107"/>
      <c r="P486" s="107"/>
      <c r="Q486" s="107"/>
      <c r="R486" s="107"/>
      <c r="S486" s="107"/>
      <c r="T486" s="107"/>
      <c r="U486" s="107"/>
      <c r="V486" s="107"/>
      <c r="W486" s="107"/>
      <c r="X486" s="107"/>
    </row>
    <row r="487" spans="1:24" ht="13">
      <c r="A487" s="107"/>
      <c r="B487" s="107"/>
      <c r="C487" s="108"/>
      <c r="D487" s="112"/>
      <c r="E487" s="108"/>
      <c r="F487" s="108"/>
      <c r="G487" s="107"/>
      <c r="H487" s="107"/>
      <c r="I487" s="107"/>
      <c r="J487" s="107"/>
      <c r="K487" s="107"/>
      <c r="L487" s="107"/>
      <c r="M487" s="107"/>
      <c r="N487" s="107"/>
      <c r="O487" s="107"/>
      <c r="P487" s="107"/>
      <c r="Q487" s="107"/>
      <c r="R487" s="107"/>
      <c r="S487" s="107"/>
      <c r="T487" s="107"/>
      <c r="U487" s="107"/>
      <c r="V487" s="107"/>
      <c r="W487" s="107"/>
      <c r="X487" s="107"/>
    </row>
    <row r="488" spans="1:24" ht="13">
      <c r="A488" s="107"/>
      <c r="B488" s="107"/>
      <c r="C488" s="108"/>
      <c r="D488" s="112"/>
      <c r="E488" s="108"/>
      <c r="F488" s="108"/>
      <c r="G488" s="107"/>
      <c r="H488" s="107"/>
      <c r="I488" s="107"/>
      <c r="J488" s="107"/>
      <c r="K488" s="107"/>
      <c r="L488" s="107"/>
      <c r="M488" s="107"/>
      <c r="N488" s="107"/>
      <c r="O488" s="107"/>
      <c r="P488" s="107"/>
      <c r="Q488" s="107"/>
      <c r="R488" s="107"/>
      <c r="S488" s="107"/>
      <c r="T488" s="107"/>
      <c r="U488" s="107"/>
      <c r="V488" s="107"/>
      <c r="W488" s="107"/>
      <c r="X488" s="107"/>
    </row>
    <row r="489" spans="1:24" ht="13">
      <c r="A489" s="107"/>
      <c r="B489" s="107"/>
      <c r="C489" s="108"/>
      <c r="D489" s="112"/>
      <c r="E489" s="108"/>
      <c r="F489" s="108"/>
      <c r="G489" s="107"/>
      <c r="H489" s="107"/>
      <c r="I489" s="107"/>
      <c r="J489" s="107"/>
      <c r="K489" s="107"/>
      <c r="L489" s="107"/>
      <c r="M489" s="107"/>
      <c r="N489" s="107"/>
      <c r="O489" s="107"/>
      <c r="P489" s="107"/>
      <c r="Q489" s="107"/>
      <c r="R489" s="107"/>
      <c r="S489" s="107"/>
      <c r="T489" s="107"/>
      <c r="U489" s="107"/>
      <c r="V489" s="107"/>
      <c r="W489" s="107"/>
      <c r="X489" s="107"/>
    </row>
    <row r="490" spans="1:24" ht="13">
      <c r="A490" s="107"/>
      <c r="B490" s="107"/>
      <c r="C490" s="108"/>
      <c r="D490" s="112"/>
      <c r="E490" s="108"/>
      <c r="F490" s="108"/>
      <c r="G490" s="107"/>
      <c r="H490" s="107"/>
      <c r="I490" s="107"/>
      <c r="J490" s="107"/>
      <c r="K490" s="107"/>
      <c r="L490" s="107"/>
      <c r="M490" s="107"/>
      <c r="N490" s="107"/>
      <c r="O490" s="107"/>
      <c r="P490" s="107"/>
      <c r="Q490" s="107"/>
      <c r="R490" s="107"/>
      <c r="S490" s="107"/>
      <c r="T490" s="107"/>
      <c r="U490" s="107"/>
      <c r="V490" s="107"/>
      <c r="W490" s="107"/>
      <c r="X490" s="107"/>
    </row>
    <row r="491" spans="1:24" ht="13">
      <c r="A491" s="107"/>
      <c r="B491" s="107"/>
      <c r="C491" s="108"/>
      <c r="D491" s="112"/>
      <c r="E491" s="108"/>
      <c r="F491" s="108"/>
      <c r="G491" s="107"/>
      <c r="H491" s="107"/>
      <c r="I491" s="107"/>
      <c r="J491" s="107"/>
      <c r="K491" s="107"/>
      <c r="L491" s="107"/>
      <c r="M491" s="107"/>
      <c r="N491" s="107"/>
      <c r="O491" s="107"/>
      <c r="P491" s="107"/>
      <c r="Q491" s="107"/>
      <c r="R491" s="107"/>
      <c r="S491" s="107"/>
      <c r="T491" s="107"/>
      <c r="U491" s="107"/>
      <c r="V491" s="107"/>
      <c r="W491" s="107"/>
      <c r="X491" s="107"/>
    </row>
    <row r="492" spans="1:24" ht="13">
      <c r="A492" s="107"/>
      <c r="B492" s="107"/>
      <c r="C492" s="108"/>
      <c r="D492" s="112"/>
      <c r="E492" s="108"/>
      <c r="F492" s="108"/>
      <c r="G492" s="107"/>
      <c r="H492" s="107"/>
      <c r="I492" s="107"/>
      <c r="J492" s="107"/>
      <c r="K492" s="107"/>
      <c r="L492" s="107"/>
      <c r="M492" s="107"/>
      <c r="N492" s="107"/>
      <c r="O492" s="107"/>
      <c r="P492" s="107"/>
      <c r="Q492" s="107"/>
      <c r="R492" s="107"/>
      <c r="S492" s="107"/>
      <c r="T492" s="107"/>
      <c r="U492" s="107"/>
      <c r="V492" s="107"/>
      <c r="W492" s="107"/>
      <c r="X492" s="107"/>
    </row>
    <row r="493" spans="1:24" ht="13">
      <c r="A493" s="107"/>
      <c r="B493" s="107"/>
      <c r="C493" s="108"/>
      <c r="D493" s="112"/>
      <c r="E493" s="108"/>
      <c r="F493" s="108"/>
      <c r="G493" s="107"/>
      <c r="H493" s="107"/>
      <c r="I493" s="107"/>
      <c r="J493" s="107"/>
      <c r="K493" s="107"/>
      <c r="L493" s="107"/>
      <c r="M493" s="107"/>
      <c r="N493" s="107"/>
      <c r="O493" s="107"/>
      <c r="P493" s="107"/>
      <c r="Q493" s="107"/>
      <c r="R493" s="107"/>
      <c r="S493" s="107"/>
      <c r="T493" s="107"/>
      <c r="U493" s="107"/>
      <c r="V493" s="107"/>
      <c r="W493" s="107"/>
      <c r="X493" s="107"/>
    </row>
    <row r="494" spans="1:24" ht="13">
      <c r="A494" s="107"/>
      <c r="B494" s="107"/>
      <c r="C494" s="108"/>
      <c r="D494" s="112"/>
      <c r="E494" s="108"/>
      <c r="F494" s="108"/>
      <c r="G494" s="107"/>
      <c r="H494" s="107"/>
      <c r="I494" s="107"/>
      <c r="J494" s="107"/>
      <c r="K494" s="107"/>
      <c r="L494" s="107"/>
      <c r="M494" s="107"/>
      <c r="N494" s="107"/>
      <c r="O494" s="107"/>
      <c r="P494" s="107"/>
      <c r="Q494" s="107"/>
      <c r="R494" s="107"/>
      <c r="S494" s="107"/>
      <c r="T494" s="107"/>
      <c r="U494" s="107"/>
      <c r="V494" s="107"/>
      <c r="W494" s="107"/>
      <c r="X494" s="107"/>
    </row>
    <row r="495" spans="1:24" ht="13">
      <c r="A495" s="107"/>
      <c r="B495" s="107"/>
      <c r="C495" s="108"/>
      <c r="D495" s="112"/>
      <c r="E495" s="108"/>
      <c r="F495" s="108"/>
      <c r="G495" s="107"/>
      <c r="H495" s="107"/>
      <c r="I495" s="107"/>
      <c r="J495" s="107"/>
      <c r="K495" s="107"/>
      <c r="L495" s="107"/>
      <c r="M495" s="107"/>
      <c r="N495" s="107"/>
      <c r="O495" s="107"/>
      <c r="P495" s="107"/>
      <c r="Q495" s="107"/>
      <c r="R495" s="107"/>
      <c r="S495" s="107"/>
      <c r="T495" s="107"/>
      <c r="U495" s="107"/>
      <c r="V495" s="107"/>
      <c r="W495" s="107"/>
      <c r="X495" s="107"/>
    </row>
    <row r="496" spans="1:24" ht="13">
      <c r="A496" s="107"/>
      <c r="B496" s="107"/>
      <c r="C496" s="108"/>
      <c r="D496" s="112"/>
      <c r="E496" s="108"/>
      <c r="F496" s="108"/>
      <c r="G496" s="107"/>
      <c r="H496" s="107"/>
      <c r="I496" s="107"/>
      <c r="J496" s="107"/>
      <c r="K496" s="107"/>
      <c r="L496" s="107"/>
      <c r="M496" s="107"/>
      <c r="N496" s="107"/>
      <c r="O496" s="107"/>
      <c r="P496" s="107"/>
      <c r="Q496" s="107"/>
      <c r="R496" s="107"/>
      <c r="S496" s="107"/>
      <c r="T496" s="107"/>
      <c r="U496" s="107"/>
      <c r="V496" s="107"/>
      <c r="W496" s="107"/>
      <c r="X496" s="107"/>
    </row>
    <row r="497" spans="1:24" ht="13">
      <c r="A497" s="107"/>
      <c r="B497" s="107"/>
      <c r="C497" s="108"/>
      <c r="D497" s="112"/>
      <c r="E497" s="108"/>
      <c r="F497" s="108"/>
      <c r="G497" s="107"/>
      <c r="H497" s="107"/>
      <c r="I497" s="107"/>
      <c r="J497" s="107"/>
      <c r="K497" s="107"/>
      <c r="L497" s="107"/>
      <c r="M497" s="107"/>
      <c r="N497" s="107"/>
      <c r="O497" s="107"/>
      <c r="P497" s="107"/>
      <c r="Q497" s="107"/>
      <c r="R497" s="107"/>
      <c r="S497" s="107"/>
      <c r="T497" s="107"/>
      <c r="U497" s="107"/>
      <c r="V497" s="107"/>
      <c r="W497" s="107"/>
      <c r="X497" s="107"/>
    </row>
    <row r="498" spans="1:24" ht="13">
      <c r="A498" s="107"/>
      <c r="B498" s="107"/>
      <c r="C498" s="108"/>
      <c r="D498" s="112"/>
      <c r="E498" s="108"/>
      <c r="F498" s="108"/>
      <c r="G498" s="107"/>
      <c r="H498" s="107"/>
      <c r="I498" s="107"/>
      <c r="J498" s="107"/>
      <c r="K498" s="107"/>
      <c r="L498" s="107"/>
      <c r="M498" s="107"/>
      <c r="N498" s="107"/>
      <c r="O498" s="107"/>
      <c r="P498" s="107"/>
      <c r="Q498" s="107"/>
      <c r="R498" s="107"/>
      <c r="S498" s="107"/>
      <c r="T498" s="107"/>
      <c r="U498" s="107"/>
      <c r="V498" s="107"/>
      <c r="W498" s="107"/>
      <c r="X498" s="107"/>
    </row>
    <row r="499" spans="1:24" ht="13">
      <c r="A499" s="107"/>
      <c r="B499" s="107"/>
      <c r="C499" s="108"/>
      <c r="D499" s="112"/>
      <c r="E499" s="108"/>
      <c r="F499" s="108"/>
      <c r="G499" s="107"/>
      <c r="H499" s="107"/>
      <c r="I499" s="107"/>
      <c r="J499" s="107"/>
      <c r="K499" s="107"/>
      <c r="L499" s="107"/>
      <c r="M499" s="107"/>
      <c r="N499" s="107"/>
      <c r="O499" s="107"/>
      <c r="P499" s="107"/>
      <c r="Q499" s="107"/>
      <c r="R499" s="107"/>
      <c r="S499" s="107"/>
      <c r="T499" s="107"/>
      <c r="U499" s="107"/>
      <c r="V499" s="107"/>
      <c r="W499" s="107"/>
      <c r="X499" s="107"/>
    </row>
    <row r="500" spans="1:24" ht="13">
      <c r="A500" s="107"/>
      <c r="B500" s="107"/>
      <c r="C500" s="108"/>
      <c r="D500" s="112"/>
      <c r="E500" s="108"/>
      <c r="F500" s="108"/>
      <c r="G500" s="107"/>
      <c r="H500" s="107"/>
      <c r="I500" s="107"/>
      <c r="J500" s="107"/>
      <c r="K500" s="107"/>
      <c r="L500" s="107"/>
      <c r="M500" s="107"/>
      <c r="N500" s="107"/>
      <c r="O500" s="107"/>
      <c r="P500" s="107"/>
      <c r="Q500" s="107"/>
      <c r="R500" s="107"/>
      <c r="S500" s="107"/>
      <c r="T500" s="107"/>
      <c r="U500" s="107"/>
      <c r="V500" s="107"/>
      <c r="W500" s="107"/>
      <c r="X500" s="107"/>
    </row>
    <row r="501" spans="1:24" ht="13">
      <c r="A501" s="107"/>
      <c r="B501" s="107"/>
      <c r="C501" s="108"/>
      <c r="D501" s="112"/>
      <c r="E501" s="108"/>
      <c r="F501" s="108"/>
      <c r="G501" s="107"/>
      <c r="H501" s="107"/>
      <c r="I501" s="107"/>
      <c r="J501" s="107"/>
      <c r="K501" s="107"/>
      <c r="L501" s="107"/>
      <c r="M501" s="107"/>
      <c r="N501" s="107"/>
      <c r="O501" s="107"/>
      <c r="P501" s="107"/>
      <c r="Q501" s="107"/>
      <c r="R501" s="107"/>
      <c r="S501" s="107"/>
      <c r="T501" s="107"/>
      <c r="U501" s="107"/>
      <c r="V501" s="107"/>
      <c r="W501" s="107"/>
      <c r="X501" s="107"/>
    </row>
    <row r="502" spans="1:24" ht="13">
      <c r="A502" s="107"/>
      <c r="B502" s="107"/>
      <c r="C502" s="108"/>
      <c r="D502" s="112"/>
      <c r="E502" s="108"/>
      <c r="F502" s="108"/>
      <c r="G502" s="107"/>
      <c r="H502" s="107"/>
      <c r="I502" s="107"/>
      <c r="J502" s="107"/>
      <c r="K502" s="107"/>
      <c r="L502" s="107"/>
      <c r="M502" s="107"/>
      <c r="N502" s="107"/>
      <c r="O502" s="107"/>
      <c r="P502" s="107"/>
      <c r="Q502" s="107"/>
      <c r="R502" s="107"/>
      <c r="S502" s="107"/>
      <c r="T502" s="107"/>
      <c r="U502" s="107"/>
      <c r="V502" s="107"/>
      <c r="W502" s="107"/>
      <c r="X502" s="107"/>
    </row>
    <row r="503" spans="1:24" ht="13">
      <c r="A503" s="107"/>
      <c r="B503" s="107"/>
      <c r="C503" s="108"/>
      <c r="D503" s="112"/>
      <c r="E503" s="108"/>
      <c r="F503" s="108"/>
      <c r="G503" s="107"/>
      <c r="H503" s="107"/>
      <c r="I503" s="107"/>
      <c r="J503" s="107"/>
      <c r="K503" s="107"/>
      <c r="L503" s="107"/>
      <c r="M503" s="107"/>
      <c r="N503" s="107"/>
      <c r="O503" s="107"/>
      <c r="P503" s="107"/>
      <c r="Q503" s="107"/>
      <c r="R503" s="107"/>
      <c r="S503" s="107"/>
      <c r="T503" s="107"/>
      <c r="U503" s="107"/>
      <c r="V503" s="107"/>
      <c r="W503" s="107"/>
      <c r="X503" s="107"/>
    </row>
    <row r="504" spans="1:24" ht="13">
      <c r="A504" s="107"/>
      <c r="B504" s="107"/>
      <c r="C504" s="108"/>
      <c r="D504" s="112"/>
      <c r="E504" s="108"/>
      <c r="F504" s="108"/>
      <c r="G504" s="107"/>
      <c r="H504" s="107"/>
      <c r="I504" s="107"/>
      <c r="J504" s="107"/>
      <c r="K504" s="107"/>
      <c r="L504" s="107"/>
      <c r="M504" s="107"/>
      <c r="N504" s="107"/>
      <c r="O504" s="107"/>
      <c r="P504" s="107"/>
      <c r="Q504" s="107"/>
      <c r="R504" s="107"/>
      <c r="S504" s="107"/>
      <c r="T504" s="107"/>
      <c r="U504" s="107"/>
      <c r="V504" s="107"/>
      <c r="W504" s="107"/>
      <c r="X504" s="107"/>
    </row>
    <row r="505" spans="1:24" ht="13">
      <c r="A505" s="107"/>
      <c r="B505" s="107"/>
      <c r="C505" s="108"/>
      <c r="D505" s="112"/>
      <c r="E505" s="108"/>
      <c r="F505" s="108"/>
      <c r="G505" s="107"/>
      <c r="H505" s="107"/>
      <c r="I505" s="107"/>
      <c r="J505" s="107"/>
      <c r="K505" s="107"/>
      <c r="L505" s="107"/>
      <c r="M505" s="107"/>
      <c r="N505" s="107"/>
      <c r="O505" s="107"/>
      <c r="P505" s="107"/>
      <c r="Q505" s="107"/>
      <c r="R505" s="107"/>
      <c r="S505" s="107"/>
      <c r="T505" s="107"/>
      <c r="U505" s="107"/>
      <c r="V505" s="107"/>
      <c r="W505" s="107"/>
      <c r="X505" s="107"/>
    </row>
    <row r="506" spans="1:24" ht="13">
      <c r="A506" s="107"/>
      <c r="B506" s="107"/>
      <c r="C506" s="108"/>
      <c r="D506" s="112"/>
      <c r="E506" s="108"/>
      <c r="F506" s="108"/>
      <c r="G506" s="107"/>
      <c r="H506" s="107"/>
      <c r="I506" s="107"/>
      <c r="J506" s="107"/>
      <c r="K506" s="107"/>
      <c r="L506" s="107"/>
      <c r="M506" s="107"/>
      <c r="N506" s="107"/>
      <c r="O506" s="107"/>
      <c r="P506" s="107"/>
      <c r="Q506" s="107"/>
      <c r="R506" s="107"/>
      <c r="S506" s="107"/>
      <c r="T506" s="107"/>
      <c r="U506" s="107"/>
      <c r="V506" s="107"/>
      <c r="W506" s="107"/>
      <c r="X506" s="107"/>
    </row>
    <row r="507" spans="1:24" ht="13">
      <c r="A507" s="107"/>
      <c r="B507" s="107"/>
      <c r="C507" s="108"/>
      <c r="D507" s="112"/>
      <c r="E507" s="108"/>
      <c r="F507" s="108"/>
      <c r="G507" s="107"/>
      <c r="H507" s="107"/>
      <c r="I507" s="107"/>
      <c r="J507" s="107"/>
      <c r="K507" s="107"/>
      <c r="L507" s="107"/>
      <c r="M507" s="107"/>
      <c r="N507" s="107"/>
      <c r="O507" s="107"/>
      <c r="P507" s="107"/>
      <c r="Q507" s="107"/>
      <c r="R507" s="107"/>
      <c r="S507" s="107"/>
      <c r="T507" s="107"/>
      <c r="U507" s="107"/>
      <c r="V507" s="107"/>
      <c r="W507" s="107"/>
      <c r="X507" s="107"/>
    </row>
    <row r="508" spans="1:24" ht="13">
      <c r="A508" s="107"/>
      <c r="B508" s="107"/>
      <c r="C508" s="108"/>
      <c r="D508" s="112"/>
      <c r="E508" s="108"/>
      <c r="F508" s="108"/>
      <c r="G508" s="107"/>
      <c r="H508" s="107"/>
      <c r="I508" s="107"/>
      <c r="J508" s="107"/>
      <c r="K508" s="107"/>
      <c r="L508" s="107"/>
      <c r="M508" s="107"/>
      <c r="N508" s="107"/>
      <c r="O508" s="107"/>
      <c r="P508" s="107"/>
      <c r="Q508" s="107"/>
      <c r="R508" s="107"/>
      <c r="S508" s="107"/>
      <c r="T508" s="107"/>
      <c r="U508" s="107"/>
      <c r="V508" s="107"/>
      <c r="W508" s="107"/>
      <c r="X508" s="107"/>
    </row>
    <row r="509" spans="1:24" ht="13">
      <c r="A509" s="107"/>
      <c r="B509" s="107"/>
      <c r="C509" s="108"/>
      <c r="D509" s="112"/>
      <c r="E509" s="108"/>
      <c r="F509" s="108"/>
      <c r="G509" s="107"/>
      <c r="H509" s="107"/>
      <c r="I509" s="107"/>
      <c r="J509" s="107"/>
      <c r="K509" s="107"/>
      <c r="L509" s="107"/>
      <c r="M509" s="107"/>
      <c r="N509" s="107"/>
      <c r="O509" s="107"/>
      <c r="P509" s="107"/>
      <c r="Q509" s="107"/>
      <c r="R509" s="107"/>
      <c r="S509" s="107"/>
      <c r="T509" s="107"/>
      <c r="U509" s="107"/>
      <c r="V509" s="107"/>
      <c r="W509" s="107"/>
      <c r="X509" s="107"/>
    </row>
    <row r="510" spans="1:24" ht="13">
      <c r="A510" s="107"/>
      <c r="B510" s="107"/>
      <c r="C510" s="108"/>
      <c r="D510" s="112"/>
      <c r="E510" s="108"/>
      <c r="F510" s="108"/>
      <c r="G510" s="107"/>
      <c r="H510" s="107"/>
      <c r="I510" s="107"/>
      <c r="J510" s="107"/>
      <c r="K510" s="107"/>
      <c r="L510" s="107"/>
      <c r="M510" s="107"/>
      <c r="N510" s="107"/>
      <c r="O510" s="107"/>
      <c r="P510" s="107"/>
      <c r="Q510" s="107"/>
      <c r="R510" s="107"/>
      <c r="S510" s="107"/>
      <c r="T510" s="107"/>
      <c r="U510" s="107"/>
      <c r="V510" s="107"/>
      <c r="W510" s="107"/>
      <c r="X510" s="107"/>
    </row>
    <row r="511" spans="1:24" ht="13">
      <c r="A511" s="107"/>
      <c r="B511" s="107"/>
      <c r="C511" s="108"/>
      <c r="D511" s="112"/>
      <c r="E511" s="108"/>
      <c r="F511" s="108"/>
      <c r="G511" s="107"/>
      <c r="H511" s="107"/>
      <c r="I511" s="107"/>
      <c r="J511" s="107"/>
      <c r="K511" s="107"/>
      <c r="L511" s="107"/>
      <c r="M511" s="107"/>
      <c r="N511" s="107"/>
      <c r="O511" s="107"/>
      <c r="P511" s="107"/>
      <c r="Q511" s="107"/>
      <c r="R511" s="107"/>
      <c r="S511" s="107"/>
      <c r="T511" s="107"/>
      <c r="U511" s="107"/>
      <c r="V511" s="107"/>
      <c r="W511" s="107"/>
      <c r="X511" s="107"/>
    </row>
    <row r="512" spans="1:24" ht="13">
      <c r="A512" s="107"/>
      <c r="B512" s="107"/>
      <c r="C512" s="108"/>
      <c r="D512" s="112"/>
      <c r="E512" s="108"/>
      <c r="F512" s="108"/>
      <c r="G512" s="107"/>
      <c r="H512" s="107"/>
      <c r="I512" s="107"/>
      <c r="J512" s="107"/>
      <c r="K512" s="107"/>
      <c r="L512" s="107"/>
      <c r="M512" s="107"/>
      <c r="N512" s="107"/>
      <c r="O512" s="107"/>
      <c r="P512" s="107"/>
      <c r="Q512" s="107"/>
      <c r="R512" s="107"/>
      <c r="S512" s="107"/>
      <c r="T512" s="107"/>
      <c r="U512" s="107"/>
      <c r="V512" s="107"/>
      <c r="W512" s="107"/>
      <c r="X512" s="107"/>
    </row>
    <row r="513" spans="1:24" ht="13">
      <c r="A513" s="107"/>
      <c r="B513" s="107"/>
      <c r="C513" s="108"/>
      <c r="D513" s="112"/>
      <c r="E513" s="108"/>
      <c r="F513" s="108"/>
      <c r="G513" s="107"/>
      <c r="H513" s="107"/>
      <c r="I513" s="107"/>
      <c r="J513" s="107"/>
      <c r="K513" s="107"/>
      <c r="L513" s="107"/>
      <c r="M513" s="107"/>
      <c r="N513" s="107"/>
      <c r="O513" s="107"/>
      <c r="P513" s="107"/>
      <c r="Q513" s="107"/>
      <c r="R513" s="107"/>
      <c r="S513" s="107"/>
      <c r="T513" s="107"/>
      <c r="U513" s="107"/>
      <c r="V513" s="107"/>
      <c r="W513" s="107"/>
      <c r="X513" s="107"/>
    </row>
    <row r="514" spans="1:24" ht="13">
      <c r="A514" s="107"/>
      <c r="B514" s="107"/>
      <c r="C514" s="108"/>
      <c r="D514" s="112"/>
      <c r="E514" s="108"/>
      <c r="F514" s="108"/>
      <c r="G514" s="107"/>
      <c r="H514" s="107"/>
      <c r="I514" s="107"/>
      <c r="J514" s="107"/>
      <c r="K514" s="107"/>
      <c r="L514" s="107"/>
      <c r="M514" s="107"/>
      <c r="N514" s="107"/>
      <c r="O514" s="107"/>
      <c r="P514" s="107"/>
      <c r="Q514" s="107"/>
      <c r="R514" s="107"/>
      <c r="S514" s="107"/>
      <c r="T514" s="107"/>
      <c r="U514" s="107"/>
      <c r="V514" s="107"/>
      <c r="W514" s="107"/>
      <c r="X514" s="107"/>
    </row>
    <row r="515" spans="1:24" ht="13">
      <c r="A515" s="107"/>
      <c r="B515" s="107"/>
      <c r="C515" s="108"/>
      <c r="D515" s="112"/>
      <c r="E515" s="108"/>
      <c r="F515" s="108"/>
      <c r="G515" s="107"/>
      <c r="H515" s="107"/>
      <c r="I515" s="107"/>
      <c r="J515" s="107"/>
      <c r="K515" s="107"/>
      <c r="L515" s="107"/>
      <c r="M515" s="107"/>
      <c r="N515" s="107"/>
      <c r="O515" s="107"/>
      <c r="P515" s="107"/>
      <c r="Q515" s="107"/>
      <c r="R515" s="107"/>
      <c r="S515" s="107"/>
      <c r="T515" s="107"/>
      <c r="U515" s="107"/>
      <c r="V515" s="107"/>
      <c r="W515" s="107"/>
      <c r="X515" s="107"/>
    </row>
    <row r="516" spans="1:24" ht="13">
      <c r="A516" s="107"/>
      <c r="B516" s="107"/>
      <c r="C516" s="108"/>
      <c r="D516" s="112"/>
      <c r="E516" s="108"/>
      <c r="F516" s="108"/>
      <c r="G516" s="107"/>
      <c r="H516" s="107"/>
      <c r="I516" s="107"/>
      <c r="J516" s="107"/>
      <c r="K516" s="107"/>
      <c r="L516" s="107"/>
      <c r="M516" s="107"/>
      <c r="N516" s="107"/>
      <c r="O516" s="107"/>
      <c r="P516" s="107"/>
      <c r="Q516" s="107"/>
      <c r="R516" s="107"/>
      <c r="S516" s="107"/>
      <c r="T516" s="107"/>
      <c r="U516" s="107"/>
      <c r="V516" s="107"/>
      <c r="W516" s="107"/>
      <c r="X516" s="107"/>
    </row>
    <row r="517" spans="1:24" ht="13">
      <c r="A517" s="107"/>
      <c r="B517" s="107"/>
      <c r="C517" s="108"/>
      <c r="D517" s="112"/>
      <c r="E517" s="108"/>
      <c r="F517" s="108"/>
      <c r="G517" s="107"/>
      <c r="H517" s="107"/>
      <c r="I517" s="107"/>
      <c r="J517" s="107"/>
      <c r="K517" s="107"/>
      <c r="L517" s="107"/>
      <c r="M517" s="107"/>
      <c r="N517" s="107"/>
      <c r="O517" s="107"/>
      <c r="P517" s="107"/>
      <c r="Q517" s="107"/>
      <c r="R517" s="107"/>
      <c r="S517" s="107"/>
      <c r="T517" s="107"/>
      <c r="U517" s="107"/>
      <c r="V517" s="107"/>
      <c r="W517" s="107"/>
      <c r="X517" s="107"/>
    </row>
    <row r="518" spans="1:24" ht="13">
      <c r="A518" s="107"/>
      <c r="B518" s="107"/>
      <c r="C518" s="108"/>
      <c r="D518" s="112"/>
      <c r="E518" s="108"/>
      <c r="F518" s="108"/>
      <c r="G518" s="107"/>
      <c r="H518" s="107"/>
      <c r="I518" s="107"/>
      <c r="J518" s="107"/>
      <c r="K518" s="107"/>
      <c r="L518" s="107"/>
      <c r="M518" s="107"/>
      <c r="N518" s="107"/>
      <c r="O518" s="107"/>
      <c r="P518" s="107"/>
      <c r="Q518" s="107"/>
      <c r="R518" s="107"/>
      <c r="S518" s="107"/>
      <c r="T518" s="107"/>
      <c r="U518" s="107"/>
      <c r="V518" s="107"/>
      <c r="W518" s="107"/>
      <c r="X518" s="107"/>
    </row>
    <row r="519" spans="1:24" ht="13">
      <c r="A519" s="107"/>
      <c r="B519" s="107"/>
      <c r="C519" s="108"/>
      <c r="D519" s="112"/>
      <c r="E519" s="108"/>
      <c r="F519" s="108"/>
      <c r="G519" s="107"/>
      <c r="H519" s="107"/>
      <c r="I519" s="107"/>
      <c r="J519" s="107"/>
      <c r="K519" s="107"/>
      <c r="L519" s="107"/>
      <c r="M519" s="107"/>
      <c r="N519" s="107"/>
      <c r="O519" s="107"/>
      <c r="P519" s="107"/>
      <c r="Q519" s="107"/>
      <c r="R519" s="107"/>
      <c r="S519" s="107"/>
      <c r="T519" s="107"/>
      <c r="U519" s="107"/>
      <c r="V519" s="107"/>
      <c r="W519" s="107"/>
      <c r="X519" s="107"/>
    </row>
    <row r="520" spans="1:24" ht="13">
      <c r="A520" s="107"/>
      <c r="B520" s="107"/>
      <c r="C520" s="108"/>
      <c r="D520" s="112"/>
      <c r="E520" s="108"/>
      <c r="F520" s="108"/>
      <c r="G520" s="107"/>
      <c r="H520" s="107"/>
      <c r="I520" s="107"/>
      <c r="J520" s="107"/>
      <c r="K520" s="107"/>
      <c r="L520" s="107"/>
      <c r="M520" s="107"/>
      <c r="N520" s="107"/>
      <c r="O520" s="107"/>
      <c r="P520" s="107"/>
      <c r="Q520" s="107"/>
      <c r="R520" s="107"/>
      <c r="S520" s="107"/>
      <c r="T520" s="107"/>
      <c r="U520" s="107"/>
      <c r="V520" s="107"/>
      <c r="W520" s="107"/>
      <c r="X520" s="107"/>
    </row>
    <row r="521" spans="1:24" ht="13">
      <c r="A521" s="107"/>
      <c r="B521" s="107"/>
      <c r="C521" s="108"/>
      <c r="D521" s="112"/>
      <c r="E521" s="108"/>
      <c r="F521" s="108"/>
      <c r="G521" s="107"/>
      <c r="H521" s="107"/>
      <c r="I521" s="107"/>
      <c r="J521" s="107"/>
      <c r="K521" s="107"/>
      <c r="L521" s="107"/>
      <c r="M521" s="107"/>
      <c r="N521" s="107"/>
      <c r="O521" s="107"/>
      <c r="P521" s="107"/>
      <c r="Q521" s="107"/>
      <c r="R521" s="107"/>
      <c r="S521" s="107"/>
      <c r="T521" s="107"/>
      <c r="U521" s="107"/>
      <c r="V521" s="107"/>
      <c r="W521" s="107"/>
      <c r="X521" s="107"/>
    </row>
    <row r="522" spans="1:24" ht="13">
      <c r="A522" s="107"/>
      <c r="B522" s="107"/>
      <c r="C522" s="108"/>
      <c r="D522" s="112"/>
      <c r="E522" s="108"/>
      <c r="F522" s="108"/>
      <c r="G522" s="107"/>
      <c r="H522" s="107"/>
      <c r="I522" s="107"/>
      <c r="J522" s="107"/>
      <c r="K522" s="107"/>
      <c r="L522" s="107"/>
      <c r="M522" s="107"/>
      <c r="N522" s="107"/>
      <c r="O522" s="107"/>
      <c r="P522" s="107"/>
      <c r="Q522" s="107"/>
      <c r="R522" s="107"/>
      <c r="S522" s="107"/>
      <c r="T522" s="107"/>
      <c r="U522" s="107"/>
      <c r="V522" s="107"/>
      <c r="W522" s="107"/>
      <c r="X522" s="107"/>
    </row>
    <row r="523" spans="1:24" ht="13">
      <c r="A523" s="107"/>
      <c r="B523" s="107"/>
      <c r="C523" s="108"/>
      <c r="D523" s="112"/>
      <c r="E523" s="108"/>
      <c r="F523" s="108"/>
      <c r="G523" s="107"/>
      <c r="H523" s="107"/>
      <c r="I523" s="107"/>
      <c r="J523" s="107"/>
      <c r="K523" s="107"/>
      <c r="L523" s="107"/>
      <c r="M523" s="107"/>
      <c r="N523" s="107"/>
      <c r="O523" s="107"/>
      <c r="P523" s="107"/>
      <c r="Q523" s="107"/>
      <c r="R523" s="107"/>
      <c r="S523" s="107"/>
      <c r="T523" s="107"/>
      <c r="U523" s="107"/>
      <c r="V523" s="107"/>
      <c r="W523" s="107"/>
      <c r="X523" s="107"/>
    </row>
    <row r="524" spans="1:24" ht="13">
      <c r="A524" s="107"/>
      <c r="B524" s="107"/>
      <c r="C524" s="108"/>
      <c r="D524" s="112"/>
      <c r="E524" s="108"/>
      <c r="F524" s="108"/>
      <c r="G524" s="107"/>
      <c r="H524" s="107"/>
      <c r="I524" s="107"/>
      <c r="J524" s="107"/>
      <c r="K524" s="107"/>
      <c r="L524" s="107"/>
      <c r="M524" s="107"/>
      <c r="N524" s="107"/>
      <c r="O524" s="107"/>
      <c r="P524" s="107"/>
      <c r="Q524" s="107"/>
      <c r="R524" s="107"/>
      <c r="S524" s="107"/>
      <c r="T524" s="107"/>
      <c r="U524" s="107"/>
      <c r="V524" s="107"/>
      <c r="W524" s="107"/>
      <c r="X524" s="107"/>
    </row>
    <row r="525" spans="1:24" ht="13">
      <c r="A525" s="107"/>
      <c r="B525" s="107"/>
      <c r="C525" s="108"/>
      <c r="D525" s="112"/>
      <c r="E525" s="108"/>
      <c r="F525" s="108"/>
      <c r="G525" s="107"/>
      <c r="H525" s="107"/>
      <c r="I525" s="107"/>
      <c r="J525" s="107"/>
      <c r="K525" s="107"/>
      <c r="L525" s="107"/>
      <c r="M525" s="107"/>
      <c r="N525" s="107"/>
      <c r="O525" s="107"/>
      <c r="P525" s="107"/>
      <c r="Q525" s="107"/>
      <c r="R525" s="107"/>
      <c r="S525" s="107"/>
      <c r="T525" s="107"/>
      <c r="U525" s="107"/>
      <c r="V525" s="107"/>
      <c r="W525" s="107"/>
      <c r="X525" s="107"/>
    </row>
    <row r="526" spans="1:24" ht="13">
      <c r="A526" s="107"/>
      <c r="B526" s="107"/>
      <c r="C526" s="108"/>
      <c r="D526" s="112"/>
      <c r="E526" s="108"/>
      <c r="F526" s="108"/>
      <c r="G526" s="107"/>
      <c r="H526" s="107"/>
      <c r="I526" s="107"/>
      <c r="J526" s="107"/>
      <c r="K526" s="107"/>
      <c r="L526" s="107"/>
      <c r="M526" s="107"/>
      <c r="N526" s="107"/>
      <c r="O526" s="107"/>
      <c r="P526" s="107"/>
      <c r="Q526" s="107"/>
      <c r="R526" s="107"/>
      <c r="S526" s="107"/>
      <c r="T526" s="107"/>
      <c r="U526" s="107"/>
      <c r="V526" s="107"/>
      <c r="W526" s="107"/>
      <c r="X526" s="107"/>
    </row>
    <row r="527" spans="1:24" ht="13">
      <c r="A527" s="107"/>
      <c r="B527" s="107"/>
      <c r="C527" s="108"/>
      <c r="D527" s="112"/>
      <c r="E527" s="108"/>
      <c r="F527" s="108"/>
      <c r="G527" s="107"/>
      <c r="H527" s="107"/>
      <c r="I527" s="107"/>
      <c r="J527" s="107"/>
      <c r="K527" s="107"/>
      <c r="L527" s="107"/>
      <c r="M527" s="107"/>
      <c r="N527" s="107"/>
      <c r="O527" s="107"/>
      <c r="P527" s="107"/>
      <c r="Q527" s="107"/>
      <c r="R527" s="107"/>
      <c r="S527" s="107"/>
      <c r="T527" s="107"/>
      <c r="U527" s="107"/>
      <c r="V527" s="107"/>
      <c r="W527" s="107"/>
      <c r="X527" s="107"/>
    </row>
    <row r="528" spans="1:24" ht="13">
      <c r="A528" s="107"/>
      <c r="B528" s="107"/>
      <c r="C528" s="108"/>
      <c r="D528" s="112"/>
      <c r="E528" s="108"/>
      <c r="F528" s="108"/>
      <c r="G528" s="107"/>
      <c r="H528" s="107"/>
      <c r="I528" s="107"/>
      <c r="J528" s="107"/>
      <c r="K528" s="107"/>
      <c r="L528" s="107"/>
      <c r="M528" s="107"/>
      <c r="N528" s="107"/>
      <c r="O528" s="107"/>
      <c r="P528" s="107"/>
      <c r="Q528" s="107"/>
      <c r="R528" s="107"/>
      <c r="S528" s="107"/>
      <c r="T528" s="107"/>
      <c r="U528" s="107"/>
      <c r="V528" s="107"/>
      <c r="W528" s="107"/>
      <c r="X528" s="107"/>
    </row>
    <row r="529" spans="1:24" ht="13">
      <c r="A529" s="107"/>
      <c r="B529" s="107"/>
      <c r="C529" s="108"/>
      <c r="D529" s="112"/>
      <c r="E529" s="108"/>
      <c r="F529" s="108"/>
      <c r="G529" s="107"/>
      <c r="H529" s="107"/>
      <c r="I529" s="107"/>
      <c r="J529" s="107"/>
      <c r="K529" s="107"/>
      <c r="L529" s="107"/>
      <c r="M529" s="107"/>
      <c r="N529" s="107"/>
      <c r="O529" s="107"/>
      <c r="P529" s="107"/>
      <c r="Q529" s="107"/>
      <c r="R529" s="107"/>
      <c r="S529" s="107"/>
      <c r="T529" s="107"/>
      <c r="U529" s="107"/>
      <c r="V529" s="107"/>
      <c r="W529" s="107"/>
      <c r="X529" s="107"/>
    </row>
    <row r="530" spans="1:24" ht="13">
      <c r="A530" s="107"/>
      <c r="B530" s="107"/>
      <c r="C530" s="108"/>
      <c r="D530" s="112"/>
      <c r="E530" s="108"/>
      <c r="F530" s="108"/>
      <c r="G530" s="107"/>
      <c r="H530" s="107"/>
      <c r="I530" s="107"/>
      <c r="J530" s="107"/>
      <c r="K530" s="107"/>
      <c r="L530" s="107"/>
      <c r="M530" s="107"/>
      <c r="N530" s="107"/>
      <c r="O530" s="107"/>
      <c r="P530" s="107"/>
      <c r="Q530" s="107"/>
      <c r="R530" s="107"/>
      <c r="S530" s="107"/>
      <c r="T530" s="107"/>
      <c r="U530" s="107"/>
      <c r="V530" s="107"/>
      <c r="W530" s="107"/>
      <c r="X530" s="107"/>
    </row>
    <row r="531" spans="1:24" ht="13">
      <c r="A531" s="107"/>
      <c r="B531" s="107"/>
      <c r="C531" s="108"/>
      <c r="D531" s="112"/>
      <c r="E531" s="108"/>
      <c r="F531" s="108"/>
      <c r="G531" s="107"/>
      <c r="H531" s="107"/>
      <c r="I531" s="107"/>
      <c r="J531" s="107"/>
      <c r="K531" s="107"/>
      <c r="L531" s="107"/>
      <c r="M531" s="107"/>
      <c r="N531" s="107"/>
      <c r="O531" s="107"/>
      <c r="P531" s="107"/>
      <c r="Q531" s="107"/>
      <c r="R531" s="107"/>
      <c r="S531" s="107"/>
      <c r="T531" s="107"/>
      <c r="U531" s="107"/>
      <c r="V531" s="107"/>
      <c r="W531" s="107"/>
      <c r="X531" s="107"/>
    </row>
    <row r="532" spans="1:24" ht="13">
      <c r="A532" s="107"/>
      <c r="B532" s="107"/>
      <c r="C532" s="108"/>
      <c r="D532" s="112"/>
      <c r="E532" s="108"/>
      <c r="F532" s="108"/>
      <c r="G532" s="107"/>
      <c r="H532" s="107"/>
      <c r="I532" s="107"/>
      <c r="J532" s="107"/>
      <c r="K532" s="107"/>
      <c r="L532" s="107"/>
      <c r="M532" s="107"/>
      <c r="N532" s="107"/>
      <c r="O532" s="107"/>
      <c r="P532" s="107"/>
      <c r="Q532" s="107"/>
      <c r="R532" s="107"/>
      <c r="S532" s="107"/>
      <c r="T532" s="107"/>
      <c r="U532" s="107"/>
      <c r="V532" s="107"/>
      <c r="W532" s="107"/>
      <c r="X532" s="107"/>
    </row>
    <row r="533" spans="1:24" ht="13">
      <c r="A533" s="107"/>
      <c r="B533" s="107"/>
      <c r="C533" s="108"/>
      <c r="D533" s="112"/>
      <c r="E533" s="108"/>
      <c r="F533" s="108"/>
      <c r="G533" s="107"/>
      <c r="H533" s="107"/>
      <c r="I533" s="107"/>
      <c r="J533" s="107"/>
      <c r="K533" s="107"/>
      <c r="L533" s="107"/>
      <c r="M533" s="107"/>
      <c r="N533" s="107"/>
      <c r="O533" s="107"/>
      <c r="P533" s="107"/>
      <c r="Q533" s="107"/>
      <c r="R533" s="107"/>
      <c r="S533" s="107"/>
      <c r="T533" s="107"/>
      <c r="U533" s="107"/>
      <c r="V533" s="107"/>
      <c r="W533" s="107"/>
      <c r="X533" s="107"/>
    </row>
    <row r="534" spans="1:24" ht="13">
      <c r="A534" s="107"/>
      <c r="B534" s="107"/>
      <c r="C534" s="108"/>
      <c r="D534" s="112"/>
      <c r="E534" s="108"/>
      <c r="F534" s="108"/>
      <c r="G534" s="107"/>
      <c r="H534" s="107"/>
      <c r="I534" s="107"/>
      <c r="J534" s="107"/>
      <c r="K534" s="107"/>
      <c r="L534" s="107"/>
      <c r="M534" s="107"/>
      <c r="N534" s="107"/>
      <c r="O534" s="107"/>
      <c r="P534" s="107"/>
      <c r="Q534" s="107"/>
      <c r="R534" s="107"/>
      <c r="S534" s="107"/>
      <c r="T534" s="107"/>
      <c r="U534" s="107"/>
      <c r="V534" s="107"/>
      <c r="W534" s="107"/>
      <c r="X534" s="107"/>
    </row>
    <row r="535" spans="1:24" ht="13">
      <c r="A535" s="107"/>
      <c r="B535" s="107"/>
      <c r="C535" s="108"/>
      <c r="D535" s="112"/>
      <c r="E535" s="108"/>
      <c r="F535" s="108"/>
      <c r="G535" s="107"/>
      <c r="H535" s="107"/>
      <c r="I535" s="107"/>
      <c r="J535" s="107"/>
      <c r="K535" s="107"/>
      <c r="L535" s="107"/>
      <c r="M535" s="107"/>
      <c r="N535" s="107"/>
      <c r="O535" s="107"/>
      <c r="P535" s="107"/>
      <c r="Q535" s="107"/>
      <c r="R535" s="107"/>
      <c r="S535" s="107"/>
      <c r="T535" s="107"/>
      <c r="U535" s="107"/>
      <c r="V535" s="107"/>
      <c r="W535" s="107"/>
      <c r="X535" s="107"/>
    </row>
    <row r="536" spans="1:24" ht="13">
      <c r="A536" s="107"/>
      <c r="B536" s="107"/>
      <c r="C536" s="108"/>
      <c r="D536" s="112"/>
      <c r="E536" s="108"/>
      <c r="F536" s="108"/>
      <c r="G536" s="107"/>
      <c r="H536" s="107"/>
      <c r="I536" s="107"/>
      <c r="J536" s="107"/>
      <c r="K536" s="107"/>
      <c r="L536" s="107"/>
      <c r="M536" s="107"/>
      <c r="N536" s="107"/>
      <c r="O536" s="107"/>
      <c r="P536" s="107"/>
      <c r="Q536" s="107"/>
      <c r="R536" s="107"/>
      <c r="S536" s="107"/>
      <c r="T536" s="107"/>
      <c r="U536" s="107"/>
      <c r="V536" s="107"/>
      <c r="W536" s="107"/>
      <c r="X536" s="107"/>
    </row>
    <row r="537" spans="1:24" ht="13">
      <c r="A537" s="107"/>
      <c r="B537" s="107"/>
      <c r="C537" s="108"/>
      <c r="D537" s="112"/>
      <c r="E537" s="108"/>
      <c r="F537" s="108"/>
      <c r="G537" s="107"/>
      <c r="H537" s="107"/>
      <c r="I537" s="107"/>
      <c r="J537" s="107"/>
      <c r="K537" s="107"/>
      <c r="L537" s="107"/>
      <c r="M537" s="107"/>
      <c r="N537" s="107"/>
      <c r="O537" s="107"/>
      <c r="P537" s="107"/>
      <c r="Q537" s="107"/>
      <c r="R537" s="107"/>
      <c r="S537" s="107"/>
      <c r="T537" s="107"/>
      <c r="U537" s="107"/>
      <c r="V537" s="107"/>
      <c r="W537" s="107"/>
      <c r="X537" s="107"/>
    </row>
    <row r="538" spans="1:24" ht="13">
      <c r="A538" s="107"/>
      <c r="B538" s="107"/>
      <c r="C538" s="108"/>
      <c r="D538" s="112"/>
      <c r="E538" s="108"/>
      <c r="F538" s="108"/>
      <c r="G538" s="107"/>
      <c r="H538" s="107"/>
      <c r="I538" s="107"/>
      <c r="J538" s="107"/>
      <c r="K538" s="107"/>
      <c r="L538" s="107"/>
      <c r="M538" s="107"/>
      <c r="N538" s="107"/>
      <c r="O538" s="107"/>
      <c r="P538" s="107"/>
      <c r="Q538" s="107"/>
      <c r="R538" s="107"/>
      <c r="S538" s="107"/>
      <c r="T538" s="107"/>
      <c r="U538" s="107"/>
      <c r="V538" s="107"/>
      <c r="W538" s="107"/>
      <c r="X538" s="107"/>
    </row>
    <row r="539" spans="1:24" ht="13">
      <c r="A539" s="107"/>
      <c r="B539" s="107"/>
      <c r="C539" s="108"/>
      <c r="D539" s="112"/>
      <c r="E539" s="108"/>
      <c r="F539" s="108"/>
      <c r="G539" s="107"/>
      <c r="H539" s="107"/>
      <c r="I539" s="107"/>
      <c r="J539" s="107"/>
      <c r="K539" s="107"/>
      <c r="L539" s="107"/>
      <c r="M539" s="107"/>
      <c r="N539" s="107"/>
      <c r="O539" s="107"/>
      <c r="P539" s="107"/>
      <c r="Q539" s="107"/>
      <c r="R539" s="107"/>
      <c r="S539" s="107"/>
      <c r="T539" s="107"/>
      <c r="U539" s="107"/>
      <c r="V539" s="107"/>
      <c r="W539" s="107"/>
      <c r="X539" s="107"/>
    </row>
    <row r="540" spans="1:24" ht="13">
      <c r="A540" s="107"/>
      <c r="B540" s="107"/>
      <c r="C540" s="108"/>
      <c r="D540" s="112"/>
      <c r="E540" s="108"/>
      <c r="F540" s="108"/>
      <c r="G540" s="107"/>
      <c r="H540" s="107"/>
      <c r="I540" s="107"/>
      <c r="J540" s="107"/>
      <c r="K540" s="107"/>
      <c r="L540" s="107"/>
      <c r="M540" s="107"/>
      <c r="N540" s="107"/>
      <c r="O540" s="107"/>
      <c r="P540" s="107"/>
      <c r="Q540" s="107"/>
      <c r="R540" s="107"/>
      <c r="S540" s="107"/>
      <c r="T540" s="107"/>
      <c r="U540" s="107"/>
      <c r="V540" s="107"/>
      <c r="W540" s="107"/>
      <c r="X540" s="107"/>
    </row>
    <row r="541" spans="1:24" ht="13">
      <c r="A541" s="107"/>
      <c r="B541" s="107"/>
      <c r="C541" s="108"/>
      <c r="D541" s="112"/>
      <c r="E541" s="108"/>
      <c r="F541" s="108"/>
      <c r="G541" s="107"/>
      <c r="H541" s="107"/>
      <c r="I541" s="107"/>
      <c r="J541" s="107"/>
      <c r="K541" s="107"/>
      <c r="L541" s="107"/>
      <c r="M541" s="107"/>
      <c r="N541" s="107"/>
      <c r="O541" s="107"/>
      <c r="P541" s="107"/>
      <c r="Q541" s="107"/>
      <c r="R541" s="107"/>
      <c r="S541" s="107"/>
      <c r="T541" s="107"/>
      <c r="U541" s="107"/>
      <c r="V541" s="107"/>
      <c r="W541" s="107"/>
      <c r="X541" s="107"/>
    </row>
    <row r="542" spans="1:24" ht="13">
      <c r="A542" s="107"/>
      <c r="B542" s="107"/>
      <c r="C542" s="108"/>
      <c r="D542" s="112"/>
      <c r="E542" s="108"/>
      <c r="F542" s="108"/>
      <c r="G542" s="107"/>
      <c r="H542" s="107"/>
      <c r="I542" s="107"/>
      <c r="J542" s="107"/>
      <c r="K542" s="107"/>
      <c r="L542" s="107"/>
      <c r="M542" s="107"/>
      <c r="N542" s="107"/>
      <c r="O542" s="107"/>
      <c r="P542" s="107"/>
      <c r="Q542" s="107"/>
      <c r="R542" s="107"/>
      <c r="S542" s="107"/>
      <c r="T542" s="107"/>
      <c r="U542" s="107"/>
      <c r="V542" s="107"/>
      <c r="W542" s="107"/>
      <c r="X542" s="107"/>
    </row>
    <row r="543" spans="1:24" ht="13">
      <c r="A543" s="107"/>
      <c r="B543" s="107"/>
      <c r="C543" s="108"/>
      <c r="D543" s="112"/>
      <c r="E543" s="108"/>
      <c r="F543" s="108"/>
      <c r="G543" s="107"/>
      <c r="H543" s="107"/>
      <c r="I543" s="107"/>
      <c r="J543" s="107"/>
      <c r="K543" s="107"/>
      <c r="L543" s="107"/>
      <c r="M543" s="107"/>
      <c r="N543" s="107"/>
      <c r="O543" s="107"/>
      <c r="P543" s="107"/>
      <c r="Q543" s="107"/>
      <c r="R543" s="107"/>
      <c r="S543" s="107"/>
      <c r="T543" s="107"/>
      <c r="U543" s="107"/>
      <c r="V543" s="107"/>
      <c r="W543" s="107"/>
      <c r="X543" s="107"/>
    </row>
    <row r="544" spans="1:24" ht="13">
      <c r="A544" s="107"/>
      <c r="B544" s="107"/>
      <c r="C544" s="108"/>
      <c r="D544" s="112"/>
      <c r="E544" s="108"/>
      <c r="F544" s="108"/>
      <c r="G544" s="107"/>
      <c r="H544" s="107"/>
      <c r="I544" s="107"/>
      <c r="J544" s="107"/>
      <c r="K544" s="107"/>
      <c r="L544" s="107"/>
      <c r="M544" s="107"/>
      <c r="N544" s="107"/>
      <c r="O544" s="107"/>
      <c r="P544" s="107"/>
      <c r="Q544" s="107"/>
      <c r="R544" s="107"/>
      <c r="S544" s="107"/>
      <c r="T544" s="107"/>
      <c r="U544" s="107"/>
      <c r="V544" s="107"/>
      <c r="W544" s="107"/>
      <c r="X544" s="107"/>
    </row>
    <row r="545" spans="1:24" ht="13">
      <c r="A545" s="107"/>
      <c r="B545" s="107"/>
      <c r="C545" s="108"/>
      <c r="D545" s="112"/>
      <c r="E545" s="108"/>
      <c r="F545" s="108"/>
      <c r="G545" s="107"/>
      <c r="H545" s="107"/>
      <c r="I545" s="107"/>
      <c r="J545" s="107"/>
      <c r="K545" s="107"/>
      <c r="L545" s="107"/>
      <c r="M545" s="107"/>
      <c r="N545" s="107"/>
      <c r="O545" s="107"/>
      <c r="P545" s="107"/>
      <c r="Q545" s="107"/>
      <c r="R545" s="107"/>
      <c r="S545" s="107"/>
      <c r="T545" s="107"/>
      <c r="U545" s="107"/>
      <c r="V545" s="107"/>
      <c r="W545" s="107"/>
      <c r="X545" s="107"/>
    </row>
    <row r="546" spans="1:24" ht="13">
      <c r="A546" s="107"/>
      <c r="B546" s="107"/>
      <c r="C546" s="108"/>
      <c r="D546" s="112"/>
      <c r="E546" s="108"/>
      <c r="F546" s="108"/>
      <c r="G546" s="107"/>
      <c r="H546" s="107"/>
      <c r="I546" s="107"/>
      <c r="J546" s="107"/>
      <c r="K546" s="107"/>
      <c r="L546" s="107"/>
      <c r="M546" s="107"/>
      <c r="N546" s="107"/>
      <c r="O546" s="107"/>
      <c r="P546" s="107"/>
      <c r="Q546" s="107"/>
      <c r="R546" s="107"/>
      <c r="S546" s="107"/>
      <c r="T546" s="107"/>
      <c r="U546" s="107"/>
      <c r="V546" s="107"/>
      <c r="W546" s="107"/>
      <c r="X546" s="107"/>
    </row>
    <row r="547" spans="1:24" ht="13">
      <c r="A547" s="107"/>
      <c r="B547" s="107"/>
      <c r="C547" s="108"/>
      <c r="D547" s="112"/>
      <c r="E547" s="108"/>
      <c r="F547" s="108"/>
      <c r="G547" s="107"/>
      <c r="H547" s="107"/>
      <c r="I547" s="107"/>
      <c r="J547" s="107"/>
      <c r="K547" s="107"/>
      <c r="L547" s="107"/>
      <c r="M547" s="107"/>
      <c r="N547" s="107"/>
      <c r="O547" s="107"/>
      <c r="P547" s="107"/>
      <c r="Q547" s="107"/>
      <c r="R547" s="107"/>
      <c r="S547" s="107"/>
      <c r="T547" s="107"/>
      <c r="U547" s="107"/>
      <c r="V547" s="107"/>
      <c r="W547" s="107"/>
      <c r="X547" s="107"/>
    </row>
    <row r="548" spans="1:24" ht="13">
      <c r="A548" s="107"/>
      <c r="B548" s="107"/>
      <c r="C548" s="108"/>
      <c r="D548" s="112"/>
      <c r="E548" s="108"/>
      <c r="F548" s="108"/>
      <c r="G548" s="107"/>
      <c r="H548" s="107"/>
      <c r="I548" s="107"/>
      <c r="J548" s="107"/>
      <c r="K548" s="107"/>
      <c r="L548" s="107"/>
      <c r="M548" s="107"/>
      <c r="N548" s="107"/>
      <c r="O548" s="107"/>
      <c r="P548" s="107"/>
      <c r="Q548" s="107"/>
      <c r="R548" s="107"/>
      <c r="S548" s="107"/>
      <c r="T548" s="107"/>
      <c r="U548" s="107"/>
      <c r="V548" s="107"/>
      <c r="W548" s="107"/>
      <c r="X548" s="107"/>
    </row>
    <row r="549" spans="1:24" ht="13">
      <c r="A549" s="107"/>
      <c r="B549" s="107"/>
      <c r="C549" s="108"/>
      <c r="D549" s="112"/>
      <c r="E549" s="108"/>
      <c r="F549" s="108"/>
      <c r="G549" s="107"/>
      <c r="H549" s="107"/>
      <c r="I549" s="107"/>
      <c r="J549" s="107"/>
      <c r="K549" s="107"/>
      <c r="L549" s="107"/>
      <c r="M549" s="107"/>
      <c r="N549" s="107"/>
      <c r="O549" s="107"/>
      <c r="P549" s="107"/>
      <c r="Q549" s="107"/>
      <c r="R549" s="107"/>
      <c r="S549" s="107"/>
      <c r="T549" s="107"/>
      <c r="U549" s="107"/>
      <c r="V549" s="107"/>
      <c r="W549" s="107"/>
      <c r="X549" s="107"/>
    </row>
    <row r="550" spans="1:24" ht="13">
      <c r="A550" s="107"/>
      <c r="B550" s="107"/>
      <c r="C550" s="108"/>
      <c r="D550" s="112"/>
      <c r="E550" s="108"/>
      <c r="F550" s="108"/>
      <c r="G550" s="107"/>
      <c r="H550" s="107"/>
      <c r="I550" s="107"/>
      <c r="J550" s="107"/>
      <c r="K550" s="107"/>
      <c r="L550" s="107"/>
      <c r="M550" s="107"/>
      <c r="N550" s="107"/>
      <c r="O550" s="107"/>
      <c r="P550" s="107"/>
      <c r="Q550" s="107"/>
      <c r="R550" s="107"/>
      <c r="S550" s="107"/>
      <c r="T550" s="107"/>
      <c r="U550" s="107"/>
      <c r="V550" s="107"/>
      <c r="W550" s="107"/>
      <c r="X550" s="107"/>
    </row>
    <row r="551" spans="1:24" ht="13">
      <c r="A551" s="107"/>
      <c r="B551" s="107"/>
      <c r="C551" s="108"/>
      <c r="D551" s="112"/>
      <c r="E551" s="108"/>
      <c r="F551" s="108"/>
      <c r="G551" s="107"/>
      <c r="H551" s="107"/>
      <c r="I551" s="107"/>
      <c r="J551" s="107"/>
      <c r="K551" s="107"/>
      <c r="L551" s="107"/>
      <c r="M551" s="107"/>
      <c r="N551" s="107"/>
      <c r="O551" s="107"/>
      <c r="P551" s="107"/>
      <c r="Q551" s="107"/>
      <c r="R551" s="107"/>
      <c r="S551" s="107"/>
      <c r="T551" s="107"/>
      <c r="U551" s="107"/>
      <c r="V551" s="107"/>
      <c r="W551" s="107"/>
      <c r="X551" s="107"/>
    </row>
    <row r="552" spans="1:24" ht="13">
      <c r="A552" s="107"/>
      <c r="B552" s="107"/>
      <c r="C552" s="108"/>
      <c r="D552" s="112"/>
      <c r="E552" s="108"/>
      <c r="F552" s="108"/>
      <c r="G552" s="107"/>
      <c r="H552" s="107"/>
      <c r="I552" s="107"/>
      <c r="J552" s="107"/>
      <c r="K552" s="107"/>
      <c r="L552" s="107"/>
      <c r="M552" s="107"/>
      <c r="N552" s="107"/>
      <c r="O552" s="107"/>
      <c r="P552" s="107"/>
      <c r="Q552" s="107"/>
      <c r="R552" s="107"/>
      <c r="S552" s="107"/>
      <c r="T552" s="107"/>
      <c r="U552" s="107"/>
      <c r="V552" s="107"/>
      <c r="W552" s="107"/>
      <c r="X552" s="107"/>
    </row>
    <row r="553" spans="1:24" ht="13">
      <c r="A553" s="107"/>
      <c r="B553" s="107"/>
      <c r="C553" s="108"/>
      <c r="D553" s="112"/>
      <c r="E553" s="108"/>
      <c r="F553" s="108"/>
      <c r="G553" s="107"/>
      <c r="H553" s="107"/>
      <c r="I553" s="107"/>
      <c r="J553" s="107"/>
      <c r="K553" s="107"/>
      <c r="L553" s="107"/>
      <c r="M553" s="107"/>
      <c r="N553" s="107"/>
      <c r="O553" s="107"/>
      <c r="P553" s="107"/>
      <c r="Q553" s="107"/>
      <c r="R553" s="107"/>
      <c r="S553" s="107"/>
      <c r="T553" s="107"/>
      <c r="U553" s="107"/>
      <c r="V553" s="107"/>
      <c r="W553" s="107"/>
      <c r="X553" s="107"/>
    </row>
    <row r="554" spans="1:24" ht="13">
      <c r="A554" s="107"/>
      <c r="B554" s="107"/>
      <c r="C554" s="108"/>
      <c r="D554" s="112"/>
      <c r="E554" s="108"/>
      <c r="F554" s="108"/>
      <c r="G554" s="107"/>
      <c r="H554" s="107"/>
      <c r="I554" s="107"/>
      <c r="J554" s="107"/>
      <c r="K554" s="107"/>
      <c r="L554" s="107"/>
      <c r="M554" s="107"/>
      <c r="N554" s="107"/>
      <c r="O554" s="107"/>
      <c r="P554" s="107"/>
      <c r="Q554" s="107"/>
      <c r="R554" s="107"/>
      <c r="S554" s="107"/>
      <c r="T554" s="107"/>
      <c r="U554" s="107"/>
      <c r="V554" s="107"/>
      <c r="W554" s="107"/>
      <c r="X554" s="107"/>
    </row>
    <row r="555" spans="1:24" ht="13">
      <c r="A555" s="107"/>
      <c r="B555" s="107"/>
      <c r="C555" s="108"/>
      <c r="D555" s="112"/>
      <c r="E555" s="108"/>
      <c r="F555" s="108"/>
      <c r="G555" s="107"/>
      <c r="H555" s="107"/>
      <c r="I555" s="107"/>
      <c r="J555" s="107"/>
      <c r="K555" s="107"/>
      <c r="L555" s="107"/>
      <c r="M555" s="107"/>
      <c r="N555" s="107"/>
      <c r="O555" s="107"/>
      <c r="P555" s="107"/>
      <c r="Q555" s="107"/>
      <c r="R555" s="107"/>
      <c r="S555" s="107"/>
      <c r="T555" s="107"/>
      <c r="U555" s="107"/>
      <c r="V555" s="107"/>
      <c r="W555" s="107"/>
      <c r="X555" s="107"/>
    </row>
    <row r="556" spans="1:24" ht="13">
      <c r="A556" s="107"/>
      <c r="B556" s="107"/>
      <c r="C556" s="108"/>
      <c r="D556" s="112"/>
      <c r="E556" s="108"/>
      <c r="F556" s="108"/>
      <c r="G556" s="107"/>
      <c r="H556" s="107"/>
      <c r="I556" s="107"/>
      <c r="J556" s="107"/>
      <c r="K556" s="107"/>
      <c r="L556" s="107"/>
      <c r="M556" s="107"/>
      <c r="N556" s="107"/>
      <c r="O556" s="107"/>
      <c r="P556" s="107"/>
      <c r="Q556" s="107"/>
      <c r="R556" s="107"/>
      <c r="S556" s="107"/>
      <c r="T556" s="107"/>
      <c r="U556" s="107"/>
      <c r="V556" s="107"/>
      <c r="W556" s="107"/>
      <c r="X556" s="107"/>
    </row>
    <row r="557" spans="1:24" ht="13">
      <c r="A557" s="107"/>
      <c r="B557" s="107"/>
      <c r="C557" s="108"/>
      <c r="D557" s="112"/>
      <c r="E557" s="108"/>
      <c r="F557" s="108"/>
      <c r="G557" s="107"/>
      <c r="H557" s="107"/>
      <c r="I557" s="107"/>
      <c r="J557" s="107"/>
      <c r="K557" s="107"/>
      <c r="L557" s="107"/>
      <c r="M557" s="107"/>
      <c r="N557" s="107"/>
      <c r="O557" s="107"/>
      <c r="P557" s="107"/>
      <c r="Q557" s="107"/>
      <c r="R557" s="107"/>
      <c r="S557" s="107"/>
      <c r="T557" s="107"/>
      <c r="U557" s="107"/>
      <c r="V557" s="107"/>
      <c r="W557" s="107"/>
      <c r="X557" s="107"/>
    </row>
    <row r="558" spans="1:24" ht="13">
      <c r="A558" s="107"/>
      <c r="B558" s="107"/>
      <c r="C558" s="108"/>
      <c r="D558" s="112"/>
      <c r="E558" s="108"/>
      <c r="F558" s="108"/>
      <c r="G558" s="107"/>
      <c r="H558" s="107"/>
      <c r="I558" s="107"/>
      <c r="J558" s="107"/>
      <c r="K558" s="107"/>
      <c r="L558" s="107"/>
      <c r="M558" s="107"/>
      <c r="N558" s="107"/>
      <c r="O558" s="107"/>
      <c r="P558" s="107"/>
      <c r="Q558" s="107"/>
      <c r="R558" s="107"/>
      <c r="S558" s="107"/>
      <c r="T558" s="107"/>
      <c r="U558" s="107"/>
      <c r="V558" s="107"/>
      <c r="W558" s="107"/>
      <c r="X558" s="107"/>
    </row>
    <row r="559" spans="1:24" ht="13">
      <c r="A559" s="107"/>
      <c r="B559" s="107"/>
      <c r="C559" s="108"/>
      <c r="D559" s="112"/>
      <c r="E559" s="108"/>
      <c r="F559" s="108"/>
      <c r="G559" s="107"/>
      <c r="H559" s="107"/>
      <c r="I559" s="107"/>
      <c r="J559" s="107"/>
      <c r="K559" s="107"/>
      <c r="L559" s="107"/>
      <c r="M559" s="107"/>
      <c r="N559" s="107"/>
      <c r="O559" s="107"/>
      <c r="P559" s="107"/>
      <c r="Q559" s="107"/>
      <c r="R559" s="107"/>
      <c r="S559" s="107"/>
      <c r="T559" s="107"/>
      <c r="U559" s="107"/>
      <c r="V559" s="107"/>
      <c r="W559" s="107"/>
      <c r="X559" s="107"/>
    </row>
    <row r="560" spans="1:24" ht="13">
      <c r="A560" s="107"/>
      <c r="B560" s="107"/>
      <c r="C560" s="108"/>
      <c r="D560" s="112"/>
      <c r="E560" s="108"/>
      <c r="F560" s="108"/>
      <c r="G560" s="107"/>
      <c r="H560" s="107"/>
      <c r="I560" s="107"/>
      <c r="J560" s="107"/>
      <c r="K560" s="107"/>
      <c r="L560" s="107"/>
      <c r="M560" s="107"/>
      <c r="N560" s="107"/>
      <c r="O560" s="107"/>
      <c r="P560" s="107"/>
      <c r="Q560" s="107"/>
      <c r="R560" s="107"/>
      <c r="S560" s="107"/>
      <c r="T560" s="107"/>
      <c r="U560" s="107"/>
      <c r="V560" s="107"/>
      <c r="W560" s="107"/>
      <c r="X560" s="107"/>
    </row>
    <row r="561" spans="1:24" ht="13">
      <c r="A561" s="107"/>
      <c r="B561" s="107"/>
      <c r="C561" s="108"/>
      <c r="D561" s="112"/>
      <c r="E561" s="108"/>
      <c r="F561" s="108"/>
      <c r="G561" s="107"/>
      <c r="H561" s="107"/>
      <c r="I561" s="107"/>
      <c r="J561" s="107"/>
      <c r="K561" s="107"/>
      <c r="L561" s="107"/>
      <c r="M561" s="107"/>
      <c r="N561" s="107"/>
      <c r="O561" s="107"/>
      <c r="P561" s="107"/>
      <c r="Q561" s="107"/>
      <c r="R561" s="107"/>
      <c r="S561" s="107"/>
      <c r="T561" s="107"/>
      <c r="U561" s="107"/>
      <c r="V561" s="107"/>
      <c r="W561" s="107"/>
      <c r="X561" s="107"/>
    </row>
    <row r="562" spans="1:24" ht="13">
      <c r="A562" s="107"/>
      <c r="B562" s="107"/>
      <c r="C562" s="108"/>
      <c r="D562" s="112"/>
      <c r="E562" s="108"/>
      <c r="F562" s="108"/>
      <c r="G562" s="107"/>
      <c r="H562" s="107"/>
      <c r="I562" s="107"/>
      <c r="J562" s="107"/>
      <c r="K562" s="107"/>
      <c r="L562" s="107"/>
      <c r="M562" s="107"/>
      <c r="N562" s="107"/>
      <c r="O562" s="107"/>
      <c r="P562" s="107"/>
      <c r="Q562" s="107"/>
      <c r="R562" s="107"/>
      <c r="S562" s="107"/>
      <c r="T562" s="107"/>
      <c r="U562" s="107"/>
      <c r="V562" s="107"/>
      <c r="W562" s="107"/>
      <c r="X562" s="107"/>
    </row>
    <row r="563" spans="1:24" ht="13">
      <c r="A563" s="107"/>
      <c r="B563" s="107"/>
      <c r="C563" s="108"/>
      <c r="D563" s="112"/>
      <c r="E563" s="108"/>
      <c r="F563" s="108"/>
      <c r="G563" s="107"/>
      <c r="H563" s="107"/>
      <c r="I563" s="107"/>
      <c r="J563" s="107"/>
      <c r="K563" s="107"/>
      <c r="L563" s="107"/>
      <c r="M563" s="107"/>
      <c r="N563" s="107"/>
      <c r="O563" s="107"/>
      <c r="P563" s="107"/>
      <c r="Q563" s="107"/>
      <c r="R563" s="107"/>
      <c r="S563" s="107"/>
      <c r="T563" s="107"/>
      <c r="U563" s="107"/>
      <c r="V563" s="107"/>
      <c r="W563" s="107"/>
      <c r="X563" s="107"/>
    </row>
    <row r="564" spans="1:24" ht="13">
      <c r="A564" s="107"/>
      <c r="B564" s="107"/>
      <c r="C564" s="108"/>
      <c r="D564" s="112"/>
      <c r="E564" s="108"/>
      <c r="F564" s="108"/>
      <c r="G564" s="107"/>
      <c r="H564" s="107"/>
      <c r="I564" s="107"/>
      <c r="J564" s="107"/>
      <c r="K564" s="107"/>
      <c r="L564" s="107"/>
      <c r="M564" s="107"/>
      <c r="N564" s="107"/>
      <c r="O564" s="107"/>
      <c r="P564" s="107"/>
      <c r="Q564" s="107"/>
      <c r="R564" s="107"/>
      <c r="S564" s="107"/>
      <c r="T564" s="107"/>
      <c r="U564" s="107"/>
      <c r="V564" s="107"/>
      <c r="W564" s="107"/>
      <c r="X564" s="107"/>
    </row>
    <row r="565" spans="1:24" ht="13">
      <c r="A565" s="107"/>
      <c r="B565" s="107"/>
      <c r="C565" s="108"/>
      <c r="D565" s="112"/>
      <c r="E565" s="108"/>
      <c r="F565" s="108"/>
      <c r="G565" s="107"/>
      <c r="H565" s="107"/>
      <c r="I565" s="107"/>
      <c r="J565" s="107"/>
      <c r="K565" s="107"/>
      <c r="L565" s="107"/>
      <c r="M565" s="107"/>
      <c r="N565" s="107"/>
      <c r="O565" s="107"/>
      <c r="P565" s="107"/>
      <c r="Q565" s="107"/>
      <c r="R565" s="107"/>
      <c r="S565" s="107"/>
      <c r="T565" s="107"/>
      <c r="U565" s="107"/>
      <c r="V565" s="107"/>
      <c r="W565" s="107"/>
      <c r="X565" s="107"/>
    </row>
    <row r="566" spans="1:24" ht="13">
      <c r="A566" s="107"/>
      <c r="B566" s="107"/>
      <c r="C566" s="108"/>
      <c r="D566" s="112"/>
      <c r="E566" s="108"/>
      <c r="F566" s="108"/>
      <c r="G566" s="107"/>
      <c r="H566" s="107"/>
      <c r="I566" s="107"/>
      <c r="J566" s="107"/>
      <c r="K566" s="107"/>
      <c r="L566" s="107"/>
      <c r="M566" s="107"/>
      <c r="N566" s="107"/>
      <c r="O566" s="107"/>
      <c r="P566" s="107"/>
      <c r="Q566" s="107"/>
      <c r="R566" s="107"/>
      <c r="S566" s="107"/>
      <c r="T566" s="107"/>
      <c r="U566" s="107"/>
      <c r="V566" s="107"/>
      <c r="W566" s="107"/>
      <c r="X566" s="107"/>
    </row>
    <row r="567" spans="1:24" ht="13">
      <c r="A567" s="107"/>
      <c r="B567" s="107"/>
      <c r="C567" s="108"/>
      <c r="D567" s="112"/>
      <c r="E567" s="108"/>
      <c r="F567" s="108"/>
      <c r="G567" s="107"/>
      <c r="H567" s="107"/>
      <c r="I567" s="107"/>
      <c r="J567" s="107"/>
      <c r="K567" s="107"/>
      <c r="L567" s="107"/>
      <c r="M567" s="107"/>
      <c r="N567" s="107"/>
      <c r="O567" s="107"/>
      <c r="P567" s="107"/>
      <c r="Q567" s="107"/>
      <c r="R567" s="107"/>
      <c r="S567" s="107"/>
      <c r="T567" s="107"/>
      <c r="U567" s="107"/>
      <c r="V567" s="107"/>
      <c r="W567" s="107"/>
      <c r="X567" s="107"/>
    </row>
    <row r="568" spans="1:24" ht="13">
      <c r="A568" s="107"/>
      <c r="B568" s="107"/>
      <c r="C568" s="108"/>
      <c r="D568" s="112"/>
      <c r="E568" s="108"/>
      <c r="F568" s="108"/>
      <c r="G568" s="107"/>
      <c r="H568" s="107"/>
      <c r="I568" s="107"/>
      <c r="J568" s="107"/>
      <c r="K568" s="107"/>
      <c r="L568" s="107"/>
      <c r="M568" s="107"/>
      <c r="N568" s="107"/>
      <c r="O568" s="107"/>
      <c r="P568" s="107"/>
      <c r="Q568" s="107"/>
      <c r="R568" s="107"/>
      <c r="S568" s="107"/>
      <c r="T568" s="107"/>
      <c r="U568" s="107"/>
      <c r="V568" s="107"/>
      <c r="W568" s="107"/>
      <c r="X568" s="107"/>
    </row>
    <row r="569" spans="1:24" ht="13">
      <c r="A569" s="107"/>
      <c r="B569" s="107"/>
      <c r="C569" s="108"/>
      <c r="D569" s="112"/>
      <c r="E569" s="108"/>
      <c r="F569" s="108"/>
      <c r="G569" s="107"/>
      <c r="H569" s="107"/>
      <c r="I569" s="107"/>
      <c r="J569" s="107"/>
      <c r="K569" s="107"/>
      <c r="L569" s="107"/>
      <c r="M569" s="107"/>
      <c r="N569" s="107"/>
      <c r="O569" s="107"/>
      <c r="P569" s="107"/>
      <c r="Q569" s="107"/>
      <c r="R569" s="107"/>
      <c r="S569" s="107"/>
      <c r="T569" s="107"/>
      <c r="U569" s="107"/>
      <c r="V569" s="107"/>
      <c r="W569" s="107"/>
      <c r="X569" s="107"/>
    </row>
    <row r="570" spans="1:24" ht="13">
      <c r="A570" s="107"/>
      <c r="B570" s="107"/>
      <c r="C570" s="108"/>
      <c r="D570" s="112"/>
      <c r="E570" s="108"/>
      <c r="F570" s="108"/>
      <c r="G570" s="107"/>
      <c r="H570" s="107"/>
      <c r="I570" s="107"/>
      <c r="J570" s="107"/>
      <c r="K570" s="107"/>
      <c r="L570" s="107"/>
      <c r="M570" s="107"/>
      <c r="N570" s="107"/>
      <c r="O570" s="107"/>
      <c r="P570" s="107"/>
      <c r="Q570" s="107"/>
      <c r="R570" s="107"/>
      <c r="S570" s="107"/>
      <c r="T570" s="107"/>
      <c r="U570" s="107"/>
      <c r="V570" s="107"/>
      <c r="W570" s="107"/>
      <c r="X570" s="107"/>
    </row>
    <row r="571" spans="1:24" ht="13">
      <c r="A571" s="107"/>
      <c r="B571" s="107"/>
      <c r="C571" s="108"/>
      <c r="D571" s="112"/>
      <c r="E571" s="108"/>
      <c r="F571" s="108"/>
      <c r="G571" s="107"/>
      <c r="H571" s="107"/>
      <c r="I571" s="107"/>
      <c r="J571" s="107"/>
      <c r="K571" s="107"/>
      <c r="L571" s="107"/>
      <c r="M571" s="107"/>
      <c r="N571" s="107"/>
      <c r="O571" s="107"/>
      <c r="P571" s="107"/>
      <c r="Q571" s="107"/>
      <c r="R571" s="107"/>
      <c r="S571" s="107"/>
      <c r="T571" s="107"/>
      <c r="U571" s="107"/>
      <c r="V571" s="107"/>
      <c r="W571" s="107"/>
      <c r="X571" s="107"/>
    </row>
    <row r="572" spans="1:24" ht="13">
      <c r="A572" s="107"/>
      <c r="B572" s="107"/>
      <c r="C572" s="108"/>
      <c r="D572" s="112"/>
      <c r="E572" s="108"/>
      <c r="F572" s="108"/>
      <c r="G572" s="107"/>
      <c r="H572" s="107"/>
      <c r="I572" s="107"/>
      <c r="J572" s="107"/>
      <c r="K572" s="107"/>
      <c r="L572" s="107"/>
      <c r="M572" s="107"/>
      <c r="N572" s="107"/>
      <c r="O572" s="107"/>
      <c r="P572" s="107"/>
      <c r="Q572" s="107"/>
      <c r="R572" s="107"/>
      <c r="S572" s="107"/>
      <c r="T572" s="107"/>
      <c r="U572" s="107"/>
      <c r="V572" s="107"/>
      <c r="W572" s="107"/>
      <c r="X572" s="107"/>
    </row>
    <row r="573" spans="1:24" ht="13">
      <c r="A573" s="107"/>
      <c r="B573" s="107"/>
      <c r="C573" s="108"/>
      <c r="D573" s="112"/>
      <c r="E573" s="108"/>
      <c r="F573" s="108"/>
      <c r="G573" s="107"/>
      <c r="H573" s="107"/>
      <c r="I573" s="107"/>
      <c r="J573" s="107"/>
      <c r="K573" s="107"/>
      <c r="L573" s="107"/>
      <c r="M573" s="107"/>
      <c r="N573" s="107"/>
      <c r="O573" s="107"/>
      <c r="P573" s="107"/>
      <c r="Q573" s="107"/>
      <c r="R573" s="107"/>
      <c r="S573" s="107"/>
      <c r="T573" s="107"/>
      <c r="U573" s="107"/>
      <c r="V573" s="107"/>
      <c r="W573" s="107"/>
      <c r="X573" s="107"/>
    </row>
    <row r="574" spans="1:24" ht="13">
      <c r="A574" s="107"/>
      <c r="B574" s="107"/>
      <c r="C574" s="108"/>
      <c r="D574" s="112"/>
      <c r="E574" s="108"/>
      <c r="F574" s="108"/>
      <c r="G574" s="107"/>
      <c r="H574" s="107"/>
      <c r="I574" s="107"/>
      <c r="J574" s="107"/>
      <c r="K574" s="107"/>
      <c r="L574" s="107"/>
      <c r="M574" s="107"/>
      <c r="N574" s="107"/>
      <c r="O574" s="107"/>
      <c r="P574" s="107"/>
      <c r="Q574" s="107"/>
      <c r="R574" s="107"/>
      <c r="S574" s="107"/>
      <c r="T574" s="107"/>
      <c r="U574" s="107"/>
      <c r="V574" s="107"/>
      <c r="W574" s="107"/>
      <c r="X574" s="107"/>
    </row>
    <row r="575" spans="1:24" ht="13">
      <c r="A575" s="107"/>
      <c r="B575" s="107"/>
      <c r="C575" s="108"/>
      <c r="D575" s="112"/>
      <c r="E575" s="108"/>
      <c r="F575" s="108"/>
      <c r="G575" s="107"/>
      <c r="H575" s="107"/>
      <c r="I575" s="107"/>
      <c r="J575" s="107"/>
      <c r="K575" s="107"/>
      <c r="L575" s="107"/>
      <c r="M575" s="107"/>
      <c r="N575" s="107"/>
      <c r="O575" s="107"/>
      <c r="P575" s="107"/>
      <c r="Q575" s="107"/>
      <c r="R575" s="107"/>
      <c r="S575" s="107"/>
      <c r="T575" s="107"/>
      <c r="U575" s="107"/>
      <c r="V575" s="107"/>
      <c r="W575" s="107"/>
      <c r="X575" s="107"/>
    </row>
    <row r="576" spans="1:24" ht="13">
      <c r="A576" s="107"/>
      <c r="B576" s="107"/>
      <c r="C576" s="108"/>
      <c r="D576" s="112"/>
      <c r="E576" s="108"/>
      <c r="F576" s="108"/>
      <c r="G576" s="107"/>
      <c r="H576" s="107"/>
      <c r="I576" s="107"/>
      <c r="J576" s="107"/>
      <c r="K576" s="107"/>
      <c r="L576" s="107"/>
      <c r="M576" s="107"/>
      <c r="N576" s="107"/>
      <c r="O576" s="107"/>
      <c r="P576" s="107"/>
      <c r="Q576" s="107"/>
      <c r="R576" s="107"/>
      <c r="S576" s="107"/>
      <c r="T576" s="107"/>
      <c r="U576" s="107"/>
      <c r="V576" s="107"/>
      <c r="W576" s="107"/>
      <c r="X576" s="107"/>
    </row>
    <row r="577" spans="1:24" ht="13">
      <c r="A577" s="107"/>
      <c r="B577" s="107"/>
      <c r="C577" s="108"/>
      <c r="D577" s="112"/>
      <c r="E577" s="108"/>
      <c r="F577" s="108"/>
      <c r="G577" s="107"/>
      <c r="H577" s="107"/>
      <c r="I577" s="107"/>
      <c r="J577" s="107"/>
      <c r="K577" s="107"/>
      <c r="L577" s="107"/>
      <c r="M577" s="107"/>
      <c r="N577" s="107"/>
      <c r="O577" s="107"/>
      <c r="P577" s="107"/>
      <c r="Q577" s="107"/>
      <c r="R577" s="107"/>
      <c r="S577" s="107"/>
      <c r="T577" s="107"/>
      <c r="U577" s="107"/>
      <c r="V577" s="107"/>
      <c r="W577" s="107"/>
      <c r="X577" s="107"/>
    </row>
    <row r="578" spans="1:24" ht="13">
      <c r="A578" s="107"/>
      <c r="B578" s="107"/>
      <c r="C578" s="108"/>
      <c r="D578" s="112"/>
      <c r="E578" s="108"/>
      <c r="F578" s="108"/>
      <c r="G578" s="107"/>
      <c r="H578" s="107"/>
      <c r="I578" s="107"/>
      <c r="J578" s="107"/>
      <c r="K578" s="107"/>
      <c r="L578" s="107"/>
      <c r="M578" s="107"/>
      <c r="N578" s="107"/>
      <c r="O578" s="107"/>
      <c r="P578" s="107"/>
      <c r="Q578" s="107"/>
      <c r="R578" s="107"/>
      <c r="S578" s="107"/>
      <c r="T578" s="107"/>
      <c r="U578" s="107"/>
      <c r="V578" s="107"/>
      <c r="W578" s="107"/>
      <c r="X578" s="107"/>
    </row>
    <row r="579" spans="1:24" ht="13">
      <c r="A579" s="107"/>
      <c r="B579" s="107"/>
      <c r="C579" s="108"/>
      <c r="D579" s="112"/>
      <c r="E579" s="108"/>
      <c r="F579" s="108"/>
      <c r="G579" s="107"/>
      <c r="H579" s="107"/>
      <c r="I579" s="107"/>
      <c r="J579" s="107"/>
      <c r="K579" s="107"/>
      <c r="L579" s="107"/>
      <c r="M579" s="107"/>
      <c r="N579" s="107"/>
      <c r="O579" s="107"/>
      <c r="P579" s="107"/>
      <c r="Q579" s="107"/>
      <c r="R579" s="107"/>
      <c r="S579" s="107"/>
      <c r="T579" s="107"/>
      <c r="U579" s="107"/>
      <c r="V579" s="107"/>
      <c r="W579" s="107"/>
      <c r="X579" s="107"/>
    </row>
    <row r="580" spans="1:24" ht="13">
      <c r="A580" s="107"/>
      <c r="B580" s="107"/>
      <c r="C580" s="108"/>
      <c r="D580" s="112"/>
      <c r="E580" s="108"/>
      <c r="F580" s="108"/>
      <c r="G580" s="107"/>
      <c r="H580" s="107"/>
      <c r="I580" s="107"/>
      <c r="J580" s="107"/>
      <c r="K580" s="107"/>
      <c r="L580" s="107"/>
      <c r="M580" s="107"/>
      <c r="N580" s="107"/>
      <c r="O580" s="107"/>
      <c r="P580" s="107"/>
      <c r="Q580" s="107"/>
      <c r="R580" s="107"/>
      <c r="S580" s="107"/>
      <c r="T580" s="107"/>
      <c r="U580" s="107"/>
      <c r="V580" s="107"/>
      <c r="W580" s="107"/>
      <c r="X580" s="107"/>
    </row>
    <row r="581" spans="1:24" ht="13">
      <c r="A581" s="107"/>
      <c r="B581" s="107"/>
      <c r="C581" s="108"/>
      <c r="D581" s="112"/>
      <c r="E581" s="108"/>
      <c r="F581" s="108"/>
      <c r="G581" s="107"/>
      <c r="H581" s="107"/>
      <c r="I581" s="107"/>
      <c r="J581" s="107"/>
      <c r="K581" s="107"/>
      <c r="L581" s="107"/>
      <c r="M581" s="107"/>
      <c r="N581" s="107"/>
      <c r="O581" s="107"/>
      <c r="P581" s="107"/>
      <c r="Q581" s="107"/>
      <c r="R581" s="107"/>
      <c r="S581" s="107"/>
      <c r="T581" s="107"/>
      <c r="U581" s="107"/>
      <c r="V581" s="107"/>
      <c r="W581" s="107"/>
      <c r="X581" s="107"/>
    </row>
    <row r="582" spans="1:24" ht="13">
      <c r="A582" s="107"/>
      <c r="B582" s="107"/>
      <c r="C582" s="108"/>
      <c r="D582" s="112"/>
      <c r="E582" s="108"/>
      <c r="F582" s="108"/>
      <c r="G582" s="107"/>
      <c r="H582" s="107"/>
      <c r="I582" s="107"/>
      <c r="J582" s="107"/>
      <c r="K582" s="107"/>
      <c r="L582" s="107"/>
      <c r="M582" s="107"/>
      <c r="N582" s="107"/>
      <c r="O582" s="107"/>
      <c r="P582" s="107"/>
      <c r="Q582" s="107"/>
      <c r="R582" s="107"/>
      <c r="S582" s="107"/>
      <c r="T582" s="107"/>
      <c r="U582" s="107"/>
      <c r="V582" s="107"/>
      <c r="W582" s="107"/>
      <c r="X582" s="107"/>
    </row>
    <row r="583" spans="1:24" ht="13">
      <c r="A583" s="107"/>
      <c r="B583" s="107"/>
      <c r="C583" s="108"/>
      <c r="D583" s="112"/>
      <c r="E583" s="108"/>
      <c r="F583" s="108"/>
      <c r="G583" s="107"/>
      <c r="H583" s="107"/>
      <c r="I583" s="107"/>
      <c r="J583" s="107"/>
      <c r="K583" s="107"/>
      <c r="L583" s="107"/>
      <c r="M583" s="107"/>
      <c r="N583" s="107"/>
      <c r="O583" s="107"/>
      <c r="P583" s="107"/>
      <c r="Q583" s="107"/>
      <c r="R583" s="107"/>
      <c r="S583" s="107"/>
      <c r="T583" s="107"/>
      <c r="U583" s="107"/>
      <c r="V583" s="107"/>
      <c r="W583" s="107"/>
      <c r="X583" s="107"/>
    </row>
    <row r="584" spans="1:24" ht="13">
      <c r="A584" s="107"/>
      <c r="B584" s="107"/>
      <c r="C584" s="108"/>
      <c r="D584" s="112"/>
      <c r="E584" s="108"/>
      <c r="F584" s="108"/>
      <c r="G584" s="107"/>
      <c r="H584" s="107"/>
      <c r="I584" s="107"/>
      <c r="J584" s="107"/>
      <c r="K584" s="107"/>
      <c r="L584" s="107"/>
      <c r="M584" s="107"/>
      <c r="N584" s="107"/>
      <c r="O584" s="107"/>
      <c r="P584" s="107"/>
      <c r="Q584" s="107"/>
      <c r="R584" s="107"/>
      <c r="S584" s="107"/>
      <c r="T584" s="107"/>
      <c r="U584" s="107"/>
      <c r="V584" s="107"/>
      <c r="W584" s="107"/>
      <c r="X584" s="107"/>
    </row>
    <row r="585" spans="1:24" ht="13">
      <c r="A585" s="107"/>
      <c r="B585" s="107"/>
      <c r="C585" s="108"/>
      <c r="D585" s="112"/>
      <c r="E585" s="108"/>
      <c r="F585" s="108"/>
      <c r="G585" s="107"/>
      <c r="H585" s="107"/>
      <c r="I585" s="107"/>
      <c r="J585" s="107"/>
      <c r="K585" s="107"/>
      <c r="L585" s="107"/>
      <c r="M585" s="107"/>
      <c r="N585" s="107"/>
      <c r="O585" s="107"/>
      <c r="P585" s="107"/>
      <c r="Q585" s="107"/>
      <c r="R585" s="107"/>
      <c r="S585" s="107"/>
      <c r="T585" s="107"/>
      <c r="U585" s="107"/>
      <c r="V585" s="107"/>
      <c r="W585" s="107"/>
      <c r="X585" s="107"/>
    </row>
    <row r="586" spans="1:24" ht="13">
      <c r="A586" s="107"/>
      <c r="B586" s="107"/>
      <c r="C586" s="108"/>
      <c r="D586" s="112"/>
      <c r="E586" s="108"/>
      <c r="F586" s="108"/>
      <c r="G586" s="107"/>
      <c r="H586" s="107"/>
      <c r="I586" s="107"/>
      <c r="J586" s="107"/>
      <c r="K586" s="107"/>
      <c r="L586" s="107"/>
      <c r="M586" s="107"/>
      <c r="N586" s="107"/>
      <c r="O586" s="107"/>
      <c r="P586" s="107"/>
      <c r="Q586" s="107"/>
      <c r="R586" s="107"/>
      <c r="S586" s="107"/>
      <c r="T586" s="107"/>
      <c r="U586" s="107"/>
      <c r="V586" s="107"/>
      <c r="W586" s="107"/>
      <c r="X586" s="107"/>
    </row>
    <row r="587" spans="1:24" ht="13">
      <c r="A587" s="107"/>
      <c r="B587" s="107"/>
      <c r="C587" s="108"/>
      <c r="D587" s="112"/>
      <c r="E587" s="108"/>
      <c r="F587" s="108"/>
      <c r="G587" s="107"/>
      <c r="H587" s="107"/>
      <c r="I587" s="107"/>
      <c r="J587" s="107"/>
      <c r="K587" s="107"/>
      <c r="L587" s="107"/>
      <c r="M587" s="107"/>
      <c r="N587" s="107"/>
      <c r="O587" s="107"/>
      <c r="P587" s="107"/>
      <c r="Q587" s="107"/>
      <c r="R587" s="107"/>
      <c r="S587" s="107"/>
      <c r="T587" s="107"/>
      <c r="U587" s="107"/>
      <c r="V587" s="107"/>
      <c r="W587" s="107"/>
      <c r="X587" s="107"/>
    </row>
    <row r="588" spans="1:24" ht="13">
      <c r="A588" s="107"/>
      <c r="B588" s="107"/>
      <c r="C588" s="108"/>
      <c r="D588" s="112"/>
      <c r="E588" s="108"/>
      <c r="F588" s="108"/>
      <c r="G588" s="107"/>
      <c r="H588" s="107"/>
      <c r="I588" s="107"/>
      <c r="J588" s="107"/>
      <c r="K588" s="107"/>
      <c r="L588" s="107"/>
      <c r="M588" s="107"/>
      <c r="N588" s="107"/>
      <c r="O588" s="107"/>
      <c r="P588" s="107"/>
      <c r="Q588" s="107"/>
      <c r="R588" s="107"/>
      <c r="S588" s="107"/>
      <c r="T588" s="107"/>
      <c r="U588" s="107"/>
      <c r="V588" s="107"/>
      <c r="W588" s="107"/>
      <c r="X588" s="107"/>
    </row>
    <row r="589" spans="1:24" ht="13">
      <c r="A589" s="107"/>
      <c r="B589" s="107"/>
      <c r="C589" s="108"/>
      <c r="D589" s="112"/>
      <c r="E589" s="108"/>
      <c r="F589" s="108"/>
      <c r="G589" s="107"/>
      <c r="H589" s="107"/>
      <c r="I589" s="107"/>
      <c r="J589" s="107"/>
      <c r="K589" s="107"/>
      <c r="L589" s="107"/>
      <c r="M589" s="107"/>
      <c r="N589" s="107"/>
      <c r="O589" s="107"/>
      <c r="P589" s="107"/>
      <c r="Q589" s="107"/>
      <c r="R589" s="107"/>
      <c r="S589" s="107"/>
      <c r="T589" s="107"/>
      <c r="U589" s="107"/>
      <c r="V589" s="107"/>
      <c r="W589" s="107"/>
      <c r="X589" s="107"/>
    </row>
    <row r="590" spans="1:24" ht="13">
      <c r="A590" s="107"/>
      <c r="B590" s="107"/>
      <c r="C590" s="108"/>
      <c r="D590" s="112"/>
      <c r="E590" s="108"/>
      <c r="F590" s="108"/>
      <c r="G590" s="107"/>
      <c r="H590" s="107"/>
      <c r="I590" s="107"/>
      <c r="J590" s="107"/>
      <c r="K590" s="107"/>
      <c r="L590" s="107"/>
      <c r="M590" s="107"/>
      <c r="N590" s="107"/>
      <c r="O590" s="107"/>
      <c r="P590" s="107"/>
      <c r="Q590" s="107"/>
      <c r="R590" s="107"/>
      <c r="S590" s="107"/>
      <c r="T590" s="107"/>
      <c r="U590" s="107"/>
      <c r="V590" s="107"/>
      <c r="W590" s="107"/>
      <c r="X590" s="107"/>
    </row>
    <row r="591" spans="1:24" ht="13">
      <c r="A591" s="107"/>
      <c r="B591" s="107"/>
      <c r="C591" s="108"/>
      <c r="D591" s="112"/>
      <c r="E591" s="108"/>
      <c r="F591" s="108"/>
      <c r="G591" s="107"/>
      <c r="H591" s="107"/>
      <c r="I591" s="107"/>
      <c r="J591" s="107"/>
      <c r="K591" s="107"/>
      <c r="L591" s="107"/>
      <c r="M591" s="107"/>
      <c r="N591" s="107"/>
      <c r="O591" s="107"/>
      <c r="P591" s="107"/>
      <c r="Q591" s="107"/>
      <c r="R591" s="107"/>
      <c r="S591" s="107"/>
      <c r="T591" s="107"/>
      <c r="U591" s="107"/>
      <c r="V591" s="107"/>
      <c r="W591" s="107"/>
      <c r="X591" s="107"/>
    </row>
    <row r="592" spans="1:24" ht="13">
      <c r="A592" s="107"/>
      <c r="B592" s="107"/>
      <c r="C592" s="108"/>
      <c r="D592" s="112"/>
      <c r="E592" s="108"/>
      <c r="F592" s="108"/>
      <c r="G592" s="107"/>
      <c r="H592" s="107"/>
      <c r="I592" s="107"/>
      <c r="J592" s="107"/>
      <c r="K592" s="107"/>
      <c r="L592" s="107"/>
      <c r="M592" s="107"/>
      <c r="N592" s="107"/>
      <c r="O592" s="107"/>
      <c r="P592" s="107"/>
      <c r="Q592" s="107"/>
      <c r="R592" s="107"/>
      <c r="S592" s="107"/>
      <c r="T592" s="107"/>
      <c r="U592" s="107"/>
      <c r="V592" s="107"/>
      <c r="W592" s="107"/>
      <c r="X592" s="107"/>
    </row>
    <row r="593" spans="1:24" ht="13">
      <c r="A593" s="107"/>
      <c r="B593" s="107"/>
      <c r="C593" s="108"/>
      <c r="D593" s="112"/>
      <c r="E593" s="108"/>
      <c r="F593" s="108"/>
      <c r="G593" s="107"/>
      <c r="H593" s="107"/>
      <c r="I593" s="107"/>
      <c r="J593" s="107"/>
      <c r="K593" s="107"/>
      <c r="L593" s="107"/>
      <c r="M593" s="107"/>
      <c r="N593" s="107"/>
      <c r="O593" s="107"/>
      <c r="P593" s="107"/>
      <c r="Q593" s="107"/>
      <c r="R593" s="107"/>
      <c r="S593" s="107"/>
      <c r="T593" s="107"/>
      <c r="U593" s="107"/>
      <c r="V593" s="107"/>
      <c r="W593" s="107"/>
      <c r="X593" s="107"/>
    </row>
    <row r="594" spans="1:24" ht="13">
      <c r="A594" s="107"/>
      <c r="B594" s="107"/>
      <c r="C594" s="108"/>
      <c r="D594" s="112"/>
      <c r="E594" s="108"/>
      <c r="F594" s="108"/>
      <c r="G594" s="107"/>
      <c r="H594" s="107"/>
      <c r="I594" s="107"/>
      <c r="J594" s="107"/>
      <c r="K594" s="107"/>
      <c r="L594" s="107"/>
      <c r="M594" s="107"/>
      <c r="N594" s="107"/>
      <c r="O594" s="107"/>
      <c r="P594" s="107"/>
      <c r="Q594" s="107"/>
      <c r="R594" s="107"/>
      <c r="S594" s="107"/>
      <c r="T594" s="107"/>
      <c r="U594" s="107"/>
      <c r="V594" s="107"/>
      <c r="W594" s="107"/>
      <c r="X594" s="107"/>
    </row>
    <row r="595" spans="1:24" ht="13">
      <c r="A595" s="107"/>
      <c r="B595" s="107"/>
      <c r="C595" s="108"/>
      <c r="D595" s="112"/>
      <c r="E595" s="108"/>
      <c r="F595" s="108"/>
      <c r="G595" s="107"/>
      <c r="H595" s="107"/>
      <c r="I595" s="107"/>
      <c r="J595" s="107"/>
      <c r="K595" s="107"/>
      <c r="L595" s="107"/>
      <c r="M595" s="107"/>
      <c r="N595" s="107"/>
      <c r="O595" s="107"/>
      <c r="P595" s="107"/>
      <c r="Q595" s="107"/>
      <c r="R595" s="107"/>
      <c r="S595" s="107"/>
      <c r="T595" s="107"/>
      <c r="U595" s="107"/>
      <c r="V595" s="107"/>
      <c r="W595" s="107"/>
      <c r="X595" s="107"/>
    </row>
    <row r="596" spans="1:24" ht="13">
      <c r="A596" s="107"/>
      <c r="B596" s="107"/>
      <c r="C596" s="108"/>
      <c r="D596" s="112"/>
      <c r="E596" s="108"/>
      <c r="F596" s="108"/>
      <c r="G596" s="107"/>
      <c r="H596" s="107"/>
      <c r="I596" s="107"/>
      <c r="J596" s="107"/>
      <c r="K596" s="107"/>
      <c r="L596" s="107"/>
      <c r="M596" s="107"/>
      <c r="N596" s="107"/>
      <c r="O596" s="107"/>
      <c r="P596" s="107"/>
      <c r="Q596" s="107"/>
      <c r="R596" s="107"/>
      <c r="S596" s="107"/>
      <c r="T596" s="107"/>
      <c r="U596" s="107"/>
      <c r="V596" s="107"/>
      <c r="W596" s="107"/>
      <c r="X596" s="107"/>
    </row>
    <row r="597" spans="1:24" ht="13">
      <c r="A597" s="107"/>
      <c r="B597" s="107"/>
      <c r="C597" s="108"/>
      <c r="D597" s="112"/>
      <c r="E597" s="108"/>
      <c r="F597" s="108"/>
      <c r="G597" s="107"/>
      <c r="H597" s="107"/>
      <c r="I597" s="107"/>
      <c r="J597" s="107"/>
      <c r="K597" s="107"/>
      <c r="L597" s="107"/>
      <c r="M597" s="107"/>
      <c r="N597" s="107"/>
      <c r="O597" s="107"/>
      <c r="P597" s="107"/>
      <c r="Q597" s="107"/>
      <c r="R597" s="107"/>
      <c r="S597" s="107"/>
      <c r="T597" s="107"/>
      <c r="U597" s="107"/>
      <c r="V597" s="107"/>
      <c r="W597" s="107"/>
      <c r="X597" s="107"/>
    </row>
    <row r="598" spans="1:24" ht="13">
      <c r="A598" s="107"/>
      <c r="B598" s="107"/>
      <c r="C598" s="108"/>
      <c r="D598" s="112"/>
      <c r="E598" s="108"/>
      <c r="F598" s="108"/>
      <c r="G598" s="107"/>
      <c r="H598" s="107"/>
      <c r="I598" s="107"/>
      <c r="J598" s="107"/>
      <c r="K598" s="107"/>
      <c r="L598" s="107"/>
      <c r="M598" s="107"/>
      <c r="N598" s="107"/>
      <c r="O598" s="107"/>
      <c r="P598" s="107"/>
      <c r="Q598" s="107"/>
      <c r="R598" s="107"/>
      <c r="S598" s="107"/>
      <c r="T598" s="107"/>
      <c r="U598" s="107"/>
      <c r="V598" s="107"/>
      <c r="W598" s="107"/>
      <c r="X598" s="107"/>
    </row>
    <row r="599" spans="1:24" ht="13">
      <c r="A599" s="107"/>
      <c r="B599" s="107"/>
      <c r="C599" s="108"/>
      <c r="D599" s="112"/>
      <c r="E599" s="108"/>
      <c r="F599" s="108"/>
      <c r="G599" s="107"/>
      <c r="H599" s="107"/>
      <c r="I599" s="107"/>
      <c r="J599" s="107"/>
      <c r="K599" s="107"/>
      <c r="L599" s="107"/>
      <c r="M599" s="107"/>
      <c r="N599" s="107"/>
      <c r="O599" s="107"/>
      <c r="P599" s="107"/>
      <c r="Q599" s="107"/>
      <c r="R599" s="107"/>
      <c r="S599" s="107"/>
      <c r="T599" s="107"/>
      <c r="U599" s="107"/>
      <c r="V599" s="107"/>
      <c r="W599" s="107"/>
      <c r="X599" s="107"/>
    </row>
    <row r="600" spans="1:24" ht="13">
      <c r="A600" s="107"/>
      <c r="B600" s="107"/>
      <c r="C600" s="108"/>
      <c r="D600" s="112"/>
      <c r="E600" s="108"/>
      <c r="F600" s="108"/>
      <c r="G600" s="107"/>
      <c r="H600" s="107"/>
      <c r="I600" s="107"/>
      <c r="J600" s="107"/>
      <c r="K600" s="107"/>
      <c r="L600" s="107"/>
      <c r="M600" s="107"/>
      <c r="N600" s="107"/>
      <c r="O600" s="107"/>
      <c r="P600" s="107"/>
      <c r="Q600" s="107"/>
      <c r="R600" s="107"/>
      <c r="S600" s="107"/>
      <c r="T600" s="107"/>
      <c r="U600" s="107"/>
      <c r="V600" s="107"/>
      <c r="W600" s="107"/>
      <c r="X600" s="107"/>
    </row>
    <row r="601" spans="1:24" ht="13">
      <c r="A601" s="107"/>
      <c r="B601" s="107"/>
      <c r="C601" s="108"/>
      <c r="D601" s="112"/>
      <c r="E601" s="108"/>
      <c r="F601" s="108"/>
      <c r="G601" s="107"/>
      <c r="H601" s="107"/>
      <c r="I601" s="107"/>
      <c r="J601" s="107"/>
      <c r="K601" s="107"/>
      <c r="L601" s="107"/>
      <c r="M601" s="107"/>
      <c r="N601" s="107"/>
      <c r="O601" s="107"/>
      <c r="P601" s="107"/>
      <c r="Q601" s="107"/>
      <c r="R601" s="107"/>
      <c r="S601" s="107"/>
      <c r="T601" s="107"/>
      <c r="U601" s="107"/>
      <c r="V601" s="107"/>
      <c r="W601" s="107"/>
      <c r="X601" s="107"/>
    </row>
    <row r="602" spans="1:24" ht="13">
      <c r="A602" s="107"/>
      <c r="B602" s="107"/>
      <c r="C602" s="108"/>
      <c r="D602" s="112"/>
      <c r="E602" s="108"/>
      <c r="F602" s="108"/>
      <c r="G602" s="107"/>
      <c r="H602" s="107"/>
      <c r="I602" s="107"/>
      <c r="J602" s="107"/>
      <c r="K602" s="107"/>
      <c r="L602" s="107"/>
      <c r="M602" s="107"/>
      <c r="N602" s="107"/>
      <c r="O602" s="107"/>
      <c r="P602" s="107"/>
      <c r="Q602" s="107"/>
      <c r="R602" s="107"/>
      <c r="S602" s="107"/>
      <c r="T602" s="107"/>
      <c r="U602" s="107"/>
      <c r="V602" s="107"/>
      <c r="W602" s="107"/>
      <c r="X602" s="107"/>
    </row>
    <row r="603" spans="1:24" ht="13">
      <c r="A603" s="107"/>
      <c r="B603" s="107"/>
      <c r="C603" s="108"/>
      <c r="D603" s="112"/>
      <c r="E603" s="108"/>
      <c r="F603" s="108"/>
      <c r="G603" s="107"/>
      <c r="H603" s="107"/>
      <c r="I603" s="107"/>
      <c r="J603" s="107"/>
      <c r="K603" s="107"/>
      <c r="L603" s="107"/>
      <c r="M603" s="107"/>
      <c r="N603" s="107"/>
      <c r="O603" s="107"/>
      <c r="P603" s="107"/>
      <c r="Q603" s="107"/>
      <c r="R603" s="107"/>
      <c r="S603" s="107"/>
      <c r="T603" s="107"/>
      <c r="U603" s="107"/>
      <c r="V603" s="107"/>
      <c r="W603" s="107"/>
      <c r="X603" s="107"/>
    </row>
    <row r="604" spans="1:24" ht="13">
      <c r="A604" s="107"/>
      <c r="B604" s="107"/>
      <c r="C604" s="108"/>
      <c r="D604" s="112"/>
      <c r="E604" s="108"/>
      <c r="F604" s="108"/>
      <c r="G604" s="107"/>
      <c r="H604" s="107"/>
      <c r="I604" s="107"/>
      <c r="J604" s="107"/>
      <c r="K604" s="107"/>
      <c r="L604" s="107"/>
      <c r="M604" s="107"/>
      <c r="N604" s="107"/>
      <c r="O604" s="107"/>
      <c r="P604" s="107"/>
      <c r="Q604" s="107"/>
      <c r="R604" s="107"/>
      <c r="S604" s="107"/>
      <c r="T604" s="107"/>
      <c r="U604" s="107"/>
      <c r="V604" s="107"/>
      <c r="W604" s="107"/>
      <c r="X604" s="107"/>
    </row>
    <row r="605" spans="1:24" ht="13">
      <c r="A605" s="107"/>
      <c r="B605" s="107"/>
      <c r="C605" s="108"/>
      <c r="D605" s="112"/>
      <c r="E605" s="108"/>
      <c r="F605" s="108"/>
      <c r="G605" s="107"/>
      <c r="H605" s="107"/>
      <c r="I605" s="107"/>
      <c r="J605" s="107"/>
      <c r="K605" s="107"/>
      <c r="L605" s="107"/>
      <c r="M605" s="107"/>
      <c r="N605" s="107"/>
      <c r="O605" s="107"/>
      <c r="P605" s="107"/>
      <c r="Q605" s="107"/>
      <c r="R605" s="107"/>
      <c r="S605" s="107"/>
      <c r="T605" s="107"/>
      <c r="U605" s="107"/>
      <c r="V605" s="107"/>
      <c r="W605" s="107"/>
      <c r="X605" s="107"/>
    </row>
    <row r="606" spans="1:24" ht="13">
      <c r="A606" s="107"/>
      <c r="B606" s="107"/>
      <c r="C606" s="108"/>
      <c r="D606" s="112"/>
      <c r="E606" s="108"/>
      <c r="F606" s="108"/>
      <c r="G606" s="107"/>
      <c r="H606" s="107"/>
      <c r="I606" s="107"/>
      <c r="J606" s="107"/>
      <c r="K606" s="107"/>
      <c r="L606" s="107"/>
      <c r="M606" s="107"/>
      <c r="N606" s="107"/>
      <c r="O606" s="107"/>
      <c r="P606" s="107"/>
      <c r="Q606" s="107"/>
      <c r="R606" s="107"/>
      <c r="S606" s="107"/>
      <c r="T606" s="107"/>
      <c r="U606" s="107"/>
      <c r="V606" s="107"/>
      <c r="W606" s="107"/>
      <c r="X606" s="107"/>
    </row>
    <row r="607" spans="1:24" ht="13">
      <c r="A607" s="107"/>
      <c r="B607" s="107"/>
      <c r="C607" s="108"/>
      <c r="D607" s="112"/>
      <c r="E607" s="108"/>
      <c r="F607" s="108"/>
      <c r="G607" s="107"/>
      <c r="H607" s="107"/>
      <c r="I607" s="107"/>
      <c r="J607" s="107"/>
      <c r="K607" s="107"/>
      <c r="L607" s="107"/>
      <c r="M607" s="107"/>
      <c r="N607" s="107"/>
      <c r="O607" s="107"/>
      <c r="P607" s="107"/>
      <c r="Q607" s="107"/>
      <c r="R607" s="107"/>
      <c r="S607" s="107"/>
      <c r="T607" s="107"/>
      <c r="U607" s="107"/>
      <c r="V607" s="107"/>
      <c r="W607" s="107"/>
      <c r="X607" s="107"/>
    </row>
    <row r="608" spans="1:24" ht="13">
      <c r="A608" s="107"/>
      <c r="B608" s="107"/>
      <c r="C608" s="108"/>
      <c r="D608" s="112"/>
      <c r="E608" s="108"/>
      <c r="F608" s="108"/>
      <c r="G608" s="107"/>
      <c r="H608" s="107"/>
      <c r="I608" s="107"/>
      <c r="J608" s="107"/>
      <c r="K608" s="107"/>
      <c r="L608" s="107"/>
      <c r="M608" s="107"/>
      <c r="N608" s="107"/>
      <c r="O608" s="107"/>
      <c r="P608" s="107"/>
      <c r="Q608" s="107"/>
      <c r="R608" s="107"/>
      <c r="S608" s="107"/>
      <c r="T608" s="107"/>
      <c r="U608" s="107"/>
      <c r="V608" s="107"/>
      <c r="W608" s="107"/>
      <c r="X608" s="107"/>
    </row>
    <row r="609" spans="1:24" ht="13">
      <c r="A609" s="107"/>
      <c r="B609" s="107"/>
      <c r="C609" s="108"/>
      <c r="D609" s="112"/>
      <c r="E609" s="108"/>
      <c r="F609" s="108"/>
      <c r="G609" s="107"/>
      <c r="H609" s="107"/>
      <c r="I609" s="107"/>
      <c r="J609" s="107"/>
      <c r="K609" s="107"/>
      <c r="L609" s="107"/>
      <c r="M609" s="107"/>
      <c r="N609" s="107"/>
      <c r="O609" s="107"/>
      <c r="P609" s="107"/>
      <c r="Q609" s="107"/>
      <c r="R609" s="107"/>
      <c r="S609" s="107"/>
      <c r="T609" s="107"/>
      <c r="U609" s="107"/>
      <c r="V609" s="107"/>
      <c r="W609" s="107"/>
      <c r="X609" s="107"/>
    </row>
    <row r="610" spans="1:24" ht="13">
      <c r="A610" s="107"/>
      <c r="B610" s="107"/>
      <c r="C610" s="108"/>
      <c r="D610" s="112"/>
      <c r="E610" s="108"/>
      <c r="F610" s="108"/>
      <c r="G610" s="107"/>
      <c r="H610" s="107"/>
      <c r="I610" s="107"/>
      <c r="J610" s="107"/>
      <c r="K610" s="107"/>
      <c r="L610" s="107"/>
      <c r="M610" s="107"/>
      <c r="N610" s="107"/>
      <c r="O610" s="107"/>
      <c r="P610" s="107"/>
      <c r="Q610" s="107"/>
      <c r="R610" s="107"/>
      <c r="S610" s="107"/>
      <c r="T610" s="107"/>
      <c r="U610" s="107"/>
      <c r="V610" s="107"/>
      <c r="W610" s="107"/>
      <c r="X610" s="107"/>
    </row>
    <row r="611" spans="1:24" ht="13">
      <c r="A611" s="107"/>
      <c r="B611" s="107"/>
      <c r="C611" s="108"/>
      <c r="D611" s="112"/>
      <c r="E611" s="108"/>
      <c r="F611" s="108"/>
      <c r="G611" s="107"/>
      <c r="H611" s="107"/>
      <c r="I611" s="107"/>
      <c r="J611" s="107"/>
      <c r="K611" s="107"/>
      <c r="L611" s="107"/>
      <c r="M611" s="107"/>
      <c r="N611" s="107"/>
      <c r="O611" s="107"/>
      <c r="P611" s="107"/>
      <c r="Q611" s="107"/>
      <c r="R611" s="107"/>
      <c r="S611" s="107"/>
      <c r="T611" s="107"/>
      <c r="U611" s="107"/>
      <c r="V611" s="107"/>
      <c r="W611" s="107"/>
      <c r="X611" s="107"/>
    </row>
    <row r="612" spans="1:24" ht="13">
      <c r="A612" s="107"/>
      <c r="B612" s="107"/>
      <c r="C612" s="108"/>
      <c r="D612" s="112"/>
      <c r="E612" s="108"/>
      <c r="F612" s="108"/>
      <c r="G612" s="107"/>
      <c r="H612" s="107"/>
      <c r="I612" s="107"/>
      <c r="J612" s="107"/>
      <c r="K612" s="107"/>
      <c r="L612" s="107"/>
      <c r="M612" s="107"/>
      <c r="N612" s="107"/>
      <c r="O612" s="107"/>
      <c r="P612" s="107"/>
      <c r="Q612" s="107"/>
      <c r="R612" s="107"/>
      <c r="S612" s="107"/>
      <c r="T612" s="107"/>
      <c r="U612" s="107"/>
      <c r="V612" s="107"/>
      <c r="W612" s="107"/>
      <c r="X612" s="107"/>
    </row>
    <row r="613" spans="1:24" ht="13">
      <c r="A613" s="107"/>
      <c r="B613" s="107"/>
      <c r="C613" s="108"/>
      <c r="D613" s="112"/>
      <c r="E613" s="108"/>
      <c r="F613" s="108"/>
      <c r="G613" s="107"/>
      <c r="H613" s="107"/>
      <c r="I613" s="107"/>
      <c r="J613" s="107"/>
      <c r="K613" s="107"/>
      <c r="L613" s="107"/>
      <c r="M613" s="107"/>
      <c r="N613" s="107"/>
      <c r="O613" s="107"/>
      <c r="P613" s="107"/>
      <c r="Q613" s="107"/>
      <c r="R613" s="107"/>
      <c r="S613" s="107"/>
      <c r="T613" s="107"/>
      <c r="U613" s="107"/>
      <c r="V613" s="107"/>
      <c r="W613" s="107"/>
      <c r="X613" s="107"/>
    </row>
    <row r="614" spans="1:24" ht="13">
      <c r="A614" s="107"/>
      <c r="B614" s="107"/>
      <c r="C614" s="108"/>
      <c r="D614" s="112"/>
      <c r="E614" s="108"/>
      <c r="F614" s="108"/>
      <c r="G614" s="107"/>
      <c r="H614" s="107"/>
      <c r="I614" s="107"/>
      <c r="J614" s="107"/>
      <c r="K614" s="107"/>
      <c r="L614" s="107"/>
      <c r="M614" s="107"/>
      <c r="N614" s="107"/>
      <c r="O614" s="107"/>
      <c r="P614" s="107"/>
      <c r="Q614" s="107"/>
      <c r="R614" s="107"/>
      <c r="S614" s="107"/>
      <c r="T614" s="107"/>
      <c r="U614" s="107"/>
      <c r="V614" s="107"/>
      <c r="W614" s="107"/>
      <c r="X614" s="107"/>
    </row>
    <row r="615" spans="1:24" ht="13">
      <c r="A615" s="107"/>
      <c r="B615" s="107"/>
      <c r="C615" s="108"/>
      <c r="D615" s="112"/>
      <c r="E615" s="108"/>
      <c r="F615" s="108"/>
      <c r="G615" s="107"/>
      <c r="H615" s="107"/>
      <c r="I615" s="107"/>
      <c r="J615" s="107"/>
      <c r="K615" s="107"/>
      <c r="L615" s="107"/>
      <c r="M615" s="107"/>
      <c r="N615" s="107"/>
      <c r="O615" s="107"/>
      <c r="P615" s="107"/>
      <c r="Q615" s="107"/>
      <c r="R615" s="107"/>
      <c r="S615" s="107"/>
      <c r="T615" s="107"/>
      <c r="U615" s="107"/>
      <c r="V615" s="107"/>
      <c r="W615" s="107"/>
      <c r="X615" s="107"/>
    </row>
    <row r="616" spans="1:24" ht="13">
      <c r="A616" s="107"/>
      <c r="B616" s="107"/>
      <c r="C616" s="108"/>
      <c r="D616" s="112"/>
      <c r="E616" s="108"/>
      <c r="F616" s="108"/>
      <c r="G616" s="107"/>
      <c r="H616" s="107"/>
      <c r="I616" s="107"/>
      <c r="J616" s="107"/>
      <c r="K616" s="107"/>
      <c r="L616" s="107"/>
      <c r="M616" s="107"/>
      <c r="N616" s="107"/>
      <c r="O616" s="107"/>
      <c r="P616" s="107"/>
      <c r="Q616" s="107"/>
      <c r="R616" s="107"/>
      <c r="S616" s="107"/>
      <c r="T616" s="107"/>
      <c r="U616" s="107"/>
      <c r="V616" s="107"/>
      <c r="W616" s="107"/>
      <c r="X616" s="107"/>
    </row>
    <row r="617" spans="1:24" ht="13">
      <c r="A617" s="107"/>
      <c r="B617" s="107"/>
      <c r="C617" s="108"/>
      <c r="D617" s="112"/>
      <c r="E617" s="108"/>
      <c r="F617" s="108"/>
      <c r="G617" s="107"/>
      <c r="H617" s="107"/>
      <c r="I617" s="107"/>
      <c r="J617" s="107"/>
      <c r="K617" s="107"/>
      <c r="L617" s="107"/>
      <c r="M617" s="107"/>
      <c r="N617" s="107"/>
      <c r="O617" s="107"/>
      <c r="P617" s="107"/>
      <c r="Q617" s="107"/>
      <c r="R617" s="107"/>
      <c r="S617" s="107"/>
      <c r="T617" s="107"/>
      <c r="U617" s="107"/>
      <c r="V617" s="107"/>
      <c r="W617" s="107"/>
      <c r="X617" s="107"/>
    </row>
    <row r="618" spans="1:24" ht="13">
      <c r="A618" s="107"/>
      <c r="B618" s="107"/>
      <c r="C618" s="108"/>
      <c r="D618" s="112"/>
      <c r="E618" s="108"/>
      <c r="F618" s="108"/>
      <c r="G618" s="107"/>
      <c r="H618" s="107"/>
      <c r="I618" s="107"/>
      <c r="J618" s="107"/>
      <c r="K618" s="107"/>
      <c r="L618" s="107"/>
      <c r="M618" s="107"/>
      <c r="N618" s="107"/>
      <c r="O618" s="107"/>
      <c r="P618" s="107"/>
      <c r="Q618" s="107"/>
      <c r="R618" s="107"/>
      <c r="S618" s="107"/>
      <c r="T618" s="107"/>
      <c r="U618" s="107"/>
      <c r="V618" s="107"/>
      <c r="W618" s="107"/>
      <c r="X618" s="107"/>
    </row>
    <row r="619" spans="1:24" ht="13">
      <c r="A619" s="107"/>
      <c r="B619" s="107"/>
      <c r="C619" s="108"/>
      <c r="D619" s="112"/>
      <c r="E619" s="108"/>
      <c r="F619" s="108"/>
      <c r="G619" s="107"/>
      <c r="H619" s="107"/>
      <c r="I619" s="107"/>
      <c r="J619" s="107"/>
      <c r="K619" s="107"/>
      <c r="L619" s="107"/>
      <c r="M619" s="107"/>
      <c r="N619" s="107"/>
      <c r="O619" s="107"/>
      <c r="P619" s="107"/>
      <c r="Q619" s="107"/>
      <c r="R619" s="107"/>
      <c r="S619" s="107"/>
      <c r="T619" s="107"/>
      <c r="U619" s="107"/>
      <c r="V619" s="107"/>
      <c r="W619" s="107"/>
      <c r="X619" s="107"/>
    </row>
    <row r="620" spans="1:24" ht="13">
      <c r="A620" s="107"/>
      <c r="B620" s="107"/>
      <c r="C620" s="108"/>
      <c r="D620" s="112"/>
      <c r="E620" s="108"/>
      <c r="F620" s="108"/>
      <c r="G620" s="107"/>
      <c r="H620" s="107"/>
      <c r="I620" s="107"/>
      <c r="J620" s="107"/>
      <c r="K620" s="107"/>
      <c r="L620" s="107"/>
      <c r="M620" s="107"/>
      <c r="N620" s="107"/>
      <c r="O620" s="107"/>
      <c r="P620" s="107"/>
      <c r="Q620" s="107"/>
      <c r="R620" s="107"/>
      <c r="S620" s="107"/>
      <c r="T620" s="107"/>
      <c r="U620" s="107"/>
      <c r="V620" s="107"/>
      <c r="W620" s="107"/>
      <c r="X620" s="107"/>
    </row>
    <row r="621" spans="1:24" ht="13">
      <c r="A621" s="107"/>
      <c r="B621" s="107"/>
      <c r="C621" s="108"/>
      <c r="D621" s="112"/>
      <c r="E621" s="108"/>
      <c r="F621" s="108"/>
      <c r="G621" s="107"/>
      <c r="H621" s="107"/>
      <c r="I621" s="107"/>
      <c r="J621" s="107"/>
      <c r="K621" s="107"/>
      <c r="L621" s="107"/>
      <c r="M621" s="107"/>
      <c r="N621" s="107"/>
      <c r="O621" s="107"/>
      <c r="P621" s="107"/>
      <c r="Q621" s="107"/>
      <c r="R621" s="107"/>
      <c r="S621" s="107"/>
      <c r="T621" s="107"/>
      <c r="U621" s="107"/>
      <c r="V621" s="107"/>
      <c r="W621" s="107"/>
      <c r="X621" s="107"/>
    </row>
    <row r="622" spans="1:24" ht="13">
      <c r="A622" s="107"/>
      <c r="B622" s="107"/>
      <c r="C622" s="108"/>
      <c r="D622" s="112"/>
      <c r="E622" s="108"/>
      <c r="F622" s="108"/>
      <c r="G622" s="107"/>
      <c r="H622" s="107"/>
      <c r="I622" s="107"/>
      <c r="J622" s="107"/>
      <c r="K622" s="107"/>
      <c r="L622" s="107"/>
      <c r="M622" s="107"/>
      <c r="N622" s="107"/>
      <c r="O622" s="107"/>
      <c r="P622" s="107"/>
      <c r="Q622" s="107"/>
      <c r="R622" s="107"/>
      <c r="S622" s="107"/>
      <c r="T622" s="107"/>
      <c r="U622" s="107"/>
      <c r="V622" s="107"/>
      <c r="W622" s="107"/>
      <c r="X622" s="107"/>
    </row>
    <row r="623" spans="1:24" ht="13">
      <c r="A623" s="107"/>
      <c r="B623" s="107"/>
      <c r="C623" s="108"/>
      <c r="D623" s="112"/>
      <c r="E623" s="108"/>
      <c r="F623" s="108"/>
      <c r="G623" s="107"/>
      <c r="H623" s="107"/>
      <c r="I623" s="107"/>
      <c r="J623" s="107"/>
      <c r="K623" s="107"/>
      <c r="L623" s="107"/>
      <c r="M623" s="107"/>
      <c r="N623" s="107"/>
      <c r="O623" s="107"/>
      <c r="P623" s="107"/>
      <c r="Q623" s="107"/>
      <c r="R623" s="107"/>
      <c r="S623" s="107"/>
      <c r="T623" s="107"/>
      <c r="U623" s="107"/>
      <c r="V623" s="107"/>
      <c r="W623" s="107"/>
      <c r="X623" s="107"/>
    </row>
    <row r="624" spans="1:24" ht="13">
      <c r="A624" s="107"/>
      <c r="B624" s="107"/>
      <c r="C624" s="108"/>
      <c r="D624" s="112"/>
      <c r="E624" s="108"/>
      <c r="F624" s="108"/>
      <c r="G624" s="107"/>
      <c r="H624" s="107"/>
      <c r="I624" s="107"/>
      <c r="J624" s="107"/>
      <c r="K624" s="107"/>
      <c r="L624" s="107"/>
      <c r="M624" s="107"/>
      <c r="N624" s="107"/>
      <c r="O624" s="107"/>
      <c r="P624" s="107"/>
      <c r="Q624" s="107"/>
      <c r="R624" s="107"/>
      <c r="S624" s="107"/>
      <c r="T624" s="107"/>
      <c r="U624" s="107"/>
      <c r="V624" s="107"/>
      <c r="W624" s="107"/>
      <c r="X624" s="107"/>
    </row>
    <row r="625" spans="1:24" ht="13">
      <c r="A625" s="107"/>
      <c r="B625" s="107"/>
      <c r="C625" s="108"/>
      <c r="D625" s="112"/>
      <c r="E625" s="108"/>
      <c r="F625" s="108"/>
      <c r="G625" s="107"/>
      <c r="H625" s="107"/>
      <c r="I625" s="107"/>
      <c r="J625" s="107"/>
      <c r="K625" s="107"/>
      <c r="L625" s="107"/>
      <c r="M625" s="107"/>
      <c r="N625" s="107"/>
      <c r="O625" s="107"/>
      <c r="P625" s="107"/>
      <c r="Q625" s="107"/>
      <c r="R625" s="107"/>
      <c r="S625" s="107"/>
      <c r="T625" s="107"/>
      <c r="U625" s="107"/>
      <c r="V625" s="107"/>
      <c r="W625" s="107"/>
      <c r="X625" s="107"/>
    </row>
    <row r="626" spans="1:24" ht="13">
      <c r="A626" s="107"/>
      <c r="B626" s="107"/>
      <c r="C626" s="108"/>
      <c r="D626" s="112"/>
      <c r="E626" s="108"/>
      <c r="F626" s="108"/>
      <c r="G626" s="107"/>
      <c r="H626" s="107"/>
      <c r="I626" s="107"/>
      <c r="J626" s="107"/>
      <c r="K626" s="107"/>
      <c r="L626" s="107"/>
      <c r="M626" s="107"/>
      <c r="N626" s="107"/>
      <c r="O626" s="107"/>
      <c r="P626" s="107"/>
      <c r="Q626" s="107"/>
      <c r="R626" s="107"/>
      <c r="S626" s="107"/>
      <c r="T626" s="107"/>
      <c r="U626" s="107"/>
      <c r="V626" s="107"/>
      <c r="W626" s="107"/>
      <c r="X626" s="107"/>
    </row>
    <row r="627" spans="1:24" ht="13">
      <c r="A627" s="107"/>
      <c r="B627" s="107"/>
      <c r="C627" s="108"/>
      <c r="D627" s="112"/>
      <c r="E627" s="108"/>
      <c r="F627" s="108"/>
      <c r="G627" s="107"/>
      <c r="H627" s="107"/>
      <c r="I627" s="107"/>
      <c r="J627" s="107"/>
      <c r="K627" s="107"/>
      <c r="L627" s="107"/>
      <c r="M627" s="107"/>
      <c r="N627" s="107"/>
      <c r="O627" s="107"/>
      <c r="P627" s="107"/>
      <c r="Q627" s="107"/>
      <c r="R627" s="107"/>
      <c r="S627" s="107"/>
      <c r="T627" s="107"/>
      <c r="U627" s="107"/>
      <c r="V627" s="107"/>
      <c r="W627" s="107"/>
      <c r="X627" s="107"/>
    </row>
    <row r="628" spans="1:24" ht="13">
      <c r="A628" s="107"/>
      <c r="B628" s="107"/>
      <c r="C628" s="108"/>
      <c r="D628" s="112"/>
      <c r="E628" s="108"/>
      <c r="F628" s="108"/>
      <c r="G628" s="107"/>
      <c r="H628" s="107"/>
      <c r="I628" s="107"/>
      <c r="J628" s="107"/>
      <c r="K628" s="107"/>
      <c r="L628" s="107"/>
      <c r="M628" s="107"/>
      <c r="N628" s="107"/>
      <c r="O628" s="107"/>
      <c r="P628" s="107"/>
      <c r="Q628" s="107"/>
      <c r="R628" s="107"/>
      <c r="S628" s="107"/>
      <c r="T628" s="107"/>
      <c r="U628" s="107"/>
      <c r="V628" s="107"/>
      <c r="W628" s="107"/>
      <c r="X628" s="107"/>
    </row>
    <row r="629" spans="1:24" ht="13">
      <c r="A629" s="107"/>
      <c r="B629" s="107"/>
      <c r="C629" s="108"/>
      <c r="D629" s="112"/>
      <c r="E629" s="108"/>
      <c r="F629" s="108"/>
      <c r="G629" s="107"/>
      <c r="H629" s="107"/>
      <c r="I629" s="107"/>
      <c r="J629" s="107"/>
      <c r="K629" s="107"/>
      <c r="L629" s="107"/>
      <c r="M629" s="107"/>
      <c r="N629" s="107"/>
      <c r="O629" s="107"/>
      <c r="P629" s="107"/>
      <c r="Q629" s="107"/>
      <c r="R629" s="107"/>
      <c r="S629" s="107"/>
      <c r="T629" s="107"/>
      <c r="U629" s="107"/>
      <c r="V629" s="107"/>
      <c r="W629" s="107"/>
      <c r="X629" s="107"/>
    </row>
    <row r="630" spans="1:24" ht="13">
      <c r="A630" s="107"/>
      <c r="B630" s="107"/>
      <c r="C630" s="108"/>
      <c r="D630" s="112"/>
      <c r="E630" s="108"/>
      <c r="F630" s="108"/>
      <c r="G630" s="107"/>
      <c r="H630" s="107"/>
      <c r="I630" s="107"/>
      <c r="J630" s="107"/>
      <c r="K630" s="107"/>
      <c r="L630" s="107"/>
      <c r="M630" s="107"/>
      <c r="N630" s="107"/>
      <c r="O630" s="107"/>
      <c r="P630" s="107"/>
      <c r="Q630" s="107"/>
      <c r="R630" s="107"/>
      <c r="S630" s="107"/>
      <c r="T630" s="107"/>
      <c r="U630" s="107"/>
      <c r="V630" s="107"/>
      <c r="W630" s="107"/>
      <c r="X630" s="107"/>
    </row>
    <row r="631" spans="1:24" ht="13">
      <c r="A631" s="107"/>
      <c r="B631" s="107"/>
      <c r="C631" s="108"/>
      <c r="D631" s="112"/>
      <c r="E631" s="108"/>
      <c r="F631" s="108"/>
      <c r="G631" s="107"/>
      <c r="H631" s="107"/>
      <c r="I631" s="107"/>
      <c r="J631" s="107"/>
      <c r="K631" s="107"/>
      <c r="L631" s="107"/>
      <c r="M631" s="107"/>
      <c r="N631" s="107"/>
      <c r="O631" s="107"/>
      <c r="P631" s="107"/>
      <c r="Q631" s="107"/>
      <c r="R631" s="107"/>
      <c r="S631" s="107"/>
      <c r="T631" s="107"/>
      <c r="U631" s="107"/>
      <c r="V631" s="107"/>
      <c r="W631" s="107"/>
      <c r="X631" s="107"/>
    </row>
    <row r="632" spans="1:24" ht="13">
      <c r="A632" s="107"/>
      <c r="B632" s="107"/>
      <c r="C632" s="108"/>
      <c r="D632" s="112"/>
      <c r="E632" s="108"/>
      <c r="F632" s="108"/>
      <c r="G632" s="107"/>
      <c r="H632" s="107"/>
      <c r="I632" s="107"/>
      <c r="J632" s="107"/>
      <c r="K632" s="107"/>
      <c r="L632" s="107"/>
      <c r="M632" s="107"/>
      <c r="N632" s="107"/>
      <c r="O632" s="107"/>
      <c r="P632" s="107"/>
      <c r="Q632" s="107"/>
      <c r="R632" s="107"/>
      <c r="S632" s="107"/>
      <c r="T632" s="107"/>
      <c r="U632" s="107"/>
      <c r="V632" s="107"/>
      <c r="W632" s="107"/>
      <c r="X632" s="107"/>
    </row>
    <row r="633" spans="1:24" ht="13">
      <c r="A633" s="107"/>
      <c r="B633" s="107"/>
      <c r="C633" s="108"/>
      <c r="D633" s="112"/>
      <c r="E633" s="108"/>
      <c r="F633" s="108"/>
      <c r="G633" s="107"/>
      <c r="H633" s="107"/>
      <c r="I633" s="107"/>
      <c r="J633" s="107"/>
      <c r="K633" s="107"/>
      <c r="L633" s="107"/>
      <c r="M633" s="107"/>
      <c r="N633" s="107"/>
      <c r="O633" s="107"/>
      <c r="P633" s="107"/>
      <c r="Q633" s="107"/>
      <c r="R633" s="107"/>
      <c r="S633" s="107"/>
      <c r="T633" s="107"/>
      <c r="U633" s="107"/>
      <c r="V633" s="107"/>
      <c r="W633" s="107"/>
      <c r="X633" s="107"/>
    </row>
    <row r="634" spans="1:24" ht="13">
      <c r="A634" s="107"/>
      <c r="B634" s="107"/>
      <c r="C634" s="108"/>
      <c r="D634" s="112"/>
      <c r="E634" s="108"/>
      <c r="F634" s="108"/>
      <c r="G634" s="107"/>
      <c r="H634" s="107"/>
      <c r="I634" s="107"/>
      <c r="J634" s="107"/>
      <c r="K634" s="107"/>
      <c r="L634" s="107"/>
      <c r="M634" s="107"/>
      <c r="N634" s="107"/>
      <c r="O634" s="107"/>
      <c r="P634" s="107"/>
      <c r="Q634" s="107"/>
      <c r="R634" s="107"/>
      <c r="S634" s="107"/>
      <c r="T634" s="107"/>
      <c r="U634" s="107"/>
      <c r="V634" s="107"/>
      <c r="W634" s="107"/>
      <c r="X634" s="107"/>
    </row>
    <row r="635" spans="1:24" ht="13">
      <c r="A635" s="107"/>
      <c r="B635" s="107"/>
      <c r="C635" s="108"/>
      <c r="D635" s="112"/>
      <c r="E635" s="108"/>
      <c r="F635" s="108"/>
      <c r="G635" s="107"/>
      <c r="H635" s="107"/>
      <c r="I635" s="107"/>
      <c r="J635" s="107"/>
      <c r="K635" s="107"/>
      <c r="L635" s="107"/>
      <c r="M635" s="107"/>
      <c r="N635" s="107"/>
      <c r="O635" s="107"/>
      <c r="P635" s="107"/>
      <c r="Q635" s="107"/>
      <c r="R635" s="107"/>
      <c r="S635" s="107"/>
      <c r="T635" s="107"/>
      <c r="U635" s="107"/>
      <c r="V635" s="107"/>
      <c r="W635" s="107"/>
      <c r="X635" s="107"/>
    </row>
    <row r="636" spans="1:24" ht="13">
      <c r="A636" s="107"/>
      <c r="B636" s="107"/>
      <c r="C636" s="108"/>
      <c r="D636" s="112"/>
      <c r="E636" s="108"/>
      <c r="F636" s="108"/>
      <c r="G636" s="107"/>
      <c r="H636" s="107"/>
      <c r="I636" s="107"/>
      <c r="J636" s="107"/>
      <c r="K636" s="107"/>
      <c r="L636" s="107"/>
      <c r="M636" s="107"/>
      <c r="N636" s="107"/>
      <c r="O636" s="107"/>
      <c r="P636" s="107"/>
      <c r="Q636" s="107"/>
      <c r="R636" s="107"/>
      <c r="S636" s="107"/>
      <c r="T636" s="107"/>
      <c r="U636" s="107"/>
      <c r="V636" s="107"/>
      <c r="W636" s="107"/>
      <c r="X636" s="107"/>
    </row>
    <row r="637" spans="1:24" ht="13">
      <c r="A637" s="107"/>
      <c r="B637" s="107"/>
      <c r="C637" s="108"/>
      <c r="D637" s="112"/>
      <c r="E637" s="108"/>
      <c r="F637" s="108"/>
      <c r="G637" s="107"/>
      <c r="H637" s="107"/>
      <c r="I637" s="107"/>
      <c r="J637" s="107"/>
      <c r="K637" s="107"/>
      <c r="L637" s="107"/>
      <c r="M637" s="107"/>
      <c r="N637" s="107"/>
      <c r="O637" s="107"/>
      <c r="P637" s="107"/>
      <c r="Q637" s="107"/>
      <c r="R637" s="107"/>
      <c r="S637" s="107"/>
      <c r="T637" s="107"/>
      <c r="U637" s="107"/>
      <c r="V637" s="107"/>
      <c r="W637" s="107"/>
      <c r="X637" s="107"/>
    </row>
    <row r="638" spans="1:24" ht="13">
      <c r="A638" s="107"/>
      <c r="B638" s="107"/>
      <c r="C638" s="108"/>
      <c r="D638" s="112"/>
      <c r="E638" s="108"/>
      <c r="F638" s="108"/>
      <c r="G638" s="107"/>
      <c r="H638" s="107"/>
      <c r="I638" s="107"/>
      <c r="J638" s="107"/>
      <c r="K638" s="107"/>
      <c r="L638" s="107"/>
      <c r="M638" s="107"/>
      <c r="N638" s="107"/>
      <c r="O638" s="107"/>
      <c r="P638" s="107"/>
      <c r="Q638" s="107"/>
      <c r="R638" s="107"/>
      <c r="S638" s="107"/>
      <c r="T638" s="107"/>
      <c r="U638" s="107"/>
      <c r="V638" s="107"/>
      <c r="W638" s="107"/>
      <c r="X638" s="107"/>
    </row>
    <row r="639" spans="1:24" ht="13">
      <c r="A639" s="107"/>
      <c r="B639" s="107"/>
      <c r="C639" s="108"/>
      <c r="D639" s="112"/>
      <c r="E639" s="108"/>
      <c r="F639" s="108"/>
      <c r="G639" s="107"/>
      <c r="H639" s="107"/>
      <c r="I639" s="107"/>
      <c r="J639" s="107"/>
      <c r="K639" s="107"/>
      <c r="L639" s="107"/>
      <c r="M639" s="107"/>
      <c r="N639" s="107"/>
      <c r="O639" s="107"/>
      <c r="P639" s="107"/>
      <c r="Q639" s="107"/>
      <c r="R639" s="107"/>
      <c r="S639" s="107"/>
      <c r="T639" s="107"/>
      <c r="U639" s="107"/>
      <c r="V639" s="107"/>
      <c r="W639" s="107"/>
      <c r="X639" s="107"/>
    </row>
    <row r="640" spans="1:24" ht="13">
      <c r="A640" s="107"/>
      <c r="B640" s="107"/>
      <c r="C640" s="108"/>
      <c r="D640" s="112"/>
      <c r="E640" s="108"/>
      <c r="F640" s="108"/>
      <c r="G640" s="107"/>
      <c r="H640" s="107"/>
      <c r="I640" s="107"/>
      <c r="J640" s="107"/>
      <c r="K640" s="107"/>
      <c r="L640" s="107"/>
      <c r="M640" s="107"/>
      <c r="N640" s="107"/>
      <c r="O640" s="107"/>
      <c r="P640" s="107"/>
      <c r="Q640" s="107"/>
      <c r="R640" s="107"/>
      <c r="S640" s="107"/>
      <c r="T640" s="107"/>
      <c r="U640" s="107"/>
      <c r="V640" s="107"/>
      <c r="W640" s="107"/>
      <c r="X640" s="107"/>
    </row>
    <row r="641" spans="1:24" ht="13">
      <c r="A641" s="107"/>
      <c r="B641" s="107"/>
      <c r="C641" s="108"/>
      <c r="D641" s="112"/>
      <c r="E641" s="108"/>
      <c r="F641" s="108"/>
      <c r="G641" s="107"/>
      <c r="H641" s="107"/>
      <c r="I641" s="107"/>
      <c r="J641" s="107"/>
      <c r="K641" s="107"/>
      <c r="L641" s="107"/>
      <c r="M641" s="107"/>
      <c r="N641" s="107"/>
      <c r="O641" s="107"/>
      <c r="P641" s="107"/>
      <c r="Q641" s="107"/>
      <c r="R641" s="107"/>
      <c r="S641" s="107"/>
      <c r="T641" s="107"/>
      <c r="U641" s="107"/>
      <c r="V641" s="107"/>
      <c r="W641" s="107"/>
      <c r="X641" s="107"/>
    </row>
    <row r="642" spans="1:24" ht="13">
      <c r="A642" s="107"/>
      <c r="B642" s="107"/>
      <c r="C642" s="108"/>
      <c r="D642" s="112"/>
      <c r="E642" s="108"/>
      <c r="F642" s="108"/>
      <c r="G642" s="107"/>
      <c r="H642" s="107"/>
      <c r="I642" s="107"/>
      <c r="J642" s="107"/>
      <c r="K642" s="107"/>
      <c r="L642" s="107"/>
      <c r="M642" s="107"/>
      <c r="N642" s="107"/>
      <c r="O642" s="107"/>
      <c r="P642" s="107"/>
      <c r="Q642" s="107"/>
      <c r="R642" s="107"/>
      <c r="S642" s="107"/>
      <c r="T642" s="107"/>
      <c r="U642" s="107"/>
      <c r="V642" s="107"/>
      <c r="W642" s="107"/>
      <c r="X642" s="107"/>
    </row>
    <row r="643" spans="1:24" ht="13">
      <c r="A643" s="107"/>
      <c r="B643" s="107"/>
      <c r="C643" s="108"/>
      <c r="D643" s="112"/>
      <c r="E643" s="108"/>
      <c r="F643" s="108"/>
      <c r="G643" s="107"/>
      <c r="H643" s="107"/>
      <c r="I643" s="107"/>
      <c r="J643" s="107"/>
      <c r="K643" s="107"/>
      <c r="L643" s="107"/>
      <c r="M643" s="107"/>
      <c r="N643" s="107"/>
      <c r="O643" s="107"/>
      <c r="P643" s="107"/>
      <c r="Q643" s="107"/>
      <c r="R643" s="107"/>
      <c r="S643" s="107"/>
      <c r="T643" s="107"/>
      <c r="U643" s="107"/>
      <c r="V643" s="107"/>
      <c r="W643" s="107"/>
      <c r="X643" s="107"/>
    </row>
    <row r="644" spans="1:24" ht="13">
      <c r="A644" s="107"/>
      <c r="B644" s="107"/>
      <c r="C644" s="108"/>
      <c r="D644" s="112"/>
      <c r="E644" s="108"/>
      <c r="F644" s="108"/>
      <c r="G644" s="107"/>
      <c r="H644" s="107"/>
      <c r="I644" s="107"/>
      <c r="J644" s="107"/>
      <c r="K644" s="107"/>
      <c r="L644" s="107"/>
      <c r="M644" s="107"/>
      <c r="N644" s="107"/>
      <c r="O644" s="107"/>
      <c r="P644" s="107"/>
      <c r="Q644" s="107"/>
      <c r="R644" s="107"/>
      <c r="S644" s="107"/>
      <c r="T644" s="107"/>
      <c r="U644" s="107"/>
      <c r="V644" s="107"/>
      <c r="W644" s="107"/>
      <c r="X644" s="107"/>
    </row>
    <row r="645" spans="1:24" ht="13">
      <c r="A645" s="107"/>
      <c r="B645" s="107"/>
      <c r="C645" s="108"/>
      <c r="D645" s="112"/>
      <c r="E645" s="108"/>
      <c r="F645" s="108"/>
      <c r="G645" s="107"/>
      <c r="H645" s="107"/>
      <c r="I645" s="107"/>
      <c r="J645" s="107"/>
      <c r="K645" s="107"/>
      <c r="L645" s="107"/>
      <c r="M645" s="107"/>
      <c r="N645" s="107"/>
      <c r="O645" s="107"/>
      <c r="P645" s="107"/>
      <c r="Q645" s="107"/>
      <c r="R645" s="107"/>
      <c r="S645" s="107"/>
      <c r="T645" s="107"/>
      <c r="U645" s="107"/>
      <c r="V645" s="107"/>
      <c r="W645" s="107"/>
      <c r="X645" s="107"/>
    </row>
    <row r="646" spans="1:24" ht="13">
      <c r="A646" s="107"/>
      <c r="B646" s="107"/>
      <c r="C646" s="108"/>
      <c r="D646" s="112"/>
      <c r="E646" s="108"/>
      <c r="F646" s="108"/>
      <c r="G646" s="107"/>
      <c r="H646" s="107"/>
      <c r="I646" s="107"/>
      <c r="J646" s="107"/>
      <c r="K646" s="107"/>
      <c r="L646" s="107"/>
      <c r="M646" s="107"/>
      <c r="N646" s="107"/>
      <c r="O646" s="107"/>
      <c r="P646" s="107"/>
      <c r="Q646" s="107"/>
      <c r="R646" s="107"/>
      <c r="S646" s="107"/>
      <c r="T646" s="107"/>
      <c r="U646" s="107"/>
      <c r="V646" s="107"/>
      <c r="W646" s="107"/>
      <c r="X646" s="107"/>
    </row>
    <row r="647" spans="1:24" ht="13">
      <c r="A647" s="107"/>
      <c r="B647" s="107"/>
      <c r="C647" s="108"/>
      <c r="D647" s="112"/>
      <c r="E647" s="108"/>
      <c r="F647" s="108"/>
      <c r="G647" s="107"/>
      <c r="H647" s="107"/>
      <c r="I647" s="107"/>
      <c r="J647" s="107"/>
      <c r="K647" s="107"/>
      <c r="L647" s="107"/>
      <c r="M647" s="107"/>
      <c r="N647" s="107"/>
      <c r="O647" s="107"/>
      <c r="P647" s="107"/>
      <c r="Q647" s="107"/>
      <c r="R647" s="107"/>
      <c r="S647" s="107"/>
      <c r="T647" s="107"/>
      <c r="U647" s="107"/>
      <c r="V647" s="107"/>
      <c r="W647" s="107"/>
      <c r="X647" s="107"/>
    </row>
    <row r="648" spans="1:24" ht="13">
      <c r="A648" s="107"/>
      <c r="B648" s="107"/>
      <c r="C648" s="108"/>
      <c r="D648" s="112"/>
      <c r="E648" s="108"/>
      <c r="F648" s="108"/>
      <c r="G648" s="107"/>
      <c r="H648" s="107"/>
      <c r="I648" s="107"/>
      <c r="J648" s="107"/>
      <c r="K648" s="107"/>
      <c r="L648" s="107"/>
      <c r="M648" s="107"/>
      <c r="N648" s="107"/>
      <c r="O648" s="107"/>
      <c r="P648" s="107"/>
      <c r="Q648" s="107"/>
      <c r="R648" s="107"/>
      <c r="S648" s="107"/>
      <c r="T648" s="107"/>
      <c r="U648" s="107"/>
      <c r="V648" s="107"/>
      <c r="W648" s="107"/>
      <c r="X648" s="107"/>
    </row>
    <row r="649" spans="1:24" ht="13">
      <c r="A649" s="107"/>
      <c r="B649" s="107"/>
      <c r="C649" s="108"/>
      <c r="D649" s="112"/>
      <c r="E649" s="108"/>
      <c r="F649" s="108"/>
      <c r="G649" s="107"/>
      <c r="H649" s="107"/>
      <c r="I649" s="107"/>
      <c r="J649" s="107"/>
      <c r="K649" s="107"/>
      <c r="L649" s="107"/>
      <c r="M649" s="107"/>
      <c r="N649" s="107"/>
      <c r="O649" s="107"/>
      <c r="P649" s="107"/>
      <c r="Q649" s="107"/>
      <c r="R649" s="107"/>
      <c r="S649" s="107"/>
      <c r="T649" s="107"/>
      <c r="U649" s="107"/>
      <c r="V649" s="107"/>
      <c r="W649" s="107"/>
      <c r="X649" s="107"/>
    </row>
    <row r="650" spans="1:24" ht="13">
      <c r="A650" s="107"/>
      <c r="B650" s="107"/>
      <c r="C650" s="108"/>
      <c r="D650" s="112"/>
      <c r="E650" s="108"/>
      <c r="F650" s="108"/>
      <c r="G650" s="107"/>
      <c r="H650" s="107"/>
      <c r="I650" s="107"/>
      <c r="J650" s="107"/>
      <c r="K650" s="107"/>
      <c r="L650" s="107"/>
      <c r="M650" s="107"/>
      <c r="N650" s="107"/>
      <c r="O650" s="107"/>
      <c r="P650" s="107"/>
      <c r="Q650" s="107"/>
      <c r="R650" s="107"/>
      <c r="S650" s="107"/>
      <c r="T650" s="107"/>
      <c r="U650" s="107"/>
      <c r="V650" s="107"/>
      <c r="W650" s="107"/>
      <c r="X650" s="107"/>
    </row>
    <row r="651" spans="1:24" ht="13">
      <c r="A651" s="107"/>
      <c r="B651" s="107"/>
      <c r="C651" s="108"/>
      <c r="D651" s="112"/>
      <c r="E651" s="108"/>
      <c r="F651" s="108"/>
      <c r="G651" s="107"/>
      <c r="H651" s="107"/>
      <c r="I651" s="107"/>
      <c r="J651" s="107"/>
      <c r="K651" s="107"/>
      <c r="L651" s="107"/>
      <c r="M651" s="107"/>
      <c r="N651" s="107"/>
      <c r="O651" s="107"/>
      <c r="P651" s="107"/>
      <c r="Q651" s="107"/>
      <c r="R651" s="107"/>
      <c r="S651" s="107"/>
      <c r="T651" s="107"/>
      <c r="U651" s="107"/>
      <c r="V651" s="107"/>
      <c r="W651" s="107"/>
      <c r="X651" s="107"/>
    </row>
    <row r="652" spans="1:24" ht="13">
      <c r="A652" s="107"/>
      <c r="B652" s="107"/>
      <c r="C652" s="108"/>
      <c r="D652" s="112"/>
      <c r="E652" s="108"/>
      <c r="F652" s="108"/>
      <c r="G652" s="107"/>
      <c r="H652" s="107"/>
      <c r="I652" s="107"/>
      <c r="J652" s="107"/>
      <c r="K652" s="107"/>
      <c r="L652" s="107"/>
      <c r="M652" s="107"/>
      <c r="N652" s="107"/>
      <c r="O652" s="107"/>
      <c r="P652" s="107"/>
      <c r="Q652" s="107"/>
      <c r="R652" s="107"/>
      <c r="S652" s="107"/>
      <c r="T652" s="107"/>
      <c r="U652" s="107"/>
      <c r="V652" s="107"/>
      <c r="W652" s="107"/>
      <c r="X652" s="107"/>
    </row>
    <row r="653" spans="1:24" ht="13">
      <c r="A653" s="107"/>
      <c r="B653" s="107"/>
      <c r="C653" s="108"/>
      <c r="D653" s="112"/>
      <c r="E653" s="108"/>
      <c r="F653" s="108"/>
      <c r="G653" s="107"/>
      <c r="H653" s="107"/>
      <c r="I653" s="107"/>
      <c r="J653" s="107"/>
      <c r="K653" s="107"/>
      <c r="L653" s="107"/>
      <c r="M653" s="107"/>
      <c r="N653" s="107"/>
      <c r="O653" s="107"/>
      <c r="P653" s="107"/>
      <c r="Q653" s="107"/>
      <c r="R653" s="107"/>
      <c r="S653" s="107"/>
      <c r="T653" s="107"/>
      <c r="U653" s="107"/>
      <c r="V653" s="107"/>
      <c r="W653" s="107"/>
      <c r="X653" s="107"/>
    </row>
    <row r="654" spans="1:24" ht="13">
      <c r="A654" s="107"/>
      <c r="B654" s="107"/>
      <c r="C654" s="108"/>
      <c r="D654" s="112"/>
      <c r="E654" s="108"/>
      <c r="F654" s="108"/>
      <c r="G654" s="107"/>
      <c r="H654" s="107"/>
      <c r="I654" s="107"/>
      <c r="J654" s="107"/>
      <c r="K654" s="107"/>
      <c r="L654" s="107"/>
      <c r="M654" s="107"/>
      <c r="N654" s="107"/>
      <c r="O654" s="107"/>
      <c r="P654" s="107"/>
      <c r="Q654" s="107"/>
      <c r="R654" s="107"/>
      <c r="S654" s="107"/>
      <c r="T654" s="107"/>
      <c r="U654" s="107"/>
      <c r="V654" s="107"/>
      <c r="W654" s="107"/>
      <c r="X654" s="107"/>
    </row>
    <row r="655" spans="1:24" ht="13">
      <c r="A655" s="107"/>
      <c r="B655" s="107"/>
      <c r="C655" s="108"/>
      <c r="D655" s="112"/>
      <c r="E655" s="108"/>
      <c r="F655" s="108"/>
      <c r="G655" s="107"/>
      <c r="H655" s="107"/>
      <c r="I655" s="107"/>
      <c r="J655" s="107"/>
      <c r="K655" s="107"/>
      <c r="L655" s="107"/>
      <c r="M655" s="107"/>
      <c r="N655" s="107"/>
      <c r="O655" s="107"/>
      <c r="P655" s="107"/>
      <c r="Q655" s="107"/>
      <c r="R655" s="107"/>
      <c r="S655" s="107"/>
      <c r="T655" s="107"/>
      <c r="U655" s="107"/>
      <c r="V655" s="107"/>
      <c r="W655" s="107"/>
      <c r="X655" s="107"/>
    </row>
    <row r="656" spans="1:24" ht="13">
      <c r="A656" s="107"/>
      <c r="B656" s="107"/>
      <c r="C656" s="108"/>
      <c r="D656" s="112"/>
      <c r="E656" s="108"/>
      <c r="F656" s="108"/>
      <c r="G656" s="107"/>
      <c r="H656" s="107"/>
      <c r="I656" s="107"/>
      <c r="J656" s="107"/>
      <c r="K656" s="107"/>
      <c r="L656" s="107"/>
      <c r="M656" s="107"/>
      <c r="N656" s="107"/>
      <c r="O656" s="107"/>
      <c r="P656" s="107"/>
      <c r="Q656" s="107"/>
      <c r="R656" s="107"/>
      <c r="S656" s="107"/>
      <c r="T656" s="107"/>
      <c r="U656" s="107"/>
      <c r="V656" s="107"/>
      <c r="W656" s="107"/>
      <c r="X656" s="107"/>
    </row>
    <row r="657" spans="1:24" ht="13">
      <c r="A657" s="107"/>
      <c r="B657" s="107"/>
      <c r="C657" s="108"/>
      <c r="D657" s="112"/>
      <c r="E657" s="108"/>
      <c r="F657" s="108"/>
      <c r="G657" s="107"/>
      <c r="H657" s="107"/>
      <c r="I657" s="107"/>
      <c r="J657" s="107"/>
      <c r="K657" s="107"/>
      <c r="L657" s="107"/>
      <c r="M657" s="107"/>
      <c r="N657" s="107"/>
      <c r="O657" s="107"/>
      <c r="P657" s="107"/>
      <c r="Q657" s="107"/>
      <c r="R657" s="107"/>
      <c r="S657" s="107"/>
      <c r="T657" s="107"/>
      <c r="U657" s="107"/>
      <c r="V657" s="107"/>
      <c r="W657" s="107"/>
      <c r="X657" s="107"/>
    </row>
    <row r="658" spans="1:24" ht="13">
      <c r="A658" s="107"/>
      <c r="B658" s="107"/>
      <c r="C658" s="108"/>
      <c r="D658" s="112"/>
      <c r="E658" s="108"/>
      <c r="F658" s="108"/>
      <c r="G658" s="107"/>
      <c r="H658" s="107"/>
      <c r="I658" s="107"/>
      <c r="J658" s="107"/>
      <c r="K658" s="107"/>
      <c r="L658" s="107"/>
      <c r="M658" s="107"/>
      <c r="N658" s="107"/>
      <c r="O658" s="107"/>
      <c r="P658" s="107"/>
      <c r="Q658" s="107"/>
      <c r="R658" s="107"/>
      <c r="S658" s="107"/>
      <c r="T658" s="107"/>
      <c r="U658" s="107"/>
      <c r="V658" s="107"/>
      <c r="W658" s="107"/>
      <c r="X658" s="107"/>
    </row>
    <row r="659" spans="1:24" ht="13">
      <c r="A659" s="107"/>
      <c r="B659" s="107"/>
      <c r="C659" s="108"/>
      <c r="D659" s="112"/>
      <c r="E659" s="108"/>
      <c r="F659" s="108"/>
      <c r="G659" s="107"/>
      <c r="H659" s="107"/>
      <c r="I659" s="107"/>
      <c r="J659" s="107"/>
      <c r="K659" s="107"/>
      <c r="L659" s="107"/>
      <c r="M659" s="107"/>
      <c r="N659" s="107"/>
      <c r="O659" s="107"/>
      <c r="P659" s="107"/>
      <c r="Q659" s="107"/>
      <c r="R659" s="107"/>
      <c r="S659" s="107"/>
      <c r="T659" s="107"/>
      <c r="U659" s="107"/>
      <c r="V659" s="107"/>
      <c r="W659" s="107"/>
      <c r="X659" s="107"/>
    </row>
    <row r="660" spans="1:24" ht="13">
      <c r="A660" s="107"/>
      <c r="B660" s="107"/>
      <c r="C660" s="108"/>
      <c r="D660" s="112"/>
      <c r="E660" s="108"/>
      <c r="F660" s="108"/>
      <c r="G660" s="107"/>
      <c r="H660" s="107"/>
      <c r="I660" s="107"/>
      <c r="J660" s="107"/>
      <c r="K660" s="107"/>
      <c r="L660" s="107"/>
      <c r="M660" s="107"/>
      <c r="N660" s="107"/>
      <c r="O660" s="107"/>
      <c r="P660" s="107"/>
      <c r="Q660" s="107"/>
      <c r="R660" s="107"/>
      <c r="S660" s="107"/>
      <c r="T660" s="107"/>
      <c r="U660" s="107"/>
      <c r="V660" s="107"/>
      <c r="W660" s="107"/>
      <c r="X660" s="107"/>
    </row>
    <row r="661" spans="1:24" ht="13">
      <c r="A661" s="107"/>
      <c r="B661" s="107"/>
      <c r="C661" s="108"/>
      <c r="D661" s="112"/>
      <c r="E661" s="108"/>
      <c r="F661" s="108"/>
      <c r="G661" s="107"/>
      <c r="H661" s="107"/>
      <c r="I661" s="107"/>
      <c r="J661" s="107"/>
      <c r="K661" s="107"/>
      <c r="L661" s="107"/>
      <c r="M661" s="107"/>
      <c r="N661" s="107"/>
      <c r="O661" s="107"/>
      <c r="P661" s="107"/>
      <c r="Q661" s="107"/>
      <c r="R661" s="107"/>
      <c r="S661" s="107"/>
      <c r="T661" s="107"/>
      <c r="U661" s="107"/>
      <c r="V661" s="107"/>
      <c r="W661" s="107"/>
      <c r="X661" s="107"/>
    </row>
    <row r="662" spans="1:24" ht="13">
      <c r="A662" s="107"/>
      <c r="B662" s="107"/>
      <c r="C662" s="108"/>
      <c r="D662" s="112"/>
      <c r="E662" s="108"/>
      <c r="F662" s="108"/>
      <c r="G662" s="107"/>
      <c r="H662" s="107"/>
      <c r="I662" s="107"/>
      <c r="J662" s="107"/>
      <c r="K662" s="107"/>
      <c r="L662" s="107"/>
      <c r="M662" s="107"/>
      <c r="N662" s="107"/>
      <c r="O662" s="107"/>
      <c r="P662" s="107"/>
      <c r="Q662" s="107"/>
      <c r="R662" s="107"/>
      <c r="S662" s="107"/>
      <c r="T662" s="107"/>
      <c r="U662" s="107"/>
      <c r="V662" s="107"/>
      <c r="W662" s="107"/>
      <c r="X662" s="107"/>
    </row>
    <row r="663" spans="1:24" ht="13">
      <c r="A663" s="107"/>
      <c r="B663" s="107"/>
      <c r="C663" s="108"/>
      <c r="D663" s="112"/>
      <c r="E663" s="108"/>
      <c r="F663" s="108"/>
      <c r="G663" s="107"/>
      <c r="H663" s="107"/>
      <c r="I663" s="107"/>
      <c r="J663" s="107"/>
      <c r="K663" s="107"/>
      <c r="L663" s="107"/>
      <c r="M663" s="107"/>
      <c r="N663" s="107"/>
      <c r="O663" s="107"/>
      <c r="P663" s="107"/>
      <c r="Q663" s="107"/>
      <c r="R663" s="107"/>
      <c r="S663" s="107"/>
      <c r="T663" s="107"/>
      <c r="U663" s="107"/>
      <c r="V663" s="107"/>
      <c r="W663" s="107"/>
      <c r="X663" s="107"/>
    </row>
    <row r="664" spans="1:24" ht="13">
      <c r="A664" s="107"/>
      <c r="B664" s="107"/>
      <c r="C664" s="108"/>
      <c r="D664" s="112"/>
      <c r="E664" s="108"/>
      <c r="F664" s="108"/>
      <c r="G664" s="107"/>
      <c r="H664" s="107"/>
      <c r="I664" s="107"/>
      <c r="J664" s="107"/>
      <c r="K664" s="107"/>
      <c r="L664" s="107"/>
      <c r="M664" s="107"/>
      <c r="N664" s="107"/>
      <c r="O664" s="107"/>
      <c r="P664" s="107"/>
      <c r="Q664" s="107"/>
      <c r="R664" s="107"/>
      <c r="S664" s="107"/>
      <c r="T664" s="107"/>
      <c r="U664" s="107"/>
      <c r="V664" s="107"/>
      <c r="W664" s="107"/>
      <c r="X664" s="107"/>
    </row>
    <row r="665" spans="1:24" ht="13">
      <c r="A665" s="107"/>
      <c r="B665" s="107"/>
      <c r="C665" s="108"/>
      <c r="D665" s="112"/>
      <c r="E665" s="108"/>
      <c r="F665" s="108"/>
      <c r="G665" s="107"/>
      <c r="H665" s="107"/>
      <c r="I665" s="107"/>
      <c r="J665" s="107"/>
      <c r="K665" s="107"/>
      <c r="L665" s="107"/>
      <c r="M665" s="107"/>
      <c r="N665" s="107"/>
      <c r="O665" s="107"/>
      <c r="P665" s="107"/>
      <c r="Q665" s="107"/>
      <c r="R665" s="107"/>
      <c r="S665" s="107"/>
      <c r="T665" s="107"/>
      <c r="U665" s="107"/>
      <c r="V665" s="107"/>
      <c r="W665" s="107"/>
      <c r="X665" s="107"/>
    </row>
    <row r="666" spans="1:24" ht="13">
      <c r="A666" s="107"/>
      <c r="B666" s="107"/>
      <c r="C666" s="108"/>
      <c r="D666" s="112"/>
      <c r="E666" s="108"/>
      <c r="F666" s="108"/>
      <c r="G666" s="107"/>
      <c r="H666" s="107"/>
      <c r="I666" s="107"/>
      <c r="J666" s="107"/>
      <c r="K666" s="107"/>
      <c r="L666" s="107"/>
      <c r="M666" s="107"/>
      <c r="N666" s="107"/>
      <c r="O666" s="107"/>
      <c r="P666" s="107"/>
      <c r="Q666" s="107"/>
      <c r="R666" s="107"/>
      <c r="S666" s="107"/>
      <c r="T666" s="107"/>
      <c r="U666" s="107"/>
      <c r="V666" s="107"/>
      <c r="W666" s="107"/>
      <c r="X666" s="107"/>
    </row>
    <row r="667" spans="1:24" ht="13">
      <c r="A667" s="107"/>
      <c r="B667" s="107"/>
      <c r="C667" s="108"/>
      <c r="D667" s="112"/>
      <c r="E667" s="108"/>
      <c r="F667" s="108"/>
      <c r="G667" s="107"/>
      <c r="H667" s="107"/>
      <c r="I667" s="107"/>
      <c r="J667" s="107"/>
      <c r="K667" s="107"/>
      <c r="L667" s="107"/>
      <c r="M667" s="107"/>
      <c r="N667" s="107"/>
      <c r="O667" s="107"/>
      <c r="P667" s="107"/>
      <c r="Q667" s="107"/>
      <c r="R667" s="107"/>
      <c r="S667" s="107"/>
      <c r="T667" s="107"/>
      <c r="U667" s="107"/>
      <c r="V667" s="107"/>
      <c r="W667" s="107"/>
      <c r="X667" s="107"/>
    </row>
    <row r="668" spans="1:24" ht="13">
      <c r="A668" s="107"/>
      <c r="B668" s="107"/>
      <c r="C668" s="108"/>
      <c r="D668" s="112"/>
      <c r="E668" s="108"/>
      <c r="F668" s="108"/>
      <c r="G668" s="107"/>
      <c r="H668" s="107"/>
      <c r="I668" s="107"/>
      <c r="J668" s="107"/>
      <c r="K668" s="107"/>
      <c r="L668" s="107"/>
      <c r="M668" s="107"/>
      <c r="N668" s="107"/>
      <c r="O668" s="107"/>
      <c r="P668" s="107"/>
      <c r="Q668" s="107"/>
      <c r="R668" s="107"/>
      <c r="S668" s="107"/>
      <c r="T668" s="107"/>
      <c r="U668" s="107"/>
      <c r="V668" s="107"/>
      <c r="W668" s="107"/>
      <c r="X668" s="107"/>
    </row>
    <row r="669" spans="1:24" ht="13">
      <c r="A669" s="107"/>
      <c r="B669" s="107"/>
      <c r="C669" s="108"/>
      <c r="D669" s="112"/>
      <c r="E669" s="108"/>
      <c r="F669" s="108"/>
      <c r="G669" s="107"/>
      <c r="H669" s="107"/>
      <c r="I669" s="107"/>
      <c r="J669" s="107"/>
      <c r="K669" s="107"/>
      <c r="L669" s="107"/>
      <c r="M669" s="107"/>
      <c r="N669" s="107"/>
      <c r="O669" s="107"/>
      <c r="P669" s="107"/>
      <c r="Q669" s="107"/>
      <c r="R669" s="107"/>
      <c r="S669" s="107"/>
      <c r="T669" s="107"/>
      <c r="U669" s="107"/>
      <c r="V669" s="107"/>
      <c r="W669" s="107"/>
      <c r="X669" s="107"/>
    </row>
    <row r="670" spans="1:24" ht="13">
      <c r="A670" s="107"/>
      <c r="B670" s="107"/>
      <c r="C670" s="108"/>
      <c r="D670" s="112"/>
      <c r="E670" s="108"/>
      <c r="F670" s="108"/>
      <c r="G670" s="107"/>
      <c r="H670" s="107"/>
      <c r="I670" s="107"/>
      <c r="J670" s="107"/>
      <c r="K670" s="107"/>
      <c r="L670" s="107"/>
      <c r="M670" s="107"/>
      <c r="N670" s="107"/>
      <c r="O670" s="107"/>
      <c r="P670" s="107"/>
      <c r="Q670" s="107"/>
      <c r="R670" s="107"/>
      <c r="S670" s="107"/>
      <c r="T670" s="107"/>
      <c r="U670" s="107"/>
      <c r="V670" s="107"/>
      <c r="W670" s="107"/>
      <c r="X670" s="107"/>
    </row>
    <row r="671" spans="1:24" ht="13">
      <c r="A671" s="107"/>
      <c r="B671" s="107"/>
      <c r="C671" s="108"/>
      <c r="D671" s="112"/>
      <c r="E671" s="108"/>
      <c r="F671" s="108"/>
      <c r="G671" s="107"/>
      <c r="H671" s="107"/>
      <c r="I671" s="107"/>
      <c r="J671" s="107"/>
      <c r="K671" s="107"/>
      <c r="L671" s="107"/>
      <c r="M671" s="107"/>
      <c r="N671" s="107"/>
      <c r="O671" s="107"/>
      <c r="P671" s="107"/>
      <c r="Q671" s="107"/>
      <c r="R671" s="107"/>
      <c r="S671" s="107"/>
      <c r="T671" s="107"/>
      <c r="U671" s="107"/>
      <c r="V671" s="107"/>
      <c r="W671" s="107"/>
      <c r="X671" s="107"/>
    </row>
    <row r="672" spans="1:24" ht="13">
      <c r="A672" s="107"/>
      <c r="B672" s="107"/>
      <c r="C672" s="108"/>
      <c r="D672" s="112"/>
      <c r="E672" s="108"/>
      <c r="F672" s="108"/>
      <c r="G672" s="107"/>
      <c r="H672" s="107"/>
      <c r="I672" s="107"/>
      <c r="J672" s="107"/>
      <c r="K672" s="107"/>
      <c r="L672" s="107"/>
      <c r="M672" s="107"/>
      <c r="N672" s="107"/>
      <c r="O672" s="107"/>
      <c r="P672" s="107"/>
      <c r="Q672" s="107"/>
      <c r="R672" s="107"/>
      <c r="S672" s="107"/>
      <c r="T672" s="107"/>
      <c r="U672" s="107"/>
      <c r="V672" s="107"/>
      <c r="W672" s="107"/>
      <c r="X672" s="107"/>
    </row>
    <row r="673" spans="1:24" ht="13">
      <c r="A673" s="107"/>
      <c r="B673" s="107"/>
      <c r="C673" s="108"/>
      <c r="D673" s="112"/>
      <c r="E673" s="108"/>
      <c r="F673" s="108"/>
      <c r="G673" s="107"/>
      <c r="H673" s="107"/>
      <c r="I673" s="107"/>
      <c r="J673" s="107"/>
      <c r="K673" s="107"/>
      <c r="L673" s="107"/>
      <c r="M673" s="107"/>
      <c r="N673" s="107"/>
      <c r="O673" s="107"/>
      <c r="P673" s="107"/>
      <c r="Q673" s="107"/>
      <c r="R673" s="107"/>
      <c r="S673" s="107"/>
      <c r="T673" s="107"/>
      <c r="U673" s="107"/>
      <c r="V673" s="107"/>
      <c r="W673" s="107"/>
      <c r="X673" s="107"/>
    </row>
    <row r="674" spans="1:24" ht="13">
      <c r="A674" s="107"/>
      <c r="B674" s="107"/>
      <c r="C674" s="108"/>
      <c r="D674" s="112"/>
      <c r="E674" s="108"/>
      <c r="F674" s="108"/>
      <c r="G674" s="107"/>
      <c r="H674" s="107"/>
      <c r="I674" s="107"/>
      <c r="J674" s="107"/>
      <c r="K674" s="107"/>
      <c r="L674" s="107"/>
      <c r="M674" s="107"/>
      <c r="N674" s="107"/>
      <c r="O674" s="107"/>
      <c r="P674" s="107"/>
      <c r="Q674" s="107"/>
      <c r="R674" s="107"/>
      <c r="S674" s="107"/>
      <c r="T674" s="107"/>
      <c r="U674" s="107"/>
      <c r="V674" s="107"/>
      <c r="W674" s="107"/>
      <c r="X674" s="107"/>
    </row>
    <row r="675" spans="1:24" ht="13">
      <c r="A675" s="107"/>
      <c r="B675" s="107"/>
      <c r="C675" s="108"/>
      <c r="D675" s="112"/>
      <c r="E675" s="108"/>
      <c r="F675" s="108"/>
      <c r="G675" s="107"/>
      <c r="H675" s="107"/>
      <c r="I675" s="107"/>
      <c r="J675" s="107"/>
      <c r="K675" s="107"/>
      <c r="L675" s="107"/>
      <c r="M675" s="107"/>
      <c r="N675" s="107"/>
      <c r="O675" s="107"/>
      <c r="P675" s="107"/>
      <c r="Q675" s="107"/>
      <c r="R675" s="107"/>
      <c r="S675" s="107"/>
      <c r="T675" s="107"/>
      <c r="U675" s="107"/>
      <c r="V675" s="107"/>
      <c r="W675" s="107"/>
      <c r="X675" s="107"/>
    </row>
    <row r="676" spans="1:24" ht="13">
      <c r="A676" s="107"/>
      <c r="B676" s="107"/>
      <c r="C676" s="108"/>
      <c r="D676" s="112"/>
      <c r="E676" s="108"/>
      <c r="F676" s="108"/>
      <c r="G676" s="107"/>
      <c r="H676" s="107"/>
      <c r="I676" s="107"/>
      <c r="J676" s="107"/>
      <c r="K676" s="107"/>
      <c r="L676" s="107"/>
      <c r="M676" s="107"/>
      <c r="N676" s="107"/>
      <c r="O676" s="107"/>
      <c r="P676" s="107"/>
      <c r="Q676" s="107"/>
      <c r="R676" s="107"/>
      <c r="S676" s="107"/>
      <c r="T676" s="107"/>
      <c r="U676" s="107"/>
      <c r="V676" s="107"/>
      <c r="W676" s="107"/>
      <c r="X676" s="107"/>
    </row>
    <row r="677" spans="1:24" ht="13">
      <c r="A677" s="107"/>
      <c r="B677" s="107"/>
      <c r="C677" s="108"/>
      <c r="D677" s="112"/>
      <c r="E677" s="108"/>
      <c r="F677" s="108"/>
      <c r="G677" s="107"/>
      <c r="H677" s="107"/>
      <c r="I677" s="107"/>
      <c r="J677" s="107"/>
      <c r="K677" s="107"/>
      <c r="L677" s="107"/>
      <c r="M677" s="107"/>
      <c r="N677" s="107"/>
      <c r="O677" s="107"/>
      <c r="P677" s="107"/>
      <c r="Q677" s="107"/>
      <c r="R677" s="107"/>
      <c r="S677" s="107"/>
      <c r="T677" s="107"/>
      <c r="U677" s="107"/>
      <c r="V677" s="107"/>
      <c r="W677" s="107"/>
      <c r="X677" s="107"/>
    </row>
    <row r="678" spans="1:24" ht="13">
      <c r="A678" s="107"/>
      <c r="B678" s="107"/>
      <c r="C678" s="108"/>
      <c r="D678" s="112"/>
      <c r="E678" s="108"/>
      <c r="F678" s="108"/>
      <c r="G678" s="107"/>
      <c r="H678" s="107"/>
      <c r="I678" s="107"/>
      <c r="J678" s="107"/>
      <c r="K678" s="107"/>
      <c r="L678" s="107"/>
      <c r="M678" s="107"/>
      <c r="N678" s="107"/>
      <c r="O678" s="107"/>
      <c r="P678" s="107"/>
      <c r="Q678" s="107"/>
      <c r="R678" s="107"/>
      <c r="S678" s="107"/>
      <c r="T678" s="107"/>
      <c r="U678" s="107"/>
      <c r="V678" s="107"/>
      <c r="W678" s="107"/>
      <c r="X678" s="107"/>
    </row>
    <row r="679" spans="1:24" ht="13">
      <c r="A679" s="107"/>
      <c r="B679" s="107"/>
      <c r="C679" s="108"/>
      <c r="D679" s="112"/>
      <c r="E679" s="108"/>
      <c r="F679" s="108"/>
      <c r="G679" s="107"/>
      <c r="H679" s="107"/>
      <c r="I679" s="107"/>
      <c r="J679" s="107"/>
      <c r="K679" s="107"/>
      <c r="L679" s="107"/>
      <c r="M679" s="107"/>
      <c r="N679" s="107"/>
      <c r="O679" s="107"/>
      <c r="P679" s="107"/>
      <c r="Q679" s="107"/>
      <c r="R679" s="107"/>
      <c r="S679" s="107"/>
      <c r="T679" s="107"/>
      <c r="U679" s="107"/>
      <c r="V679" s="107"/>
      <c r="W679" s="107"/>
      <c r="X679" s="107"/>
    </row>
    <row r="680" spans="1:24" ht="13">
      <c r="A680" s="107"/>
      <c r="B680" s="107"/>
      <c r="C680" s="108"/>
      <c r="D680" s="112"/>
      <c r="E680" s="108"/>
      <c r="F680" s="108"/>
      <c r="G680" s="107"/>
      <c r="H680" s="107"/>
      <c r="I680" s="107"/>
      <c r="J680" s="107"/>
      <c r="K680" s="107"/>
      <c r="L680" s="107"/>
      <c r="M680" s="107"/>
      <c r="N680" s="107"/>
      <c r="O680" s="107"/>
      <c r="P680" s="107"/>
      <c r="Q680" s="107"/>
      <c r="R680" s="107"/>
      <c r="S680" s="107"/>
      <c r="T680" s="107"/>
      <c r="U680" s="107"/>
      <c r="V680" s="107"/>
      <c r="W680" s="107"/>
      <c r="X680" s="107"/>
    </row>
    <row r="681" spans="1:24" ht="13">
      <c r="A681" s="107"/>
      <c r="B681" s="107"/>
      <c r="C681" s="108"/>
      <c r="D681" s="112"/>
      <c r="E681" s="108"/>
      <c r="F681" s="108"/>
      <c r="G681" s="107"/>
      <c r="H681" s="107"/>
      <c r="I681" s="107"/>
      <c r="J681" s="107"/>
      <c r="K681" s="107"/>
      <c r="L681" s="107"/>
      <c r="M681" s="107"/>
      <c r="N681" s="107"/>
      <c r="O681" s="107"/>
      <c r="P681" s="107"/>
      <c r="Q681" s="107"/>
      <c r="R681" s="107"/>
      <c r="S681" s="107"/>
      <c r="T681" s="107"/>
      <c r="U681" s="107"/>
      <c r="V681" s="107"/>
      <c r="W681" s="107"/>
      <c r="X681" s="107"/>
    </row>
    <row r="682" spans="1:24" ht="13">
      <c r="A682" s="107"/>
      <c r="B682" s="107"/>
      <c r="C682" s="108"/>
      <c r="D682" s="112"/>
      <c r="E682" s="108"/>
      <c r="F682" s="108"/>
      <c r="G682" s="107"/>
      <c r="H682" s="107"/>
      <c r="I682" s="107"/>
      <c r="J682" s="107"/>
      <c r="K682" s="107"/>
      <c r="L682" s="107"/>
      <c r="M682" s="107"/>
      <c r="N682" s="107"/>
      <c r="O682" s="107"/>
      <c r="P682" s="107"/>
      <c r="Q682" s="107"/>
      <c r="R682" s="107"/>
      <c r="S682" s="107"/>
      <c r="T682" s="107"/>
      <c r="U682" s="107"/>
      <c r="V682" s="107"/>
      <c r="W682" s="107"/>
      <c r="X682" s="107"/>
    </row>
    <row r="683" spans="1:24" ht="13">
      <c r="A683" s="107"/>
      <c r="B683" s="107"/>
      <c r="C683" s="108"/>
      <c r="D683" s="112"/>
      <c r="E683" s="108"/>
      <c r="F683" s="108"/>
      <c r="G683" s="107"/>
      <c r="H683" s="107"/>
      <c r="I683" s="107"/>
      <c r="J683" s="107"/>
      <c r="K683" s="107"/>
      <c r="L683" s="107"/>
      <c r="M683" s="107"/>
      <c r="N683" s="107"/>
      <c r="O683" s="107"/>
      <c r="P683" s="107"/>
      <c r="Q683" s="107"/>
      <c r="R683" s="107"/>
      <c r="S683" s="107"/>
      <c r="T683" s="107"/>
      <c r="U683" s="107"/>
      <c r="V683" s="107"/>
      <c r="W683" s="107"/>
      <c r="X683" s="107"/>
    </row>
    <row r="684" spans="1:24" ht="13">
      <c r="A684" s="107"/>
      <c r="B684" s="107"/>
      <c r="C684" s="108"/>
      <c r="D684" s="112"/>
      <c r="E684" s="108"/>
      <c r="F684" s="108"/>
      <c r="G684" s="107"/>
      <c r="H684" s="107"/>
      <c r="I684" s="107"/>
      <c r="J684" s="107"/>
      <c r="K684" s="107"/>
      <c r="L684" s="107"/>
      <c r="M684" s="107"/>
      <c r="N684" s="107"/>
      <c r="O684" s="107"/>
      <c r="P684" s="107"/>
      <c r="Q684" s="107"/>
      <c r="R684" s="107"/>
      <c r="S684" s="107"/>
      <c r="T684" s="107"/>
      <c r="U684" s="107"/>
      <c r="V684" s="107"/>
      <c r="W684" s="107"/>
      <c r="X684" s="107"/>
    </row>
    <row r="685" spans="1:24" ht="13">
      <c r="A685" s="107"/>
      <c r="B685" s="107"/>
      <c r="C685" s="108"/>
      <c r="D685" s="112"/>
      <c r="E685" s="108"/>
      <c r="F685" s="108"/>
      <c r="G685" s="107"/>
      <c r="H685" s="107"/>
      <c r="I685" s="107"/>
      <c r="J685" s="107"/>
      <c r="K685" s="107"/>
      <c r="L685" s="107"/>
      <c r="M685" s="107"/>
      <c r="N685" s="107"/>
      <c r="O685" s="107"/>
      <c r="P685" s="107"/>
      <c r="Q685" s="107"/>
      <c r="R685" s="107"/>
      <c r="S685" s="107"/>
      <c r="T685" s="107"/>
      <c r="U685" s="107"/>
      <c r="V685" s="107"/>
      <c r="W685" s="107"/>
      <c r="X685" s="107"/>
    </row>
    <row r="686" spans="1:24" ht="13">
      <c r="A686" s="107"/>
      <c r="B686" s="107"/>
      <c r="C686" s="108"/>
      <c r="D686" s="112"/>
      <c r="E686" s="108"/>
      <c r="F686" s="108"/>
      <c r="G686" s="107"/>
      <c r="H686" s="107"/>
      <c r="I686" s="107"/>
      <c r="J686" s="107"/>
      <c r="K686" s="107"/>
      <c r="L686" s="107"/>
      <c r="M686" s="107"/>
      <c r="N686" s="107"/>
      <c r="O686" s="107"/>
      <c r="P686" s="107"/>
      <c r="Q686" s="107"/>
      <c r="R686" s="107"/>
      <c r="S686" s="107"/>
      <c r="T686" s="107"/>
      <c r="U686" s="107"/>
      <c r="V686" s="107"/>
      <c r="W686" s="107"/>
      <c r="X686" s="107"/>
    </row>
    <row r="687" spans="1:24" ht="13">
      <c r="A687" s="107"/>
      <c r="B687" s="107"/>
      <c r="C687" s="108"/>
      <c r="D687" s="112"/>
      <c r="E687" s="108"/>
      <c r="F687" s="108"/>
      <c r="G687" s="107"/>
      <c r="H687" s="107"/>
      <c r="I687" s="107"/>
      <c r="J687" s="107"/>
      <c r="K687" s="107"/>
      <c r="L687" s="107"/>
      <c r="M687" s="107"/>
      <c r="N687" s="107"/>
      <c r="O687" s="107"/>
      <c r="P687" s="107"/>
      <c r="Q687" s="107"/>
      <c r="R687" s="107"/>
      <c r="S687" s="107"/>
      <c r="T687" s="107"/>
      <c r="U687" s="107"/>
      <c r="V687" s="107"/>
      <c r="W687" s="107"/>
      <c r="X687" s="107"/>
    </row>
    <row r="688" spans="1:24" ht="13">
      <c r="A688" s="107"/>
      <c r="B688" s="107"/>
      <c r="C688" s="108"/>
      <c r="D688" s="112"/>
      <c r="E688" s="108"/>
      <c r="F688" s="108"/>
      <c r="G688" s="107"/>
      <c r="H688" s="107"/>
      <c r="I688" s="107"/>
      <c r="J688" s="107"/>
      <c r="K688" s="107"/>
      <c r="L688" s="107"/>
      <c r="M688" s="107"/>
      <c r="N688" s="107"/>
      <c r="O688" s="107"/>
      <c r="P688" s="107"/>
      <c r="Q688" s="107"/>
      <c r="R688" s="107"/>
      <c r="S688" s="107"/>
      <c r="T688" s="107"/>
      <c r="U688" s="107"/>
      <c r="V688" s="107"/>
      <c r="W688" s="107"/>
      <c r="X688" s="107"/>
    </row>
    <row r="689" spans="1:24" ht="13">
      <c r="A689" s="107"/>
      <c r="B689" s="107"/>
      <c r="C689" s="108"/>
      <c r="D689" s="112"/>
      <c r="E689" s="108"/>
      <c r="F689" s="108"/>
      <c r="G689" s="107"/>
      <c r="H689" s="107"/>
      <c r="I689" s="107"/>
      <c r="J689" s="107"/>
      <c r="K689" s="107"/>
      <c r="L689" s="107"/>
      <c r="M689" s="107"/>
      <c r="N689" s="107"/>
      <c r="O689" s="107"/>
      <c r="P689" s="107"/>
      <c r="Q689" s="107"/>
      <c r="R689" s="107"/>
      <c r="S689" s="107"/>
      <c r="T689" s="107"/>
      <c r="U689" s="107"/>
      <c r="V689" s="107"/>
      <c r="W689" s="107"/>
      <c r="X689" s="107"/>
    </row>
    <row r="690" spans="1:24" ht="13">
      <c r="A690" s="107"/>
      <c r="B690" s="107"/>
      <c r="C690" s="108"/>
      <c r="D690" s="112"/>
      <c r="E690" s="108"/>
      <c r="F690" s="108"/>
      <c r="G690" s="107"/>
      <c r="H690" s="107"/>
      <c r="I690" s="107"/>
      <c r="J690" s="107"/>
      <c r="K690" s="107"/>
      <c r="L690" s="107"/>
      <c r="M690" s="107"/>
      <c r="N690" s="107"/>
      <c r="O690" s="107"/>
      <c r="P690" s="107"/>
      <c r="Q690" s="107"/>
      <c r="R690" s="107"/>
      <c r="S690" s="107"/>
      <c r="T690" s="107"/>
      <c r="U690" s="107"/>
      <c r="V690" s="107"/>
      <c r="W690" s="107"/>
      <c r="X690" s="107"/>
    </row>
    <row r="691" spans="1:24" ht="13">
      <c r="A691" s="107"/>
      <c r="B691" s="107"/>
      <c r="C691" s="108"/>
      <c r="D691" s="112"/>
      <c r="E691" s="108"/>
      <c r="F691" s="108"/>
      <c r="G691" s="107"/>
      <c r="H691" s="107"/>
      <c r="I691" s="107"/>
      <c r="J691" s="107"/>
      <c r="K691" s="107"/>
      <c r="L691" s="107"/>
      <c r="M691" s="107"/>
      <c r="N691" s="107"/>
      <c r="O691" s="107"/>
      <c r="P691" s="107"/>
      <c r="Q691" s="107"/>
      <c r="R691" s="107"/>
      <c r="S691" s="107"/>
      <c r="T691" s="107"/>
      <c r="U691" s="107"/>
      <c r="V691" s="107"/>
      <c r="W691" s="107"/>
      <c r="X691" s="107"/>
    </row>
    <row r="692" spans="1:24" ht="13">
      <c r="A692" s="107"/>
      <c r="B692" s="107"/>
      <c r="C692" s="108"/>
      <c r="D692" s="112"/>
      <c r="E692" s="108"/>
      <c r="F692" s="108"/>
      <c r="G692" s="107"/>
      <c r="H692" s="107"/>
      <c r="I692" s="107"/>
      <c r="J692" s="107"/>
      <c r="K692" s="107"/>
      <c r="L692" s="107"/>
      <c r="M692" s="107"/>
      <c r="N692" s="107"/>
      <c r="O692" s="107"/>
      <c r="P692" s="107"/>
      <c r="Q692" s="107"/>
      <c r="R692" s="107"/>
      <c r="S692" s="107"/>
      <c r="T692" s="107"/>
      <c r="U692" s="107"/>
      <c r="V692" s="107"/>
      <c r="W692" s="107"/>
      <c r="X692" s="107"/>
    </row>
    <row r="693" spans="1:24" ht="13">
      <c r="A693" s="107"/>
      <c r="B693" s="107"/>
      <c r="C693" s="108"/>
      <c r="D693" s="112"/>
      <c r="E693" s="108"/>
      <c r="F693" s="108"/>
      <c r="G693" s="107"/>
      <c r="H693" s="107"/>
      <c r="I693" s="107"/>
      <c r="J693" s="107"/>
      <c r="K693" s="107"/>
      <c r="L693" s="107"/>
      <c r="M693" s="107"/>
      <c r="N693" s="107"/>
      <c r="O693" s="107"/>
      <c r="P693" s="107"/>
      <c r="Q693" s="107"/>
      <c r="R693" s="107"/>
      <c r="S693" s="107"/>
      <c r="T693" s="107"/>
      <c r="U693" s="107"/>
      <c r="V693" s="107"/>
      <c r="W693" s="107"/>
      <c r="X693" s="107"/>
    </row>
    <row r="694" spans="1:24" ht="13">
      <c r="A694" s="107"/>
      <c r="B694" s="107"/>
      <c r="C694" s="108"/>
      <c r="D694" s="112"/>
      <c r="E694" s="108"/>
      <c r="F694" s="108"/>
      <c r="G694" s="107"/>
      <c r="H694" s="107"/>
      <c r="I694" s="107"/>
      <c r="J694" s="107"/>
      <c r="K694" s="107"/>
      <c r="L694" s="107"/>
      <c r="M694" s="107"/>
      <c r="N694" s="107"/>
      <c r="O694" s="107"/>
      <c r="P694" s="107"/>
      <c r="Q694" s="107"/>
      <c r="R694" s="107"/>
      <c r="S694" s="107"/>
      <c r="T694" s="107"/>
      <c r="U694" s="107"/>
      <c r="V694" s="107"/>
      <c r="W694" s="107"/>
      <c r="X694" s="107"/>
    </row>
    <row r="695" spans="1:24" ht="13">
      <c r="A695" s="107"/>
      <c r="B695" s="107"/>
      <c r="C695" s="108"/>
      <c r="D695" s="112"/>
      <c r="E695" s="108"/>
      <c r="F695" s="108"/>
      <c r="G695" s="107"/>
      <c r="H695" s="107"/>
      <c r="I695" s="107"/>
      <c r="J695" s="107"/>
      <c r="K695" s="107"/>
      <c r="L695" s="107"/>
      <c r="M695" s="107"/>
      <c r="N695" s="107"/>
      <c r="O695" s="107"/>
      <c r="P695" s="107"/>
      <c r="Q695" s="107"/>
      <c r="R695" s="107"/>
      <c r="S695" s="107"/>
      <c r="T695" s="107"/>
      <c r="U695" s="107"/>
      <c r="V695" s="107"/>
      <c r="W695" s="107"/>
      <c r="X695" s="107"/>
    </row>
    <row r="696" spans="1:24" ht="13">
      <c r="A696" s="107"/>
      <c r="B696" s="107"/>
      <c r="C696" s="108"/>
      <c r="D696" s="112"/>
      <c r="E696" s="108"/>
      <c r="F696" s="108"/>
      <c r="G696" s="107"/>
      <c r="H696" s="107"/>
      <c r="I696" s="107"/>
      <c r="J696" s="107"/>
      <c r="K696" s="107"/>
      <c r="L696" s="107"/>
      <c r="M696" s="107"/>
      <c r="N696" s="107"/>
      <c r="O696" s="107"/>
      <c r="P696" s="107"/>
      <c r="Q696" s="107"/>
      <c r="R696" s="107"/>
      <c r="S696" s="107"/>
      <c r="T696" s="107"/>
      <c r="U696" s="107"/>
      <c r="V696" s="107"/>
      <c r="W696" s="107"/>
      <c r="X696" s="107"/>
    </row>
    <row r="697" spans="1:24" ht="13">
      <c r="A697" s="107"/>
      <c r="B697" s="107"/>
      <c r="C697" s="108"/>
      <c r="D697" s="112"/>
      <c r="E697" s="108"/>
      <c r="F697" s="108"/>
      <c r="G697" s="107"/>
      <c r="H697" s="107"/>
      <c r="I697" s="107"/>
      <c r="J697" s="107"/>
      <c r="K697" s="107"/>
      <c r="L697" s="107"/>
      <c r="M697" s="107"/>
      <c r="N697" s="107"/>
      <c r="O697" s="107"/>
      <c r="P697" s="107"/>
      <c r="Q697" s="107"/>
      <c r="R697" s="107"/>
      <c r="S697" s="107"/>
      <c r="T697" s="107"/>
      <c r="U697" s="107"/>
      <c r="V697" s="107"/>
      <c r="W697" s="107"/>
      <c r="X697" s="107"/>
    </row>
    <row r="698" spans="1:24" ht="13">
      <c r="A698" s="107"/>
      <c r="B698" s="107"/>
      <c r="C698" s="108"/>
      <c r="D698" s="112"/>
      <c r="E698" s="108"/>
      <c r="F698" s="108"/>
      <c r="G698" s="107"/>
      <c r="H698" s="107"/>
      <c r="I698" s="107"/>
      <c r="J698" s="107"/>
      <c r="K698" s="107"/>
      <c r="L698" s="107"/>
      <c r="M698" s="107"/>
      <c r="N698" s="107"/>
      <c r="O698" s="107"/>
      <c r="P698" s="107"/>
      <c r="Q698" s="107"/>
      <c r="R698" s="107"/>
      <c r="S698" s="107"/>
      <c r="T698" s="107"/>
      <c r="U698" s="107"/>
      <c r="V698" s="107"/>
      <c r="W698" s="107"/>
      <c r="X698" s="107"/>
    </row>
    <row r="699" spans="1:24" ht="13">
      <c r="A699" s="107"/>
      <c r="B699" s="107"/>
      <c r="C699" s="108"/>
      <c r="D699" s="112"/>
      <c r="E699" s="108"/>
      <c r="F699" s="108"/>
      <c r="G699" s="107"/>
      <c r="H699" s="107"/>
      <c r="I699" s="107"/>
      <c r="J699" s="107"/>
      <c r="K699" s="107"/>
      <c r="L699" s="107"/>
      <c r="M699" s="107"/>
      <c r="N699" s="107"/>
      <c r="O699" s="107"/>
      <c r="P699" s="107"/>
      <c r="Q699" s="107"/>
      <c r="R699" s="107"/>
      <c r="S699" s="107"/>
      <c r="T699" s="107"/>
      <c r="U699" s="107"/>
      <c r="V699" s="107"/>
      <c r="W699" s="107"/>
      <c r="X699" s="107"/>
    </row>
    <row r="700" spans="1:24" ht="13">
      <c r="A700" s="107"/>
      <c r="B700" s="107"/>
      <c r="C700" s="108"/>
      <c r="D700" s="112"/>
      <c r="E700" s="108"/>
      <c r="F700" s="108"/>
      <c r="G700" s="107"/>
      <c r="H700" s="107"/>
      <c r="I700" s="107"/>
      <c r="J700" s="107"/>
      <c r="K700" s="107"/>
      <c r="L700" s="107"/>
      <c r="M700" s="107"/>
      <c r="N700" s="107"/>
      <c r="O700" s="107"/>
      <c r="P700" s="107"/>
      <c r="Q700" s="107"/>
      <c r="R700" s="107"/>
      <c r="S700" s="107"/>
      <c r="T700" s="107"/>
      <c r="U700" s="107"/>
      <c r="V700" s="107"/>
      <c r="W700" s="107"/>
      <c r="X700" s="107"/>
    </row>
    <row r="701" spans="1:24" ht="13">
      <c r="A701" s="107"/>
      <c r="B701" s="107"/>
      <c r="C701" s="108"/>
      <c r="D701" s="112"/>
      <c r="E701" s="108"/>
      <c r="F701" s="108"/>
      <c r="G701" s="107"/>
      <c r="H701" s="107"/>
      <c r="I701" s="107"/>
      <c r="J701" s="107"/>
      <c r="K701" s="107"/>
      <c r="L701" s="107"/>
      <c r="M701" s="107"/>
      <c r="N701" s="107"/>
      <c r="O701" s="107"/>
      <c r="P701" s="107"/>
      <c r="Q701" s="107"/>
      <c r="R701" s="107"/>
      <c r="S701" s="107"/>
      <c r="T701" s="107"/>
      <c r="U701" s="107"/>
      <c r="V701" s="107"/>
      <c r="W701" s="107"/>
      <c r="X701" s="107"/>
    </row>
    <row r="702" spans="1:24" ht="13">
      <c r="A702" s="107"/>
      <c r="B702" s="107"/>
      <c r="C702" s="108"/>
      <c r="D702" s="112"/>
      <c r="E702" s="108"/>
      <c r="F702" s="108"/>
      <c r="G702" s="107"/>
      <c r="H702" s="107"/>
      <c r="I702" s="107"/>
      <c r="J702" s="107"/>
      <c r="K702" s="107"/>
      <c r="L702" s="107"/>
      <c r="M702" s="107"/>
      <c r="N702" s="107"/>
      <c r="O702" s="107"/>
      <c r="P702" s="107"/>
      <c r="Q702" s="107"/>
      <c r="R702" s="107"/>
      <c r="S702" s="107"/>
      <c r="T702" s="107"/>
      <c r="U702" s="107"/>
      <c r="V702" s="107"/>
      <c r="W702" s="107"/>
      <c r="X702" s="107"/>
    </row>
    <row r="703" spans="1:24" ht="13">
      <c r="A703" s="107"/>
      <c r="B703" s="107"/>
      <c r="C703" s="108"/>
      <c r="D703" s="112"/>
      <c r="E703" s="108"/>
      <c r="F703" s="108"/>
      <c r="G703" s="107"/>
      <c r="H703" s="107"/>
      <c r="I703" s="107"/>
      <c r="J703" s="107"/>
      <c r="K703" s="107"/>
      <c r="L703" s="107"/>
      <c r="M703" s="107"/>
      <c r="N703" s="107"/>
      <c r="O703" s="107"/>
      <c r="P703" s="107"/>
      <c r="Q703" s="107"/>
      <c r="R703" s="107"/>
      <c r="S703" s="107"/>
      <c r="T703" s="107"/>
      <c r="U703" s="107"/>
      <c r="V703" s="107"/>
      <c r="W703" s="107"/>
      <c r="X703" s="107"/>
    </row>
    <row r="704" spans="1:24" ht="13">
      <c r="A704" s="107"/>
      <c r="B704" s="107"/>
      <c r="C704" s="108"/>
      <c r="D704" s="112"/>
      <c r="E704" s="108"/>
      <c r="F704" s="108"/>
      <c r="G704" s="107"/>
      <c r="H704" s="107"/>
      <c r="I704" s="107"/>
      <c r="J704" s="107"/>
      <c r="K704" s="107"/>
      <c r="L704" s="107"/>
      <c r="M704" s="107"/>
      <c r="N704" s="107"/>
      <c r="O704" s="107"/>
      <c r="P704" s="107"/>
      <c r="Q704" s="107"/>
      <c r="R704" s="107"/>
      <c r="S704" s="107"/>
      <c r="T704" s="107"/>
      <c r="U704" s="107"/>
      <c r="V704" s="107"/>
      <c r="W704" s="107"/>
      <c r="X704" s="107"/>
    </row>
    <row r="705" spans="1:24" ht="13">
      <c r="A705" s="107"/>
      <c r="B705" s="107"/>
      <c r="C705" s="108"/>
      <c r="D705" s="112"/>
      <c r="E705" s="108"/>
      <c r="F705" s="108"/>
      <c r="G705" s="107"/>
      <c r="H705" s="107"/>
      <c r="I705" s="107"/>
      <c r="J705" s="107"/>
      <c r="K705" s="107"/>
      <c r="L705" s="107"/>
      <c r="M705" s="107"/>
      <c r="N705" s="107"/>
      <c r="O705" s="107"/>
      <c r="P705" s="107"/>
      <c r="Q705" s="107"/>
      <c r="R705" s="107"/>
      <c r="S705" s="107"/>
      <c r="T705" s="107"/>
      <c r="U705" s="107"/>
      <c r="V705" s="107"/>
      <c r="W705" s="107"/>
      <c r="X705" s="107"/>
    </row>
    <row r="706" spans="1:24" ht="13">
      <c r="A706" s="107"/>
      <c r="B706" s="107"/>
      <c r="C706" s="108"/>
      <c r="D706" s="112"/>
      <c r="E706" s="108"/>
      <c r="F706" s="108"/>
      <c r="G706" s="107"/>
      <c r="H706" s="107"/>
      <c r="I706" s="107"/>
      <c r="J706" s="107"/>
      <c r="K706" s="107"/>
      <c r="L706" s="107"/>
      <c r="M706" s="107"/>
      <c r="N706" s="107"/>
      <c r="O706" s="107"/>
      <c r="P706" s="107"/>
      <c r="Q706" s="107"/>
      <c r="R706" s="107"/>
      <c r="S706" s="107"/>
      <c r="T706" s="107"/>
      <c r="U706" s="107"/>
      <c r="V706" s="107"/>
      <c r="W706" s="107"/>
      <c r="X706" s="107"/>
    </row>
    <row r="707" spans="1:24" ht="13">
      <c r="A707" s="107"/>
      <c r="B707" s="107"/>
      <c r="C707" s="108"/>
      <c r="D707" s="112"/>
      <c r="E707" s="108"/>
      <c r="F707" s="108"/>
      <c r="G707" s="107"/>
      <c r="H707" s="107"/>
      <c r="I707" s="107"/>
      <c r="J707" s="107"/>
      <c r="K707" s="107"/>
      <c r="L707" s="107"/>
      <c r="M707" s="107"/>
      <c r="N707" s="107"/>
      <c r="O707" s="107"/>
      <c r="P707" s="107"/>
      <c r="Q707" s="107"/>
      <c r="R707" s="107"/>
      <c r="S707" s="107"/>
      <c r="T707" s="107"/>
      <c r="U707" s="107"/>
      <c r="V707" s="107"/>
      <c r="W707" s="107"/>
      <c r="X707" s="107"/>
    </row>
    <row r="708" spans="1:24" ht="13">
      <c r="A708" s="107"/>
      <c r="B708" s="107"/>
      <c r="C708" s="108"/>
      <c r="D708" s="112"/>
      <c r="E708" s="108"/>
      <c r="F708" s="108"/>
      <c r="G708" s="107"/>
      <c r="H708" s="107"/>
      <c r="I708" s="107"/>
      <c r="J708" s="107"/>
      <c r="K708" s="107"/>
      <c r="L708" s="107"/>
      <c r="M708" s="107"/>
      <c r="N708" s="107"/>
      <c r="O708" s="107"/>
      <c r="P708" s="107"/>
      <c r="Q708" s="107"/>
      <c r="R708" s="107"/>
      <c r="S708" s="107"/>
      <c r="T708" s="107"/>
      <c r="U708" s="107"/>
      <c r="V708" s="107"/>
      <c r="W708" s="107"/>
      <c r="X708" s="107"/>
    </row>
    <row r="709" spans="1:24" ht="13">
      <c r="A709" s="107"/>
      <c r="B709" s="107"/>
      <c r="C709" s="108"/>
      <c r="D709" s="112"/>
      <c r="E709" s="108"/>
      <c r="F709" s="108"/>
      <c r="G709" s="107"/>
      <c r="H709" s="107"/>
      <c r="I709" s="107"/>
      <c r="J709" s="107"/>
      <c r="K709" s="107"/>
      <c r="L709" s="107"/>
      <c r="M709" s="107"/>
      <c r="N709" s="107"/>
      <c r="O709" s="107"/>
      <c r="P709" s="107"/>
      <c r="Q709" s="107"/>
      <c r="R709" s="107"/>
      <c r="S709" s="107"/>
      <c r="T709" s="107"/>
      <c r="U709" s="107"/>
      <c r="V709" s="107"/>
      <c r="W709" s="107"/>
      <c r="X709" s="107"/>
    </row>
    <row r="710" spans="1:24" ht="13">
      <c r="A710" s="107"/>
      <c r="B710" s="107"/>
      <c r="C710" s="108"/>
      <c r="D710" s="112"/>
      <c r="E710" s="108"/>
      <c r="F710" s="108"/>
      <c r="G710" s="107"/>
      <c r="H710" s="107"/>
      <c r="I710" s="107"/>
      <c r="J710" s="107"/>
      <c r="K710" s="107"/>
      <c r="L710" s="107"/>
      <c r="M710" s="107"/>
      <c r="N710" s="107"/>
      <c r="O710" s="107"/>
      <c r="P710" s="107"/>
      <c r="Q710" s="107"/>
      <c r="R710" s="107"/>
      <c r="S710" s="107"/>
      <c r="T710" s="107"/>
      <c r="U710" s="107"/>
      <c r="V710" s="107"/>
      <c r="W710" s="107"/>
      <c r="X710" s="107"/>
    </row>
    <row r="711" spans="1:24" ht="13">
      <c r="A711" s="107"/>
      <c r="B711" s="107"/>
      <c r="C711" s="108"/>
      <c r="D711" s="112"/>
      <c r="E711" s="108"/>
      <c r="F711" s="108"/>
      <c r="G711" s="107"/>
      <c r="H711" s="107"/>
      <c r="I711" s="107"/>
      <c r="J711" s="107"/>
      <c r="K711" s="107"/>
      <c r="L711" s="107"/>
      <c r="M711" s="107"/>
      <c r="N711" s="107"/>
      <c r="O711" s="107"/>
      <c r="P711" s="107"/>
      <c r="Q711" s="107"/>
      <c r="R711" s="107"/>
      <c r="S711" s="107"/>
      <c r="T711" s="107"/>
      <c r="U711" s="107"/>
      <c r="V711" s="107"/>
      <c r="W711" s="107"/>
      <c r="X711" s="107"/>
    </row>
    <row r="712" spans="1:24" ht="13">
      <c r="A712" s="107"/>
      <c r="B712" s="107"/>
      <c r="C712" s="108"/>
      <c r="D712" s="112"/>
      <c r="E712" s="108"/>
      <c r="F712" s="108"/>
      <c r="G712" s="107"/>
      <c r="H712" s="107"/>
      <c r="I712" s="107"/>
      <c r="J712" s="107"/>
      <c r="K712" s="107"/>
      <c r="L712" s="107"/>
      <c r="M712" s="107"/>
      <c r="N712" s="107"/>
      <c r="O712" s="107"/>
      <c r="P712" s="107"/>
      <c r="Q712" s="107"/>
      <c r="R712" s="107"/>
      <c r="S712" s="107"/>
      <c r="T712" s="107"/>
      <c r="U712" s="107"/>
      <c r="V712" s="107"/>
      <c r="W712" s="107"/>
      <c r="X712" s="107"/>
    </row>
    <row r="713" spans="1:24" ht="13">
      <c r="A713" s="107"/>
      <c r="B713" s="107"/>
      <c r="C713" s="108"/>
      <c r="D713" s="112"/>
      <c r="E713" s="108"/>
      <c r="F713" s="108"/>
      <c r="G713" s="107"/>
      <c r="H713" s="107"/>
      <c r="I713" s="107"/>
      <c r="J713" s="107"/>
      <c r="K713" s="107"/>
      <c r="L713" s="107"/>
      <c r="M713" s="107"/>
      <c r="N713" s="107"/>
      <c r="O713" s="107"/>
      <c r="P713" s="107"/>
      <c r="Q713" s="107"/>
      <c r="R713" s="107"/>
      <c r="S713" s="107"/>
      <c r="T713" s="107"/>
      <c r="U713" s="107"/>
      <c r="V713" s="107"/>
      <c r="W713" s="107"/>
      <c r="X713" s="107"/>
    </row>
    <row r="714" spans="1:24" ht="13">
      <c r="A714" s="107"/>
      <c r="B714" s="107"/>
      <c r="C714" s="108"/>
      <c r="D714" s="112"/>
      <c r="E714" s="108"/>
      <c r="F714" s="108"/>
      <c r="G714" s="107"/>
      <c r="H714" s="107"/>
      <c r="I714" s="107"/>
      <c r="J714" s="107"/>
      <c r="K714" s="107"/>
      <c r="L714" s="107"/>
      <c r="M714" s="107"/>
      <c r="N714" s="107"/>
      <c r="O714" s="107"/>
      <c r="P714" s="107"/>
      <c r="Q714" s="107"/>
      <c r="R714" s="107"/>
      <c r="S714" s="107"/>
      <c r="T714" s="107"/>
      <c r="U714" s="107"/>
      <c r="V714" s="107"/>
      <c r="W714" s="107"/>
      <c r="X714" s="107"/>
    </row>
    <row r="715" spans="1:24" ht="13">
      <c r="A715" s="107"/>
      <c r="B715" s="107"/>
      <c r="C715" s="108"/>
      <c r="D715" s="112"/>
      <c r="E715" s="108"/>
      <c r="F715" s="108"/>
      <c r="G715" s="107"/>
      <c r="H715" s="107"/>
      <c r="I715" s="107"/>
      <c r="J715" s="107"/>
      <c r="K715" s="107"/>
      <c r="L715" s="107"/>
      <c r="M715" s="107"/>
      <c r="N715" s="107"/>
      <c r="O715" s="107"/>
      <c r="P715" s="107"/>
      <c r="Q715" s="107"/>
      <c r="R715" s="107"/>
      <c r="S715" s="107"/>
      <c r="T715" s="107"/>
      <c r="U715" s="107"/>
      <c r="V715" s="107"/>
      <c r="W715" s="107"/>
      <c r="X715" s="107"/>
    </row>
    <row r="716" spans="1:24" ht="13">
      <c r="A716" s="107"/>
      <c r="B716" s="107"/>
      <c r="C716" s="108"/>
      <c r="D716" s="112"/>
      <c r="E716" s="108"/>
      <c r="F716" s="108"/>
      <c r="G716" s="107"/>
      <c r="H716" s="107"/>
      <c r="I716" s="107"/>
      <c r="J716" s="107"/>
      <c r="K716" s="107"/>
      <c r="L716" s="107"/>
      <c r="M716" s="107"/>
      <c r="N716" s="107"/>
      <c r="O716" s="107"/>
      <c r="P716" s="107"/>
      <c r="Q716" s="107"/>
      <c r="R716" s="107"/>
      <c r="S716" s="107"/>
      <c r="T716" s="107"/>
      <c r="U716" s="107"/>
      <c r="V716" s="107"/>
      <c r="W716" s="107"/>
      <c r="X716" s="107"/>
    </row>
    <row r="717" spans="1:24" ht="13">
      <c r="A717" s="107"/>
      <c r="B717" s="107"/>
      <c r="C717" s="108"/>
      <c r="D717" s="112"/>
      <c r="E717" s="108"/>
      <c r="F717" s="108"/>
      <c r="G717" s="107"/>
      <c r="H717" s="107"/>
      <c r="I717" s="107"/>
      <c r="J717" s="107"/>
      <c r="K717" s="107"/>
      <c r="L717" s="107"/>
      <c r="M717" s="107"/>
      <c r="N717" s="107"/>
      <c r="O717" s="107"/>
      <c r="P717" s="107"/>
      <c r="Q717" s="107"/>
      <c r="R717" s="107"/>
      <c r="S717" s="107"/>
      <c r="T717" s="107"/>
      <c r="U717" s="107"/>
      <c r="V717" s="107"/>
      <c r="W717" s="107"/>
      <c r="X717" s="107"/>
    </row>
    <row r="718" spans="1:24" ht="13">
      <c r="A718" s="107"/>
      <c r="B718" s="107"/>
      <c r="C718" s="108"/>
      <c r="D718" s="112"/>
      <c r="E718" s="108"/>
      <c r="F718" s="108"/>
      <c r="G718" s="107"/>
      <c r="H718" s="107"/>
      <c r="I718" s="107"/>
      <c r="J718" s="107"/>
      <c r="K718" s="107"/>
      <c r="L718" s="107"/>
      <c r="M718" s="107"/>
      <c r="N718" s="107"/>
      <c r="O718" s="107"/>
      <c r="P718" s="107"/>
      <c r="Q718" s="107"/>
      <c r="R718" s="107"/>
      <c r="S718" s="107"/>
      <c r="T718" s="107"/>
      <c r="U718" s="107"/>
      <c r="V718" s="107"/>
      <c r="W718" s="107"/>
      <c r="X718" s="107"/>
    </row>
    <row r="719" spans="1:24" ht="13">
      <c r="A719" s="107"/>
      <c r="B719" s="107"/>
      <c r="C719" s="108"/>
      <c r="D719" s="112"/>
      <c r="E719" s="108"/>
      <c r="F719" s="108"/>
      <c r="G719" s="107"/>
      <c r="H719" s="107"/>
      <c r="I719" s="107"/>
      <c r="J719" s="107"/>
      <c r="K719" s="107"/>
      <c r="L719" s="107"/>
      <c r="M719" s="107"/>
      <c r="N719" s="107"/>
      <c r="O719" s="107"/>
      <c r="P719" s="107"/>
      <c r="Q719" s="107"/>
      <c r="R719" s="107"/>
      <c r="S719" s="107"/>
      <c r="T719" s="107"/>
      <c r="U719" s="107"/>
      <c r="V719" s="107"/>
      <c r="W719" s="107"/>
      <c r="X719" s="107"/>
    </row>
    <row r="720" spans="1:24" ht="13">
      <c r="A720" s="107"/>
      <c r="B720" s="107"/>
      <c r="C720" s="108"/>
      <c r="D720" s="112"/>
      <c r="E720" s="108"/>
      <c r="F720" s="108"/>
      <c r="G720" s="107"/>
      <c r="H720" s="107"/>
      <c r="I720" s="107"/>
      <c r="J720" s="107"/>
      <c r="K720" s="107"/>
      <c r="L720" s="107"/>
      <c r="M720" s="107"/>
      <c r="N720" s="107"/>
      <c r="O720" s="107"/>
      <c r="P720" s="107"/>
      <c r="Q720" s="107"/>
      <c r="R720" s="107"/>
      <c r="S720" s="107"/>
      <c r="T720" s="107"/>
      <c r="U720" s="107"/>
      <c r="V720" s="107"/>
      <c r="W720" s="107"/>
      <c r="X720" s="107"/>
    </row>
    <row r="721" spans="1:24" ht="13">
      <c r="A721" s="107"/>
      <c r="B721" s="107"/>
      <c r="C721" s="108"/>
      <c r="D721" s="112"/>
      <c r="E721" s="108"/>
      <c r="F721" s="108"/>
      <c r="G721" s="107"/>
      <c r="H721" s="107"/>
      <c r="I721" s="107"/>
      <c r="J721" s="107"/>
      <c r="K721" s="107"/>
      <c r="L721" s="107"/>
      <c r="M721" s="107"/>
      <c r="N721" s="107"/>
      <c r="O721" s="107"/>
      <c r="P721" s="107"/>
      <c r="Q721" s="107"/>
      <c r="R721" s="107"/>
      <c r="S721" s="107"/>
      <c r="T721" s="107"/>
      <c r="U721" s="107"/>
      <c r="V721" s="107"/>
      <c r="W721" s="107"/>
      <c r="X721" s="107"/>
    </row>
    <row r="722" spans="1:24" ht="13">
      <c r="A722" s="107"/>
      <c r="B722" s="107"/>
      <c r="C722" s="108"/>
      <c r="D722" s="112"/>
      <c r="E722" s="108"/>
      <c r="F722" s="108"/>
      <c r="G722" s="107"/>
      <c r="H722" s="107"/>
      <c r="I722" s="107"/>
      <c r="J722" s="107"/>
      <c r="K722" s="107"/>
      <c r="L722" s="107"/>
      <c r="M722" s="107"/>
      <c r="N722" s="107"/>
      <c r="O722" s="107"/>
      <c r="P722" s="107"/>
      <c r="Q722" s="107"/>
      <c r="R722" s="107"/>
      <c r="S722" s="107"/>
      <c r="T722" s="107"/>
      <c r="U722" s="107"/>
      <c r="V722" s="107"/>
      <c r="W722" s="107"/>
      <c r="X722" s="107"/>
    </row>
    <row r="723" spans="1:24" ht="13">
      <c r="A723" s="107"/>
      <c r="B723" s="107"/>
      <c r="C723" s="108"/>
      <c r="D723" s="112"/>
      <c r="E723" s="108"/>
      <c r="F723" s="108"/>
      <c r="G723" s="107"/>
      <c r="H723" s="107"/>
      <c r="I723" s="107"/>
      <c r="J723" s="107"/>
      <c r="K723" s="107"/>
      <c r="L723" s="107"/>
      <c r="M723" s="107"/>
      <c r="N723" s="107"/>
      <c r="O723" s="107"/>
      <c r="P723" s="107"/>
      <c r="Q723" s="107"/>
      <c r="R723" s="107"/>
      <c r="S723" s="107"/>
      <c r="T723" s="107"/>
      <c r="U723" s="107"/>
      <c r="V723" s="107"/>
      <c r="W723" s="107"/>
      <c r="X723" s="107"/>
    </row>
    <row r="724" spans="1:24" ht="13">
      <c r="A724" s="107"/>
      <c r="B724" s="107"/>
      <c r="C724" s="108"/>
      <c r="D724" s="112"/>
      <c r="E724" s="108"/>
      <c r="F724" s="108"/>
      <c r="G724" s="107"/>
      <c r="H724" s="107"/>
      <c r="I724" s="107"/>
      <c r="J724" s="107"/>
      <c r="K724" s="107"/>
      <c r="L724" s="107"/>
      <c r="M724" s="107"/>
      <c r="N724" s="107"/>
      <c r="O724" s="107"/>
      <c r="P724" s="107"/>
      <c r="Q724" s="107"/>
      <c r="R724" s="107"/>
      <c r="S724" s="107"/>
      <c r="T724" s="107"/>
      <c r="U724" s="107"/>
      <c r="V724" s="107"/>
      <c r="W724" s="107"/>
      <c r="X724" s="107"/>
    </row>
    <row r="725" spans="1:24" ht="13">
      <c r="A725" s="107"/>
      <c r="B725" s="107"/>
      <c r="C725" s="108"/>
      <c r="D725" s="112"/>
      <c r="E725" s="108"/>
      <c r="F725" s="108"/>
      <c r="G725" s="107"/>
      <c r="H725" s="107"/>
      <c r="I725" s="107"/>
      <c r="J725" s="107"/>
      <c r="K725" s="107"/>
      <c r="L725" s="107"/>
      <c r="M725" s="107"/>
      <c r="N725" s="107"/>
      <c r="O725" s="107"/>
      <c r="P725" s="107"/>
      <c r="Q725" s="107"/>
      <c r="R725" s="107"/>
      <c r="S725" s="107"/>
      <c r="T725" s="107"/>
      <c r="U725" s="107"/>
      <c r="V725" s="107"/>
      <c r="W725" s="107"/>
      <c r="X725" s="107"/>
    </row>
    <row r="726" spans="1:24" ht="13">
      <c r="A726" s="107"/>
      <c r="B726" s="107"/>
      <c r="C726" s="108"/>
      <c r="D726" s="112"/>
      <c r="E726" s="108"/>
      <c r="F726" s="108"/>
      <c r="G726" s="107"/>
      <c r="H726" s="107"/>
      <c r="I726" s="107"/>
      <c r="J726" s="107"/>
      <c r="K726" s="107"/>
      <c r="L726" s="107"/>
      <c r="M726" s="107"/>
      <c r="N726" s="107"/>
      <c r="O726" s="107"/>
      <c r="P726" s="107"/>
      <c r="Q726" s="107"/>
      <c r="R726" s="107"/>
      <c r="S726" s="107"/>
      <c r="T726" s="107"/>
      <c r="U726" s="107"/>
      <c r="V726" s="107"/>
      <c r="W726" s="107"/>
      <c r="X726" s="107"/>
    </row>
    <row r="727" spans="1:24" ht="13">
      <c r="A727" s="107"/>
      <c r="B727" s="107"/>
      <c r="C727" s="108"/>
      <c r="D727" s="112"/>
      <c r="E727" s="108"/>
      <c r="F727" s="108"/>
      <c r="G727" s="107"/>
      <c r="H727" s="107"/>
      <c r="I727" s="107"/>
      <c r="J727" s="107"/>
      <c r="K727" s="107"/>
      <c r="L727" s="107"/>
      <c r="M727" s="107"/>
      <c r="N727" s="107"/>
      <c r="O727" s="107"/>
      <c r="P727" s="107"/>
      <c r="Q727" s="107"/>
      <c r="R727" s="107"/>
      <c r="S727" s="107"/>
      <c r="T727" s="107"/>
      <c r="U727" s="107"/>
      <c r="V727" s="107"/>
      <c r="W727" s="107"/>
      <c r="X727" s="107"/>
    </row>
    <row r="728" spans="1:24" ht="13">
      <c r="A728" s="107"/>
      <c r="B728" s="107"/>
      <c r="C728" s="108"/>
      <c r="D728" s="112"/>
      <c r="E728" s="108"/>
      <c r="F728" s="108"/>
      <c r="G728" s="107"/>
      <c r="H728" s="107"/>
      <c r="I728" s="107"/>
      <c r="J728" s="107"/>
      <c r="K728" s="107"/>
      <c r="L728" s="107"/>
      <c r="M728" s="107"/>
      <c r="N728" s="107"/>
      <c r="O728" s="107"/>
      <c r="P728" s="107"/>
      <c r="Q728" s="107"/>
      <c r="R728" s="107"/>
      <c r="S728" s="107"/>
      <c r="T728" s="107"/>
      <c r="U728" s="107"/>
      <c r="V728" s="107"/>
      <c r="W728" s="107"/>
      <c r="X728" s="107"/>
    </row>
    <row r="729" spans="1:24" ht="13">
      <c r="A729" s="107"/>
      <c r="B729" s="107"/>
      <c r="C729" s="108"/>
      <c r="D729" s="112"/>
      <c r="E729" s="108"/>
      <c r="F729" s="108"/>
      <c r="G729" s="107"/>
      <c r="H729" s="107"/>
      <c r="I729" s="107"/>
      <c r="J729" s="107"/>
      <c r="K729" s="107"/>
      <c r="L729" s="107"/>
      <c r="M729" s="107"/>
      <c r="N729" s="107"/>
      <c r="O729" s="107"/>
      <c r="P729" s="107"/>
      <c r="Q729" s="107"/>
      <c r="R729" s="107"/>
      <c r="S729" s="107"/>
      <c r="T729" s="107"/>
      <c r="U729" s="107"/>
      <c r="V729" s="107"/>
      <c r="W729" s="107"/>
      <c r="X729" s="107"/>
    </row>
    <row r="730" spans="1:24" ht="13">
      <c r="A730" s="107"/>
      <c r="B730" s="107"/>
      <c r="C730" s="108"/>
      <c r="D730" s="112"/>
      <c r="E730" s="108"/>
      <c r="F730" s="108"/>
      <c r="G730" s="107"/>
      <c r="H730" s="107"/>
      <c r="I730" s="107"/>
      <c r="J730" s="107"/>
      <c r="K730" s="107"/>
      <c r="L730" s="107"/>
      <c r="M730" s="107"/>
      <c r="N730" s="107"/>
      <c r="O730" s="107"/>
      <c r="P730" s="107"/>
      <c r="Q730" s="107"/>
      <c r="R730" s="107"/>
      <c r="S730" s="107"/>
      <c r="T730" s="107"/>
      <c r="U730" s="107"/>
      <c r="V730" s="107"/>
      <c r="W730" s="107"/>
      <c r="X730" s="107"/>
    </row>
    <row r="731" spans="1:24" ht="13">
      <c r="A731" s="107"/>
      <c r="B731" s="107"/>
      <c r="C731" s="108"/>
      <c r="D731" s="112"/>
      <c r="E731" s="108"/>
      <c r="F731" s="108"/>
      <c r="G731" s="107"/>
      <c r="H731" s="107"/>
      <c r="I731" s="107"/>
      <c r="J731" s="107"/>
      <c r="K731" s="107"/>
      <c r="L731" s="107"/>
      <c r="M731" s="107"/>
      <c r="N731" s="107"/>
      <c r="O731" s="107"/>
      <c r="P731" s="107"/>
      <c r="Q731" s="107"/>
      <c r="R731" s="107"/>
      <c r="S731" s="107"/>
      <c r="T731" s="107"/>
      <c r="U731" s="107"/>
      <c r="V731" s="107"/>
      <c r="W731" s="107"/>
      <c r="X731" s="107"/>
    </row>
    <row r="732" spans="1:24" ht="13">
      <c r="A732" s="107"/>
      <c r="B732" s="107"/>
      <c r="C732" s="108"/>
      <c r="D732" s="112"/>
      <c r="E732" s="108"/>
      <c r="F732" s="108"/>
      <c r="G732" s="107"/>
      <c r="H732" s="107"/>
      <c r="I732" s="107"/>
      <c r="J732" s="107"/>
      <c r="K732" s="107"/>
      <c r="L732" s="107"/>
      <c r="M732" s="107"/>
      <c r="N732" s="107"/>
      <c r="O732" s="107"/>
      <c r="P732" s="107"/>
      <c r="Q732" s="107"/>
      <c r="R732" s="107"/>
      <c r="S732" s="107"/>
      <c r="T732" s="107"/>
      <c r="U732" s="107"/>
      <c r="V732" s="107"/>
      <c r="W732" s="107"/>
      <c r="X732" s="107"/>
    </row>
    <row r="733" spans="1:24" ht="13">
      <c r="A733" s="107"/>
      <c r="B733" s="107"/>
      <c r="C733" s="108"/>
      <c r="D733" s="112"/>
      <c r="E733" s="108"/>
      <c r="F733" s="108"/>
      <c r="G733" s="107"/>
      <c r="H733" s="107"/>
      <c r="I733" s="107"/>
      <c r="J733" s="107"/>
      <c r="K733" s="107"/>
      <c r="L733" s="107"/>
      <c r="M733" s="107"/>
      <c r="N733" s="107"/>
      <c r="O733" s="107"/>
      <c r="P733" s="107"/>
      <c r="Q733" s="107"/>
      <c r="R733" s="107"/>
      <c r="S733" s="107"/>
      <c r="T733" s="107"/>
      <c r="U733" s="107"/>
      <c r="V733" s="107"/>
      <c r="W733" s="107"/>
      <c r="X733" s="107"/>
    </row>
    <row r="734" spans="1:24" ht="13">
      <c r="A734" s="107"/>
      <c r="B734" s="107"/>
      <c r="C734" s="108"/>
      <c r="D734" s="112"/>
      <c r="E734" s="108"/>
      <c r="F734" s="108"/>
      <c r="G734" s="107"/>
      <c r="H734" s="107"/>
      <c r="I734" s="107"/>
      <c r="J734" s="107"/>
      <c r="K734" s="107"/>
      <c r="L734" s="107"/>
      <c r="M734" s="107"/>
      <c r="N734" s="107"/>
      <c r="O734" s="107"/>
      <c r="P734" s="107"/>
      <c r="Q734" s="107"/>
      <c r="R734" s="107"/>
      <c r="S734" s="107"/>
      <c r="T734" s="107"/>
      <c r="U734" s="107"/>
      <c r="V734" s="107"/>
      <c r="W734" s="107"/>
      <c r="X734" s="107"/>
    </row>
    <row r="735" spans="1:24" ht="13">
      <c r="A735" s="107"/>
      <c r="B735" s="107"/>
      <c r="C735" s="108"/>
      <c r="D735" s="112"/>
      <c r="E735" s="108"/>
      <c r="F735" s="108"/>
      <c r="G735" s="107"/>
      <c r="H735" s="107"/>
      <c r="I735" s="107"/>
      <c r="J735" s="107"/>
      <c r="K735" s="107"/>
      <c r="L735" s="107"/>
      <c r="M735" s="107"/>
      <c r="N735" s="107"/>
      <c r="O735" s="107"/>
      <c r="P735" s="107"/>
      <c r="Q735" s="107"/>
      <c r="R735" s="107"/>
      <c r="S735" s="107"/>
      <c r="T735" s="107"/>
      <c r="U735" s="107"/>
      <c r="V735" s="107"/>
      <c r="W735" s="107"/>
      <c r="X735" s="107"/>
    </row>
    <row r="736" spans="1:24" ht="13">
      <c r="A736" s="107"/>
      <c r="B736" s="107"/>
      <c r="C736" s="108"/>
      <c r="D736" s="112"/>
      <c r="E736" s="108"/>
      <c r="F736" s="108"/>
      <c r="G736" s="107"/>
      <c r="H736" s="107"/>
      <c r="I736" s="107"/>
      <c r="J736" s="107"/>
      <c r="K736" s="107"/>
      <c r="L736" s="107"/>
      <c r="M736" s="107"/>
      <c r="N736" s="107"/>
      <c r="O736" s="107"/>
      <c r="P736" s="107"/>
      <c r="Q736" s="107"/>
      <c r="R736" s="107"/>
      <c r="S736" s="107"/>
      <c r="T736" s="107"/>
      <c r="U736" s="107"/>
      <c r="V736" s="107"/>
      <c r="W736" s="107"/>
      <c r="X736" s="107"/>
    </row>
    <row r="737" spans="1:24" ht="13">
      <c r="A737" s="107"/>
      <c r="B737" s="107"/>
      <c r="C737" s="108"/>
      <c r="D737" s="112"/>
      <c r="E737" s="108"/>
      <c r="F737" s="108"/>
      <c r="G737" s="107"/>
      <c r="H737" s="107"/>
      <c r="I737" s="107"/>
      <c r="J737" s="107"/>
      <c r="K737" s="107"/>
      <c r="L737" s="107"/>
      <c r="M737" s="107"/>
      <c r="N737" s="107"/>
      <c r="O737" s="107"/>
      <c r="P737" s="107"/>
      <c r="Q737" s="107"/>
      <c r="R737" s="107"/>
      <c r="S737" s="107"/>
      <c r="T737" s="107"/>
      <c r="U737" s="107"/>
      <c r="V737" s="107"/>
      <c r="W737" s="107"/>
      <c r="X737" s="107"/>
    </row>
    <row r="738" spans="1:24" ht="13">
      <c r="A738" s="107"/>
      <c r="B738" s="107"/>
      <c r="C738" s="108"/>
      <c r="D738" s="112"/>
      <c r="E738" s="108"/>
      <c r="F738" s="108"/>
      <c r="G738" s="107"/>
      <c r="H738" s="107"/>
      <c r="I738" s="107"/>
      <c r="J738" s="107"/>
      <c r="K738" s="107"/>
      <c r="L738" s="107"/>
      <c r="M738" s="107"/>
      <c r="N738" s="107"/>
      <c r="O738" s="107"/>
      <c r="P738" s="107"/>
      <c r="Q738" s="107"/>
      <c r="R738" s="107"/>
      <c r="S738" s="107"/>
      <c r="T738" s="107"/>
      <c r="U738" s="107"/>
      <c r="V738" s="107"/>
      <c r="W738" s="107"/>
      <c r="X738" s="107"/>
    </row>
    <row r="739" spans="1:24" ht="13">
      <c r="A739" s="107"/>
      <c r="B739" s="107"/>
      <c r="C739" s="108"/>
      <c r="D739" s="112"/>
      <c r="E739" s="108"/>
      <c r="F739" s="108"/>
      <c r="G739" s="107"/>
      <c r="H739" s="107"/>
      <c r="I739" s="107"/>
      <c r="J739" s="107"/>
      <c r="K739" s="107"/>
      <c r="L739" s="107"/>
      <c r="M739" s="107"/>
      <c r="N739" s="107"/>
      <c r="O739" s="107"/>
      <c r="P739" s="107"/>
      <c r="Q739" s="107"/>
      <c r="R739" s="107"/>
      <c r="S739" s="107"/>
      <c r="T739" s="107"/>
      <c r="U739" s="107"/>
      <c r="V739" s="107"/>
      <c r="W739" s="107"/>
      <c r="X739" s="107"/>
    </row>
    <row r="740" spans="1:24" ht="13">
      <c r="A740" s="107"/>
      <c r="B740" s="107"/>
      <c r="C740" s="108"/>
      <c r="D740" s="112"/>
      <c r="E740" s="108"/>
      <c r="F740" s="108"/>
      <c r="G740" s="107"/>
      <c r="H740" s="107"/>
      <c r="I740" s="107"/>
      <c r="J740" s="107"/>
      <c r="K740" s="107"/>
      <c r="L740" s="107"/>
      <c r="M740" s="107"/>
      <c r="N740" s="107"/>
      <c r="O740" s="107"/>
      <c r="P740" s="107"/>
      <c r="Q740" s="107"/>
      <c r="R740" s="107"/>
      <c r="S740" s="107"/>
      <c r="T740" s="107"/>
      <c r="U740" s="107"/>
      <c r="V740" s="107"/>
      <c r="W740" s="107"/>
      <c r="X740" s="107"/>
    </row>
    <row r="741" spans="1:24" ht="13">
      <c r="A741" s="107"/>
      <c r="B741" s="107"/>
      <c r="C741" s="108"/>
      <c r="D741" s="112"/>
      <c r="E741" s="108"/>
      <c r="F741" s="108"/>
      <c r="G741" s="107"/>
      <c r="H741" s="107"/>
      <c r="I741" s="107"/>
      <c r="J741" s="107"/>
      <c r="K741" s="107"/>
      <c r="L741" s="107"/>
      <c r="M741" s="107"/>
      <c r="N741" s="107"/>
      <c r="O741" s="107"/>
      <c r="P741" s="107"/>
      <c r="Q741" s="107"/>
      <c r="R741" s="107"/>
      <c r="S741" s="107"/>
      <c r="T741" s="107"/>
      <c r="U741" s="107"/>
      <c r="V741" s="107"/>
      <c r="W741" s="107"/>
      <c r="X741" s="107"/>
    </row>
    <row r="742" spans="1:24" ht="13">
      <c r="A742" s="107"/>
      <c r="B742" s="107"/>
      <c r="C742" s="108"/>
      <c r="D742" s="112"/>
      <c r="E742" s="108"/>
      <c r="F742" s="108"/>
      <c r="G742" s="107"/>
      <c r="H742" s="107"/>
      <c r="I742" s="107"/>
      <c r="J742" s="107"/>
      <c r="K742" s="107"/>
      <c r="L742" s="107"/>
      <c r="M742" s="107"/>
      <c r="N742" s="107"/>
      <c r="O742" s="107"/>
      <c r="P742" s="107"/>
      <c r="Q742" s="107"/>
      <c r="R742" s="107"/>
      <c r="S742" s="107"/>
      <c r="T742" s="107"/>
      <c r="U742" s="107"/>
      <c r="V742" s="107"/>
      <c r="W742" s="107"/>
      <c r="X742" s="107"/>
    </row>
    <row r="743" spans="1:24" ht="13">
      <c r="A743" s="107"/>
      <c r="B743" s="107"/>
      <c r="C743" s="108"/>
      <c r="D743" s="112"/>
      <c r="E743" s="108"/>
      <c r="F743" s="108"/>
      <c r="G743" s="107"/>
      <c r="H743" s="107"/>
      <c r="I743" s="107"/>
      <c r="J743" s="107"/>
      <c r="K743" s="107"/>
      <c r="L743" s="107"/>
      <c r="M743" s="107"/>
      <c r="N743" s="107"/>
      <c r="O743" s="107"/>
      <c r="P743" s="107"/>
      <c r="Q743" s="107"/>
      <c r="R743" s="107"/>
      <c r="S743" s="107"/>
      <c r="T743" s="107"/>
      <c r="U743" s="107"/>
      <c r="V743" s="107"/>
      <c r="W743" s="107"/>
      <c r="X743" s="107"/>
    </row>
    <row r="744" spans="1:24" ht="13">
      <c r="A744" s="107"/>
      <c r="B744" s="107"/>
      <c r="C744" s="108"/>
      <c r="D744" s="112"/>
      <c r="E744" s="108"/>
      <c r="F744" s="108"/>
      <c r="G744" s="107"/>
      <c r="H744" s="107"/>
      <c r="I744" s="107"/>
      <c r="J744" s="107"/>
      <c r="K744" s="107"/>
      <c r="L744" s="107"/>
      <c r="M744" s="107"/>
      <c r="N744" s="107"/>
      <c r="O744" s="107"/>
      <c r="P744" s="107"/>
      <c r="Q744" s="107"/>
      <c r="R744" s="107"/>
      <c r="S744" s="107"/>
      <c r="T744" s="107"/>
      <c r="U744" s="107"/>
      <c r="V744" s="107"/>
      <c r="W744" s="107"/>
      <c r="X744" s="107"/>
    </row>
    <row r="745" spans="1:24" ht="13">
      <c r="A745" s="107"/>
      <c r="B745" s="107"/>
      <c r="C745" s="108"/>
      <c r="D745" s="112"/>
      <c r="E745" s="108"/>
      <c r="F745" s="108"/>
      <c r="G745" s="107"/>
      <c r="H745" s="107"/>
      <c r="I745" s="107"/>
      <c r="J745" s="107"/>
      <c r="K745" s="107"/>
      <c r="L745" s="107"/>
      <c r="M745" s="107"/>
      <c r="N745" s="107"/>
      <c r="O745" s="107"/>
      <c r="P745" s="107"/>
      <c r="Q745" s="107"/>
      <c r="R745" s="107"/>
      <c r="S745" s="107"/>
      <c r="T745" s="107"/>
      <c r="U745" s="107"/>
      <c r="V745" s="107"/>
      <c r="W745" s="107"/>
      <c r="X745" s="107"/>
    </row>
    <row r="746" spans="1:24" ht="13">
      <c r="A746" s="107"/>
      <c r="B746" s="107"/>
      <c r="C746" s="108"/>
      <c r="D746" s="112"/>
      <c r="E746" s="108"/>
      <c r="F746" s="108"/>
      <c r="G746" s="107"/>
      <c r="H746" s="107"/>
      <c r="I746" s="107"/>
      <c r="J746" s="107"/>
      <c r="K746" s="107"/>
      <c r="L746" s="107"/>
      <c r="M746" s="107"/>
      <c r="N746" s="107"/>
      <c r="O746" s="107"/>
      <c r="P746" s="107"/>
      <c r="Q746" s="107"/>
      <c r="R746" s="107"/>
      <c r="S746" s="107"/>
      <c r="T746" s="107"/>
      <c r="U746" s="107"/>
      <c r="V746" s="107"/>
      <c r="W746" s="107"/>
      <c r="X746" s="107"/>
    </row>
    <row r="747" spans="1:24" ht="13">
      <c r="A747" s="107"/>
      <c r="B747" s="107"/>
      <c r="C747" s="108"/>
      <c r="D747" s="112"/>
      <c r="E747" s="108"/>
      <c r="F747" s="108"/>
      <c r="G747" s="107"/>
      <c r="H747" s="107"/>
      <c r="I747" s="107"/>
      <c r="J747" s="107"/>
      <c r="K747" s="107"/>
      <c r="L747" s="107"/>
      <c r="M747" s="107"/>
      <c r="N747" s="107"/>
      <c r="O747" s="107"/>
      <c r="P747" s="107"/>
      <c r="Q747" s="107"/>
      <c r="R747" s="107"/>
      <c r="S747" s="107"/>
      <c r="T747" s="107"/>
      <c r="U747" s="107"/>
      <c r="V747" s="107"/>
      <c r="W747" s="107"/>
      <c r="X747" s="107"/>
    </row>
    <row r="748" spans="1:24" ht="13">
      <c r="A748" s="107"/>
      <c r="B748" s="107"/>
      <c r="C748" s="108"/>
      <c r="D748" s="112"/>
      <c r="E748" s="108"/>
      <c r="F748" s="108"/>
      <c r="G748" s="107"/>
      <c r="H748" s="107"/>
      <c r="I748" s="107"/>
      <c r="J748" s="107"/>
      <c r="K748" s="107"/>
      <c r="L748" s="107"/>
      <c r="M748" s="107"/>
      <c r="N748" s="107"/>
      <c r="O748" s="107"/>
      <c r="P748" s="107"/>
      <c r="Q748" s="107"/>
      <c r="R748" s="107"/>
      <c r="S748" s="107"/>
      <c r="T748" s="107"/>
      <c r="U748" s="107"/>
      <c r="V748" s="107"/>
      <c r="W748" s="107"/>
      <c r="X748" s="107"/>
    </row>
    <row r="749" spans="1:24" ht="13">
      <c r="A749" s="107"/>
      <c r="B749" s="107"/>
      <c r="C749" s="108"/>
      <c r="D749" s="112"/>
      <c r="E749" s="108"/>
      <c r="F749" s="108"/>
      <c r="G749" s="107"/>
      <c r="H749" s="107"/>
      <c r="I749" s="107"/>
      <c r="J749" s="107"/>
      <c r="K749" s="107"/>
      <c r="L749" s="107"/>
      <c r="M749" s="107"/>
      <c r="N749" s="107"/>
      <c r="O749" s="107"/>
      <c r="P749" s="107"/>
      <c r="Q749" s="107"/>
      <c r="R749" s="107"/>
      <c r="S749" s="107"/>
      <c r="T749" s="107"/>
      <c r="U749" s="107"/>
      <c r="V749" s="107"/>
      <c r="W749" s="107"/>
      <c r="X749" s="107"/>
    </row>
    <row r="750" spans="1:24" ht="13">
      <c r="A750" s="107"/>
      <c r="B750" s="107"/>
      <c r="C750" s="108"/>
      <c r="D750" s="112"/>
      <c r="E750" s="108"/>
      <c r="F750" s="108"/>
      <c r="G750" s="107"/>
      <c r="H750" s="107"/>
      <c r="I750" s="107"/>
      <c r="J750" s="107"/>
      <c r="K750" s="107"/>
      <c r="L750" s="107"/>
      <c r="M750" s="107"/>
      <c r="N750" s="107"/>
      <c r="O750" s="107"/>
      <c r="P750" s="107"/>
      <c r="Q750" s="107"/>
      <c r="R750" s="107"/>
      <c r="S750" s="107"/>
      <c r="T750" s="107"/>
      <c r="U750" s="107"/>
      <c r="V750" s="107"/>
      <c r="W750" s="107"/>
      <c r="X750" s="107"/>
    </row>
    <row r="751" spans="1:24" ht="13">
      <c r="A751" s="107"/>
      <c r="B751" s="107"/>
      <c r="C751" s="108"/>
      <c r="D751" s="112"/>
      <c r="E751" s="108"/>
      <c r="F751" s="108"/>
      <c r="G751" s="107"/>
      <c r="H751" s="107"/>
      <c r="I751" s="107"/>
      <c r="J751" s="107"/>
      <c r="K751" s="107"/>
      <c r="L751" s="107"/>
      <c r="M751" s="107"/>
      <c r="N751" s="107"/>
      <c r="O751" s="107"/>
      <c r="P751" s="107"/>
      <c r="Q751" s="107"/>
      <c r="R751" s="107"/>
      <c r="S751" s="107"/>
      <c r="T751" s="107"/>
      <c r="U751" s="107"/>
      <c r="V751" s="107"/>
      <c r="W751" s="107"/>
      <c r="X751" s="107"/>
    </row>
    <row r="752" spans="1:24" ht="13">
      <c r="A752" s="107"/>
      <c r="B752" s="107"/>
      <c r="C752" s="108"/>
      <c r="D752" s="112"/>
      <c r="E752" s="108"/>
      <c r="F752" s="108"/>
      <c r="G752" s="107"/>
      <c r="H752" s="107"/>
      <c r="I752" s="107"/>
      <c r="J752" s="107"/>
      <c r="K752" s="107"/>
      <c r="L752" s="107"/>
      <c r="M752" s="107"/>
      <c r="N752" s="107"/>
      <c r="O752" s="107"/>
      <c r="P752" s="107"/>
      <c r="Q752" s="107"/>
      <c r="R752" s="107"/>
      <c r="S752" s="107"/>
      <c r="T752" s="107"/>
      <c r="U752" s="107"/>
      <c r="V752" s="107"/>
      <c r="W752" s="107"/>
      <c r="X752" s="107"/>
    </row>
    <row r="753" spans="1:24" ht="13">
      <c r="A753" s="107"/>
      <c r="B753" s="107"/>
      <c r="C753" s="108"/>
      <c r="D753" s="112"/>
      <c r="E753" s="108"/>
      <c r="F753" s="108"/>
      <c r="G753" s="107"/>
      <c r="H753" s="107"/>
      <c r="I753" s="107"/>
      <c r="J753" s="107"/>
      <c r="K753" s="107"/>
      <c r="L753" s="107"/>
      <c r="M753" s="107"/>
      <c r="N753" s="107"/>
      <c r="O753" s="107"/>
      <c r="P753" s="107"/>
      <c r="Q753" s="107"/>
      <c r="R753" s="107"/>
      <c r="S753" s="107"/>
      <c r="T753" s="107"/>
      <c r="U753" s="107"/>
      <c r="V753" s="107"/>
      <c r="W753" s="107"/>
      <c r="X753" s="107"/>
    </row>
    <row r="754" spans="1:24" ht="13">
      <c r="A754" s="107"/>
      <c r="B754" s="107"/>
      <c r="C754" s="108"/>
      <c r="D754" s="112"/>
      <c r="E754" s="108"/>
      <c r="F754" s="108"/>
      <c r="G754" s="107"/>
      <c r="H754" s="107"/>
      <c r="I754" s="107"/>
      <c r="J754" s="107"/>
      <c r="K754" s="107"/>
      <c r="L754" s="107"/>
      <c r="M754" s="107"/>
      <c r="N754" s="107"/>
      <c r="O754" s="107"/>
      <c r="P754" s="107"/>
      <c r="Q754" s="107"/>
      <c r="R754" s="107"/>
      <c r="S754" s="107"/>
      <c r="T754" s="107"/>
      <c r="U754" s="107"/>
      <c r="V754" s="107"/>
      <c r="W754" s="107"/>
      <c r="X754" s="107"/>
    </row>
    <row r="755" spans="1:24" ht="13">
      <c r="A755" s="107"/>
      <c r="B755" s="107"/>
      <c r="C755" s="108"/>
      <c r="D755" s="112"/>
      <c r="E755" s="108"/>
      <c r="F755" s="108"/>
      <c r="G755" s="107"/>
      <c r="H755" s="107"/>
      <c r="I755" s="107"/>
      <c r="J755" s="107"/>
      <c r="K755" s="107"/>
      <c r="L755" s="107"/>
      <c r="M755" s="107"/>
      <c r="N755" s="107"/>
      <c r="O755" s="107"/>
      <c r="P755" s="107"/>
      <c r="Q755" s="107"/>
      <c r="R755" s="107"/>
      <c r="S755" s="107"/>
      <c r="T755" s="107"/>
      <c r="U755" s="107"/>
      <c r="V755" s="107"/>
      <c r="W755" s="107"/>
      <c r="X755" s="107"/>
    </row>
    <row r="756" spans="1:24" ht="13">
      <c r="A756" s="107"/>
      <c r="B756" s="107"/>
      <c r="C756" s="108"/>
      <c r="D756" s="112"/>
      <c r="E756" s="108"/>
      <c r="F756" s="108"/>
      <c r="G756" s="107"/>
      <c r="H756" s="107"/>
      <c r="I756" s="107"/>
      <c r="J756" s="107"/>
      <c r="K756" s="107"/>
      <c r="L756" s="107"/>
      <c r="M756" s="107"/>
      <c r="N756" s="107"/>
      <c r="O756" s="107"/>
      <c r="P756" s="107"/>
      <c r="Q756" s="107"/>
      <c r="R756" s="107"/>
      <c r="S756" s="107"/>
      <c r="T756" s="107"/>
      <c r="U756" s="107"/>
      <c r="V756" s="107"/>
      <c r="W756" s="107"/>
      <c r="X756" s="107"/>
    </row>
    <row r="757" spans="1:24" ht="13">
      <c r="A757" s="107"/>
      <c r="B757" s="107"/>
      <c r="C757" s="108"/>
      <c r="D757" s="112"/>
      <c r="E757" s="108"/>
      <c r="F757" s="108"/>
      <c r="G757" s="107"/>
      <c r="H757" s="107"/>
      <c r="I757" s="107"/>
      <c r="J757" s="107"/>
      <c r="K757" s="107"/>
      <c r="L757" s="107"/>
      <c r="M757" s="107"/>
      <c r="N757" s="107"/>
      <c r="O757" s="107"/>
      <c r="P757" s="107"/>
      <c r="Q757" s="107"/>
      <c r="R757" s="107"/>
      <c r="S757" s="107"/>
      <c r="T757" s="107"/>
      <c r="U757" s="107"/>
      <c r="V757" s="107"/>
      <c r="W757" s="107"/>
      <c r="X757" s="107"/>
    </row>
    <row r="758" spans="1:24" ht="13">
      <c r="A758" s="107"/>
      <c r="B758" s="107"/>
      <c r="C758" s="108"/>
      <c r="D758" s="112"/>
      <c r="E758" s="108"/>
      <c r="F758" s="108"/>
      <c r="G758" s="107"/>
      <c r="H758" s="107"/>
      <c r="I758" s="107"/>
      <c r="J758" s="107"/>
      <c r="K758" s="107"/>
      <c r="L758" s="107"/>
      <c r="M758" s="107"/>
      <c r="N758" s="107"/>
      <c r="O758" s="107"/>
      <c r="P758" s="107"/>
      <c r="Q758" s="107"/>
      <c r="R758" s="107"/>
      <c r="S758" s="107"/>
      <c r="T758" s="107"/>
      <c r="U758" s="107"/>
      <c r="V758" s="107"/>
      <c r="W758" s="107"/>
      <c r="X758" s="107"/>
    </row>
    <row r="759" spans="1:24" ht="13">
      <c r="A759" s="107"/>
      <c r="B759" s="107"/>
      <c r="C759" s="108"/>
      <c r="D759" s="112"/>
      <c r="E759" s="108"/>
      <c r="F759" s="108"/>
      <c r="G759" s="107"/>
      <c r="H759" s="107"/>
      <c r="I759" s="107"/>
      <c r="J759" s="107"/>
      <c r="K759" s="107"/>
      <c r="L759" s="107"/>
      <c r="M759" s="107"/>
      <c r="N759" s="107"/>
      <c r="O759" s="107"/>
      <c r="P759" s="107"/>
      <c r="Q759" s="107"/>
      <c r="R759" s="107"/>
      <c r="S759" s="107"/>
      <c r="T759" s="107"/>
      <c r="U759" s="107"/>
      <c r="V759" s="107"/>
      <c r="W759" s="107"/>
      <c r="X759" s="107"/>
    </row>
    <row r="760" spans="1:24" ht="13">
      <c r="A760" s="107"/>
      <c r="B760" s="107"/>
      <c r="C760" s="108"/>
      <c r="D760" s="112"/>
      <c r="E760" s="108"/>
      <c r="F760" s="108"/>
      <c r="G760" s="107"/>
      <c r="H760" s="107"/>
      <c r="I760" s="107"/>
      <c r="J760" s="107"/>
      <c r="K760" s="107"/>
      <c r="L760" s="107"/>
      <c r="M760" s="107"/>
      <c r="N760" s="107"/>
      <c r="O760" s="107"/>
      <c r="P760" s="107"/>
      <c r="Q760" s="107"/>
      <c r="R760" s="107"/>
      <c r="S760" s="107"/>
      <c r="T760" s="107"/>
      <c r="U760" s="107"/>
      <c r="V760" s="107"/>
      <c r="W760" s="107"/>
      <c r="X760" s="107"/>
    </row>
    <row r="761" spans="1:24" ht="13">
      <c r="A761" s="107"/>
      <c r="B761" s="107"/>
      <c r="C761" s="108"/>
      <c r="D761" s="112"/>
      <c r="E761" s="108"/>
      <c r="F761" s="108"/>
      <c r="G761" s="107"/>
      <c r="H761" s="107"/>
      <c r="I761" s="107"/>
      <c r="J761" s="107"/>
      <c r="K761" s="107"/>
      <c r="L761" s="107"/>
      <c r="M761" s="107"/>
      <c r="N761" s="107"/>
      <c r="O761" s="107"/>
      <c r="P761" s="107"/>
      <c r="Q761" s="107"/>
      <c r="R761" s="107"/>
      <c r="S761" s="107"/>
      <c r="T761" s="107"/>
      <c r="U761" s="107"/>
      <c r="V761" s="107"/>
      <c r="W761" s="107"/>
      <c r="X761" s="107"/>
    </row>
    <row r="762" spans="1:24" ht="13">
      <c r="A762" s="107"/>
      <c r="B762" s="107"/>
      <c r="C762" s="108"/>
      <c r="D762" s="112"/>
      <c r="E762" s="108"/>
      <c r="F762" s="108"/>
      <c r="G762" s="107"/>
      <c r="H762" s="107"/>
      <c r="I762" s="107"/>
      <c r="J762" s="107"/>
      <c r="K762" s="107"/>
      <c r="L762" s="107"/>
      <c r="M762" s="107"/>
      <c r="N762" s="107"/>
      <c r="O762" s="107"/>
      <c r="P762" s="107"/>
      <c r="Q762" s="107"/>
      <c r="R762" s="107"/>
      <c r="S762" s="107"/>
      <c r="T762" s="107"/>
      <c r="U762" s="107"/>
      <c r="V762" s="107"/>
      <c r="W762" s="107"/>
      <c r="X762" s="107"/>
    </row>
    <row r="763" spans="1:24" ht="13">
      <c r="A763" s="107"/>
      <c r="B763" s="107"/>
      <c r="C763" s="108"/>
      <c r="D763" s="112"/>
      <c r="E763" s="108"/>
      <c r="F763" s="108"/>
      <c r="G763" s="107"/>
      <c r="H763" s="107"/>
      <c r="I763" s="107"/>
      <c r="J763" s="107"/>
      <c r="K763" s="107"/>
      <c r="L763" s="107"/>
      <c r="M763" s="107"/>
      <c r="N763" s="107"/>
      <c r="O763" s="107"/>
      <c r="P763" s="107"/>
      <c r="Q763" s="107"/>
      <c r="R763" s="107"/>
      <c r="S763" s="107"/>
      <c r="T763" s="107"/>
      <c r="U763" s="107"/>
      <c r="V763" s="107"/>
      <c r="W763" s="107"/>
      <c r="X763" s="107"/>
    </row>
    <row r="764" spans="1:24" ht="13">
      <c r="A764" s="107"/>
      <c r="B764" s="107"/>
      <c r="C764" s="108"/>
      <c r="D764" s="112"/>
      <c r="E764" s="108"/>
      <c r="F764" s="108"/>
      <c r="G764" s="107"/>
      <c r="H764" s="107"/>
      <c r="I764" s="107"/>
      <c r="J764" s="107"/>
      <c r="K764" s="107"/>
      <c r="L764" s="107"/>
      <c r="M764" s="107"/>
      <c r="N764" s="107"/>
      <c r="O764" s="107"/>
      <c r="P764" s="107"/>
      <c r="Q764" s="107"/>
      <c r="R764" s="107"/>
      <c r="S764" s="107"/>
      <c r="T764" s="107"/>
      <c r="U764" s="107"/>
      <c r="V764" s="107"/>
      <c r="W764" s="107"/>
      <c r="X764" s="107"/>
    </row>
    <row r="765" spans="1:24" ht="13">
      <c r="A765" s="107"/>
      <c r="B765" s="107"/>
      <c r="C765" s="108"/>
      <c r="D765" s="112"/>
      <c r="E765" s="108"/>
      <c r="F765" s="108"/>
      <c r="G765" s="107"/>
      <c r="H765" s="107"/>
      <c r="I765" s="107"/>
      <c r="J765" s="107"/>
      <c r="K765" s="107"/>
      <c r="L765" s="107"/>
      <c r="M765" s="107"/>
      <c r="N765" s="107"/>
      <c r="O765" s="107"/>
      <c r="P765" s="107"/>
      <c r="Q765" s="107"/>
      <c r="R765" s="107"/>
      <c r="S765" s="107"/>
      <c r="T765" s="107"/>
      <c r="U765" s="107"/>
      <c r="V765" s="107"/>
      <c r="W765" s="107"/>
      <c r="X765" s="107"/>
    </row>
    <row r="766" spans="1:24" ht="13">
      <c r="A766" s="107"/>
      <c r="B766" s="107"/>
      <c r="C766" s="108"/>
      <c r="D766" s="112"/>
      <c r="E766" s="108"/>
      <c r="F766" s="108"/>
      <c r="G766" s="107"/>
      <c r="H766" s="107"/>
      <c r="I766" s="107"/>
      <c r="J766" s="107"/>
      <c r="K766" s="107"/>
      <c r="L766" s="107"/>
      <c r="M766" s="107"/>
      <c r="N766" s="107"/>
      <c r="O766" s="107"/>
      <c r="P766" s="107"/>
      <c r="Q766" s="107"/>
      <c r="R766" s="107"/>
      <c r="S766" s="107"/>
      <c r="T766" s="107"/>
      <c r="U766" s="107"/>
      <c r="V766" s="107"/>
      <c r="W766" s="107"/>
      <c r="X766" s="107"/>
    </row>
    <row r="767" spans="1:24" ht="13">
      <c r="A767" s="107"/>
      <c r="B767" s="107"/>
      <c r="C767" s="108"/>
      <c r="D767" s="112"/>
      <c r="E767" s="108"/>
      <c r="F767" s="108"/>
      <c r="G767" s="107"/>
      <c r="H767" s="107"/>
      <c r="I767" s="107"/>
      <c r="J767" s="107"/>
      <c r="K767" s="107"/>
      <c r="L767" s="107"/>
      <c r="M767" s="107"/>
      <c r="N767" s="107"/>
      <c r="O767" s="107"/>
      <c r="P767" s="107"/>
      <c r="Q767" s="107"/>
      <c r="R767" s="107"/>
      <c r="S767" s="107"/>
      <c r="T767" s="107"/>
      <c r="U767" s="107"/>
      <c r="V767" s="107"/>
      <c r="W767" s="107"/>
      <c r="X767" s="107"/>
    </row>
    <row r="768" spans="1:24" ht="13">
      <c r="A768" s="107"/>
      <c r="B768" s="107"/>
      <c r="C768" s="108"/>
      <c r="D768" s="112"/>
      <c r="E768" s="108"/>
      <c r="F768" s="108"/>
      <c r="G768" s="107"/>
      <c r="H768" s="107"/>
      <c r="I768" s="107"/>
      <c r="J768" s="107"/>
      <c r="K768" s="107"/>
      <c r="L768" s="107"/>
      <c r="M768" s="107"/>
      <c r="N768" s="107"/>
      <c r="O768" s="107"/>
      <c r="P768" s="107"/>
      <c r="Q768" s="107"/>
      <c r="R768" s="107"/>
      <c r="S768" s="107"/>
      <c r="T768" s="107"/>
      <c r="U768" s="107"/>
      <c r="V768" s="107"/>
      <c r="W768" s="107"/>
      <c r="X768" s="107"/>
    </row>
    <row r="769" spans="1:24" ht="13">
      <c r="A769" s="107"/>
      <c r="B769" s="107"/>
      <c r="C769" s="108"/>
      <c r="D769" s="112"/>
      <c r="E769" s="108"/>
      <c r="F769" s="108"/>
      <c r="G769" s="107"/>
      <c r="H769" s="107"/>
      <c r="I769" s="107"/>
      <c r="J769" s="107"/>
      <c r="K769" s="107"/>
      <c r="L769" s="107"/>
      <c r="M769" s="107"/>
      <c r="N769" s="107"/>
      <c r="O769" s="107"/>
      <c r="P769" s="107"/>
      <c r="Q769" s="107"/>
      <c r="R769" s="107"/>
      <c r="S769" s="107"/>
      <c r="T769" s="107"/>
      <c r="U769" s="107"/>
      <c r="V769" s="107"/>
      <c r="W769" s="107"/>
      <c r="X769" s="107"/>
    </row>
    <row r="770" spans="1:24" ht="13">
      <c r="A770" s="107"/>
      <c r="B770" s="107"/>
      <c r="C770" s="108"/>
      <c r="D770" s="112"/>
      <c r="E770" s="108"/>
      <c r="F770" s="108"/>
      <c r="G770" s="107"/>
      <c r="H770" s="107"/>
      <c r="I770" s="107"/>
      <c r="J770" s="107"/>
      <c r="K770" s="107"/>
      <c r="L770" s="107"/>
      <c r="M770" s="107"/>
      <c r="N770" s="107"/>
      <c r="O770" s="107"/>
      <c r="P770" s="107"/>
      <c r="Q770" s="107"/>
      <c r="R770" s="107"/>
      <c r="S770" s="107"/>
      <c r="T770" s="107"/>
      <c r="U770" s="107"/>
      <c r="V770" s="107"/>
      <c r="W770" s="107"/>
      <c r="X770" s="107"/>
    </row>
    <row r="771" spans="1:24" ht="13">
      <c r="A771" s="107"/>
      <c r="B771" s="107"/>
      <c r="C771" s="108"/>
      <c r="D771" s="112"/>
      <c r="E771" s="108"/>
      <c r="F771" s="108"/>
      <c r="G771" s="107"/>
      <c r="H771" s="107"/>
      <c r="I771" s="107"/>
      <c r="J771" s="107"/>
      <c r="K771" s="107"/>
      <c r="L771" s="107"/>
      <c r="M771" s="107"/>
      <c r="N771" s="107"/>
      <c r="O771" s="107"/>
      <c r="P771" s="107"/>
      <c r="Q771" s="107"/>
      <c r="R771" s="107"/>
      <c r="S771" s="107"/>
      <c r="T771" s="107"/>
      <c r="U771" s="107"/>
      <c r="V771" s="107"/>
      <c r="W771" s="107"/>
      <c r="X771" s="107"/>
    </row>
    <row r="772" spans="1:24" ht="13">
      <c r="A772" s="107"/>
      <c r="B772" s="107"/>
      <c r="C772" s="108"/>
      <c r="D772" s="112"/>
      <c r="E772" s="108"/>
      <c r="F772" s="108"/>
      <c r="G772" s="107"/>
      <c r="H772" s="107"/>
      <c r="I772" s="107"/>
      <c r="J772" s="107"/>
      <c r="K772" s="107"/>
      <c r="L772" s="107"/>
      <c r="M772" s="107"/>
      <c r="N772" s="107"/>
      <c r="O772" s="107"/>
      <c r="P772" s="107"/>
      <c r="Q772" s="107"/>
      <c r="R772" s="107"/>
      <c r="S772" s="107"/>
      <c r="T772" s="107"/>
      <c r="U772" s="107"/>
      <c r="V772" s="107"/>
      <c r="W772" s="107"/>
      <c r="X772" s="107"/>
    </row>
    <row r="773" spans="1:24" ht="13">
      <c r="A773" s="107"/>
      <c r="B773" s="107"/>
      <c r="C773" s="108"/>
      <c r="D773" s="112"/>
      <c r="E773" s="108"/>
      <c r="F773" s="108"/>
      <c r="G773" s="107"/>
      <c r="H773" s="107"/>
      <c r="I773" s="107"/>
      <c r="J773" s="107"/>
      <c r="K773" s="107"/>
      <c r="L773" s="107"/>
      <c r="M773" s="107"/>
      <c r="N773" s="107"/>
      <c r="O773" s="107"/>
      <c r="P773" s="107"/>
      <c r="Q773" s="107"/>
      <c r="R773" s="107"/>
      <c r="S773" s="107"/>
      <c r="T773" s="107"/>
      <c r="U773" s="107"/>
      <c r="V773" s="107"/>
      <c r="W773" s="107"/>
      <c r="X773" s="107"/>
    </row>
    <row r="774" spans="1:24" ht="13">
      <c r="A774" s="107"/>
      <c r="B774" s="107"/>
      <c r="C774" s="108"/>
      <c r="D774" s="112"/>
      <c r="E774" s="108"/>
      <c r="F774" s="108"/>
      <c r="G774" s="107"/>
      <c r="H774" s="107"/>
      <c r="I774" s="107"/>
      <c r="J774" s="107"/>
      <c r="K774" s="107"/>
      <c r="L774" s="107"/>
      <c r="M774" s="107"/>
      <c r="N774" s="107"/>
      <c r="O774" s="107"/>
      <c r="P774" s="107"/>
      <c r="Q774" s="107"/>
      <c r="R774" s="107"/>
      <c r="S774" s="107"/>
      <c r="T774" s="107"/>
      <c r="U774" s="107"/>
      <c r="V774" s="107"/>
      <c r="W774" s="107"/>
      <c r="X774" s="107"/>
    </row>
    <row r="775" spans="1:24" ht="13">
      <c r="A775" s="107"/>
      <c r="B775" s="107"/>
      <c r="C775" s="108"/>
      <c r="D775" s="112"/>
      <c r="E775" s="108"/>
      <c r="F775" s="108"/>
      <c r="G775" s="107"/>
      <c r="H775" s="107"/>
      <c r="I775" s="107"/>
      <c r="J775" s="107"/>
      <c r="K775" s="107"/>
      <c r="L775" s="107"/>
      <c r="M775" s="107"/>
      <c r="N775" s="107"/>
      <c r="O775" s="107"/>
      <c r="P775" s="107"/>
      <c r="Q775" s="107"/>
      <c r="R775" s="107"/>
      <c r="S775" s="107"/>
      <c r="T775" s="107"/>
      <c r="U775" s="107"/>
      <c r="V775" s="107"/>
      <c r="W775" s="107"/>
      <c r="X775" s="107"/>
    </row>
    <row r="776" spans="1:24" ht="13">
      <c r="A776" s="107"/>
      <c r="B776" s="107"/>
      <c r="C776" s="108"/>
      <c r="D776" s="112"/>
      <c r="E776" s="108"/>
      <c r="F776" s="108"/>
      <c r="G776" s="107"/>
      <c r="H776" s="107"/>
      <c r="I776" s="107"/>
      <c r="J776" s="107"/>
      <c r="K776" s="107"/>
      <c r="L776" s="107"/>
      <c r="M776" s="107"/>
      <c r="N776" s="107"/>
      <c r="O776" s="107"/>
      <c r="P776" s="107"/>
      <c r="Q776" s="107"/>
      <c r="R776" s="107"/>
      <c r="S776" s="107"/>
      <c r="T776" s="107"/>
      <c r="U776" s="107"/>
      <c r="V776" s="107"/>
      <c r="W776" s="107"/>
      <c r="X776" s="107"/>
    </row>
    <row r="777" spans="1:24" ht="13">
      <c r="A777" s="107"/>
      <c r="B777" s="107"/>
      <c r="C777" s="108"/>
      <c r="D777" s="112"/>
      <c r="E777" s="108"/>
      <c r="F777" s="108"/>
      <c r="G777" s="107"/>
      <c r="H777" s="107"/>
      <c r="I777" s="107"/>
      <c r="J777" s="107"/>
      <c r="K777" s="107"/>
      <c r="L777" s="107"/>
      <c r="M777" s="107"/>
      <c r="N777" s="107"/>
      <c r="O777" s="107"/>
      <c r="P777" s="107"/>
      <c r="Q777" s="107"/>
      <c r="R777" s="107"/>
      <c r="S777" s="107"/>
      <c r="T777" s="107"/>
      <c r="U777" s="107"/>
      <c r="V777" s="107"/>
      <c r="W777" s="107"/>
      <c r="X777" s="107"/>
    </row>
    <row r="778" spans="1:24" ht="13">
      <c r="A778" s="107"/>
      <c r="B778" s="107"/>
      <c r="C778" s="108"/>
      <c r="D778" s="112"/>
      <c r="E778" s="108"/>
      <c r="F778" s="108"/>
      <c r="G778" s="107"/>
      <c r="H778" s="107"/>
      <c r="I778" s="107"/>
      <c r="J778" s="107"/>
      <c r="K778" s="107"/>
      <c r="L778" s="107"/>
      <c r="M778" s="107"/>
      <c r="N778" s="107"/>
      <c r="O778" s="107"/>
      <c r="P778" s="107"/>
      <c r="Q778" s="107"/>
      <c r="R778" s="107"/>
      <c r="S778" s="107"/>
      <c r="T778" s="107"/>
      <c r="U778" s="107"/>
      <c r="V778" s="107"/>
      <c r="W778" s="107"/>
      <c r="X778" s="107"/>
    </row>
    <row r="779" spans="1:24" ht="13">
      <c r="A779" s="107"/>
      <c r="B779" s="107"/>
      <c r="C779" s="108"/>
      <c r="D779" s="112"/>
      <c r="E779" s="108"/>
      <c r="F779" s="108"/>
      <c r="G779" s="107"/>
      <c r="H779" s="107"/>
      <c r="I779" s="107"/>
      <c r="J779" s="107"/>
      <c r="K779" s="107"/>
      <c r="L779" s="107"/>
      <c r="M779" s="107"/>
      <c r="N779" s="107"/>
      <c r="O779" s="107"/>
      <c r="P779" s="107"/>
      <c r="Q779" s="107"/>
      <c r="R779" s="107"/>
      <c r="S779" s="107"/>
      <c r="T779" s="107"/>
      <c r="U779" s="107"/>
      <c r="V779" s="107"/>
      <c r="W779" s="107"/>
      <c r="X779" s="107"/>
    </row>
    <row r="780" spans="1:24" ht="13">
      <c r="A780" s="107"/>
      <c r="B780" s="107"/>
      <c r="C780" s="108"/>
      <c r="D780" s="112"/>
      <c r="E780" s="108"/>
      <c r="F780" s="108"/>
      <c r="G780" s="107"/>
      <c r="H780" s="107"/>
      <c r="I780" s="107"/>
      <c r="J780" s="107"/>
      <c r="K780" s="107"/>
      <c r="L780" s="107"/>
      <c r="M780" s="107"/>
      <c r="N780" s="107"/>
      <c r="O780" s="107"/>
      <c r="P780" s="107"/>
      <c r="Q780" s="107"/>
      <c r="R780" s="107"/>
      <c r="S780" s="107"/>
      <c r="T780" s="107"/>
      <c r="U780" s="107"/>
      <c r="V780" s="107"/>
      <c r="W780" s="107"/>
      <c r="X780" s="107"/>
    </row>
    <row r="781" spans="1:24" ht="13">
      <c r="A781" s="107"/>
      <c r="B781" s="107"/>
      <c r="C781" s="108"/>
      <c r="D781" s="112"/>
      <c r="E781" s="108"/>
      <c r="F781" s="108"/>
      <c r="G781" s="107"/>
      <c r="H781" s="107"/>
      <c r="I781" s="107"/>
      <c r="J781" s="107"/>
      <c r="K781" s="107"/>
      <c r="L781" s="107"/>
      <c r="M781" s="107"/>
      <c r="N781" s="107"/>
      <c r="O781" s="107"/>
      <c r="P781" s="107"/>
      <c r="Q781" s="107"/>
      <c r="R781" s="107"/>
      <c r="S781" s="107"/>
      <c r="T781" s="107"/>
      <c r="U781" s="107"/>
      <c r="V781" s="107"/>
      <c r="W781" s="107"/>
      <c r="X781" s="107"/>
    </row>
    <row r="782" spans="1:24" ht="13">
      <c r="A782" s="107"/>
      <c r="B782" s="107"/>
      <c r="C782" s="108"/>
      <c r="D782" s="112"/>
      <c r="E782" s="108"/>
      <c r="F782" s="108"/>
      <c r="G782" s="107"/>
      <c r="H782" s="107"/>
      <c r="I782" s="107"/>
      <c r="J782" s="107"/>
      <c r="K782" s="107"/>
      <c r="L782" s="107"/>
      <c r="M782" s="107"/>
      <c r="N782" s="107"/>
      <c r="O782" s="107"/>
      <c r="P782" s="107"/>
      <c r="Q782" s="107"/>
      <c r="R782" s="107"/>
      <c r="S782" s="107"/>
      <c r="T782" s="107"/>
      <c r="U782" s="107"/>
      <c r="V782" s="107"/>
      <c r="W782" s="107"/>
      <c r="X782" s="107"/>
    </row>
    <row r="783" spans="1:24" ht="13">
      <c r="A783" s="107"/>
      <c r="B783" s="107"/>
      <c r="C783" s="108"/>
      <c r="D783" s="112"/>
      <c r="E783" s="108"/>
      <c r="F783" s="108"/>
      <c r="G783" s="107"/>
      <c r="H783" s="107"/>
      <c r="I783" s="107"/>
      <c r="J783" s="107"/>
      <c r="K783" s="107"/>
      <c r="L783" s="107"/>
      <c r="M783" s="107"/>
      <c r="N783" s="107"/>
      <c r="O783" s="107"/>
      <c r="P783" s="107"/>
      <c r="Q783" s="107"/>
      <c r="R783" s="107"/>
      <c r="S783" s="107"/>
      <c r="T783" s="107"/>
      <c r="U783" s="107"/>
      <c r="V783" s="107"/>
      <c r="W783" s="107"/>
      <c r="X783" s="107"/>
    </row>
    <row r="784" spans="1:24" ht="13">
      <c r="A784" s="107"/>
      <c r="B784" s="107"/>
      <c r="C784" s="108"/>
      <c r="D784" s="112"/>
      <c r="E784" s="108"/>
      <c r="F784" s="108"/>
      <c r="G784" s="107"/>
      <c r="H784" s="107"/>
      <c r="I784" s="107"/>
      <c r="J784" s="107"/>
      <c r="K784" s="107"/>
      <c r="L784" s="107"/>
      <c r="M784" s="107"/>
      <c r="N784" s="107"/>
      <c r="O784" s="107"/>
      <c r="P784" s="107"/>
      <c r="Q784" s="107"/>
      <c r="R784" s="107"/>
      <c r="S784" s="107"/>
      <c r="T784" s="107"/>
      <c r="U784" s="107"/>
      <c r="V784" s="107"/>
      <c r="W784" s="107"/>
      <c r="X784" s="107"/>
    </row>
    <row r="785" spans="1:24" ht="13">
      <c r="A785" s="107"/>
      <c r="B785" s="107"/>
      <c r="C785" s="108"/>
      <c r="D785" s="112"/>
      <c r="E785" s="108"/>
      <c r="F785" s="108"/>
      <c r="G785" s="107"/>
      <c r="H785" s="107"/>
      <c r="I785" s="107"/>
      <c r="J785" s="107"/>
      <c r="K785" s="107"/>
      <c r="L785" s="107"/>
      <c r="M785" s="107"/>
      <c r="N785" s="107"/>
      <c r="O785" s="107"/>
      <c r="P785" s="107"/>
      <c r="Q785" s="107"/>
      <c r="R785" s="107"/>
      <c r="S785" s="107"/>
      <c r="T785" s="107"/>
      <c r="U785" s="107"/>
      <c r="V785" s="107"/>
      <c r="W785" s="107"/>
      <c r="X785" s="107"/>
    </row>
    <row r="786" spans="1:24" ht="13">
      <c r="A786" s="107"/>
      <c r="B786" s="107"/>
      <c r="C786" s="108"/>
      <c r="D786" s="112"/>
      <c r="E786" s="108"/>
      <c r="F786" s="108"/>
      <c r="G786" s="107"/>
      <c r="H786" s="107"/>
      <c r="I786" s="107"/>
      <c r="J786" s="107"/>
      <c r="K786" s="107"/>
      <c r="L786" s="107"/>
      <c r="M786" s="107"/>
      <c r="N786" s="107"/>
      <c r="O786" s="107"/>
      <c r="P786" s="107"/>
      <c r="Q786" s="107"/>
      <c r="R786" s="107"/>
      <c r="S786" s="107"/>
      <c r="T786" s="107"/>
      <c r="U786" s="107"/>
      <c r="V786" s="107"/>
      <c r="W786" s="107"/>
      <c r="X786" s="107"/>
    </row>
    <row r="787" spans="1:24" ht="13">
      <c r="A787" s="107"/>
      <c r="B787" s="107"/>
      <c r="C787" s="108"/>
      <c r="D787" s="112"/>
      <c r="E787" s="108"/>
      <c r="F787" s="108"/>
      <c r="G787" s="107"/>
      <c r="H787" s="107"/>
      <c r="I787" s="107"/>
      <c r="J787" s="107"/>
      <c r="K787" s="107"/>
      <c r="L787" s="107"/>
      <c r="M787" s="107"/>
      <c r="N787" s="107"/>
      <c r="O787" s="107"/>
      <c r="P787" s="107"/>
      <c r="Q787" s="107"/>
      <c r="R787" s="107"/>
      <c r="S787" s="107"/>
      <c r="T787" s="107"/>
      <c r="U787" s="107"/>
      <c r="V787" s="107"/>
      <c r="W787" s="107"/>
      <c r="X787" s="107"/>
    </row>
    <row r="788" spans="1:24" ht="13">
      <c r="A788" s="107"/>
      <c r="B788" s="107"/>
      <c r="C788" s="108"/>
      <c r="D788" s="112"/>
      <c r="E788" s="108"/>
      <c r="F788" s="108"/>
      <c r="G788" s="107"/>
      <c r="H788" s="107"/>
      <c r="I788" s="107"/>
      <c r="J788" s="107"/>
      <c r="K788" s="107"/>
      <c r="L788" s="107"/>
      <c r="M788" s="107"/>
      <c r="N788" s="107"/>
      <c r="O788" s="107"/>
      <c r="P788" s="107"/>
      <c r="Q788" s="107"/>
      <c r="R788" s="107"/>
      <c r="S788" s="107"/>
      <c r="T788" s="107"/>
      <c r="U788" s="107"/>
      <c r="V788" s="107"/>
      <c r="W788" s="107"/>
      <c r="X788" s="107"/>
    </row>
    <row r="789" spans="1:24" ht="13">
      <c r="A789" s="107"/>
      <c r="B789" s="107"/>
      <c r="C789" s="108"/>
      <c r="D789" s="112"/>
      <c r="E789" s="108"/>
      <c r="F789" s="108"/>
      <c r="G789" s="107"/>
      <c r="H789" s="107"/>
      <c r="I789" s="107"/>
      <c r="J789" s="107"/>
      <c r="K789" s="107"/>
      <c r="L789" s="107"/>
      <c r="M789" s="107"/>
      <c r="N789" s="107"/>
      <c r="O789" s="107"/>
      <c r="P789" s="107"/>
      <c r="Q789" s="107"/>
      <c r="R789" s="107"/>
      <c r="S789" s="107"/>
      <c r="T789" s="107"/>
      <c r="U789" s="107"/>
      <c r="V789" s="107"/>
      <c r="W789" s="107"/>
      <c r="X789" s="107"/>
    </row>
    <row r="790" spans="1:24" ht="13">
      <c r="A790" s="107"/>
      <c r="B790" s="107"/>
      <c r="C790" s="108"/>
      <c r="D790" s="112"/>
      <c r="E790" s="108"/>
      <c r="F790" s="108"/>
      <c r="G790" s="107"/>
      <c r="H790" s="107"/>
      <c r="I790" s="107"/>
      <c r="J790" s="107"/>
      <c r="K790" s="107"/>
      <c r="L790" s="107"/>
      <c r="M790" s="107"/>
      <c r="N790" s="107"/>
      <c r="O790" s="107"/>
      <c r="P790" s="107"/>
      <c r="Q790" s="107"/>
      <c r="R790" s="107"/>
      <c r="S790" s="107"/>
      <c r="T790" s="107"/>
      <c r="U790" s="107"/>
      <c r="V790" s="107"/>
      <c r="W790" s="107"/>
      <c r="X790" s="107"/>
    </row>
    <row r="791" spans="1:24" ht="13">
      <c r="A791" s="107"/>
      <c r="B791" s="107"/>
      <c r="C791" s="108"/>
      <c r="D791" s="112"/>
      <c r="E791" s="108"/>
      <c r="F791" s="108"/>
      <c r="G791" s="107"/>
      <c r="H791" s="107"/>
      <c r="I791" s="107"/>
      <c r="J791" s="107"/>
      <c r="K791" s="107"/>
      <c r="L791" s="107"/>
      <c r="M791" s="107"/>
      <c r="N791" s="107"/>
      <c r="O791" s="107"/>
      <c r="P791" s="107"/>
      <c r="Q791" s="107"/>
      <c r="R791" s="107"/>
      <c r="S791" s="107"/>
      <c r="T791" s="107"/>
      <c r="U791" s="107"/>
      <c r="V791" s="107"/>
      <c r="W791" s="107"/>
      <c r="X791" s="107"/>
    </row>
    <row r="792" spans="1:24" ht="13">
      <c r="A792" s="107"/>
      <c r="B792" s="107"/>
      <c r="C792" s="108"/>
      <c r="D792" s="112"/>
      <c r="E792" s="108"/>
      <c r="F792" s="108"/>
      <c r="G792" s="107"/>
      <c r="H792" s="107"/>
      <c r="I792" s="107"/>
      <c r="J792" s="107"/>
      <c r="K792" s="107"/>
      <c r="L792" s="107"/>
      <c r="M792" s="107"/>
      <c r="N792" s="107"/>
      <c r="O792" s="107"/>
      <c r="P792" s="107"/>
      <c r="Q792" s="107"/>
      <c r="R792" s="107"/>
      <c r="S792" s="107"/>
      <c r="T792" s="107"/>
      <c r="U792" s="107"/>
      <c r="V792" s="107"/>
      <c r="W792" s="107"/>
      <c r="X792" s="107"/>
    </row>
    <row r="793" spans="1:24" ht="13">
      <c r="A793" s="107"/>
      <c r="B793" s="107"/>
      <c r="C793" s="108"/>
      <c r="D793" s="112"/>
      <c r="E793" s="108"/>
      <c r="F793" s="108"/>
      <c r="G793" s="107"/>
      <c r="H793" s="107"/>
      <c r="I793" s="107"/>
      <c r="J793" s="107"/>
      <c r="K793" s="107"/>
      <c r="L793" s="107"/>
      <c r="M793" s="107"/>
      <c r="N793" s="107"/>
      <c r="O793" s="107"/>
      <c r="P793" s="107"/>
      <c r="Q793" s="107"/>
      <c r="R793" s="107"/>
      <c r="S793" s="107"/>
      <c r="T793" s="107"/>
      <c r="U793" s="107"/>
      <c r="V793" s="107"/>
      <c r="W793" s="107"/>
      <c r="X793" s="107"/>
    </row>
    <row r="794" spans="1:24" ht="13">
      <c r="A794" s="107"/>
      <c r="B794" s="107"/>
      <c r="C794" s="108"/>
      <c r="D794" s="112"/>
      <c r="E794" s="108"/>
      <c r="F794" s="108"/>
      <c r="G794" s="107"/>
      <c r="H794" s="107"/>
      <c r="I794" s="107"/>
      <c r="J794" s="107"/>
      <c r="K794" s="107"/>
      <c r="L794" s="107"/>
      <c r="M794" s="107"/>
      <c r="N794" s="107"/>
      <c r="O794" s="107"/>
      <c r="P794" s="107"/>
      <c r="Q794" s="107"/>
      <c r="R794" s="107"/>
      <c r="S794" s="107"/>
      <c r="T794" s="107"/>
      <c r="U794" s="107"/>
      <c r="V794" s="107"/>
      <c r="W794" s="107"/>
      <c r="X794" s="107"/>
    </row>
    <row r="795" spans="1:24" ht="13">
      <c r="A795" s="107"/>
      <c r="B795" s="107"/>
      <c r="C795" s="108"/>
      <c r="D795" s="112"/>
      <c r="E795" s="108"/>
      <c r="F795" s="108"/>
      <c r="G795" s="107"/>
      <c r="H795" s="107"/>
      <c r="I795" s="107"/>
      <c r="J795" s="107"/>
      <c r="K795" s="107"/>
      <c r="L795" s="107"/>
      <c r="M795" s="107"/>
      <c r="N795" s="107"/>
      <c r="O795" s="107"/>
      <c r="P795" s="107"/>
      <c r="Q795" s="107"/>
      <c r="R795" s="107"/>
      <c r="S795" s="107"/>
      <c r="T795" s="107"/>
      <c r="U795" s="107"/>
      <c r="V795" s="107"/>
      <c r="W795" s="107"/>
      <c r="X795" s="107"/>
    </row>
    <row r="796" spans="1:24" ht="13">
      <c r="A796" s="107"/>
      <c r="B796" s="107"/>
      <c r="C796" s="108"/>
      <c r="D796" s="112"/>
      <c r="E796" s="108"/>
      <c r="F796" s="108"/>
      <c r="G796" s="107"/>
      <c r="H796" s="107"/>
      <c r="I796" s="107"/>
      <c r="J796" s="107"/>
      <c r="K796" s="107"/>
      <c r="L796" s="107"/>
      <c r="M796" s="107"/>
      <c r="N796" s="107"/>
      <c r="O796" s="107"/>
      <c r="P796" s="107"/>
      <c r="Q796" s="107"/>
      <c r="R796" s="107"/>
      <c r="S796" s="107"/>
      <c r="T796" s="107"/>
      <c r="U796" s="107"/>
      <c r="V796" s="107"/>
      <c r="W796" s="107"/>
      <c r="X796" s="107"/>
    </row>
    <row r="797" spans="1:24" ht="13">
      <c r="A797" s="107"/>
      <c r="B797" s="107"/>
      <c r="C797" s="108"/>
      <c r="D797" s="112"/>
      <c r="E797" s="108"/>
      <c r="F797" s="108"/>
      <c r="G797" s="107"/>
      <c r="H797" s="107"/>
      <c r="I797" s="107"/>
      <c r="J797" s="107"/>
      <c r="K797" s="107"/>
      <c r="L797" s="107"/>
      <c r="M797" s="107"/>
      <c r="N797" s="107"/>
      <c r="O797" s="107"/>
      <c r="P797" s="107"/>
      <c r="Q797" s="107"/>
      <c r="R797" s="107"/>
      <c r="S797" s="107"/>
      <c r="T797" s="107"/>
      <c r="U797" s="107"/>
      <c r="V797" s="107"/>
      <c r="W797" s="107"/>
      <c r="X797" s="107"/>
    </row>
    <row r="798" spans="1:24" ht="13">
      <c r="A798" s="107"/>
      <c r="B798" s="107"/>
      <c r="C798" s="108"/>
      <c r="D798" s="112"/>
      <c r="E798" s="108"/>
      <c r="F798" s="108"/>
      <c r="G798" s="107"/>
      <c r="H798" s="107"/>
      <c r="I798" s="107"/>
      <c r="J798" s="107"/>
      <c r="K798" s="107"/>
      <c r="L798" s="107"/>
      <c r="M798" s="107"/>
      <c r="N798" s="107"/>
      <c r="O798" s="107"/>
      <c r="P798" s="107"/>
      <c r="Q798" s="107"/>
      <c r="R798" s="107"/>
      <c r="S798" s="107"/>
      <c r="T798" s="107"/>
      <c r="U798" s="107"/>
      <c r="V798" s="107"/>
      <c r="W798" s="107"/>
      <c r="X798" s="107"/>
    </row>
    <row r="799" spans="1:24" ht="13">
      <c r="A799" s="107"/>
      <c r="B799" s="107"/>
      <c r="C799" s="108"/>
      <c r="D799" s="112"/>
      <c r="E799" s="108"/>
      <c r="F799" s="108"/>
      <c r="G799" s="107"/>
      <c r="H799" s="107"/>
      <c r="I799" s="107"/>
      <c r="J799" s="107"/>
      <c r="K799" s="107"/>
      <c r="L799" s="107"/>
      <c r="M799" s="107"/>
      <c r="N799" s="107"/>
      <c r="O799" s="107"/>
      <c r="P799" s="107"/>
      <c r="Q799" s="107"/>
      <c r="R799" s="107"/>
      <c r="S799" s="107"/>
      <c r="T799" s="107"/>
      <c r="U799" s="107"/>
      <c r="V799" s="107"/>
      <c r="W799" s="107"/>
      <c r="X799" s="107"/>
    </row>
    <row r="800" spans="1:24" ht="13">
      <c r="A800" s="107"/>
      <c r="B800" s="107"/>
      <c r="C800" s="108"/>
      <c r="D800" s="112"/>
      <c r="E800" s="108"/>
      <c r="F800" s="108"/>
      <c r="G800" s="107"/>
      <c r="H800" s="107"/>
      <c r="I800" s="107"/>
      <c r="J800" s="107"/>
      <c r="K800" s="107"/>
      <c r="L800" s="107"/>
      <c r="M800" s="107"/>
      <c r="N800" s="107"/>
      <c r="O800" s="107"/>
      <c r="P800" s="107"/>
      <c r="Q800" s="107"/>
      <c r="R800" s="107"/>
      <c r="S800" s="107"/>
      <c r="T800" s="107"/>
      <c r="U800" s="107"/>
      <c r="V800" s="107"/>
      <c r="W800" s="107"/>
      <c r="X800" s="107"/>
    </row>
    <row r="801" spans="1:24" ht="13">
      <c r="A801" s="107"/>
      <c r="B801" s="107"/>
      <c r="C801" s="108"/>
      <c r="D801" s="112"/>
      <c r="E801" s="108"/>
      <c r="F801" s="108"/>
      <c r="G801" s="107"/>
      <c r="H801" s="107"/>
      <c r="I801" s="107"/>
      <c r="J801" s="107"/>
      <c r="K801" s="107"/>
      <c r="L801" s="107"/>
      <c r="M801" s="107"/>
      <c r="N801" s="107"/>
      <c r="O801" s="107"/>
      <c r="P801" s="107"/>
      <c r="Q801" s="107"/>
      <c r="R801" s="107"/>
      <c r="S801" s="107"/>
      <c r="T801" s="107"/>
      <c r="U801" s="107"/>
      <c r="V801" s="107"/>
      <c r="W801" s="107"/>
      <c r="X801" s="107"/>
    </row>
    <row r="802" spans="1:24" ht="13">
      <c r="A802" s="107"/>
      <c r="B802" s="107"/>
      <c r="C802" s="108"/>
      <c r="D802" s="112"/>
      <c r="E802" s="108"/>
      <c r="F802" s="108"/>
      <c r="G802" s="107"/>
      <c r="H802" s="107"/>
      <c r="I802" s="107"/>
      <c r="J802" s="107"/>
      <c r="K802" s="107"/>
      <c r="L802" s="107"/>
      <c r="M802" s="107"/>
      <c r="N802" s="107"/>
      <c r="O802" s="107"/>
      <c r="P802" s="107"/>
      <c r="Q802" s="107"/>
      <c r="R802" s="107"/>
      <c r="S802" s="107"/>
      <c r="T802" s="107"/>
      <c r="U802" s="107"/>
      <c r="V802" s="107"/>
      <c r="W802" s="107"/>
      <c r="X802" s="107"/>
    </row>
    <row r="803" spans="1:24" ht="13">
      <c r="A803" s="107"/>
      <c r="B803" s="107"/>
      <c r="C803" s="108"/>
      <c r="D803" s="112"/>
      <c r="E803" s="108"/>
      <c r="F803" s="108"/>
      <c r="G803" s="107"/>
      <c r="H803" s="107"/>
      <c r="I803" s="107"/>
      <c r="J803" s="107"/>
      <c r="K803" s="107"/>
      <c r="L803" s="107"/>
      <c r="M803" s="107"/>
      <c r="N803" s="107"/>
      <c r="O803" s="107"/>
      <c r="P803" s="107"/>
      <c r="Q803" s="107"/>
      <c r="R803" s="107"/>
      <c r="S803" s="107"/>
      <c r="T803" s="107"/>
      <c r="U803" s="107"/>
      <c r="V803" s="107"/>
      <c r="W803" s="107"/>
      <c r="X803" s="107"/>
    </row>
    <row r="804" spans="1:24" ht="13">
      <c r="A804" s="107"/>
      <c r="B804" s="107"/>
      <c r="C804" s="108"/>
      <c r="D804" s="112"/>
      <c r="E804" s="108"/>
      <c r="F804" s="108"/>
      <c r="G804" s="107"/>
      <c r="H804" s="107"/>
      <c r="I804" s="107"/>
      <c r="J804" s="107"/>
      <c r="K804" s="107"/>
      <c r="L804" s="107"/>
      <c r="M804" s="107"/>
      <c r="N804" s="107"/>
      <c r="O804" s="107"/>
      <c r="P804" s="107"/>
      <c r="Q804" s="107"/>
      <c r="R804" s="107"/>
      <c r="S804" s="107"/>
      <c r="T804" s="107"/>
      <c r="U804" s="107"/>
      <c r="V804" s="107"/>
      <c r="W804" s="107"/>
      <c r="X804" s="107"/>
    </row>
    <row r="805" spans="1:24" ht="13">
      <c r="A805" s="107"/>
      <c r="B805" s="107"/>
      <c r="C805" s="108"/>
      <c r="D805" s="112"/>
      <c r="E805" s="108"/>
      <c r="F805" s="108"/>
      <c r="G805" s="107"/>
      <c r="H805" s="107"/>
      <c r="I805" s="107"/>
      <c r="J805" s="107"/>
      <c r="K805" s="107"/>
      <c r="L805" s="107"/>
      <c r="M805" s="107"/>
      <c r="N805" s="107"/>
      <c r="O805" s="107"/>
      <c r="P805" s="107"/>
      <c r="Q805" s="107"/>
      <c r="R805" s="107"/>
      <c r="S805" s="107"/>
      <c r="T805" s="107"/>
      <c r="U805" s="107"/>
      <c r="V805" s="107"/>
      <c r="W805" s="107"/>
      <c r="X805" s="107"/>
    </row>
    <row r="806" spans="1:24" ht="13">
      <c r="A806" s="107"/>
      <c r="B806" s="107"/>
      <c r="C806" s="108"/>
      <c r="D806" s="112"/>
      <c r="E806" s="108"/>
      <c r="F806" s="108"/>
      <c r="G806" s="107"/>
      <c r="H806" s="107"/>
      <c r="I806" s="107"/>
      <c r="J806" s="107"/>
      <c r="K806" s="107"/>
      <c r="L806" s="107"/>
      <c r="M806" s="107"/>
      <c r="N806" s="107"/>
      <c r="O806" s="107"/>
      <c r="P806" s="107"/>
      <c r="Q806" s="107"/>
      <c r="R806" s="107"/>
      <c r="S806" s="107"/>
      <c r="T806" s="107"/>
      <c r="U806" s="107"/>
      <c r="V806" s="107"/>
      <c r="W806" s="107"/>
      <c r="X806" s="107"/>
    </row>
    <row r="807" spans="1:24" ht="13">
      <c r="A807" s="107"/>
      <c r="B807" s="107"/>
      <c r="C807" s="108"/>
      <c r="D807" s="112"/>
      <c r="E807" s="108"/>
      <c r="F807" s="108"/>
      <c r="G807" s="107"/>
      <c r="H807" s="107"/>
      <c r="I807" s="107"/>
      <c r="J807" s="107"/>
      <c r="K807" s="107"/>
      <c r="L807" s="107"/>
      <c r="M807" s="107"/>
      <c r="N807" s="107"/>
      <c r="O807" s="107"/>
      <c r="P807" s="107"/>
      <c r="Q807" s="107"/>
      <c r="R807" s="107"/>
      <c r="S807" s="107"/>
      <c r="T807" s="107"/>
      <c r="U807" s="107"/>
      <c r="V807" s="107"/>
      <c r="W807" s="107"/>
      <c r="X807" s="107"/>
    </row>
    <row r="808" spans="1:24" ht="13">
      <c r="A808" s="107"/>
      <c r="B808" s="107"/>
      <c r="C808" s="108"/>
      <c r="D808" s="112"/>
      <c r="E808" s="108"/>
      <c r="F808" s="108"/>
      <c r="G808" s="107"/>
      <c r="H808" s="107"/>
      <c r="I808" s="107"/>
      <c r="J808" s="107"/>
      <c r="K808" s="107"/>
      <c r="L808" s="107"/>
      <c r="M808" s="107"/>
      <c r="N808" s="107"/>
      <c r="O808" s="107"/>
      <c r="P808" s="107"/>
      <c r="Q808" s="107"/>
      <c r="R808" s="107"/>
      <c r="S808" s="107"/>
      <c r="T808" s="107"/>
      <c r="U808" s="107"/>
      <c r="V808" s="107"/>
      <c r="W808" s="107"/>
      <c r="X808" s="107"/>
    </row>
    <row r="809" spans="1:24" ht="13">
      <c r="A809" s="107"/>
      <c r="B809" s="107"/>
      <c r="C809" s="108"/>
      <c r="D809" s="112"/>
      <c r="E809" s="108"/>
      <c r="F809" s="108"/>
      <c r="G809" s="107"/>
      <c r="H809" s="107"/>
      <c r="I809" s="107"/>
      <c r="J809" s="107"/>
      <c r="K809" s="107"/>
      <c r="L809" s="107"/>
      <c r="M809" s="107"/>
      <c r="N809" s="107"/>
      <c r="O809" s="107"/>
      <c r="P809" s="107"/>
      <c r="Q809" s="107"/>
      <c r="R809" s="107"/>
      <c r="S809" s="107"/>
      <c r="T809" s="107"/>
      <c r="U809" s="107"/>
      <c r="V809" s="107"/>
      <c r="W809" s="107"/>
      <c r="X809" s="107"/>
    </row>
    <row r="810" spans="1:24" ht="13">
      <c r="A810" s="107"/>
      <c r="B810" s="107"/>
      <c r="C810" s="108"/>
      <c r="D810" s="112"/>
      <c r="E810" s="108"/>
      <c r="F810" s="108"/>
      <c r="G810" s="107"/>
      <c r="H810" s="107"/>
      <c r="I810" s="107"/>
      <c r="J810" s="107"/>
      <c r="K810" s="107"/>
      <c r="L810" s="107"/>
      <c r="M810" s="107"/>
      <c r="N810" s="107"/>
      <c r="O810" s="107"/>
      <c r="P810" s="107"/>
      <c r="Q810" s="107"/>
      <c r="R810" s="107"/>
      <c r="S810" s="107"/>
      <c r="T810" s="107"/>
      <c r="U810" s="107"/>
      <c r="V810" s="107"/>
      <c r="W810" s="107"/>
      <c r="X810" s="107"/>
    </row>
    <row r="811" spans="1:24" ht="13">
      <c r="A811" s="107"/>
      <c r="B811" s="107"/>
      <c r="C811" s="108"/>
      <c r="D811" s="112"/>
      <c r="E811" s="108"/>
      <c r="F811" s="108"/>
      <c r="G811" s="107"/>
      <c r="H811" s="107"/>
      <c r="I811" s="107"/>
      <c r="J811" s="107"/>
      <c r="K811" s="107"/>
      <c r="L811" s="107"/>
      <c r="M811" s="107"/>
      <c r="N811" s="107"/>
      <c r="O811" s="107"/>
      <c r="P811" s="107"/>
      <c r="Q811" s="107"/>
      <c r="R811" s="107"/>
      <c r="S811" s="107"/>
      <c r="T811" s="107"/>
      <c r="U811" s="107"/>
      <c r="V811" s="107"/>
      <c r="W811" s="107"/>
      <c r="X811" s="107"/>
    </row>
    <row r="812" spans="1:24" ht="13">
      <c r="A812" s="107"/>
      <c r="B812" s="107"/>
      <c r="C812" s="108"/>
      <c r="D812" s="112"/>
      <c r="E812" s="108"/>
      <c r="F812" s="108"/>
      <c r="G812" s="107"/>
      <c r="H812" s="107"/>
      <c r="I812" s="107"/>
      <c r="J812" s="107"/>
      <c r="K812" s="107"/>
      <c r="L812" s="107"/>
      <c r="M812" s="107"/>
      <c r="N812" s="107"/>
      <c r="O812" s="107"/>
      <c r="P812" s="107"/>
      <c r="Q812" s="107"/>
      <c r="R812" s="107"/>
      <c r="S812" s="107"/>
      <c r="T812" s="107"/>
      <c r="U812" s="107"/>
      <c r="V812" s="107"/>
      <c r="W812" s="107"/>
      <c r="X812" s="107"/>
    </row>
    <row r="813" spans="1:24" ht="13">
      <c r="A813" s="107"/>
      <c r="B813" s="107"/>
      <c r="C813" s="108"/>
      <c r="D813" s="112"/>
      <c r="E813" s="108"/>
      <c r="F813" s="108"/>
      <c r="G813" s="107"/>
      <c r="H813" s="107"/>
      <c r="I813" s="107"/>
      <c r="J813" s="107"/>
      <c r="K813" s="107"/>
      <c r="L813" s="107"/>
      <c r="M813" s="107"/>
      <c r="N813" s="107"/>
      <c r="O813" s="107"/>
      <c r="P813" s="107"/>
      <c r="Q813" s="107"/>
      <c r="R813" s="107"/>
      <c r="S813" s="107"/>
      <c r="T813" s="107"/>
      <c r="U813" s="107"/>
      <c r="V813" s="107"/>
      <c r="W813" s="107"/>
      <c r="X813" s="107"/>
    </row>
    <row r="814" spans="1:24" ht="13">
      <c r="A814" s="107"/>
      <c r="B814" s="107"/>
      <c r="C814" s="108"/>
      <c r="D814" s="112"/>
      <c r="E814" s="108"/>
      <c r="F814" s="108"/>
      <c r="G814" s="107"/>
      <c r="H814" s="107"/>
      <c r="I814" s="107"/>
      <c r="J814" s="107"/>
      <c r="K814" s="107"/>
      <c r="L814" s="107"/>
      <c r="M814" s="107"/>
      <c r="N814" s="107"/>
      <c r="O814" s="107"/>
      <c r="P814" s="107"/>
      <c r="Q814" s="107"/>
      <c r="R814" s="107"/>
      <c r="S814" s="107"/>
      <c r="T814" s="107"/>
      <c r="U814" s="107"/>
      <c r="V814" s="107"/>
      <c r="W814" s="107"/>
      <c r="X814" s="107"/>
    </row>
    <row r="815" spans="1:24" ht="13">
      <c r="A815" s="107"/>
      <c r="B815" s="107"/>
      <c r="C815" s="108"/>
      <c r="D815" s="112"/>
      <c r="E815" s="108"/>
      <c r="F815" s="108"/>
      <c r="G815" s="107"/>
      <c r="H815" s="107"/>
      <c r="I815" s="107"/>
      <c r="J815" s="107"/>
      <c r="K815" s="107"/>
      <c r="L815" s="107"/>
      <c r="M815" s="107"/>
      <c r="N815" s="107"/>
      <c r="O815" s="107"/>
      <c r="P815" s="107"/>
      <c r="Q815" s="107"/>
      <c r="R815" s="107"/>
      <c r="S815" s="107"/>
      <c r="T815" s="107"/>
      <c r="U815" s="107"/>
      <c r="V815" s="107"/>
      <c r="W815" s="107"/>
      <c r="X815" s="107"/>
    </row>
    <row r="816" spans="1:24" ht="13">
      <c r="A816" s="107"/>
      <c r="B816" s="107"/>
      <c r="C816" s="108"/>
      <c r="D816" s="112"/>
      <c r="E816" s="108"/>
      <c r="F816" s="108"/>
      <c r="G816" s="107"/>
      <c r="H816" s="107"/>
      <c r="I816" s="107"/>
      <c r="J816" s="107"/>
      <c r="K816" s="107"/>
      <c r="L816" s="107"/>
      <c r="M816" s="107"/>
      <c r="N816" s="107"/>
      <c r="O816" s="107"/>
      <c r="P816" s="107"/>
      <c r="Q816" s="107"/>
      <c r="R816" s="107"/>
      <c r="S816" s="107"/>
      <c r="T816" s="107"/>
      <c r="U816" s="107"/>
      <c r="V816" s="107"/>
      <c r="W816" s="107"/>
      <c r="X816" s="107"/>
    </row>
    <row r="817" spans="1:24" ht="13">
      <c r="A817" s="107"/>
      <c r="B817" s="107"/>
      <c r="C817" s="108"/>
      <c r="D817" s="112"/>
      <c r="E817" s="108"/>
      <c r="F817" s="108"/>
      <c r="G817" s="107"/>
      <c r="H817" s="107"/>
      <c r="I817" s="107"/>
      <c r="J817" s="107"/>
      <c r="K817" s="107"/>
      <c r="L817" s="107"/>
      <c r="M817" s="107"/>
      <c r="N817" s="107"/>
      <c r="O817" s="107"/>
      <c r="P817" s="107"/>
      <c r="Q817" s="107"/>
      <c r="R817" s="107"/>
      <c r="S817" s="107"/>
      <c r="T817" s="107"/>
      <c r="U817" s="107"/>
      <c r="V817" s="107"/>
      <c r="W817" s="107"/>
      <c r="X817" s="107"/>
    </row>
    <row r="818" spans="1:24" ht="13">
      <c r="A818" s="107"/>
      <c r="B818" s="107"/>
      <c r="C818" s="108"/>
      <c r="D818" s="112"/>
      <c r="E818" s="108"/>
      <c r="F818" s="108"/>
      <c r="G818" s="107"/>
      <c r="H818" s="107"/>
      <c r="I818" s="107"/>
      <c r="J818" s="107"/>
      <c r="K818" s="107"/>
      <c r="L818" s="107"/>
      <c r="M818" s="107"/>
      <c r="N818" s="107"/>
      <c r="O818" s="107"/>
      <c r="P818" s="107"/>
      <c r="Q818" s="107"/>
      <c r="R818" s="107"/>
      <c r="S818" s="107"/>
      <c r="T818" s="107"/>
      <c r="U818" s="107"/>
      <c r="V818" s="107"/>
      <c r="W818" s="107"/>
      <c r="X818" s="107"/>
    </row>
    <row r="819" spans="1:24" ht="13">
      <c r="A819" s="107"/>
      <c r="B819" s="107"/>
      <c r="C819" s="108"/>
      <c r="D819" s="112"/>
      <c r="E819" s="108"/>
      <c r="F819" s="108"/>
      <c r="G819" s="107"/>
      <c r="H819" s="107"/>
      <c r="I819" s="107"/>
      <c r="J819" s="107"/>
      <c r="K819" s="107"/>
      <c r="L819" s="107"/>
      <c r="M819" s="107"/>
      <c r="N819" s="107"/>
      <c r="O819" s="107"/>
      <c r="P819" s="107"/>
      <c r="Q819" s="107"/>
      <c r="R819" s="107"/>
      <c r="S819" s="107"/>
      <c r="T819" s="107"/>
      <c r="U819" s="107"/>
      <c r="V819" s="107"/>
      <c r="W819" s="107"/>
      <c r="X819" s="107"/>
    </row>
    <row r="820" spans="1:24" ht="13">
      <c r="A820" s="107"/>
      <c r="B820" s="107"/>
      <c r="C820" s="108"/>
      <c r="D820" s="112"/>
      <c r="E820" s="108"/>
      <c r="F820" s="108"/>
      <c r="G820" s="107"/>
      <c r="H820" s="107"/>
      <c r="I820" s="107"/>
      <c r="J820" s="107"/>
      <c r="K820" s="107"/>
      <c r="L820" s="107"/>
      <c r="M820" s="107"/>
      <c r="N820" s="107"/>
      <c r="O820" s="107"/>
      <c r="P820" s="107"/>
      <c r="Q820" s="107"/>
      <c r="R820" s="107"/>
      <c r="S820" s="107"/>
      <c r="T820" s="107"/>
      <c r="U820" s="107"/>
      <c r="V820" s="107"/>
      <c r="W820" s="107"/>
      <c r="X820" s="107"/>
    </row>
    <row r="821" spans="1:24" ht="13">
      <c r="A821" s="107"/>
      <c r="B821" s="107"/>
      <c r="C821" s="108"/>
      <c r="D821" s="112"/>
      <c r="E821" s="108"/>
      <c r="F821" s="108"/>
      <c r="G821" s="107"/>
      <c r="H821" s="107"/>
      <c r="I821" s="107"/>
      <c r="J821" s="107"/>
      <c r="K821" s="107"/>
      <c r="L821" s="107"/>
      <c r="M821" s="107"/>
      <c r="N821" s="107"/>
      <c r="O821" s="107"/>
      <c r="P821" s="107"/>
      <c r="Q821" s="107"/>
      <c r="R821" s="107"/>
      <c r="S821" s="107"/>
      <c r="T821" s="107"/>
      <c r="U821" s="107"/>
      <c r="V821" s="107"/>
      <c r="W821" s="107"/>
      <c r="X821" s="107"/>
    </row>
    <row r="822" spans="1:24" ht="13">
      <c r="A822" s="107"/>
      <c r="B822" s="107"/>
      <c r="C822" s="108"/>
      <c r="D822" s="112"/>
      <c r="E822" s="108"/>
      <c r="F822" s="108"/>
      <c r="G822" s="107"/>
      <c r="H822" s="107"/>
      <c r="I822" s="107"/>
      <c r="J822" s="107"/>
      <c r="K822" s="107"/>
      <c r="L822" s="107"/>
      <c r="M822" s="107"/>
      <c r="N822" s="107"/>
      <c r="O822" s="107"/>
      <c r="P822" s="107"/>
      <c r="Q822" s="107"/>
      <c r="R822" s="107"/>
      <c r="S822" s="107"/>
      <c r="T822" s="107"/>
      <c r="U822" s="107"/>
      <c r="V822" s="107"/>
      <c r="W822" s="107"/>
      <c r="X822" s="107"/>
    </row>
    <row r="823" spans="1:24" ht="13">
      <c r="A823" s="107"/>
      <c r="B823" s="107"/>
      <c r="C823" s="108"/>
      <c r="D823" s="112"/>
      <c r="E823" s="108"/>
      <c r="F823" s="108"/>
      <c r="G823" s="107"/>
      <c r="H823" s="107"/>
      <c r="I823" s="107"/>
      <c r="J823" s="107"/>
      <c r="K823" s="107"/>
      <c r="L823" s="107"/>
      <c r="M823" s="107"/>
      <c r="N823" s="107"/>
      <c r="O823" s="107"/>
      <c r="P823" s="107"/>
      <c r="Q823" s="107"/>
      <c r="R823" s="107"/>
      <c r="S823" s="107"/>
      <c r="T823" s="107"/>
      <c r="U823" s="107"/>
      <c r="V823" s="107"/>
      <c r="W823" s="107"/>
      <c r="X823" s="107"/>
    </row>
    <row r="824" spans="1:24" ht="13">
      <c r="A824" s="107"/>
      <c r="B824" s="107"/>
      <c r="C824" s="108"/>
      <c r="D824" s="112"/>
      <c r="E824" s="108"/>
      <c r="F824" s="108"/>
      <c r="G824" s="107"/>
      <c r="H824" s="107"/>
      <c r="I824" s="107"/>
      <c r="J824" s="107"/>
      <c r="K824" s="107"/>
      <c r="L824" s="107"/>
      <c r="M824" s="107"/>
      <c r="N824" s="107"/>
      <c r="O824" s="107"/>
      <c r="P824" s="107"/>
      <c r="Q824" s="107"/>
      <c r="R824" s="107"/>
      <c r="S824" s="107"/>
      <c r="T824" s="107"/>
      <c r="U824" s="107"/>
      <c r="V824" s="107"/>
      <c r="W824" s="107"/>
      <c r="X824" s="107"/>
    </row>
    <row r="825" spans="1:24" ht="13">
      <c r="A825" s="107"/>
      <c r="B825" s="107"/>
      <c r="C825" s="108"/>
      <c r="D825" s="112"/>
      <c r="E825" s="108"/>
      <c r="F825" s="108"/>
      <c r="G825" s="107"/>
      <c r="H825" s="107"/>
      <c r="I825" s="107"/>
      <c r="J825" s="107"/>
      <c r="K825" s="107"/>
      <c r="L825" s="107"/>
      <c r="M825" s="107"/>
      <c r="N825" s="107"/>
      <c r="O825" s="107"/>
      <c r="P825" s="107"/>
      <c r="Q825" s="107"/>
      <c r="R825" s="107"/>
      <c r="S825" s="107"/>
      <c r="T825" s="107"/>
      <c r="U825" s="107"/>
      <c r="V825" s="107"/>
      <c r="W825" s="107"/>
      <c r="X825" s="107"/>
    </row>
    <row r="826" spans="1:24" ht="13">
      <c r="A826" s="107"/>
      <c r="B826" s="107"/>
      <c r="C826" s="108"/>
      <c r="D826" s="112"/>
      <c r="E826" s="108"/>
      <c r="F826" s="108"/>
      <c r="G826" s="107"/>
      <c r="H826" s="107"/>
      <c r="I826" s="107"/>
      <c r="J826" s="107"/>
      <c r="K826" s="107"/>
      <c r="L826" s="107"/>
      <c r="M826" s="107"/>
      <c r="N826" s="107"/>
      <c r="O826" s="107"/>
      <c r="P826" s="107"/>
      <c r="Q826" s="107"/>
      <c r="R826" s="107"/>
      <c r="S826" s="107"/>
      <c r="T826" s="107"/>
      <c r="U826" s="107"/>
      <c r="V826" s="107"/>
      <c r="W826" s="107"/>
      <c r="X826" s="107"/>
    </row>
    <row r="827" spans="1:24" ht="13">
      <c r="A827" s="107"/>
      <c r="B827" s="107"/>
      <c r="C827" s="108"/>
      <c r="D827" s="112"/>
      <c r="E827" s="108"/>
      <c r="F827" s="108"/>
      <c r="G827" s="107"/>
      <c r="H827" s="107"/>
      <c r="I827" s="107"/>
      <c r="J827" s="107"/>
      <c r="K827" s="107"/>
      <c r="L827" s="107"/>
      <c r="M827" s="107"/>
      <c r="N827" s="107"/>
      <c r="O827" s="107"/>
      <c r="P827" s="107"/>
      <c r="Q827" s="107"/>
      <c r="R827" s="107"/>
      <c r="S827" s="107"/>
      <c r="T827" s="107"/>
      <c r="U827" s="107"/>
      <c r="V827" s="107"/>
      <c r="W827" s="107"/>
      <c r="X827" s="107"/>
    </row>
    <row r="828" spans="1:24" ht="13">
      <c r="A828" s="107"/>
      <c r="B828" s="107"/>
      <c r="C828" s="108"/>
      <c r="D828" s="112"/>
      <c r="E828" s="108"/>
      <c r="F828" s="108"/>
      <c r="G828" s="107"/>
      <c r="H828" s="107"/>
      <c r="I828" s="107"/>
      <c r="J828" s="107"/>
      <c r="K828" s="107"/>
      <c r="L828" s="107"/>
      <c r="M828" s="107"/>
      <c r="N828" s="107"/>
      <c r="O828" s="107"/>
      <c r="P828" s="107"/>
      <c r="Q828" s="107"/>
      <c r="R828" s="107"/>
      <c r="S828" s="107"/>
      <c r="T828" s="107"/>
      <c r="U828" s="107"/>
      <c r="V828" s="107"/>
      <c r="W828" s="107"/>
      <c r="X828" s="107"/>
    </row>
    <row r="829" spans="1:24" ht="13">
      <c r="A829" s="107"/>
      <c r="B829" s="107"/>
      <c r="C829" s="108"/>
      <c r="D829" s="112"/>
      <c r="E829" s="108"/>
      <c r="F829" s="108"/>
      <c r="G829" s="107"/>
      <c r="H829" s="107"/>
      <c r="I829" s="107"/>
      <c r="J829" s="107"/>
      <c r="K829" s="107"/>
      <c r="L829" s="107"/>
      <c r="M829" s="107"/>
      <c r="N829" s="107"/>
      <c r="O829" s="107"/>
      <c r="P829" s="107"/>
      <c r="Q829" s="107"/>
      <c r="R829" s="107"/>
      <c r="S829" s="107"/>
      <c r="T829" s="107"/>
      <c r="U829" s="107"/>
      <c r="V829" s="107"/>
      <c r="W829" s="107"/>
      <c r="X829" s="107"/>
    </row>
    <row r="830" spans="1:24" ht="13">
      <c r="A830" s="107"/>
      <c r="B830" s="107"/>
      <c r="C830" s="108"/>
      <c r="D830" s="112"/>
      <c r="E830" s="108"/>
      <c r="F830" s="108"/>
      <c r="G830" s="107"/>
      <c r="H830" s="107"/>
      <c r="I830" s="107"/>
      <c r="J830" s="107"/>
      <c r="K830" s="107"/>
      <c r="L830" s="107"/>
      <c r="M830" s="107"/>
      <c r="N830" s="107"/>
      <c r="O830" s="107"/>
      <c r="P830" s="107"/>
      <c r="Q830" s="107"/>
      <c r="R830" s="107"/>
      <c r="S830" s="107"/>
      <c r="T830" s="107"/>
      <c r="U830" s="107"/>
      <c r="V830" s="107"/>
      <c r="W830" s="107"/>
      <c r="X830" s="107"/>
    </row>
    <row r="831" spans="1:24" ht="13">
      <c r="A831" s="107"/>
      <c r="B831" s="107"/>
      <c r="C831" s="108"/>
      <c r="D831" s="112"/>
      <c r="E831" s="108"/>
      <c r="F831" s="108"/>
      <c r="G831" s="107"/>
      <c r="H831" s="107"/>
      <c r="I831" s="107"/>
      <c r="J831" s="107"/>
      <c r="K831" s="107"/>
      <c r="L831" s="107"/>
      <c r="M831" s="107"/>
      <c r="N831" s="107"/>
      <c r="O831" s="107"/>
      <c r="P831" s="107"/>
      <c r="Q831" s="107"/>
      <c r="R831" s="107"/>
      <c r="S831" s="107"/>
      <c r="T831" s="107"/>
      <c r="U831" s="107"/>
      <c r="V831" s="107"/>
      <c r="W831" s="107"/>
      <c r="X831" s="107"/>
    </row>
    <row r="832" spans="1:24" ht="13">
      <c r="A832" s="107"/>
      <c r="B832" s="107"/>
      <c r="C832" s="108"/>
      <c r="D832" s="112"/>
      <c r="E832" s="108"/>
      <c r="F832" s="108"/>
      <c r="G832" s="107"/>
      <c r="H832" s="107"/>
      <c r="I832" s="107"/>
      <c r="J832" s="107"/>
      <c r="K832" s="107"/>
      <c r="L832" s="107"/>
      <c r="M832" s="107"/>
      <c r="N832" s="107"/>
      <c r="O832" s="107"/>
      <c r="P832" s="107"/>
      <c r="Q832" s="107"/>
      <c r="R832" s="107"/>
      <c r="S832" s="107"/>
      <c r="T832" s="107"/>
      <c r="U832" s="107"/>
      <c r="V832" s="107"/>
      <c r="W832" s="107"/>
      <c r="X832" s="107"/>
    </row>
    <row r="833" spans="1:24" ht="13">
      <c r="A833" s="107"/>
      <c r="B833" s="107"/>
      <c r="C833" s="108"/>
      <c r="D833" s="112"/>
      <c r="E833" s="108"/>
      <c r="F833" s="108"/>
      <c r="G833" s="107"/>
      <c r="H833" s="107"/>
      <c r="I833" s="107"/>
      <c r="J833" s="107"/>
      <c r="K833" s="107"/>
      <c r="L833" s="107"/>
      <c r="M833" s="107"/>
      <c r="N833" s="107"/>
      <c r="O833" s="107"/>
      <c r="P833" s="107"/>
      <c r="Q833" s="107"/>
      <c r="R833" s="107"/>
      <c r="S833" s="107"/>
      <c r="T833" s="107"/>
      <c r="U833" s="107"/>
      <c r="V833" s="107"/>
      <c r="W833" s="107"/>
      <c r="X833" s="107"/>
    </row>
    <row r="834" spans="1:24" ht="13">
      <c r="A834" s="107"/>
      <c r="B834" s="107"/>
      <c r="C834" s="108"/>
      <c r="D834" s="112"/>
      <c r="E834" s="108"/>
      <c r="F834" s="108"/>
      <c r="G834" s="107"/>
      <c r="H834" s="107"/>
      <c r="I834" s="107"/>
      <c r="J834" s="107"/>
      <c r="K834" s="107"/>
      <c r="L834" s="107"/>
      <c r="M834" s="107"/>
      <c r="N834" s="107"/>
      <c r="O834" s="107"/>
      <c r="P834" s="107"/>
      <c r="Q834" s="107"/>
      <c r="R834" s="107"/>
      <c r="S834" s="107"/>
      <c r="T834" s="107"/>
      <c r="U834" s="107"/>
      <c r="V834" s="107"/>
      <c r="W834" s="107"/>
      <c r="X834" s="107"/>
    </row>
    <row r="835" spans="1:24" ht="13">
      <c r="A835" s="107"/>
      <c r="B835" s="107"/>
      <c r="C835" s="108"/>
      <c r="D835" s="112"/>
      <c r="E835" s="108"/>
      <c r="F835" s="108"/>
      <c r="G835" s="107"/>
      <c r="H835" s="107"/>
      <c r="I835" s="107"/>
      <c r="J835" s="107"/>
      <c r="K835" s="107"/>
      <c r="L835" s="107"/>
      <c r="M835" s="107"/>
      <c r="N835" s="107"/>
      <c r="O835" s="107"/>
      <c r="P835" s="107"/>
      <c r="Q835" s="107"/>
      <c r="R835" s="107"/>
      <c r="S835" s="107"/>
      <c r="T835" s="107"/>
      <c r="U835" s="107"/>
      <c r="V835" s="107"/>
      <c r="W835" s="107"/>
      <c r="X835" s="107"/>
    </row>
    <row r="836" spans="1:24" ht="13">
      <c r="A836" s="107"/>
      <c r="B836" s="107"/>
      <c r="C836" s="108"/>
      <c r="D836" s="112"/>
      <c r="E836" s="108"/>
      <c r="F836" s="108"/>
      <c r="G836" s="107"/>
      <c r="H836" s="107"/>
      <c r="I836" s="107"/>
      <c r="J836" s="107"/>
      <c r="K836" s="107"/>
      <c r="L836" s="107"/>
      <c r="M836" s="107"/>
      <c r="N836" s="107"/>
      <c r="O836" s="107"/>
      <c r="P836" s="107"/>
      <c r="Q836" s="107"/>
      <c r="R836" s="107"/>
      <c r="S836" s="107"/>
      <c r="T836" s="107"/>
      <c r="U836" s="107"/>
      <c r="V836" s="107"/>
      <c r="W836" s="107"/>
      <c r="X836" s="107"/>
    </row>
    <row r="837" spans="1:24" ht="13">
      <c r="A837" s="107"/>
      <c r="B837" s="107"/>
      <c r="C837" s="108"/>
      <c r="D837" s="112"/>
      <c r="E837" s="108"/>
      <c r="F837" s="108"/>
      <c r="G837" s="107"/>
      <c r="H837" s="107"/>
      <c r="I837" s="107"/>
      <c r="J837" s="107"/>
      <c r="K837" s="107"/>
      <c r="L837" s="107"/>
      <c r="M837" s="107"/>
      <c r="N837" s="107"/>
      <c r="O837" s="107"/>
      <c r="P837" s="107"/>
      <c r="Q837" s="107"/>
      <c r="R837" s="107"/>
      <c r="S837" s="107"/>
      <c r="T837" s="107"/>
      <c r="U837" s="107"/>
      <c r="V837" s="107"/>
      <c r="W837" s="107"/>
      <c r="X837" s="107"/>
    </row>
    <row r="838" spans="1:24" ht="13">
      <c r="A838" s="107"/>
      <c r="B838" s="107"/>
      <c r="C838" s="108"/>
      <c r="D838" s="112"/>
      <c r="E838" s="108"/>
      <c r="F838" s="108"/>
      <c r="G838" s="107"/>
      <c r="H838" s="107"/>
      <c r="I838" s="107"/>
      <c r="J838" s="107"/>
      <c r="K838" s="107"/>
      <c r="L838" s="107"/>
      <c r="M838" s="107"/>
      <c r="N838" s="107"/>
      <c r="O838" s="107"/>
      <c r="P838" s="107"/>
      <c r="Q838" s="107"/>
      <c r="R838" s="107"/>
      <c r="S838" s="107"/>
      <c r="T838" s="107"/>
      <c r="U838" s="107"/>
      <c r="V838" s="107"/>
      <c r="W838" s="107"/>
      <c r="X838" s="107"/>
    </row>
    <row r="839" spans="1:24" ht="13">
      <c r="A839" s="107"/>
      <c r="B839" s="107"/>
      <c r="C839" s="108"/>
      <c r="D839" s="112"/>
      <c r="E839" s="108"/>
      <c r="F839" s="108"/>
      <c r="G839" s="107"/>
      <c r="H839" s="107"/>
      <c r="I839" s="107"/>
      <c r="J839" s="107"/>
      <c r="K839" s="107"/>
      <c r="L839" s="107"/>
      <c r="M839" s="107"/>
      <c r="N839" s="107"/>
      <c r="O839" s="107"/>
      <c r="P839" s="107"/>
      <c r="Q839" s="107"/>
      <c r="R839" s="107"/>
      <c r="S839" s="107"/>
      <c r="T839" s="107"/>
      <c r="U839" s="107"/>
      <c r="V839" s="107"/>
      <c r="W839" s="107"/>
      <c r="X839" s="107"/>
    </row>
    <row r="840" spans="1:24" ht="13">
      <c r="A840" s="107"/>
      <c r="B840" s="107"/>
      <c r="C840" s="108"/>
      <c r="D840" s="112"/>
      <c r="E840" s="108"/>
      <c r="F840" s="108"/>
      <c r="G840" s="107"/>
      <c r="H840" s="107"/>
      <c r="I840" s="107"/>
      <c r="J840" s="107"/>
      <c r="K840" s="107"/>
      <c r="L840" s="107"/>
      <c r="M840" s="107"/>
      <c r="N840" s="107"/>
      <c r="O840" s="107"/>
      <c r="P840" s="107"/>
      <c r="Q840" s="107"/>
      <c r="R840" s="107"/>
      <c r="S840" s="107"/>
      <c r="T840" s="107"/>
      <c r="U840" s="107"/>
      <c r="V840" s="107"/>
      <c r="W840" s="107"/>
      <c r="X840" s="107"/>
    </row>
    <row r="841" spans="1:24" ht="13">
      <c r="A841" s="107"/>
      <c r="B841" s="107"/>
      <c r="C841" s="108"/>
      <c r="D841" s="112"/>
      <c r="E841" s="108"/>
      <c r="F841" s="108"/>
      <c r="G841" s="107"/>
      <c r="H841" s="107"/>
      <c r="I841" s="107"/>
      <c r="J841" s="107"/>
      <c r="K841" s="107"/>
      <c r="L841" s="107"/>
      <c r="M841" s="107"/>
      <c r="N841" s="107"/>
      <c r="O841" s="107"/>
      <c r="P841" s="107"/>
      <c r="Q841" s="107"/>
      <c r="R841" s="107"/>
      <c r="S841" s="107"/>
      <c r="T841" s="107"/>
      <c r="U841" s="107"/>
      <c r="V841" s="107"/>
      <c r="W841" s="107"/>
      <c r="X841" s="107"/>
    </row>
    <row r="842" spans="1:24" ht="13">
      <c r="A842" s="107"/>
      <c r="B842" s="107"/>
      <c r="C842" s="108"/>
      <c r="D842" s="112"/>
      <c r="E842" s="108"/>
      <c r="F842" s="108"/>
      <c r="G842" s="107"/>
      <c r="H842" s="107"/>
      <c r="I842" s="107"/>
      <c r="J842" s="107"/>
      <c r="K842" s="107"/>
      <c r="L842" s="107"/>
      <c r="M842" s="107"/>
      <c r="N842" s="107"/>
      <c r="O842" s="107"/>
      <c r="P842" s="107"/>
      <c r="Q842" s="107"/>
      <c r="R842" s="107"/>
      <c r="S842" s="107"/>
      <c r="T842" s="107"/>
      <c r="U842" s="107"/>
      <c r="V842" s="107"/>
      <c r="W842" s="107"/>
      <c r="X842" s="107"/>
    </row>
    <row r="843" spans="1:24" ht="13">
      <c r="A843" s="107"/>
      <c r="B843" s="107"/>
      <c r="C843" s="108"/>
      <c r="D843" s="112"/>
      <c r="E843" s="108"/>
      <c r="F843" s="108"/>
      <c r="G843" s="107"/>
      <c r="H843" s="107"/>
      <c r="I843" s="107"/>
      <c r="J843" s="107"/>
      <c r="K843" s="107"/>
      <c r="L843" s="107"/>
      <c r="M843" s="107"/>
      <c r="N843" s="107"/>
      <c r="O843" s="107"/>
      <c r="P843" s="107"/>
      <c r="Q843" s="107"/>
      <c r="R843" s="107"/>
      <c r="S843" s="107"/>
      <c r="T843" s="107"/>
      <c r="U843" s="107"/>
      <c r="V843" s="107"/>
      <c r="W843" s="107"/>
      <c r="X843" s="107"/>
    </row>
    <row r="844" spans="1:24" ht="13">
      <c r="A844" s="107"/>
      <c r="B844" s="107"/>
      <c r="C844" s="108"/>
      <c r="D844" s="112"/>
      <c r="E844" s="108"/>
      <c r="F844" s="108"/>
      <c r="G844" s="107"/>
      <c r="H844" s="107"/>
      <c r="I844" s="107"/>
      <c r="J844" s="107"/>
      <c r="K844" s="107"/>
      <c r="L844" s="107"/>
      <c r="M844" s="107"/>
      <c r="N844" s="107"/>
      <c r="O844" s="107"/>
      <c r="P844" s="107"/>
      <c r="Q844" s="107"/>
      <c r="R844" s="107"/>
      <c r="S844" s="107"/>
      <c r="T844" s="107"/>
      <c r="U844" s="107"/>
      <c r="V844" s="107"/>
      <c r="W844" s="107"/>
      <c r="X844" s="107"/>
    </row>
    <row r="845" spans="1:24" ht="13">
      <c r="A845" s="107"/>
      <c r="B845" s="107"/>
      <c r="C845" s="108"/>
      <c r="D845" s="112"/>
      <c r="E845" s="108"/>
      <c r="F845" s="108"/>
      <c r="G845" s="107"/>
      <c r="H845" s="107"/>
      <c r="I845" s="107"/>
      <c r="J845" s="107"/>
      <c r="K845" s="107"/>
      <c r="L845" s="107"/>
      <c r="M845" s="107"/>
      <c r="N845" s="107"/>
      <c r="O845" s="107"/>
      <c r="P845" s="107"/>
      <c r="Q845" s="107"/>
      <c r="R845" s="107"/>
      <c r="S845" s="107"/>
      <c r="T845" s="107"/>
      <c r="U845" s="107"/>
      <c r="V845" s="107"/>
      <c r="W845" s="107"/>
      <c r="X845" s="107"/>
    </row>
    <row r="846" spans="1:24" ht="13">
      <c r="A846" s="107"/>
      <c r="B846" s="107"/>
      <c r="C846" s="108"/>
      <c r="D846" s="112"/>
      <c r="E846" s="108"/>
      <c r="F846" s="108"/>
      <c r="G846" s="107"/>
      <c r="H846" s="107"/>
      <c r="I846" s="107"/>
      <c r="J846" s="107"/>
      <c r="K846" s="107"/>
      <c r="L846" s="107"/>
      <c r="M846" s="107"/>
      <c r="N846" s="107"/>
      <c r="O846" s="107"/>
      <c r="P846" s="107"/>
      <c r="Q846" s="107"/>
      <c r="R846" s="107"/>
      <c r="S846" s="107"/>
      <c r="T846" s="107"/>
      <c r="U846" s="107"/>
      <c r="V846" s="107"/>
      <c r="W846" s="107"/>
      <c r="X846" s="107"/>
    </row>
    <row r="847" spans="1:24" ht="13">
      <c r="A847" s="107"/>
      <c r="B847" s="107"/>
      <c r="C847" s="108"/>
      <c r="D847" s="112"/>
      <c r="E847" s="108"/>
      <c r="F847" s="108"/>
      <c r="G847" s="107"/>
      <c r="H847" s="107"/>
      <c r="I847" s="107"/>
      <c r="J847" s="107"/>
      <c r="K847" s="107"/>
      <c r="L847" s="107"/>
      <c r="M847" s="107"/>
      <c r="N847" s="107"/>
      <c r="O847" s="107"/>
      <c r="P847" s="107"/>
      <c r="Q847" s="107"/>
      <c r="R847" s="107"/>
      <c r="S847" s="107"/>
      <c r="T847" s="107"/>
      <c r="U847" s="107"/>
      <c r="V847" s="107"/>
      <c r="W847" s="107"/>
      <c r="X847" s="107"/>
    </row>
    <row r="848" spans="1:24" ht="13">
      <c r="A848" s="107"/>
      <c r="B848" s="107"/>
      <c r="C848" s="108"/>
      <c r="D848" s="112"/>
      <c r="E848" s="108"/>
      <c r="F848" s="108"/>
      <c r="G848" s="107"/>
      <c r="H848" s="107"/>
      <c r="I848" s="107"/>
      <c r="J848" s="107"/>
      <c r="K848" s="107"/>
      <c r="L848" s="107"/>
      <c r="M848" s="107"/>
      <c r="N848" s="107"/>
      <c r="O848" s="107"/>
      <c r="P848" s="107"/>
      <c r="Q848" s="107"/>
      <c r="R848" s="107"/>
      <c r="S848" s="107"/>
      <c r="T848" s="107"/>
      <c r="U848" s="107"/>
      <c r="V848" s="107"/>
      <c r="W848" s="107"/>
      <c r="X848" s="107"/>
    </row>
    <row r="849" spans="1:24" ht="13">
      <c r="A849" s="107"/>
      <c r="B849" s="107"/>
      <c r="C849" s="108"/>
      <c r="D849" s="112"/>
      <c r="E849" s="108"/>
      <c r="F849" s="108"/>
      <c r="G849" s="107"/>
      <c r="H849" s="107"/>
      <c r="I849" s="107"/>
      <c r="J849" s="107"/>
      <c r="K849" s="107"/>
      <c r="L849" s="107"/>
      <c r="M849" s="107"/>
      <c r="N849" s="107"/>
      <c r="O849" s="107"/>
      <c r="P849" s="107"/>
      <c r="Q849" s="107"/>
      <c r="R849" s="107"/>
      <c r="S849" s="107"/>
      <c r="T849" s="107"/>
      <c r="U849" s="107"/>
      <c r="V849" s="107"/>
      <c r="W849" s="107"/>
      <c r="X849" s="107"/>
    </row>
    <row r="850" spans="1:24" ht="13">
      <c r="A850" s="107"/>
      <c r="B850" s="107"/>
      <c r="C850" s="108"/>
      <c r="D850" s="112"/>
      <c r="E850" s="108"/>
      <c r="F850" s="108"/>
      <c r="G850" s="107"/>
      <c r="H850" s="107"/>
      <c r="I850" s="107"/>
      <c r="J850" s="107"/>
      <c r="K850" s="107"/>
      <c r="L850" s="107"/>
      <c r="M850" s="107"/>
      <c r="N850" s="107"/>
      <c r="O850" s="107"/>
      <c r="P850" s="107"/>
      <c r="Q850" s="107"/>
      <c r="R850" s="107"/>
      <c r="S850" s="107"/>
      <c r="T850" s="107"/>
      <c r="U850" s="107"/>
      <c r="V850" s="107"/>
      <c r="W850" s="107"/>
      <c r="X850" s="107"/>
    </row>
    <row r="851" spans="1:24" ht="13">
      <c r="A851" s="107"/>
      <c r="B851" s="107"/>
      <c r="C851" s="108"/>
      <c r="D851" s="112"/>
      <c r="E851" s="108"/>
      <c r="F851" s="108"/>
      <c r="G851" s="107"/>
      <c r="H851" s="107"/>
      <c r="I851" s="107"/>
      <c r="J851" s="107"/>
      <c r="K851" s="107"/>
      <c r="L851" s="107"/>
      <c r="M851" s="107"/>
      <c r="N851" s="107"/>
      <c r="O851" s="107"/>
      <c r="P851" s="107"/>
      <c r="Q851" s="107"/>
      <c r="R851" s="107"/>
      <c r="S851" s="107"/>
      <c r="T851" s="107"/>
      <c r="U851" s="107"/>
      <c r="V851" s="107"/>
      <c r="W851" s="107"/>
      <c r="X851" s="107"/>
    </row>
    <row r="852" spans="1:24" ht="13">
      <c r="A852" s="107"/>
      <c r="B852" s="107"/>
      <c r="C852" s="108"/>
      <c r="D852" s="112"/>
      <c r="E852" s="108"/>
      <c r="F852" s="108"/>
      <c r="G852" s="107"/>
      <c r="H852" s="107"/>
      <c r="I852" s="107"/>
      <c r="J852" s="107"/>
      <c r="K852" s="107"/>
      <c r="L852" s="107"/>
      <c r="M852" s="107"/>
      <c r="N852" s="107"/>
      <c r="O852" s="107"/>
      <c r="P852" s="107"/>
      <c r="Q852" s="107"/>
      <c r="R852" s="107"/>
      <c r="S852" s="107"/>
      <c r="T852" s="107"/>
      <c r="U852" s="107"/>
      <c r="V852" s="107"/>
      <c r="W852" s="107"/>
      <c r="X852" s="107"/>
    </row>
    <row r="853" spans="1:24" ht="13">
      <c r="A853" s="107"/>
      <c r="B853" s="107"/>
      <c r="C853" s="108"/>
      <c r="D853" s="112"/>
      <c r="E853" s="108"/>
      <c r="F853" s="108"/>
      <c r="G853" s="107"/>
      <c r="H853" s="107"/>
      <c r="I853" s="107"/>
      <c r="J853" s="107"/>
      <c r="K853" s="107"/>
      <c r="L853" s="107"/>
      <c r="M853" s="107"/>
      <c r="N853" s="107"/>
      <c r="O853" s="107"/>
      <c r="P853" s="107"/>
      <c r="Q853" s="107"/>
      <c r="R853" s="107"/>
      <c r="S853" s="107"/>
      <c r="T853" s="107"/>
      <c r="U853" s="107"/>
      <c r="V853" s="107"/>
      <c r="W853" s="107"/>
      <c r="X853" s="107"/>
    </row>
    <row r="854" spans="1:24" ht="13">
      <c r="A854" s="107"/>
      <c r="B854" s="107"/>
      <c r="C854" s="108"/>
      <c r="D854" s="112"/>
      <c r="E854" s="108"/>
      <c r="F854" s="108"/>
      <c r="G854" s="107"/>
      <c r="H854" s="107"/>
      <c r="I854" s="107"/>
      <c r="J854" s="107"/>
      <c r="K854" s="107"/>
      <c r="L854" s="107"/>
      <c r="M854" s="107"/>
      <c r="N854" s="107"/>
      <c r="O854" s="107"/>
      <c r="P854" s="107"/>
      <c r="Q854" s="107"/>
      <c r="R854" s="107"/>
      <c r="S854" s="107"/>
      <c r="T854" s="107"/>
      <c r="U854" s="107"/>
      <c r="V854" s="107"/>
      <c r="W854" s="107"/>
      <c r="X854" s="107"/>
    </row>
    <row r="855" spans="1:24" ht="13">
      <c r="A855" s="107"/>
      <c r="B855" s="107"/>
      <c r="C855" s="108"/>
      <c r="D855" s="112"/>
      <c r="E855" s="108"/>
      <c r="F855" s="108"/>
      <c r="G855" s="107"/>
      <c r="H855" s="107"/>
      <c r="I855" s="107"/>
      <c r="J855" s="107"/>
      <c r="K855" s="107"/>
      <c r="L855" s="107"/>
      <c r="M855" s="107"/>
      <c r="N855" s="107"/>
      <c r="O855" s="107"/>
      <c r="P855" s="107"/>
      <c r="Q855" s="107"/>
      <c r="R855" s="107"/>
      <c r="S855" s="107"/>
      <c r="T855" s="107"/>
      <c r="U855" s="107"/>
      <c r="V855" s="107"/>
      <c r="W855" s="107"/>
      <c r="X855" s="107"/>
    </row>
    <row r="856" spans="1:24" ht="13">
      <c r="A856" s="107"/>
      <c r="B856" s="107"/>
      <c r="C856" s="108"/>
      <c r="D856" s="112"/>
      <c r="E856" s="108"/>
      <c r="F856" s="108"/>
      <c r="G856" s="107"/>
      <c r="H856" s="107"/>
      <c r="I856" s="107"/>
      <c r="J856" s="107"/>
      <c r="K856" s="107"/>
      <c r="L856" s="107"/>
      <c r="M856" s="107"/>
      <c r="N856" s="107"/>
      <c r="O856" s="107"/>
      <c r="P856" s="107"/>
      <c r="Q856" s="107"/>
      <c r="R856" s="107"/>
      <c r="S856" s="107"/>
      <c r="T856" s="107"/>
      <c r="U856" s="107"/>
      <c r="V856" s="107"/>
      <c r="W856" s="107"/>
      <c r="X856" s="107"/>
    </row>
    <row r="857" spans="1:24" ht="13">
      <c r="A857" s="107"/>
      <c r="B857" s="107"/>
      <c r="C857" s="108"/>
      <c r="D857" s="112"/>
      <c r="E857" s="108"/>
      <c r="F857" s="108"/>
      <c r="G857" s="107"/>
      <c r="H857" s="107"/>
      <c r="I857" s="107"/>
      <c r="J857" s="107"/>
      <c r="K857" s="107"/>
      <c r="L857" s="107"/>
      <c r="M857" s="107"/>
      <c r="N857" s="107"/>
      <c r="O857" s="107"/>
      <c r="P857" s="107"/>
      <c r="Q857" s="107"/>
      <c r="R857" s="107"/>
      <c r="S857" s="107"/>
      <c r="T857" s="107"/>
      <c r="U857" s="107"/>
      <c r="V857" s="107"/>
      <c r="W857" s="107"/>
      <c r="X857" s="107"/>
    </row>
    <row r="858" spans="1:24" ht="13">
      <c r="A858" s="107"/>
      <c r="B858" s="107"/>
      <c r="C858" s="108"/>
      <c r="D858" s="112"/>
      <c r="E858" s="108"/>
      <c r="F858" s="108"/>
      <c r="G858" s="107"/>
      <c r="H858" s="107"/>
      <c r="I858" s="107"/>
      <c r="J858" s="107"/>
      <c r="K858" s="107"/>
      <c r="L858" s="107"/>
      <c r="M858" s="107"/>
      <c r="N858" s="107"/>
      <c r="O858" s="107"/>
      <c r="P858" s="107"/>
      <c r="Q858" s="107"/>
      <c r="R858" s="107"/>
      <c r="S858" s="107"/>
      <c r="T858" s="107"/>
      <c r="U858" s="107"/>
      <c r="V858" s="107"/>
      <c r="W858" s="107"/>
      <c r="X858" s="107"/>
    </row>
    <row r="859" spans="1:24" ht="13">
      <c r="A859" s="107"/>
      <c r="B859" s="107"/>
      <c r="C859" s="108"/>
      <c r="D859" s="112"/>
      <c r="E859" s="108"/>
      <c r="F859" s="108"/>
      <c r="G859" s="107"/>
      <c r="H859" s="107"/>
      <c r="I859" s="107"/>
      <c r="J859" s="107"/>
      <c r="K859" s="107"/>
      <c r="L859" s="107"/>
      <c r="M859" s="107"/>
      <c r="N859" s="107"/>
      <c r="O859" s="107"/>
      <c r="P859" s="107"/>
      <c r="Q859" s="107"/>
      <c r="R859" s="107"/>
      <c r="S859" s="107"/>
      <c r="T859" s="107"/>
      <c r="U859" s="107"/>
      <c r="V859" s="107"/>
      <c r="W859" s="107"/>
      <c r="X859" s="107"/>
    </row>
    <row r="860" spans="1:24" ht="13">
      <c r="A860" s="107"/>
      <c r="B860" s="107"/>
      <c r="C860" s="108"/>
      <c r="D860" s="112"/>
      <c r="E860" s="108"/>
      <c r="F860" s="108"/>
      <c r="G860" s="107"/>
      <c r="H860" s="107"/>
      <c r="I860" s="107"/>
      <c r="J860" s="107"/>
      <c r="K860" s="107"/>
      <c r="L860" s="107"/>
      <c r="M860" s="107"/>
      <c r="N860" s="107"/>
      <c r="O860" s="107"/>
      <c r="P860" s="107"/>
      <c r="Q860" s="107"/>
      <c r="R860" s="107"/>
      <c r="S860" s="107"/>
      <c r="T860" s="107"/>
      <c r="U860" s="107"/>
      <c r="V860" s="107"/>
      <c r="W860" s="107"/>
      <c r="X860" s="107"/>
    </row>
    <row r="861" spans="1:24" ht="13">
      <c r="A861" s="107"/>
      <c r="B861" s="107"/>
      <c r="C861" s="108"/>
      <c r="D861" s="112"/>
      <c r="E861" s="108"/>
      <c r="F861" s="108"/>
      <c r="G861" s="107"/>
      <c r="H861" s="107"/>
      <c r="I861" s="107"/>
      <c r="J861" s="107"/>
      <c r="K861" s="107"/>
      <c r="L861" s="107"/>
      <c r="M861" s="107"/>
      <c r="N861" s="107"/>
      <c r="O861" s="107"/>
      <c r="P861" s="107"/>
      <c r="Q861" s="107"/>
      <c r="R861" s="107"/>
      <c r="S861" s="107"/>
      <c r="T861" s="107"/>
      <c r="U861" s="107"/>
      <c r="V861" s="107"/>
      <c r="W861" s="107"/>
      <c r="X861" s="107"/>
    </row>
    <row r="862" spans="1:24" ht="13">
      <c r="A862" s="107"/>
      <c r="B862" s="107"/>
      <c r="C862" s="108"/>
      <c r="D862" s="112"/>
      <c r="E862" s="108"/>
      <c r="F862" s="108"/>
      <c r="G862" s="107"/>
      <c r="H862" s="107"/>
      <c r="I862" s="107"/>
      <c r="J862" s="107"/>
      <c r="K862" s="107"/>
      <c r="L862" s="107"/>
      <c r="M862" s="107"/>
      <c r="N862" s="107"/>
      <c r="O862" s="107"/>
      <c r="P862" s="107"/>
      <c r="Q862" s="107"/>
      <c r="R862" s="107"/>
      <c r="S862" s="107"/>
      <c r="T862" s="107"/>
      <c r="U862" s="107"/>
      <c r="V862" s="107"/>
      <c r="W862" s="107"/>
      <c r="X862" s="107"/>
    </row>
    <row r="863" spans="1:24" ht="13">
      <c r="A863" s="107"/>
      <c r="B863" s="107"/>
      <c r="C863" s="108"/>
      <c r="D863" s="112"/>
      <c r="E863" s="108"/>
      <c r="F863" s="108"/>
      <c r="G863" s="107"/>
      <c r="H863" s="107"/>
      <c r="I863" s="107"/>
      <c r="J863" s="107"/>
      <c r="K863" s="107"/>
      <c r="L863" s="107"/>
      <c r="M863" s="107"/>
      <c r="N863" s="107"/>
      <c r="O863" s="107"/>
      <c r="P863" s="107"/>
      <c r="Q863" s="107"/>
      <c r="R863" s="107"/>
      <c r="S863" s="107"/>
      <c r="T863" s="107"/>
      <c r="U863" s="107"/>
      <c r="V863" s="107"/>
      <c r="W863" s="107"/>
      <c r="X863" s="107"/>
    </row>
    <row r="864" spans="1:24" ht="13">
      <c r="A864" s="107"/>
      <c r="B864" s="107"/>
      <c r="C864" s="108"/>
      <c r="D864" s="112"/>
      <c r="E864" s="108"/>
      <c r="F864" s="108"/>
      <c r="G864" s="107"/>
      <c r="H864" s="107"/>
      <c r="I864" s="107"/>
      <c r="J864" s="107"/>
      <c r="K864" s="107"/>
      <c r="L864" s="107"/>
      <c r="M864" s="107"/>
      <c r="N864" s="107"/>
      <c r="O864" s="107"/>
      <c r="P864" s="107"/>
      <c r="Q864" s="107"/>
      <c r="R864" s="107"/>
      <c r="S864" s="107"/>
      <c r="T864" s="107"/>
      <c r="U864" s="107"/>
      <c r="V864" s="107"/>
      <c r="W864" s="107"/>
      <c r="X864" s="107"/>
    </row>
    <row r="865" spans="1:24" ht="13">
      <c r="A865" s="107"/>
      <c r="B865" s="107"/>
      <c r="C865" s="108"/>
      <c r="D865" s="112"/>
      <c r="E865" s="108"/>
      <c r="F865" s="108"/>
      <c r="G865" s="107"/>
      <c r="H865" s="107"/>
      <c r="I865" s="107"/>
      <c r="J865" s="107"/>
      <c r="K865" s="107"/>
      <c r="L865" s="107"/>
      <c r="M865" s="107"/>
      <c r="N865" s="107"/>
      <c r="O865" s="107"/>
      <c r="P865" s="107"/>
      <c r="Q865" s="107"/>
      <c r="R865" s="107"/>
      <c r="S865" s="107"/>
      <c r="T865" s="107"/>
      <c r="U865" s="107"/>
      <c r="V865" s="107"/>
      <c r="W865" s="107"/>
      <c r="X865" s="107"/>
    </row>
    <row r="866" spans="1:24" ht="13">
      <c r="A866" s="107"/>
      <c r="B866" s="107"/>
      <c r="C866" s="108"/>
      <c r="D866" s="112"/>
      <c r="E866" s="108"/>
      <c r="F866" s="108"/>
      <c r="G866" s="107"/>
      <c r="H866" s="107"/>
      <c r="I866" s="107"/>
      <c r="J866" s="107"/>
      <c r="K866" s="107"/>
      <c r="L866" s="107"/>
      <c r="M866" s="107"/>
      <c r="N866" s="107"/>
      <c r="O866" s="107"/>
      <c r="P866" s="107"/>
      <c r="Q866" s="107"/>
      <c r="R866" s="107"/>
      <c r="S866" s="107"/>
      <c r="T866" s="107"/>
      <c r="U866" s="107"/>
      <c r="V866" s="107"/>
      <c r="W866" s="107"/>
      <c r="X866" s="107"/>
    </row>
    <row r="867" spans="1:24" ht="13">
      <c r="A867" s="107"/>
      <c r="B867" s="107"/>
      <c r="C867" s="108"/>
      <c r="D867" s="112"/>
      <c r="E867" s="108"/>
      <c r="F867" s="108"/>
      <c r="G867" s="107"/>
      <c r="H867" s="107"/>
      <c r="I867" s="107"/>
      <c r="J867" s="107"/>
      <c r="K867" s="107"/>
      <c r="L867" s="107"/>
      <c r="M867" s="107"/>
      <c r="N867" s="107"/>
      <c r="O867" s="107"/>
      <c r="P867" s="107"/>
      <c r="Q867" s="107"/>
      <c r="R867" s="107"/>
      <c r="S867" s="107"/>
      <c r="T867" s="107"/>
      <c r="U867" s="107"/>
      <c r="V867" s="107"/>
      <c r="W867" s="107"/>
      <c r="X867" s="107"/>
    </row>
    <row r="868" spans="1:24" ht="13">
      <c r="A868" s="107"/>
      <c r="B868" s="107"/>
      <c r="C868" s="108"/>
      <c r="D868" s="112"/>
      <c r="E868" s="108"/>
      <c r="F868" s="108"/>
      <c r="G868" s="107"/>
      <c r="H868" s="107"/>
      <c r="I868" s="107"/>
      <c r="J868" s="107"/>
      <c r="K868" s="107"/>
      <c r="L868" s="107"/>
      <c r="M868" s="107"/>
      <c r="N868" s="107"/>
      <c r="O868" s="107"/>
      <c r="P868" s="107"/>
      <c r="Q868" s="107"/>
      <c r="R868" s="107"/>
      <c r="S868" s="107"/>
      <c r="T868" s="107"/>
      <c r="U868" s="107"/>
      <c r="V868" s="107"/>
      <c r="W868" s="107"/>
      <c r="X868" s="107"/>
    </row>
    <row r="869" spans="1:24" ht="13">
      <c r="A869" s="107"/>
      <c r="B869" s="107"/>
      <c r="C869" s="108"/>
      <c r="D869" s="112"/>
      <c r="E869" s="108"/>
      <c r="F869" s="108"/>
      <c r="G869" s="107"/>
      <c r="H869" s="107"/>
      <c r="I869" s="107"/>
      <c r="J869" s="107"/>
      <c r="K869" s="107"/>
      <c r="L869" s="107"/>
      <c r="M869" s="107"/>
      <c r="N869" s="107"/>
      <c r="O869" s="107"/>
      <c r="P869" s="107"/>
      <c r="Q869" s="107"/>
      <c r="R869" s="107"/>
      <c r="S869" s="107"/>
      <c r="T869" s="107"/>
      <c r="U869" s="107"/>
      <c r="V869" s="107"/>
      <c r="W869" s="107"/>
      <c r="X869" s="107"/>
    </row>
    <row r="870" spans="1:24" ht="13">
      <c r="A870" s="107"/>
      <c r="B870" s="107"/>
      <c r="C870" s="108"/>
      <c r="D870" s="112"/>
      <c r="E870" s="108"/>
      <c r="F870" s="108"/>
      <c r="G870" s="107"/>
      <c r="H870" s="107"/>
      <c r="I870" s="107"/>
      <c r="J870" s="107"/>
      <c r="K870" s="107"/>
      <c r="L870" s="107"/>
      <c r="M870" s="107"/>
      <c r="N870" s="107"/>
      <c r="O870" s="107"/>
      <c r="P870" s="107"/>
      <c r="Q870" s="107"/>
      <c r="R870" s="107"/>
      <c r="S870" s="107"/>
      <c r="T870" s="107"/>
      <c r="U870" s="107"/>
      <c r="V870" s="107"/>
      <c r="W870" s="107"/>
      <c r="X870" s="107"/>
    </row>
    <row r="871" spans="1:24" ht="13">
      <c r="A871" s="107"/>
      <c r="B871" s="107"/>
      <c r="C871" s="108"/>
      <c r="D871" s="112"/>
      <c r="E871" s="108"/>
      <c r="F871" s="108"/>
      <c r="G871" s="107"/>
      <c r="H871" s="107"/>
      <c r="I871" s="107"/>
      <c r="J871" s="107"/>
      <c r="K871" s="107"/>
      <c r="L871" s="107"/>
      <c r="M871" s="107"/>
      <c r="N871" s="107"/>
      <c r="O871" s="107"/>
      <c r="P871" s="107"/>
      <c r="Q871" s="107"/>
      <c r="R871" s="107"/>
      <c r="S871" s="107"/>
      <c r="T871" s="107"/>
      <c r="U871" s="107"/>
      <c r="V871" s="107"/>
      <c r="W871" s="107"/>
      <c r="X871" s="107"/>
    </row>
    <row r="872" spans="1:24" ht="13">
      <c r="A872" s="107"/>
      <c r="B872" s="107"/>
      <c r="C872" s="108"/>
      <c r="D872" s="112"/>
      <c r="E872" s="108"/>
      <c r="F872" s="108"/>
      <c r="G872" s="107"/>
      <c r="H872" s="107"/>
      <c r="I872" s="107"/>
      <c r="J872" s="107"/>
      <c r="K872" s="107"/>
      <c r="L872" s="107"/>
      <c r="M872" s="107"/>
      <c r="N872" s="107"/>
      <c r="O872" s="107"/>
      <c r="P872" s="107"/>
      <c r="Q872" s="107"/>
      <c r="R872" s="107"/>
      <c r="S872" s="107"/>
      <c r="T872" s="107"/>
      <c r="U872" s="107"/>
      <c r="V872" s="107"/>
      <c r="W872" s="107"/>
      <c r="X872" s="107"/>
    </row>
    <row r="873" spans="1:24" ht="13">
      <c r="A873" s="107"/>
      <c r="B873" s="107"/>
      <c r="C873" s="108"/>
      <c r="D873" s="112"/>
      <c r="E873" s="108"/>
      <c r="F873" s="108"/>
      <c r="G873" s="107"/>
      <c r="H873" s="107"/>
      <c r="I873" s="107"/>
      <c r="J873" s="107"/>
      <c r="K873" s="107"/>
      <c r="L873" s="107"/>
      <c r="M873" s="107"/>
      <c r="N873" s="107"/>
      <c r="O873" s="107"/>
      <c r="P873" s="107"/>
      <c r="Q873" s="107"/>
      <c r="R873" s="107"/>
      <c r="S873" s="107"/>
      <c r="T873" s="107"/>
      <c r="U873" s="107"/>
      <c r="V873" s="107"/>
      <c r="W873" s="107"/>
      <c r="X873" s="107"/>
    </row>
    <row r="874" spans="1:24" ht="13">
      <c r="A874" s="107"/>
      <c r="B874" s="107"/>
      <c r="C874" s="108"/>
      <c r="D874" s="112"/>
      <c r="E874" s="108"/>
      <c r="F874" s="108"/>
      <c r="G874" s="107"/>
      <c r="H874" s="107"/>
      <c r="I874" s="107"/>
      <c r="J874" s="107"/>
      <c r="K874" s="107"/>
      <c r="L874" s="107"/>
      <c r="M874" s="107"/>
      <c r="N874" s="107"/>
      <c r="O874" s="107"/>
      <c r="P874" s="107"/>
      <c r="Q874" s="107"/>
      <c r="R874" s="107"/>
      <c r="S874" s="107"/>
      <c r="T874" s="107"/>
      <c r="U874" s="107"/>
      <c r="V874" s="107"/>
      <c r="W874" s="107"/>
      <c r="X874" s="107"/>
    </row>
    <row r="875" spans="1:24" ht="13">
      <c r="A875" s="107"/>
      <c r="B875" s="107"/>
      <c r="C875" s="108"/>
      <c r="D875" s="112"/>
      <c r="E875" s="108"/>
      <c r="F875" s="108"/>
      <c r="G875" s="107"/>
      <c r="H875" s="107"/>
      <c r="I875" s="107"/>
      <c r="J875" s="107"/>
      <c r="K875" s="107"/>
      <c r="L875" s="107"/>
      <c r="M875" s="107"/>
      <c r="N875" s="107"/>
      <c r="O875" s="107"/>
      <c r="P875" s="107"/>
      <c r="Q875" s="107"/>
      <c r="R875" s="107"/>
      <c r="S875" s="107"/>
      <c r="T875" s="107"/>
      <c r="U875" s="107"/>
      <c r="V875" s="107"/>
      <c r="W875" s="107"/>
      <c r="X875" s="107"/>
    </row>
    <row r="876" spans="1:24" ht="13">
      <c r="A876" s="107"/>
      <c r="B876" s="107"/>
      <c r="C876" s="108"/>
      <c r="D876" s="112"/>
      <c r="E876" s="108"/>
      <c r="F876" s="108"/>
      <c r="G876" s="107"/>
      <c r="H876" s="107"/>
      <c r="I876" s="107"/>
      <c r="J876" s="107"/>
      <c r="K876" s="107"/>
      <c r="L876" s="107"/>
      <c r="M876" s="107"/>
      <c r="N876" s="107"/>
      <c r="O876" s="107"/>
      <c r="P876" s="107"/>
      <c r="Q876" s="107"/>
      <c r="R876" s="107"/>
      <c r="S876" s="107"/>
      <c r="T876" s="107"/>
      <c r="U876" s="107"/>
      <c r="V876" s="107"/>
      <c r="W876" s="107"/>
      <c r="X876" s="107"/>
    </row>
    <row r="877" spans="1:24" ht="13">
      <c r="A877" s="107"/>
      <c r="B877" s="107"/>
      <c r="C877" s="108"/>
      <c r="D877" s="112"/>
      <c r="E877" s="108"/>
      <c r="F877" s="108"/>
      <c r="G877" s="107"/>
      <c r="H877" s="107"/>
      <c r="I877" s="107"/>
      <c r="J877" s="107"/>
      <c r="K877" s="107"/>
      <c r="L877" s="107"/>
      <c r="M877" s="107"/>
      <c r="N877" s="107"/>
      <c r="O877" s="107"/>
      <c r="P877" s="107"/>
      <c r="Q877" s="107"/>
      <c r="R877" s="107"/>
      <c r="S877" s="107"/>
      <c r="T877" s="107"/>
      <c r="U877" s="107"/>
      <c r="V877" s="107"/>
      <c r="W877" s="107"/>
      <c r="X877" s="107"/>
    </row>
    <row r="878" spans="1:24" ht="13">
      <c r="A878" s="107"/>
      <c r="B878" s="107"/>
      <c r="C878" s="108"/>
      <c r="D878" s="112"/>
      <c r="E878" s="108"/>
      <c r="F878" s="108"/>
      <c r="G878" s="107"/>
      <c r="H878" s="107"/>
      <c r="I878" s="107"/>
      <c r="J878" s="107"/>
      <c r="K878" s="107"/>
      <c r="L878" s="107"/>
      <c r="M878" s="107"/>
      <c r="N878" s="107"/>
      <c r="O878" s="107"/>
      <c r="P878" s="107"/>
      <c r="Q878" s="107"/>
      <c r="R878" s="107"/>
      <c r="S878" s="107"/>
      <c r="T878" s="107"/>
      <c r="U878" s="107"/>
      <c r="V878" s="107"/>
      <c r="W878" s="107"/>
      <c r="X878" s="107"/>
    </row>
    <row r="879" spans="1:24" ht="13">
      <c r="A879" s="107"/>
      <c r="B879" s="107"/>
      <c r="C879" s="108"/>
      <c r="D879" s="112"/>
      <c r="E879" s="108"/>
      <c r="F879" s="108"/>
      <c r="G879" s="107"/>
      <c r="H879" s="107"/>
      <c r="I879" s="107"/>
      <c r="J879" s="107"/>
      <c r="K879" s="107"/>
      <c r="L879" s="107"/>
      <c r="M879" s="107"/>
      <c r="N879" s="107"/>
      <c r="O879" s="107"/>
      <c r="P879" s="107"/>
      <c r="Q879" s="107"/>
      <c r="R879" s="107"/>
      <c r="S879" s="107"/>
      <c r="T879" s="107"/>
      <c r="U879" s="107"/>
      <c r="V879" s="107"/>
      <c r="W879" s="107"/>
      <c r="X879" s="107"/>
    </row>
    <row r="880" spans="1:24" ht="13">
      <c r="A880" s="107"/>
      <c r="B880" s="107"/>
      <c r="C880" s="108"/>
      <c r="D880" s="112"/>
      <c r="E880" s="108"/>
      <c r="F880" s="108"/>
      <c r="G880" s="107"/>
      <c r="H880" s="107"/>
      <c r="I880" s="107"/>
      <c r="J880" s="107"/>
      <c r="K880" s="107"/>
      <c r="L880" s="107"/>
      <c r="M880" s="107"/>
      <c r="N880" s="107"/>
      <c r="O880" s="107"/>
      <c r="P880" s="107"/>
      <c r="Q880" s="107"/>
      <c r="R880" s="107"/>
      <c r="S880" s="107"/>
      <c r="T880" s="107"/>
      <c r="U880" s="107"/>
      <c r="V880" s="107"/>
      <c r="W880" s="107"/>
      <c r="X880" s="107"/>
    </row>
    <row r="881" spans="1:24" ht="13">
      <c r="A881" s="107"/>
      <c r="B881" s="107"/>
      <c r="C881" s="108"/>
      <c r="D881" s="112"/>
      <c r="E881" s="108"/>
      <c r="F881" s="108"/>
      <c r="G881" s="107"/>
      <c r="H881" s="107"/>
      <c r="I881" s="107"/>
      <c r="J881" s="107"/>
      <c r="K881" s="107"/>
      <c r="L881" s="107"/>
      <c r="M881" s="107"/>
      <c r="N881" s="107"/>
      <c r="O881" s="107"/>
      <c r="P881" s="107"/>
      <c r="Q881" s="107"/>
      <c r="R881" s="107"/>
      <c r="S881" s="107"/>
      <c r="T881" s="107"/>
      <c r="U881" s="107"/>
      <c r="V881" s="107"/>
      <c r="W881" s="107"/>
      <c r="X881" s="107"/>
    </row>
    <row r="882" spans="1:24" ht="13">
      <c r="A882" s="107"/>
      <c r="B882" s="107"/>
      <c r="C882" s="108"/>
      <c r="D882" s="112"/>
      <c r="E882" s="108"/>
      <c r="F882" s="108"/>
      <c r="G882" s="107"/>
      <c r="H882" s="107"/>
      <c r="I882" s="107"/>
      <c r="J882" s="107"/>
      <c r="K882" s="107"/>
      <c r="L882" s="107"/>
      <c r="M882" s="107"/>
      <c r="N882" s="107"/>
      <c r="O882" s="107"/>
      <c r="P882" s="107"/>
      <c r="Q882" s="107"/>
      <c r="R882" s="107"/>
      <c r="S882" s="107"/>
      <c r="T882" s="107"/>
      <c r="U882" s="107"/>
      <c r="V882" s="107"/>
      <c r="W882" s="107"/>
      <c r="X882" s="107"/>
    </row>
    <row r="883" spans="1:24" ht="13">
      <c r="A883" s="107"/>
      <c r="B883" s="107"/>
      <c r="C883" s="108"/>
      <c r="D883" s="112"/>
      <c r="E883" s="108"/>
      <c r="F883" s="108"/>
      <c r="G883" s="107"/>
      <c r="H883" s="107"/>
      <c r="I883" s="107"/>
      <c r="J883" s="107"/>
      <c r="K883" s="107"/>
      <c r="L883" s="107"/>
      <c r="M883" s="107"/>
      <c r="N883" s="107"/>
      <c r="O883" s="107"/>
      <c r="P883" s="107"/>
      <c r="Q883" s="107"/>
      <c r="R883" s="107"/>
      <c r="S883" s="107"/>
      <c r="T883" s="107"/>
      <c r="U883" s="107"/>
      <c r="V883" s="107"/>
      <c r="W883" s="107"/>
      <c r="X883" s="107"/>
    </row>
    <row r="884" spans="1:24" ht="13">
      <c r="A884" s="107"/>
      <c r="B884" s="107"/>
      <c r="C884" s="108"/>
      <c r="D884" s="112"/>
      <c r="E884" s="108"/>
      <c r="F884" s="108"/>
      <c r="G884" s="107"/>
      <c r="H884" s="107"/>
      <c r="I884" s="107"/>
      <c r="J884" s="107"/>
      <c r="K884" s="107"/>
      <c r="L884" s="107"/>
      <c r="M884" s="107"/>
      <c r="N884" s="107"/>
      <c r="O884" s="107"/>
      <c r="P884" s="107"/>
      <c r="Q884" s="107"/>
      <c r="R884" s="107"/>
      <c r="S884" s="107"/>
      <c r="T884" s="107"/>
      <c r="U884" s="107"/>
      <c r="V884" s="107"/>
      <c r="W884" s="107"/>
      <c r="X884" s="107"/>
    </row>
    <row r="885" spans="1:24" ht="13">
      <c r="A885" s="107"/>
      <c r="B885" s="107"/>
      <c r="C885" s="108"/>
      <c r="D885" s="112"/>
      <c r="E885" s="108"/>
      <c r="F885" s="108"/>
      <c r="G885" s="107"/>
      <c r="H885" s="107"/>
      <c r="I885" s="107"/>
      <c r="J885" s="107"/>
      <c r="K885" s="107"/>
      <c r="L885" s="107"/>
      <c r="M885" s="107"/>
      <c r="N885" s="107"/>
      <c r="O885" s="107"/>
      <c r="P885" s="107"/>
      <c r="Q885" s="107"/>
      <c r="R885" s="107"/>
      <c r="S885" s="107"/>
      <c r="T885" s="107"/>
      <c r="U885" s="107"/>
      <c r="V885" s="107"/>
      <c r="W885" s="107"/>
      <c r="X885" s="107"/>
    </row>
    <row r="886" spans="1:24" ht="13">
      <c r="A886" s="107"/>
      <c r="B886" s="107"/>
      <c r="C886" s="108"/>
      <c r="D886" s="112"/>
      <c r="E886" s="108"/>
      <c r="F886" s="108"/>
      <c r="G886" s="107"/>
      <c r="H886" s="107"/>
      <c r="I886" s="107"/>
      <c r="J886" s="107"/>
      <c r="K886" s="107"/>
      <c r="L886" s="107"/>
      <c r="M886" s="107"/>
      <c r="N886" s="107"/>
      <c r="O886" s="107"/>
      <c r="P886" s="107"/>
      <c r="Q886" s="107"/>
      <c r="R886" s="107"/>
      <c r="S886" s="107"/>
      <c r="T886" s="107"/>
      <c r="U886" s="107"/>
      <c r="V886" s="107"/>
      <c r="W886" s="107"/>
      <c r="X886" s="107"/>
    </row>
    <row r="887" spans="1:24" ht="13">
      <c r="A887" s="107"/>
      <c r="B887" s="107"/>
      <c r="C887" s="108"/>
      <c r="D887" s="112"/>
      <c r="E887" s="108"/>
      <c r="F887" s="108"/>
      <c r="G887" s="107"/>
      <c r="H887" s="107"/>
      <c r="I887" s="107"/>
      <c r="J887" s="107"/>
      <c r="K887" s="107"/>
      <c r="L887" s="107"/>
      <c r="M887" s="107"/>
      <c r="N887" s="107"/>
      <c r="O887" s="107"/>
      <c r="P887" s="107"/>
      <c r="Q887" s="107"/>
      <c r="R887" s="107"/>
      <c r="S887" s="107"/>
      <c r="T887" s="107"/>
      <c r="U887" s="107"/>
      <c r="V887" s="107"/>
      <c r="W887" s="107"/>
      <c r="X887" s="107"/>
    </row>
    <row r="888" spans="1:24" ht="13">
      <c r="A888" s="107"/>
      <c r="B888" s="107"/>
      <c r="C888" s="108"/>
      <c r="D888" s="112"/>
      <c r="E888" s="108"/>
      <c r="F888" s="108"/>
      <c r="G888" s="107"/>
      <c r="H888" s="107"/>
      <c r="I888" s="107"/>
      <c r="J888" s="107"/>
      <c r="K888" s="107"/>
      <c r="L888" s="107"/>
      <c r="M888" s="107"/>
      <c r="N888" s="107"/>
      <c r="O888" s="107"/>
      <c r="P888" s="107"/>
      <c r="Q888" s="107"/>
      <c r="R888" s="107"/>
      <c r="S888" s="107"/>
      <c r="T888" s="107"/>
      <c r="U888" s="107"/>
      <c r="V888" s="107"/>
      <c r="W888" s="107"/>
      <c r="X888" s="107"/>
    </row>
    <row r="889" spans="1:24" ht="13">
      <c r="A889" s="107"/>
      <c r="B889" s="107"/>
      <c r="C889" s="108"/>
      <c r="D889" s="112"/>
      <c r="E889" s="108"/>
      <c r="F889" s="108"/>
      <c r="G889" s="107"/>
      <c r="H889" s="107"/>
      <c r="I889" s="107"/>
      <c r="J889" s="107"/>
      <c r="K889" s="107"/>
      <c r="L889" s="107"/>
      <c r="M889" s="107"/>
      <c r="N889" s="107"/>
      <c r="O889" s="107"/>
      <c r="P889" s="107"/>
      <c r="Q889" s="107"/>
      <c r="R889" s="107"/>
      <c r="S889" s="107"/>
      <c r="T889" s="107"/>
      <c r="U889" s="107"/>
      <c r="V889" s="107"/>
      <c r="W889" s="107"/>
      <c r="X889" s="107"/>
    </row>
    <row r="890" spans="1:24" ht="13">
      <c r="A890" s="107"/>
      <c r="B890" s="107"/>
      <c r="C890" s="108"/>
      <c r="D890" s="112"/>
      <c r="E890" s="108"/>
      <c r="F890" s="108"/>
      <c r="G890" s="107"/>
      <c r="H890" s="107"/>
      <c r="I890" s="107"/>
      <c r="J890" s="107"/>
      <c r="K890" s="107"/>
      <c r="L890" s="107"/>
      <c r="M890" s="107"/>
      <c r="N890" s="107"/>
      <c r="O890" s="107"/>
      <c r="P890" s="107"/>
      <c r="Q890" s="107"/>
      <c r="R890" s="107"/>
      <c r="S890" s="107"/>
      <c r="T890" s="107"/>
      <c r="U890" s="107"/>
      <c r="V890" s="107"/>
      <c r="W890" s="107"/>
      <c r="X890" s="107"/>
    </row>
    <row r="891" spans="1:24" ht="13">
      <c r="A891" s="107"/>
      <c r="B891" s="107"/>
      <c r="C891" s="108"/>
      <c r="D891" s="112"/>
      <c r="E891" s="108"/>
      <c r="F891" s="108"/>
      <c r="G891" s="107"/>
      <c r="H891" s="107"/>
      <c r="I891" s="107"/>
      <c r="J891" s="107"/>
      <c r="K891" s="107"/>
      <c r="L891" s="107"/>
      <c r="M891" s="107"/>
      <c r="N891" s="107"/>
      <c r="O891" s="107"/>
      <c r="P891" s="107"/>
      <c r="Q891" s="107"/>
      <c r="R891" s="107"/>
      <c r="S891" s="107"/>
      <c r="T891" s="107"/>
      <c r="U891" s="107"/>
      <c r="V891" s="107"/>
      <c r="W891" s="107"/>
      <c r="X891" s="107"/>
    </row>
    <row r="892" spans="1:24" ht="13">
      <c r="A892" s="107"/>
      <c r="B892" s="107"/>
      <c r="C892" s="108"/>
      <c r="D892" s="112"/>
      <c r="E892" s="108"/>
      <c r="F892" s="108"/>
      <c r="G892" s="107"/>
      <c r="H892" s="107"/>
      <c r="I892" s="107"/>
      <c r="J892" s="107"/>
      <c r="K892" s="107"/>
      <c r="L892" s="107"/>
      <c r="M892" s="107"/>
      <c r="N892" s="107"/>
      <c r="O892" s="107"/>
      <c r="P892" s="107"/>
      <c r="Q892" s="107"/>
      <c r="R892" s="107"/>
      <c r="S892" s="107"/>
      <c r="T892" s="107"/>
      <c r="U892" s="107"/>
      <c r="V892" s="107"/>
      <c r="W892" s="107"/>
      <c r="X892" s="107"/>
    </row>
    <row r="893" spans="1:24" ht="13">
      <c r="A893" s="107"/>
      <c r="B893" s="107"/>
      <c r="C893" s="108"/>
      <c r="D893" s="112"/>
      <c r="E893" s="108"/>
      <c r="F893" s="108"/>
      <c r="G893" s="107"/>
      <c r="H893" s="107"/>
      <c r="I893" s="107"/>
      <c r="J893" s="107"/>
      <c r="K893" s="107"/>
      <c r="L893" s="107"/>
      <c r="M893" s="107"/>
      <c r="N893" s="107"/>
      <c r="O893" s="107"/>
      <c r="P893" s="107"/>
      <c r="Q893" s="107"/>
      <c r="R893" s="107"/>
      <c r="S893" s="107"/>
      <c r="T893" s="107"/>
      <c r="U893" s="107"/>
      <c r="V893" s="107"/>
      <c r="W893" s="107"/>
      <c r="X893" s="107"/>
    </row>
    <row r="894" spans="1:24" ht="13">
      <c r="A894" s="107"/>
      <c r="B894" s="107"/>
      <c r="C894" s="108"/>
      <c r="D894" s="112"/>
      <c r="E894" s="108"/>
      <c r="F894" s="108"/>
      <c r="G894" s="107"/>
      <c r="H894" s="107"/>
      <c r="I894" s="107"/>
      <c r="J894" s="107"/>
      <c r="K894" s="107"/>
      <c r="L894" s="107"/>
      <c r="M894" s="107"/>
      <c r="N894" s="107"/>
      <c r="O894" s="107"/>
      <c r="P894" s="107"/>
      <c r="Q894" s="107"/>
      <c r="R894" s="107"/>
      <c r="S894" s="107"/>
      <c r="T894" s="107"/>
      <c r="U894" s="107"/>
      <c r="V894" s="107"/>
      <c r="W894" s="107"/>
      <c r="X894" s="107"/>
    </row>
    <row r="895" spans="1:24" ht="13">
      <c r="A895" s="107"/>
      <c r="B895" s="107"/>
      <c r="C895" s="108"/>
      <c r="D895" s="112"/>
      <c r="E895" s="108"/>
      <c r="F895" s="108"/>
      <c r="G895" s="107"/>
      <c r="H895" s="107"/>
      <c r="I895" s="107"/>
      <c r="J895" s="107"/>
      <c r="K895" s="107"/>
      <c r="L895" s="107"/>
      <c r="M895" s="107"/>
      <c r="N895" s="107"/>
      <c r="O895" s="107"/>
      <c r="P895" s="107"/>
      <c r="Q895" s="107"/>
      <c r="R895" s="107"/>
      <c r="S895" s="107"/>
      <c r="T895" s="107"/>
      <c r="U895" s="107"/>
      <c r="V895" s="107"/>
      <c r="W895" s="107"/>
      <c r="X895" s="107"/>
    </row>
    <row r="896" spans="1:24" ht="13">
      <c r="A896" s="107"/>
      <c r="B896" s="107"/>
      <c r="C896" s="108"/>
      <c r="D896" s="112"/>
      <c r="E896" s="108"/>
      <c r="F896" s="108"/>
      <c r="G896" s="107"/>
      <c r="H896" s="107"/>
      <c r="I896" s="107"/>
      <c r="J896" s="107"/>
      <c r="K896" s="107"/>
      <c r="L896" s="107"/>
      <c r="M896" s="107"/>
      <c r="N896" s="107"/>
      <c r="O896" s="107"/>
      <c r="P896" s="107"/>
      <c r="Q896" s="107"/>
      <c r="R896" s="107"/>
      <c r="S896" s="107"/>
      <c r="T896" s="107"/>
      <c r="U896" s="107"/>
      <c r="V896" s="107"/>
      <c r="W896" s="107"/>
      <c r="X896" s="107"/>
    </row>
    <row r="897" spans="1:24" ht="13">
      <c r="A897" s="107"/>
      <c r="B897" s="107"/>
      <c r="C897" s="108"/>
      <c r="D897" s="112"/>
      <c r="E897" s="108"/>
      <c r="F897" s="108"/>
      <c r="G897" s="107"/>
      <c r="H897" s="107"/>
      <c r="I897" s="107"/>
      <c r="J897" s="107"/>
      <c r="K897" s="107"/>
      <c r="L897" s="107"/>
      <c r="M897" s="107"/>
      <c r="N897" s="107"/>
      <c r="O897" s="107"/>
      <c r="P897" s="107"/>
      <c r="Q897" s="107"/>
      <c r="R897" s="107"/>
      <c r="S897" s="107"/>
      <c r="T897" s="107"/>
      <c r="U897" s="107"/>
      <c r="V897" s="107"/>
      <c r="W897" s="107"/>
      <c r="X897" s="107"/>
    </row>
    <row r="898" spans="1:24" ht="13">
      <c r="A898" s="107"/>
      <c r="B898" s="107"/>
      <c r="C898" s="108"/>
      <c r="D898" s="112"/>
      <c r="E898" s="108"/>
      <c r="F898" s="108"/>
      <c r="G898" s="107"/>
      <c r="H898" s="107"/>
      <c r="I898" s="107"/>
      <c r="J898" s="107"/>
      <c r="K898" s="107"/>
      <c r="L898" s="107"/>
      <c r="M898" s="107"/>
      <c r="N898" s="107"/>
      <c r="O898" s="107"/>
      <c r="P898" s="107"/>
      <c r="Q898" s="107"/>
      <c r="R898" s="107"/>
      <c r="S898" s="107"/>
      <c r="T898" s="107"/>
      <c r="U898" s="107"/>
      <c r="V898" s="107"/>
      <c r="W898" s="107"/>
      <c r="X898" s="107"/>
    </row>
    <row r="899" spans="1:24" ht="13">
      <c r="A899" s="107"/>
      <c r="B899" s="107"/>
      <c r="C899" s="108"/>
      <c r="D899" s="112"/>
      <c r="E899" s="108"/>
      <c r="F899" s="108"/>
      <c r="G899" s="107"/>
      <c r="H899" s="107"/>
      <c r="I899" s="107"/>
      <c r="J899" s="107"/>
      <c r="K899" s="107"/>
      <c r="L899" s="107"/>
      <c r="M899" s="107"/>
      <c r="N899" s="107"/>
      <c r="O899" s="107"/>
      <c r="P899" s="107"/>
      <c r="Q899" s="107"/>
      <c r="R899" s="107"/>
      <c r="S899" s="107"/>
      <c r="T899" s="107"/>
      <c r="U899" s="107"/>
      <c r="V899" s="107"/>
      <c r="W899" s="107"/>
      <c r="X899" s="107"/>
    </row>
    <row r="900" spans="1:24" ht="13">
      <c r="A900" s="107"/>
      <c r="B900" s="107"/>
      <c r="C900" s="108"/>
      <c r="D900" s="112"/>
      <c r="E900" s="108"/>
      <c r="F900" s="108"/>
      <c r="G900" s="107"/>
      <c r="H900" s="107"/>
      <c r="I900" s="107"/>
      <c r="J900" s="107"/>
      <c r="K900" s="107"/>
      <c r="L900" s="107"/>
      <c r="M900" s="107"/>
      <c r="N900" s="107"/>
      <c r="O900" s="107"/>
      <c r="P900" s="107"/>
      <c r="Q900" s="107"/>
      <c r="R900" s="107"/>
      <c r="S900" s="107"/>
      <c r="T900" s="107"/>
      <c r="U900" s="107"/>
      <c r="V900" s="107"/>
      <c r="W900" s="107"/>
      <c r="X900" s="107"/>
    </row>
    <row r="901" spans="1:24" ht="13">
      <c r="A901" s="107"/>
      <c r="B901" s="107"/>
      <c r="C901" s="108"/>
      <c r="D901" s="112"/>
      <c r="E901" s="108"/>
      <c r="F901" s="108"/>
      <c r="G901" s="107"/>
      <c r="H901" s="107"/>
      <c r="I901" s="107"/>
      <c r="J901" s="107"/>
      <c r="K901" s="107"/>
      <c r="L901" s="107"/>
      <c r="M901" s="107"/>
      <c r="N901" s="107"/>
      <c r="O901" s="107"/>
      <c r="P901" s="107"/>
      <c r="Q901" s="107"/>
      <c r="R901" s="107"/>
      <c r="S901" s="107"/>
      <c r="T901" s="107"/>
      <c r="U901" s="107"/>
      <c r="V901" s="107"/>
      <c r="W901" s="107"/>
      <c r="X901" s="107"/>
    </row>
    <row r="902" spans="1:24" ht="13">
      <c r="A902" s="107"/>
      <c r="B902" s="107"/>
      <c r="C902" s="108"/>
      <c r="D902" s="112"/>
      <c r="E902" s="108"/>
      <c r="F902" s="108"/>
      <c r="G902" s="107"/>
      <c r="H902" s="107"/>
      <c r="I902" s="107"/>
      <c r="J902" s="107"/>
      <c r="K902" s="107"/>
      <c r="L902" s="107"/>
      <c r="M902" s="107"/>
      <c r="N902" s="107"/>
      <c r="O902" s="107"/>
      <c r="P902" s="107"/>
      <c r="Q902" s="107"/>
      <c r="R902" s="107"/>
      <c r="S902" s="107"/>
      <c r="T902" s="107"/>
      <c r="U902" s="107"/>
      <c r="V902" s="107"/>
      <c r="W902" s="107"/>
      <c r="X902" s="107"/>
    </row>
    <row r="903" spans="1:24" ht="13">
      <c r="A903" s="107"/>
      <c r="B903" s="107"/>
      <c r="C903" s="108"/>
      <c r="D903" s="112"/>
      <c r="E903" s="108"/>
      <c r="F903" s="108"/>
      <c r="G903" s="107"/>
      <c r="H903" s="107"/>
      <c r="I903" s="107"/>
      <c r="J903" s="107"/>
      <c r="K903" s="107"/>
      <c r="L903" s="107"/>
      <c r="M903" s="107"/>
      <c r="N903" s="107"/>
      <c r="O903" s="107"/>
      <c r="P903" s="107"/>
      <c r="Q903" s="107"/>
      <c r="R903" s="107"/>
      <c r="S903" s="107"/>
      <c r="T903" s="107"/>
      <c r="U903" s="107"/>
      <c r="V903" s="107"/>
      <c r="W903" s="107"/>
      <c r="X903" s="107"/>
    </row>
    <row r="904" spans="1:24" ht="13">
      <c r="A904" s="107"/>
      <c r="B904" s="107"/>
      <c r="C904" s="108"/>
      <c r="D904" s="112"/>
      <c r="E904" s="108"/>
      <c r="F904" s="108"/>
      <c r="G904" s="107"/>
      <c r="H904" s="107"/>
      <c r="I904" s="107"/>
      <c r="J904" s="107"/>
      <c r="K904" s="107"/>
      <c r="L904" s="107"/>
      <c r="M904" s="107"/>
      <c r="N904" s="107"/>
      <c r="O904" s="107"/>
      <c r="P904" s="107"/>
      <c r="Q904" s="107"/>
      <c r="R904" s="107"/>
      <c r="S904" s="107"/>
      <c r="T904" s="107"/>
      <c r="U904" s="107"/>
      <c r="V904" s="107"/>
      <c r="W904" s="107"/>
      <c r="X904" s="107"/>
    </row>
    <row r="905" spans="1:24" ht="13">
      <c r="A905" s="107"/>
      <c r="B905" s="107"/>
      <c r="C905" s="108"/>
      <c r="D905" s="112"/>
      <c r="E905" s="108"/>
      <c r="F905" s="108"/>
      <c r="G905" s="107"/>
      <c r="H905" s="107"/>
      <c r="I905" s="107"/>
      <c r="J905" s="107"/>
      <c r="K905" s="107"/>
      <c r="L905" s="107"/>
      <c r="M905" s="107"/>
      <c r="N905" s="107"/>
      <c r="O905" s="107"/>
      <c r="P905" s="107"/>
      <c r="Q905" s="107"/>
      <c r="R905" s="107"/>
      <c r="S905" s="107"/>
      <c r="T905" s="107"/>
      <c r="U905" s="107"/>
      <c r="V905" s="107"/>
      <c r="W905" s="107"/>
      <c r="X905" s="107"/>
    </row>
    <row r="906" spans="1:24" ht="13">
      <c r="A906" s="107"/>
      <c r="B906" s="107"/>
      <c r="C906" s="108"/>
      <c r="D906" s="112"/>
      <c r="E906" s="108"/>
      <c r="F906" s="108"/>
      <c r="G906" s="107"/>
      <c r="H906" s="107"/>
      <c r="I906" s="107"/>
      <c r="J906" s="107"/>
      <c r="K906" s="107"/>
      <c r="L906" s="107"/>
      <c r="M906" s="107"/>
      <c r="N906" s="107"/>
      <c r="O906" s="107"/>
      <c r="P906" s="107"/>
      <c r="Q906" s="107"/>
      <c r="R906" s="107"/>
      <c r="S906" s="107"/>
      <c r="T906" s="107"/>
      <c r="U906" s="107"/>
      <c r="V906" s="107"/>
      <c r="W906" s="107"/>
      <c r="X906" s="107"/>
    </row>
    <row r="907" spans="1:24" ht="13">
      <c r="A907" s="107"/>
      <c r="B907" s="107"/>
      <c r="C907" s="108"/>
      <c r="D907" s="112"/>
      <c r="E907" s="108"/>
      <c r="F907" s="108"/>
      <c r="G907" s="107"/>
      <c r="H907" s="107"/>
      <c r="I907" s="107"/>
      <c r="J907" s="107"/>
      <c r="K907" s="107"/>
      <c r="L907" s="107"/>
      <c r="M907" s="107"/>
      <c r="N907" s="107"/>
      <c r="O907" s="107"/>
      <c r="P907" s="107"/>
      <c r="Q907" s="107"/>
      <c r="R907" s="107"/>
      <c r="S907" s="107"/>
      <c r="T907" s="107"/>
      <c r="U907" s="107"/>
      <c r="V907" s="107"/>
      <c r="W907" s="107"/>
      <c r="X907" s="107"/>
    </row>
    <row r="908" spans="1:24" ht="13">
      <c r="A908" s="107"/>
      <c r="B908" s="107"/>
      <c r="C908" s="108"/>
      <c r="D908" s="112"/>
      <c r="E908" s="108"/>
      <c r="F908" s="108"/>
      <c r="G908" s="107"/>
      <c r="H908" s="107"/>
      <c r="I908" s="107"/>
      <c r="J908" s="107"/>
      <c r="K908" s="107"/>
      <c r="L908" s="107"/>
      <c r="M908" s="107"/>
      <c r="N908" s="107"/>
      <c r="O908" s="107"/>
      <c r="P908" s="107"/>
      <c r="Q908" s="107"/>
      <c r="R908" s="107"/>
      <c r="S908" s="107"/>
      <c r="T908" s="107"/>
      <c r="U908" s="107"/>
      <c r="V908" s="107"/>
      <c r="W908" s="107"/>
      <c r="X908" s="107"/>
    </row>
    <row r="909" spans="1:24" ht="13">
      <c r="A909" s="107"/>
      <c r="B909" s="107"/>
      <c r="C909" s="108"/>
      <c r="D909" s="112"/>
      <c r="E909" s="108"/>
      <c r="F909" s="108"/>
      <c r="G909" s="107"/>
      <c r="H909" s="107"/>
      <c r="I909" s="107"/>
      <c r="J909" s="107"/>
      <c r="K909" s="107"/>
      <c r="L909" s="107"/>
      <c r="M909" s="107"/>
      <c r="N909" s="107"/>
      <c r="O909" s="107"/>
      <c r="P909" s="107"/>
      <c r="Q909" s="107"/>
      <c r="R909" s="107"/>
      <c r="S909" s="107"/>
      <c r="T909" s="107"/>
      <c r="U909" s="107"/>
      <c r="V909" s="107"/>
      <c r="W909" s="107"/>
      <c r="X909" s="107"/>
    </row>
    <row r="910" spans="1:24" ht="13">
      <c r="A910" s="107"/>
      <c r="B910" s="107"/>
      <c r="C910" s="108"/>
      <c r="D910" s="112"/>
      <c r="E910" s="108"/>
      <c r="F910" s="108"/>
      <c r="G910" s="107"/>
      <c r="H910" s="107"/>
      <c r="I910" s="107"/>
      <c r="J910" s="107"/>
      <c r="K910" s="107"/>
      <c r="L910" s="107"/>
      <c r="M910" s="107"/>
      <c r="N910" s="107"/>
      <c r="O910" s="107"/>
      <c r="P910" s="107"/>
      <c r="Q910" s="107"/>
      <c r="R910" s="107"/>
      <c r="S910" s="107"/>
      <c r="T910" s="107"/>
      <c r="U910" s="107"/>
      <c r="V910" s="107"/>
      <c r="W910" s="107"/>
      <c r="X910" s="107"/>
    </row>
    <row r="911" spans="1:24" ht="13">
      <c r="A911" s="107"/>
      <c r="B911" s="107"/>
      <c r="C911" s="108"/>
      <c r="D911" s="112"/>
      <c r="E911" s="108"/>
      <c r="F911" s="108"/>
      <c r="G911" s="107"/>
      <c r="H911" s="107"/>
      <c r="I911" s="107"/>
      <c r="J911" s="107"/>
      <c r="K911" s="107"/>
      <c r="L911" s="107"/>
      <c r="M911" s="107"/>
      <c r="N911" s="107"/>
      <c r="O911" s="107"/>
      <c r="P911" s="107"/>
      <c r="Q911" s="107"/>
      <c r="R911" s="107"/>
      <c r="S911" s="107"/>
      <c r="T911" s="107"/>
      <c r="U911" s="107"/>
      <c r="V911" s="107"/>
      <c r="W911" s="107"/>
      <c r="X911" s="107"/>
    </row>
    <row r="912" spans="1:24" ht="13">
      <c r="A912" s="107"/>
      <c r="B912" s="107"/>
      <c r="C912" s="108"/>
      <c r="D912" s="112"/>
      <c r="E912" s="108"/>
      <c r="F912" s="108"/>
      <c r="G912" s="107"/>
      <c r="H912" s="107"/>
      <c r="I912" s="107"/>
      <c r="J912" s="107"/>
      <c r="K912" s="107"/>
      <c r="L912" s="107"/>
      <c r="M912" s="107"/>
      <c r="N912" s="107"/>
      <c r="O912" s="107"/>
      <c r="P912" s="107"/>
      <c r="Q912" s="107"/>
      <c r="R912" s="107"/>
      <c r="S912" s="107"/>
      <c r="T912" s="107"/>
      <c r="U912" s="107"/>
      <c r="V912" s="107"/>
      <c r="W912" s="107"/>
      <c r="X912" s="107"/>
    </row>
    <row r="913" spans="1:24" ht="13">
      <c r="A913" s="107"/>
      <c r="B913" s="107"/>
      <c r="C913" s="108"/>
      <c r="D913" s="112"/>
      <c r="E913" s="108"/>
      <c r="F913" s="108"/>
      <c r="G913" s="107"/>
      <c r="H913" s="107"/>
      <c r="I913" s="107"/>
      <c r="J913" s="107"/>
      <c r="K913" s="107"/>
      <c r="L913" s="107"/>
      <c r="M913" s="107"/>
      <c r="N913" s="107"/>
      <c r="O913" s="107"/>
      <c r="P913" s="107"/>
      <c r="Q913" s="107"/>
      <c r="R913" s="107"/>
      <c r="S913" s="107"/>
      <c r="T913" s="107"/>
      <c r="U913" s="107"/>
      <c r="V913" s="107"/>
      <c r="W913" s="107"/>
      <c r="X913" s="107"/>
    </row>
    <row r="914" spans="1:24" ht="13">
      <c r="A914" s="107"/>
      <c r="B914" s="107"/>
      <c r="C914" s="108"/>
      <c r="D914" s="112"/>
      <c r="E914" s="108"/>
      <c r="F914" s="108"/>
      <c r="G914" s="107"/>
      <c r="H914" s="107"/>
      <c r="I914" s="107"/>
      <c r="J914" s="107"/>
      <c r="K914" s="107"/>
      <c r="L914" s="107"/>
      <c r="M914" s="107"/>
      <c r="N914" s="107"/>
      <c r="O914" s="107"/>
      <c r="P914" s="107"/>
      <c r="Q914" s="107"/>
      <c r="R914" s="107"/>
      <c r="S914" s="107"/>
      <c r="T914" s="107"/>
      <c r="U914" s="107"/>
      <c r="V914" s="107"/>
      <c r="W914" s="107"/>
      <c r="X914" s="107"/>
    </row>
    <row r="915" spans="1:24" ht="13">
      <c r="A915" s="107"/>
      <c r="B915" s="107"/>
      <c r="C915" s="108"/>
      <c r="D915" s="112"/>
      <c r="E915" s="108"/>
      <c r="F915" s="108"/>
      <c r="G915" s="107"/>
      <c r="H915" s="107"/>
      <c r="I915" s="107"/>
      <c r="J915" s="107"/>
      <c r="K915" s="107"/>
      <c r="L915" s="107"/>
      <c r="M915" s="107"/>
      <c r="N915" s="107"/>
      <c r="O915" s="107"/>
      <c r="P915" s="107"/>
      <c r="Q915" s="107"/>
      <c r="R915" s="107"/>
      <c r="S915" s="107"/>
      <c r="T915" s="107"/>
      <c r="U915" s="107"/>
      <c r="V915" s="107"/>
      <c r="W915" s="107"/>
      <c r="X915" s="107"/>
    </row>
    <row r="916" spans="1:24" ht="13">
      <c r="A916" s="107"/>
      <c r="B916" s="107"/>
      <c r="C916" s="108"/>
      <c r="D916" s="112"/>
      <c r="E916" s="108"/>
      <c r="F916" s="108"/>
      <c r="G916" s="107"/>
      <c r="H916" s="107"/>
      <c r="I916" s="107"/>
      <c r="J916" s="107"/>
      <c r="K916" s="107"/>
      <c r="L916" s="107"/>
      <c r="M916" s="107"/>
      <c r="N916" s="107"/>
      <c r="O916" s="107"/>
      <c r="P916" s="107"/>
      <c r="Q916" s="107"/>
      <c r="R916" s="107"/>
      <c r="S916" s="107"/>
      <c r="T916" s="107"/>
      <c r="U916" s="107"/>
      <c r="V916" s="107"/>
      <c r="W916" s="107"/>
      <c r="X916" s="107"/>
    </row>
    <row r="917" spans="1:24" ht="13">
      <c r="A917" s="107"/>
      <c r="B917" s="107"/>
      <c r="C917" s="108"/>
      <c r="D917" s="112"/>
      <c r="E917" s="108"/>
      <c r="F917" s="108"/>
      <c r="G917" s="107"/>
      <c r="H917" s="107"/>
      <c r="I917" s="107"/>
      <c r="J917" s="107"/>
      <c r="K917" s="107"/>
      <c r="L917" s="107"/>
      <c r="M917" s="107"/>
      <c r="N917" s="107"/>
      <c r="O917" s="107"/>
      <c r="P917" s="107"/>
      <c r="Q917" s="107"/>
      <c r="R917" s="107"/>
      <c r="S917" s="107"/>
      <c r="T917" s="107"/>
      <c r="U917" s="107"/>
      <c r="V917" s="107"/>
      <c r="W917" s="107"/>
      <c r="X917" s="107"/>
    </row>
    <row r="918" spans="1:24" ht="13">
      <c r="A918" s="107"/>
      <c r="B918" s="107"/>
      <c r="C918" s="108"/>
      <c r="D918" s="112"/>
      <c r="E918" s="108"/>
      <c r="F918" s="108"/>
      <c r="G918" s="107"/>
      <c r="H918" s="107"/>
      <c r="I918" s="107"/>
      <c r="J918" s="107"/>
      <c r="K918" s="107"/>
      <c r="L918" s="107"/>
      <c r="M918" s="107"/>
      <c r="N918" s="107"/>
      <c r="O918" s="107"/>
      <c r="P918" s="107"/>
      <c r="Q918" s="107"/>
      <c r="R918" s="107"/>
      <c r="S918" s="107"/>
      <c r="T918" s="107"/>
      <c r="U918" s="107"/>
      <c r="V918" s="107"/>
      <c r="W918" s="107"/>
      <c r="X918" s="107"/>
    </row>
    <row r="919" spans="1:24" ht="13">
      <c r="A919" s="107"/>
      <c r="B919" s="107"/>
      <c r="C919" s="108"/>
      <c r="D919" s="112"/>
      <c r="E919" s="108"/>
      <c r="F919" s="108"/>
      <c r="G919" s="107"/>
      <c r="H919" s="107"/>
      <c r="I919" s="107"/>
      <c r="J919" s="107"/>
      <c r="K919" s="107"/>
      <c r="L919" s="107"/>
      <c r="M919" s="107"/>
      <c r="N919" s="107"/>
      <c r="O919" s="107"/>
      <c r="P919" s="107"/>
      <c r="Q919" s="107"/>
      <c r="R919" s="107"/>
      <c r="S919" s="107"/>
      <c r="T919" s="107"/>
      <c r="U919" s="107"/>
      <c r="V919" s="107"/>
      <c r="W919" s="107"/>
      <c r="X919" s="107"/>
    </row>
    <row r="920" spans="1:24" ht="13">
      <c r="A920" s="107"/>
      <c r="B920" s="107"/>
      <c r="C920" s="108"/>
      <c r="D920" s="112"/>
      <c r="E920" s="108"/>
      <c r="F920" s="108"/>
      <c r="G920" s="107"/>
      <c r="H920" s="107"/>
      <c r="I920" s="107"/>
      <c r="J920" s="107"/>
      <c r="K920" s="107"/>
      <c r="L920" s="107"/>
      <c r="M920" s="107"/>
      <c r="N920" s="107"/>
      <c r="O920" s="107"/>
      <c r="P920" s="107"/>
      <c r="Q920" s="107"/>
      <c r="R920" s="107"/>
      <c r="S920" s="107"/>
      <c r="T920" s="107"/>
      <c r="U920" s="107"/>
      <c r="V920" s="107"/>
      <c r="W920" s="107"/>
      <c r="X920" s="107"/>
    </row>
    <row r="921" spans="1:24" ht="13">
      <c r="A921" s="107"/>
      <c r="B921" s="107"/>
      <c r="C921" s="108"/>
      <c r="D921" s="112"/>
      <c r="E921" s="108"/>
      <c r="F921" s="108"/>
      <c r="G921" s="107"/>
      <c r="H921" s="107"/>
      <c r="I921" s="107"/>
      <c r="J921" s="107"/>
      <c r="K921" s="107"/>
      <c r="L921" s="107"/>
      <c r="M921" s="107"/>
      <c r="N921" s="107"/>
      <c r="O921" s="107"/>
      <c r="P921" s="107"/>
      <c r="Q921" s="107"/>
      <c r="R921" s="107"/>
      <c r="S921" s="107"/>
      <c r="T921" s="107"/>
      <c r="U921" s="107"/>
      <c r="V921" s="107"/>
      <c r="W921" s="107"/>
      <c r="X921" s="107"/>
    </row>
    <row r="922" spans="1:24" ht="13">
      <c r="A922" s="107"/>
      <c r="B922" s="107"/>
      <c r="C922" s="108"/>
      <c r="D922" s="112"/>
      <c r="E922" s="108"/>
      <c r="F922" s="108"/>
      <c r="G922" s="107"/>
      <c r="H922" s="107"/>
      <c r="I922" s="107"/>
      <c r="J922" s="107"/>
      <c r="K922" s="107"/>
      <c r="L922" s="107"/>
      <c r="M922" s="107"/>
      <c r="N922" s="107"/>
      <c r="O922" s="107"/>
      <c r="P922" s="107"/>
      <c r="Q922" s="107"/>
      <c r="R922" s="107"/>
      <c r="S922" s="107"/>
      <c r="T922" s="107"/>
      <c r="U922" s="107"/>
      <c r="V922" s="107"/>
      <c r="W922" s="107"/>
      <c r="X922" s="107"/>
    </row>
    <row r="923" spans="1:24" ht="13">
      <c r="A923" s="107"/>
      <c r="B923" s="107"/>
      <c r="C923" s="108"/>
      <c r="D923" s="112"/>
      <c r="E923" s="108"/>
      <c r="F923" s="108"/>
      <c r="G923" s="107"/>
      <c r="H923" s="107"/>
      <c r="I923" s="107"/>
      <c r="J923" s="107"/>
      <c r="K923" s="107"/>
      <c r="L923" s="107"/>
      <c r="M923" s="107"/>
      <c r="N923" s="107"/>
      <c r="O923" s="107"/>
      <c r="P923" s="107"/>
      <c r="Q923" s="107"/>
      <c r="R923" s="107"/>
      <c r="S923" s="107"/>
      <c r="T923" s="107"/>
      <c r="U923" s="107"/>
      <c r="V923" s="107"/>
      <c r="W923" s="107"/>
      <c r="X923" s="107"/>
    </row>
    <row r="924" spans="1:24" ht="13">
      <c r="A924" s="107"/>
      <c r="B924" s="107"/>
      <c r="C924" s="108"/>
      <c r="D924" s="112"/>
      <c r="E924" s="108"/>
      <c r="F924" s="108"/>
      <c r="G924" s="107"/>
      <c r="H924" s="107"/>
      <c r="I924" s="107"/>
      <c r="J924" s="107"/>
      <c r="K924" s="107"/>
      <c r="L924" s="107"/>
      <c r="M924" s="107"/>
      <c r="N924" s="107"/>
      <c r="O924" s="107"/>
      <c r="P924" s="107"/>
      <c r="Q924" s="107"/>
      <c r="R924" s="107"/>
      <c r="S924" s="107"/>
      <c r="T924" s="107"/>
      <c r="U924" s="107"/>
      <c r="V924" s="107"/>
      <c r="W924" s="107"/>
      <c r="X924" s="107"/>
    </row>
    <row r="925" spans="1:24" ht="13">
      <c r="A925" s="107"/>
      <c r="B925" s="107"/>
      <c r="C925" s="108"/>
      <c r="D925" s="112"/>
      <c r="E925" s="108"/>
      <c r="F925" s="108"/>
      <c r="G925" s="107"/>
      <c r="H925" s="107"/>
      <c r="I925" s="107"/>
      <c r="J925" s="107"/>
      <c r="K925" s="107"/>
      <c r="L925" s="107"/>
      <c r="M925" s="107"/>
      <c r="N925" s="107"/>
      <c r="O925" s="107"/>
      <c r="P925" s="107"/>
      <c r="Q925" s="107"/>
      <c r="R925" s="107"/>
      <c r="S925" s="107"/>
      <c r="T925" s="107"/>
      <c r="U925" s="107"/>
      <c r="V925" s="107"/>
      <c r="W925" s="107"/>
      <c r="X925" s="107"/>
    </row>
    <row r="926" spans="1:24" ht="13">
      <c r="A926" s="107"/>
      <c r="B926" s="107"/>
      <c r="C926" s="108"/>
      <c r="D926" s="112"/>
      <c r="E926" s="108"/>
      <c r="F926" s="108"/>
      <c r="G926" s="107"/>
      <c r="H926" s="107"/>
      <c r="I926" s="107"/>
      <c r="J926" s="107"/>
      <c r="K926" s="107"/>
      <c r="L926" s="107"/>
      <c r="M926" s="107"/>
      <c r="N926" s="107"/>
      <c r="O926" s="107"/>
      <c r="P926" s="107"/>
      <c r="Q926" s="107"/>
      <c r="R926" s="107"/>
      <c r="S926" s="107"/>
      <c r="T926" s="107"/>
      <c r="U926" s="107"/>
      <c r="V926" s="107"/>
      <c r="W926" s="107"/>
      <c r="X926" s="107"/>
    </row>
    <row r="927" spans="1:24" ht="13">
      <c r="A927" s="107"/>
      <c r="B927" s="107"/>
      <c r="C927" s="108"/>
      <c r="D927" s="112"/>
      <c r="E927" s="108"/>
      <c r="F927" s="108"/>
      <c r="G927" s="107"/>
      <c r="H927" s="107"/>
      <c r="I927" s="107"/>
      <c r="J927" s="107"/>
      <c r="K927" s="107"/>
      <c r="L927" s="107"/>
      <c r="M927" s="107"/>
      <c r="N927" s="107"/>
      <c r="O927" s="107"/>
      <c r="P927" s="107"/>
      <c r="Q927" s="107"/>
      <c r="R927" s="107"/>
      <c r="S927" s="107"/>
      <c r="T927" s="107"/>
      <c r="U927" s="107"/>
      <c r="V927" s="107"/>
      <c r="W927" s="107"/>
      <c r="X927" s="107"/>
    </row>
    <row r="928" spans="1:24" ht="13">
      <c r="A928" s="107"/>
      <c r="B928" s="107"/>
      <c r="C928" s="108"/>
      <c r="D928" s="112"/>
      <c r="E928" s="108"/>
      <c r="F928" s="108"/>
      <c r="G928" s="107"/>
      <c r="H928" s="107"/>
      <c r="I928" s="107"/>
      <c r="J928" s="107"/>
      <c r="K928" s="107"/>
      <c r="L928" s="107"/>
      <c r="M928" s="107"/>
      <c r="N928" s="107"/>
      <c r="O928" s="107"/>
      <c r="P928" s="107"/>
      <c r="Q928" s="107"/>
      <c r="R928" s="107"/>
      <c r="S928" s="107"/>
      <c r="T928" s="107"/>
      <c r="U928" s="107"/>
      <c r="V928" s="107"/>
      <c r="W928" s="107"/>
      <c r="X928" s="107"/>
    </row>
    <row r="929" spans="1:24" ht="13">
      <c r="A929" s="107"/>
      <c r="B929" s="107"/>
      <c r="C929" s="108"/>
      <c r="D929" s="112"/>
      <c r="E929" s="108"/>
      <c r="F929" s="108"/>
      <c r="G929" s="107"/>
      <c r="H929" s="107"/>
      <c r="I929" s="107"/>
      <c r="J929" s="107"/>
      <c r="K929" s="107"/>
      <c r="L929" s="107"/>
      <c r="M929" s="107"/>
      <c r="N929" s="107"/>
      <c r="O929" s="107"/>
      <c r="P929" s="107"/>
      <c r="Q929" s="107"/>
      <c r="R929" s="107"/>
      <c r="S929" s="107"/>
      <c r="T929" s="107"/>
      <c r="U929" s="107"/>
      <c r="V929" s="107"/>
      <c r="W929" s="107"/>
      <c r="X929" s="107"/>
    </row>
    <row r="930" spans="1:24" ht="13">
      <c r="A930" s="107"/>
      <c r="B930" s="107"/>
      <c r="C930" s="108"/>
      <c r="D930" s="112"/>
      <c r="E930" s="108"/>
      <c r="F930" s="108"/>
      <c r="G930" s="107"/>
      <c r="H930" s="107"/>
      <c r="I930" s="107"/>
      <c r="J930" s="107"/>
      <c r="K930" s="107"/>
      <c r="L930" s="107"/>
      <c r="M930" s="107"/>
      <c r="N930" s="107"/>
      <c r="O930" s="107"/>
      <c r="P930" s="107"/>
      <c r="Q930" s="107"/>
      <c r="R930" s="107"/>
      <c r="S930" s="107"/>
      <c r="T930" s="107"/>
      <c r="U930" s="107"/>
      <c r="V930" s="107"/>
      <c r="W930" s="107"/>
      <c r="X930" s="107"/>
    </row>
    <row r="931" spans="1:24" ht="13">
      <c r="A931" s="107"/>
      <c r="B931" s="107"/>
      <c r="C931" s="108"/>
      <c r="D931" s="112"/>
      <c r="E931" s="108"/>
      <c r="F931" s="108"/>
      <c r="G931" s="107"/>
      <c r="H931" s="107"/>
      <c r="I931" s="107"/>
      <c r="J931" s="107"/>
      <c r="K931" s="107"/>
      <c r="L931" s="107"/>
      <c r="M931" s="107"/>
      <c r="N931" s="107"/>
      <c r="O931" s="107"/>
      <c r="P931" s="107"/>
      <c r="Q931" s="107"/>
      <c r="R931" s="107"/>
      <c r="S931" s="107"/>
      <c r="T931" s="107"/>
      <c r="U931" s="107"/>
      <c r="V931" s="107"/>
      <c r="W931" s="107"/>
      <c r="X931" s="107"/>
    </row>
    <row r="932" spans="1:24" ht="13">
      <c r="A932" s="107"/>
      <c r="B932" s="107"/>
      <c r="C932" s="108"/>
      <c r="D932" s="112"/>
      <c r="E932" s="108"/>
      <c r="F932" s="108"/>
      <c r="G932" s="107"/>
      <c r="H932" s="107"/>
      <c r="I932" s="107"/>
      <c r="J932" s="107"/>
      <c r="K932" s="107"/>
      <c r="L932" s="107"/>
      <c r="M932" s="107"/>
      <c r="N932" s="107"/>
      <c r="O932" s="107"/>
      <c r="P932" s="107"/>
      <c r="Q932" s="107"/>
      <c r="R932" s="107"/>
      <c r="S932" s="107"/>
      <c r="T932" s="107"/>
      <c r="U932" s="107"/>
      <c r="V932" s="107"/>
      <c r="W932" s="107"/>
      <c r="X932" s="107"/>
    </row>
    <row r="933" spans="1:24" ht="13">
      <c r="A933" s="107"/>
      <c r="B933" s="107"/>
      <c r="C933" s="108"/>
      <c r="D933" s="112"/>
      <c r="E933" s="108"/>
      <c r="F933" s="108"/>
      <c r="G933" s="107"/>
      <c r="H933" s="107"/>
      <c r="I933" s="107"/>
      <c r="J933" s="107"/>
      <c r="K933" s="107"/>
      <c r="L933" s="107"/>
      <c r="M933" s="107"/>
      <c r="N933" s="107"/>
      <c r="O933" s="107"/>
      <c r="P933" s="107"/>
      <c r="Q933" s="107"/>
      <c r="R933" s="107"/>
      <c r="S933" s="107"/>
      <c r="T933" s="107"/>
      <c r="U933" s="107"/>
      <c r="V933" s="107"/>
      <c r="W933" s="107"/>
      <c r="X933" s="107"/>
    </row>
    <row r="934" spans="1:24" ht="13">
      <c r="A934" s="107"/>
      <c r="B934" s="107"/>
      <c r="C934" s="108"/>
      <c r="D934" s="112"/>
      <c r="E934" s="108"/>
      <c r="F934" s="108"/>
      <c r="G934" s="107"/>
      <c r="H934" s="107"/>
      <c r="I934" s="107"/>
      <c r="J934" s="107"/>
      <c r="K934" s="107"/>
      <c r="L934" s="107"/>
      <c r="M934" s="107"/>
      <c r="N934" s="107"/>
      <c r="O934" s="107"/>
      <c r="P934" s="107"/>
      <c r="Q934" s="107"/>
      <c r="R934" s="107"/>
      <c r="S934" s="107"/>
      <c r="T934" s="107"/>
      <c r="U934" s="107"/>
      <c r="V934" s="107"/>
      <c r="W934" s="107"/>
      <c r="X934" s="107"/>
    </row>
    <row r="935" spans="1:24" ht="13">
      <c r="A935" s="107"/>
      <c r="B935" s="107"/>
      <c r="C935" s="108"/>
      <c r="D935" s="112"/>
      <c r="E935" s="108"/>
      <c r="F935" s="108"/>
      <c r="G935" s="107"/>
      <c r="H935" s="107"/>
      <c r="I935" s="107"/>
      <c r="J935" s="107"/>
      <c r="K935" s="107"/>
      <c r="L935" s="107"/>
      <c r="M935" s="107"/>
      <c r="N935" s="107"/>
      <c r="O935" s="107"/>
      <c r="P935" s="107"/>
      <c r="Q935" s="107"/>
      <c r="R935" s="107"/>
      <c r="S935" s="107"/>
      <c r="T935" s="107"/>
      <c r="U935" s="107"/>
      <c r="V935" s="107"/>
      <c r="W935" s="107"/>
      <c r="X935" s="107"/>
    </row>
    <row r="936" spans="1:24" ht="13">
      <c r="A936" s="107"/>
      <c r="B936" s="107"/>
      <c r="C936" s="108"/>
      <c r="D936" s="112"/>
      <c r="E936" s="108"/>
      <c r="F936" s="108"/>
      <c r="G936" s="107"/>
      <c r="H936" s="107"/>
      <c r="I936" s="107"/>
      <c r="J936" s="107"/>
      <c r="K936" s="107"/>
      <c r="L936" s="107"/>
      <c r="M936" s="107"/>
      <c r="N936" s="107"/>
      <c r="O936" s="107"/>
      <c r="P936" s="107"/>
      <c r="Q936" s="107"/>
      <c r="R936" s="107"/>
      <c r="S936" s="107"/>
      <c r="T936" s="107"/>
      <c r="U936" s="107"/>
      <c r="V936" s="107"/>
      <c r="W936" s="107"/>
      <c r="X936" s="107"/>
    </row>
    <row r="937" spans="1:24" ht="13">
      <c r="A937" s="107"/>
      <c r="B937" s="107"/>
      <c r="C937" s="108"/>
      <c r="D937" s="112"/>
      <c r="E937" s="108"/>
      <c r="F937" s="108"/>
      <c r="G937" s="107"/>
      <c r="H937" s="107"/>
      <c r="I937" s="107"/>
      <c r="J937" s="107"/>
      <c r="K937" s="107"/>
      <c r="L937" s="107"/>
      <c r="M937" s="107"/>
      <c r="N937" s="107"/>
      <c r="O937" s="107"/>
      <c r="P937" s="107"/>
      <c r="Q937" s="107"/>
      <c r="R937" s="107"/>
      <c r="S937" s="107"/>
      <c r="T937" s="107"/>
      <c r="U937" s="107"/>
      <c r="V937" s="107"/>
      <c r="W937" s="107"/>
      <c r="X937" s="107"/>
    </row>
    <row r="938" spans="1:24" ht="13">
      <c r="A938" s="107"/>
      <c r="B938" s="107"/>
      <c r="C938" s="108"/>
      <c r="D938" s="112"/>
      <c r="E938" s="108"/>
      <c r="F938" s="108"/>
      <c r="G938" s="107"/>
      <c r="H938" s="107"/>
      <c r="I938" s="107"/>
      <c r="J938" s="107"/>
      <c r="K938" s="107"/>
      <c r="L938" s="107"/>
      <c r="M938" s="107"/>
      <c r="N938" s="107"/>
      <c r="O938" s="107"/>
      <c r="P938" s="107"/>
      <c r="Q938" s="107"/>
      <c r="R938" s="107"/>
      <c r="S938" s="107"/>
      <c r="T938" s="107"/>
      <c r="U938" s="107"/>
      <c r="V938" s="107"/>
      <c r="W938" s="107"/>
      <c r="X938" s="107"/>
    </row>
    <row r="939" spans="1:24" ht="13">
      <c r="A939" s="107"/>
      <c r="B939" s="107"/>
      <c r="C939" s="108"/>
      <c r="D939" s="112"/>
      <c r="E939" s="108"/>
      <c r="F939" s="108"/>
      <c r="G939" s="107"/>
      <c r="H939" s="107"/>
      <c r="I939" s="107"/>
      <c r="J939" s="107"/>
      <c r="K939" s="107"/>
      <c r="L939" s="107"/>
      <c r="M939" s="107"/>
      <c r="N939" s="107"/>
      <c r="O939" s="107"/>
      <c r="P939" s="107"/>
      <c r="Q939" s="107"/>
      <c r="R939" s="107"/>
      <c r="S939" s="107"/>
      <c r="T939" s="107"/>
      <c r="U939" s="107"/>
      <c r="V939" s="107"/>
      <c r="W939" s="107"/>
      <c r="X939" s="107"/>
    </row>
    <row r="940" spans="1:24" ht="13">
      <c r="A940" s="107"/>
      <c r="B940" s="107"/>
      <c r="C940" s="108"/>
      <c r="D940" s="112"/>
      <c r="E940" s="108"/>
      <c r="F940" s="108"/>
      <c r="G940" s="107"/>
      <c r="H940" s="107"/>
      <c r="I940" s="107"/>
      <c r="J940" s="107"/>
      <c r="K940" s="107"/>
      <c r="L940" s="107"/>
      <c r="M940" s="107"/>
      <c r="N940" s="107"/>
      <c r="O940" s="107"/>
      <c r="P940" s="107"/>
      <c r="Q940" s="107"/>
      <c r="R940" s="107"/>
      <c r="S940" s="107"/>
      <c r="T940" s="107"/>
      <c r="U940" s="107"/>
      <c r="V940" s="107"/>
      <c r="W940" s="107"/>
      <c r="X940" s="107"/>
    </row>
    <row r="941" spans="1:24" ht="13">
      <c r="A941" s="107"/>
      <c r="B941" s="107"/>
      <c r="C941" s="108"/>
      <c r="D941" s="112"/>
      <c r="E941" s="108"/>
      <c r="F941" s="108"/>
      <c r="G941" s="107"/>
      <c r="H941" s="107"/>
      <c r="I941" s="107"/>
      <c r="J941" s="107"/>
      <c r="K941" s="107"/>
      <c r="L941" s="107"/>
      <c r="M941" s="107"/>
      <c r="N941" s="107"/>
      <c r="O941" s="107"/>
      <c r="P941" s="107"/>
      <c r="Q941" s="107"/>
      <c r="R941" s="107"/>
      <c r="S941" s="107"/>
      <c r="T941" s="107"/>
      <c r="U941" s="107"/>
      <c r="V941" s="107"/>
      <c r="W941" s="107"/>
      <c r="X941" s="107"/>
    </row>
    <row r="942" spans="1:24" ht="13">
      <c r="A942" s="107"/>
      <c r="B942" s="107"/>
      <c r="C942" s="108"/>
      <c r="D942" s="112"/>
      <c r="E942" s="108"/>
      <c r="F942" s="108"/>
      <c r="G942" s="107"/>
      <c r="H942" s="107"/>
      <c r="I942" s="107"/>
      <c r="J942" s="107"/>
      <c r="K942" s="107"/>
      <c r="L942" s="107"/>
      <c r="M942" s="107"/>
      <c r="N942" s="107"/>
      <c r="O942" s="107"/>
      <c r="P942" s="107"/>
      <c r="Q942" s="107"/>
      <c r="R942" s="107"/>
      <c r="S942" s="107"/>
      <c r="T942" s="107"/>
      <c r="U942" s="107"/>
      <c r="V942" s="107"/>
      <c r="W942" s="107"/>
      <c r="X942" s="107"/>
    </row>
    <row r="943" spans="1:24" ht="13">
      <c r="A943" s="107"/>
      <c r="B943" s="107"/>
      <c r="C943" s="108"/>
      <c r="D943" s="112"/>
      <c r="E943" s="108"/>
      <c r="F943" s="108"/>
      <c r="G943" s="107"/>
      <c r="H943" s="107"/>
      <c r="I943" s="107"/>
      <c r="J943" s="107"/>
      <c r="K943" s="107"/>
      <c r="L943" s="107"/>
      <c r="M943" s="107"/>
      <c r="N943" s="107"/>
      <c r="O943" s="107"/>
      <c r="P943" s="107"/>
      <c r="Q943" s="107"/>
      <c r="R943" s="107"/>
      <c r="S943" s="107"/>
      <c r="T943" s="107"/>
      <c r="U943" s="107"/>
      <c r="V943" s="107"/>
      <c r="W943" s="107"/>
      <c r="X943" s="107"/>
    </row>
    <row r="944" spans="1:24" ht="13">
      <c r="A944" s="107"/>
      <c r="B944" s="107"/>
      <c r="C944" s="108"/>
      <c r="D944" s="112"/>
      <c r="E944" s="108"/>
      <c r="F944" s="108"/>
      <c r="G944" s="107"/>
      <c r="H944" s="107"/>
      <c r="I944" s="107"/>
      <c r="J944" s="107"/>
      <c r="K944" s="107"/>
      <c r="L944" s="107"/>
      <c r="M944" s="107"/>
      <c r="N944" s="107"/>
      <c r="O944" s="107"/>
      <c r="P944" s="107"/>
      <c r="Q944" s="107"/>
      <c r="R944" s="107"/>
      <c r="S944" s="107"/>
      <c r="T944" s="107"/>
      <c r="U944" s="107"/>
      <c r="V944" s="107"/>
      <c r="W944" s="107"/>
      <c r="X944" s="107"/>
    </row>
    <row r="945" spans="1:24" ht="13">
      <c r="A945" s="107"/>
      <c r="B945" s="107"/>
      <c r="C945" s="108"/>
      <c r="D945" s="112"/>
      <c r="E945" s="108"/>
      <c r="F945" s="108"/>
      <c r="G945" s="107"/>
      <c r="H945" s="107"/>
      <c r="I945" s="107"/>
      <c r="J945" s="107"/>
      <c r="K945" s="107"/>
      <c r="L945" s="107"/>
      <c r="M945" s="107"/>
      <c r="N945" s="107"/>
      <c r="O945" s="107"/>
      <c r="P945" s="107"/>
      <c r="Q945" s="107"/>
      <c r="R945" s="107"/>
      <c r="S945" s="107"/>
      <c r="T945" s="107"/>
      <c r="U945" s="107"/>
      <c r="V945" s="107"/>
      <c r="W945" s="107"/>
      <c r="X945" s="107"/>
    </row>
    <row r="946" spans="1:24" ht="13">
      <c r="A946" s="107"/>
      <c r="B946" s="107"/>
      <c r="C946" s="108"/>
      <c r="D946" s="112"/>
      <c r="E946" s="108"/>
      <c r="F946" s="108"/>
      <c r="G946" s="107"/>
      <c r="H946" s="107"/>
      <c r="I946" s="107"/>
      <c r="J946" s="107"/>
      <c r="K946" s="107"/>
      <c r="L946" s="107"/>
      <c r="M946" s="107"/>
      <c r="N946" s="107"/>
      <c r="O946" s="107"/>
      <c r="P946" s="107"/>
      <c r="Q946" s="107"/>
      <c r="R946" s="107"/>
      <c r="S946" s="107"/>
      <c r="T946" s="107"/>
      <c r="U946" s="107"/>
      <c r="V946" s="107"/>
      <c r="W946" s="107"/>
      <c r="X946" s="107"/>
    </row>
    <row r="947" spans="1:24" ht="13">
      <c r="A947" s="107"/>
      <c r="B947" s="107"/>
      <c r="C947" s="108"/>
      <c r="D947" s="112"/>
      <c r="E947" s="108"/>
      <c r="F947" s="108"/>
      <c r="G947" s="107"/>
      <c r="H947" s="107"/>
      <c r="I947" s="107"/>
      <c r="J947" s="107"/>
      <c r="K947" s="107"/>
      <c r="L947" s="107"/>
      <c r="M947" s="107"/>
      <c r="N947" s="107"/>
      <c r="O947" s="107"/>
      <c r="P947" s="107"/>
      <c r="Q947" s="107"/>
      <c r="R947" s="107"/>
      <c r="S947" s="107"/>
      <c r="T947" s="107"/>
      <c r="U947" s="107"/>
      <c r="V947" s="107"/>
      <c r="W947" s="107"/>
      <c r="X947" s="107"/>
    </row>
    <row r="948" spans="1:24" ht="13">
      <c r="A948" s="107"/>
      <c r="B948" s="107"/>
      <c r="C948" s="108"/>
      <c r="D948" s="112"/>
      <c r="E948" s="108"/>
      <c r="F948" s="108"/>
      <c r="G948" s="107"/>
      <c r="H948" s="107"/>
      <c r="I948" s="107"/>
      <c r="J948" s="107"/>
      <c r="K948" s="107"/>
      <c r="L948" s="107"/>
      <c r="M948" s="107"/>
      <c r="N948" s="107"/>
      <c r="O948" s="107"/>
      <c r="P948" s="107"/>
      <c r="Q948" s="107"/>
      <c r="R948" s="107"/>
      <c r="S948" s="107"/>
      <c r="T948" s="107"/>
      <c r="U948" s="107"/>
      <c r="V948" s="107"/>
      <c r="W948" s="107"/>
      <c r="X948" s="107"/>
    </row>
    <row r="949" spans="1:24" ht="13">
      <c r="A949" s="107"/>
      <c r="B949" s="107"/>
      <c r="C949" s="108"/>
      <c r="D949" s="112"/>
      <c r="E949" s="108"/>
      <c r="F949" s="108"/>
      <c r="G949" s="107"/>
      <c r="H949" s="107"/>
      <c r="I949" s="107"/>
      <c r="J949" s="107"/>
      <c r="K949" s="107"/>
      <c r="L949" s="107"/>
      <c r="M949" s="107"/>
      <c r="N949" s="107"/>
      <c r="O949" s="107"/>
      <c r="P949" s="107"/>
      <c r="Q949" s="107"/>
      <c r="R949" s="107"/>
      <c r="S949" s="107"/>
      <c r="T949" s="107"/>
      <c r="U949" s="107"/>
      <c r="V949" s="107"/>
      <c r="W949" s="107"/>
      <c r="X949" s="107"/>
    </row>
    <row r="950" spans="1:24" ht="13">
      <c r="A950" s="107"/>
      <c r="B950" s="107"/>
      <c r="C950" s="108"/>
      <c r="D950" s="112"/>
      <c r="E950" s="108"/>
      <c r="F950" s="108"/>
      <c r="G950" s="107"/>
      <c r="H950" s="107"/>
      <c r="I950" s="107"/>
      <c r="J950" s="107"/>
      <c r="K950" s="107"/>
      <c r="L950" s="107"/>
      <c r="M950" s="107"/>
      <c r="N950" s="107"/>
      <c r="O950" s="107"/>
      <c r="P950" s="107"/>
      <c r="Q950" s="107"/>
      <c r="R950" s="107"/>
      <c r="S950" s="107"/>
      <c r="T950" s="107"/>
      <c r="U950" s="107"/>
      <c r="V950" s="107"/>
      <c r="W950" s="107"/>
      <c r="X950" s="107"/>
    </row>
    <row r="951" spans="1:24" ht="13">
      <c r="A951" s="107"/>
      <c r="B951" s="107"/>
      <c r="C951" s="108"/>
      <c r="D951" s="112"/>
      <c r="E951" s="108"/>
      <c r="F951" s="108"/>
      <c r="G951" s="107"/>
      <c r="H951" s="107"/>
      <c r="I951" s="107"/>
      <c r="J951" s="107"/>
      <c r="K951" s="107"/>
      <c r="L951" s="107"/>
      <c r="M951" s="107"/>
      <c r="N951" s="107"/>
      <c r="O951" s="107"/>
      <c r="P951" s="107"/>
      <c r="Q951" s="107"/>
      <c r="R951" s="107"/>
      <c r="S951" s="107"/>
      <c r="T951" s="107"/>
      <c r="U951" s="107"/>
      <c r="V951" s="107"/>
      <c r="W951" s="107"/>
      <c r="X951" s="107"/>
    </row>
    <row r="952" spans="1:24" ht="13">
      <c r="A952" s="107"/>
      <c r="B952" s="107"/>
      <c r="C952" s="108"/>
      <c r="D952" s="112"/>
      <c r="E952" s="108"/>
      <c r="F952" s="108"/>
      <c r="G952" s="107"/>
      <c r="H952" s="107"/>
      <c r="I952" s="107"/>
      <c r="J952" s="107"/>
      <c r="K952" s="107"/>
      <c r="L952" s="107"/>
      <c r="M952" s="107"/>
      <c r="N952" s="107"/>
      <c r="O952" s="107"/>
      <c r="P952" s="107"/>
      <c r="Q952" s="107"/>
      <c r="R952" s="107"/>
      <c r="S952" s="107"/>
      <c r="T952" s="107"/>
      <c r="U952" s="107"/>
      <c r="V952" s="107"/>
      <c r="W952" s="107"/>
      <c r="X952" s="107"/>
    </row>
    <row r="953" spans="1:24" ht="13">
      <c r="A953" s="107"/>
      <c r="B953" s="107"/>
      <c r="C953" s="108"/>
      <c r="D953" s="112"/>
      <c r="E953" s="108"/>
      <c r="F953" s="108"/>
      <c r="G953" s="107"/>
      <c r="H953" s="107"/>
      <c r="I953" s="107"/>
      <c r="J953" s="107"/>
      <c r="K953" s="107"/>
      <c r="L953" s="107"/>
      <c r="M953" s="107"/>
      <c r="N953" s="107"/>
      <c r="O953" s="107"/>
      <c r="P953" s="107"/>
      <c r="Q953" s="107"/>
      <c r="R953" s="107"/>
      <c r="S953" s="107"/>
      <c r="T953" s="107"/>
      <c r="U953" s="107"/>
      <c r="V953" s="107"/>
      <c r="W953" s="107"/>
      <c r="X953" s="107"/>
    </row>
    <row r="954" spans="1:24" ht="13">
      <c r="A954" s="107"/>
      <c r="B954" s="107"/>
      <c r="C954" s="108"/>
      <c r="D954" s="112"/>
      <c r="E954" s="108"/>
      <c r="F954" s="108"/>
      <c r="G954" s="107"/>
      <c r="H954" s="107"/>
      <c r="I954" s="107"/>
      <c r="J954" s="107"/>
      <c r="K954" s="107"/>
      <c r="L954" s="107"/>
      <c r="M954" s="107"/>
      <c r="N954" s="107"/>
      <c r="O954" s="107"/>
      <c r="P954" s="107"/>
      <c r="Q954" s="107"/>
      <c r="R954" s="107"/>
      <c r="S954" s="107"/>
      <c r="T954" s="107"/>
      <c r="U954" s="107"/>
      <c r="V954" s="107"/>
      <c r="W954" s="107"/>
      <c r="X954" s="107"/>
    </row>
    <row r="955" spans="1:24" ht="13">
      <c r="A955" s="107"/>
      <c r="B955" s="107"/>
      <c r="C955" s="108"/>
      <c r="D955" s="112"/>
      <c r="E955" s="108"/>
      <c r="F955" s="108"/>
      <c r="G955" s="107"/>
      <c r="H955" s="107"/>
      <c r="I955" s="107"/>
      <c r="J955" s="107"/>
      <c r="K955" s="107"/>
      <c r="L955" s="107"/>
      <c r="M955" s="107"/>
      <c r="N955" s="107"/>
      <c r="O955" s="107"/>
      <c r="P955" s="107"/>
      <c r="Q955" s="107"/>
      <c r="R955" s="107"/>
      <c r="S955" s="107"/>
      <c r="T955" s="107"/>
      <c r="U955" s="107"/>
      <c r="V955" s="107"/>
      <c r="W955" s="107"/>
      <c r="X955" s="107"/>
    </row>
    <row r="956" spans="1:24" ht="13">
      <c r="A956" s="107"/>
      <c r="B956" s="107"/>
      <c r="C956" s="108"/>
      <c r="D956" s="112"/>
      <c r="E956" s="108"/>
      <c r="F956" s="108"/>
      <c r="G956" s="107"/>
      <c r="H956" s="107"/>
      <c r="I956" s="107"/>
      <c r="J956" s="107"/>
      <c r="K956" s="107"/>
      <c r="L956" s="107"/>
      <c r="M956" s="107"/>
      <c r="N956" s="107"/>
      <c r="O956" s="107"/>
      <c r="P956" s="107"/>
      <c r="Q956" s="107"/>
      <c r="R956" s="107"/>
      <c r="S956" s="107"/>
      <c r="T956" s="107"/>
      <c r="U956" s="107"/>
      <c r="V956" s="107"/>
      <c r="W956" s="107"/>
      <c r="X956" s="107"/>
    </row>
    <row r="957" spans="1:24" ht="13">
      <c r="A957" s="107"/>
      <c r="B957" s="107"/>
      <c r="C957" s="108"/>
      <c r="D957" s="112"/>
      <c r="E957" s="108"/>
      <c r="F957" s="108"/>
      <c r="G957" s="107"/>
      <c r="H957" s="107"/>
      <c r="I957" s="107"/>
      <c r="J957" s="107"/>
      <c r="K957" s="107"/>
      <c r="L957" s="107"/>
      <c r="M957" s="107"/>
      <c r="N957" s="107"/>
      <c r="O957" s="107"/>
      <c r="P957" s="107"/>
      <c r="Q957" s="107"/>
      <c r="R957" s="107"/>
      <c r="S957" s="107"/>
      <c r="T957" s="107"/>
      <c r="U957" s="107"/>
      <c r="V957" s="107"/>
      <c r="W957" s="107"/>
      <c r="X957" s="107"/>
    </row>
    <row r="958" spans="1:24" ht="13">
      <c r="A958" s="107"/>
      <c r="B958" s="107"/>
      <c r="C958" s="108"/>
      <c r="D958" s="112"/>
      <c r="E958" s="108"/>
      <c r="F958" s="108"/>
      <c r="G958" s="107"/>
      <c r="H958" s="107"/>
      <c r="I958" s="107"/>
      <c r="J958" s="107"/>
      <c r="K958" s="107"/>
      <c r="L958" s="107"/>
      <c r="M958" s="107"/>
      <c r="N958" s="107"/>
      <c r="O958" s="107"/>
      <c r="P958" s="107"/>
      <c r="Q958" s="107"/>
      <c r="R958" s="107"/>
      <c r="S958" s="107"/>
      <c r="T958" s="107"/>
      <c r="U958" s="107"/>
      <c r="V958" s="107"/>
      <c r="W958" s="107"/>
      <c r="X958" s="107"/>
    </row>
    <row r="959" spans="1:24" ht="13">
      <c r="A959" s="107"/>
      <c r="B959" s="107"/>
      <c r="C959" s="108"/>
      <c r="D959" s="112"/>
      <c r="E959" s="108"/>
      <c r="F959" s="108"/>
      <c r="G959" s="107"/>
      <c r="H959" s="107"/>
      <c r="I959" s="107"/>
      <c r="J959" s="107"/>
      <c r="K959" s="107"/>
      <c r="L959" s="107"/>
      <c r="M959" s="107"/>
      <c r="N959" s="107"/>
      <c r="O959" s="107"/>
      <c r="P959" s="107"/>
      <c r="Q959" s="107"/>
      <c r="R959" s="107"/>
      <c r="S959" s="107"/>
      <c r="T959" s="107"/>
      <c r="U959" s="107"/>
      <c r="V959" s="107"/>
      <c r="W959" s="107"/>
      <c r="X959" s="107"/>
    </row>
    <row r="960" spans="1:24" ht="13">
      <c r="A960" s="107"/>
      <c r="B960" s="107"/>
      <c r="C960" s="108"/>
      <c r="D960" s="112"/>
      <c r="E960" s="108"/>
      <c r="F960" s="108"/>
      <c r="G960" s="107"/>
      <c r="H960" s="107"/>
      <c r="I960" s="107"/>
      <c r="J960" s="107"/>
      <c r="K960" s="107"/>
      <c r="L960" s="107"/>
      <c r="M960" s="107"/>
      <c r="N960" s="107"/>
      <c r="O960" s="107"/>
      <c r="P960" s="107"/>
      <c r="Q960" s="107"/>
      <c r="R960" s="107"/>
      <c r="S960" s="107"/>
      <c r="T960" s="107"/>
      <c r="U960" s="107"/>
      <c r="V960" s="107"/>
      <c r="W960" s="107"/>
      <c r="X960" s="107"/>
    </row>
    <row r="961" spans="1:24" ht="13">
      <c r="A961" s="107"/>
      <c r="B961" s="107"/>
      <c r="C961" s="108"/>
      <c r="D961" s="112"/>
      <c r="E961" s="108"/>
      <c r="F961" s="108"/>
      <c r="G961" s="107"/>
      <c r="H961" s="107"/>
      <c r="I961" s="107"/>
      <c r="J961" s="107"/>
      <c r="K961" s="107"/>
      <c r="L961" s="107"/>
      <c r="M961" s="107"/>
      <c r="N961" s="107"/>
      <c r="O961" s="107"/>
      <c r="P961" s="107"/>
      <c r="Q961" s="107"/>
      <c r="R961" s="107"/>
      <c r="S961" s="107"/>
      <c r="T961" s="107"/>
      <c r="U961" s="107"/>
      <c r="V961" s="107"/>
      <c r="W961" s="107"/>
      <c r="X961" s="107"/>
    </row>
    <row r="962" spans="1:24" ht="13">
      <c r="A962" s="107"/>
      <c r="B962" s="107"/>
      <c r="C962" s="108"/>
      <c r="D962" s="112"/>
      <c r="E962" s="108"/>
      <c r="F962" s="108"/>
      <c r="G962" s="107"/>
      <c r="H962" s="107"/>
      <c r="I962" s="107"/>
      <c r="J962" s="107"/>
      <c r="K962" s="107"/>
      <c r="L962" s="107"/>
      <c r="M962" s="107"/>
      <c r="N962" s="107"/>
      <c r="O962" s="107"/>
      <c r="P962" s="107"/>
      <c r="Q962" s="107"/>
      <c r="R962" s="107"/>
      <c r="S962" s="107"/>
      <c r="T962" s="107"/>
      <c r="U962" s="107"/>
      <c r="V962" s="107"/>
      <c r="W962" s="107"/>
      <c r="X962" s="107"/>
    </row>
    <row r="963" spans="1:24" ht="13">
      <c r="A963" s="107"/>
      <c r="B963" s="107"/>
      <c r="C963" s="108"/>
      <c r="D963" s="112"/>
      <c r="E963" s="108"/>
      <c r="F963" s="108"/>
      <c r="G963" s="107"/>
      <c r="H963" s="107"/>
      <c r="I963" s="107"/>
      <c r="J963" s="107"/>
      <c r="K963" s="107"/>
      <c r="L963" s="107"/>
      <c r="M963" s="107"/>
      <c r="N963" s="107"/>
      <c r="O963" s="107"/>
      <c r="P963" s="107"/>
      <c r="Q963" s="107"/>
      <c r="R963" s="107"/>
      <c r="S963" s="107"/>
      <c r="T963" s="107"/>
      <c r="U963" s="107"/>
      <c r="V963" s="107"/>
      <c r="W963" s="107"/>
      <c r="X963" s="107"/>
    </row>
    <row r="964" spans="1:24" ht="13">
      <c r="A964" s="107"/>
      <c r="B964" s="107"/>
      <c r="C964" s="108"/>
      <c r="D964" s="112"/>
      <c r="E964" s="108"/>
      <c r="F964" s="108"/>
      <c r="G964" s="107"/>
      <c r="H964" s="107"/>
      <c r="I964" s="107"/>
      <c r="J964" s="107"/>
      <c r="K964" s="107"/>
      <c r="L964" s="107"/>
      <c r="M964" s="107"/>
      <c r="N964" s="107"/>
      <c r="O964" s="107"/>
      <c r="P964" s="107"/>
      <c r="Q964" s="107"/>
      <c r="R964" s="107"/>
      <c r="S964" s="107"/>
      <c r="T964" s="107"/>
      <c r="U964" s="107"/>
      <c r="V964" s="107"/>
      <c r="W964" s="107"/>
      <c r="X964" s="107"/>
    </row>
    <row r="965" spans="1:24" ht="13">
      <c r="A965" s="107"/>
      <c r="B965" s="107"/>
      <c r="C965" s="108"/>
      <c r="D965" s="112"/>
      <c r="E965" s="108"/>
      <c r="F965" s="108"/>
      <c r="G965" s="107"/>
      <c r="H965" s="107"/>
      <c r="I965" s="107"/>
      <c r="J965" s="107"/>
      <c r="K965" s="107"/>
      <c r="L965" s="107"/>
      <c r="M965" s="107"/>
      <c r="N965" s="107"/>
      <c r="O965" s="107"/>
      <c r="P965" s="107"/>
      <c r="Q965" s="107"/>
      <c r="R965" s="107"/>
      <c r="S965" s="107"/>
      <c r="T965" s="107"/>
      <c r="U965" s="107"/>
      <c r="V965" s="107"/>
      <c r="W965" s="107"/>
      <c r="X965" s="107"/>
    </row>
    <row r="966" spans="1:24" ht="13">
      <c r="A966" s="107"/>
      <c r="B966" s="107"/>
      <c r="C966" s="108"/>
      <c r="D966" s="112"/>
      <c r="E966" s="108"/>
      <c r="F966" s="108"/>
      <c r="G966" s="107"/>
      <c r="H966" s="107"/>
      <c r="I966" s="107"/>
      <c r="J966" s="107"/>
      <c r="K966" s="107"/>
      <c r="L966" s="107"/>
      <c r="M966" s="107"/>
      <c r="N966" s="107"/>
      <c r="O966" s="107"/>
      <c r="P966" s="107"/>
      <c r="Q966" s="107"/>
      <c r="R966" s="107"/>
      <c r="S966" s="107"/>
      <c r="T966" s="107"/>
      <c r="U966" s="107"/>
      <c r="V966" s="107"/>
      <c r="W966" s="107"/>
      <c r="X966" s="107"/>
    </row>
    <row r="967" spans="1:24" ht="13">
      <c r="A967" s="107"/>
      <c r="B967" s="107"/>
      <c r="C967" s="108"/>
      <c r="D967" s="112"/>
      <c r="E967" s="108"/>
      <c r="F967" s="108"/>
      <c r="G967" s="107"/>
      <c r="H967" s="107"/>
      <c r="I967" s="107"/>
      <c r="J967" s="107"/>
      <c r="K967" s="107"/>
      <c r="L967" s="107"/>
      <c r="M967" s="107"/>
      <c r="N967" s="107"/>
      <c r="O967" s="107"/>
      <c r="P967" s="107"/>
      <c r="Q967" s="107"/>
      <c r="R967" s="107"/>
      <c r="S967" s="107"/>
      <c r="T967" s="107"/>
      <c r="U967" s="107"/>
      <c r="V967" s="107"/>
      <c r="W967" s="107"/>
      <c r="X967" s="107"/>
    </row>
    <row r="968" spans="1:24" ht="13">
      <c r="A968" s="107"/>
      <c r="B968" s="107"/>
      <c r="C968" s="108"/>
      <c r="D968" s="112"/>
      <c r="E968" s="108"/>
      <c r="F968" s="108"/>
      <c r="G968" s="107"/>
      <c r="H968" s="107"/>
      <c r="I968" s="107"/>
      <c r="J968" s="107"/>
      <c r="K968" s="107"/>
      <c r="L968" s="107"/>
      <c r="M968" s="107"/>
      <c r="N968" s="107"/>
      <c r="O968" s="107"/>
      <c r="P968" s="107"/>
      <c r="Q968" s="107"/>
      <c r="R968" s="107"/>
      <c r="S968" s="107"/>
      <c r="T968" s="107"/>
      <c r="U968" s="107"/>
      <c r="V968" s="107"/>
      <c r="W968" s="107"/>
      <c r="X968" s="107"/>
    </row>
    <row r="969" spans="1:24" ht="13">
      <c r="A969" s="107"/>
      <c r="B969" s="107"/>
      <c r="C969" s="108"/>
      <c r="D969" s="112"/>
      <c r="E969" s="108"/>
      <c r="F969" s="108"/>
      <c r="G969" s="107"/>
      <c r="H969" s="107"/>
      <c r="I969" s="107"/>
      <c r="J969" s="107"/>
      <c r="K969" s="107"/>
      <c r="L969" s="107"/>
      <c r="M969" s="107"/>
      <c r="N969" s="107"/>
      <c r="O969" s="107"/>
      <c r="P969" s="107"/>
      <c r="Q969" s="107"/>
      <c r="R969" s="107"/>
      <c r="S969" s="107"/>
      <c r="T969" s="107"/>
      <c r="U969" s="107"/>
      <c r="V969" s="107"/>
      <c r="W969" s="107"/>
      <c r="X969" s="107"/>
    </row>
    <row r="970" spans="1:24" ht="13">
      <c r="A970" s="107"/>
      <c r="B970" s="107"/>
      <c r="C970" s="108"/>
      <c r="D970" s="112"/>
      <c r="E970" s="108"/>
      <c r="F970" s="108"/>
      <c r="G970" s="107"/>
      <c r="H970" s="107"/>
      <c r="I970" s="107"/>
      <c r="J970" s="107"/>
      <c r="K970" s="107"/>
      <c r="L970" s="107"/>
      <c r="M970" s="107"/>
      <c r="N970" s="107"/>
      <c r="O970" s="107"/>
      <c r="P970" s="107"/>
      <c r="Q970" s="107"/>
      <c r="R970" s="107"/>
      <c r="S970" s="107"/>
      <c r="T970" s="107"/>
      <c r="U970" s="107"/>
      <c r="V970" s="107"/>
      <c r="W970" s="107"/>
      <c r="X970" s="107"/>
    </row>
    <row r="971" spans="1:24" ht="13">
      <c r="A971" s="107"/>
      <c r="B971" s="107"/>
      <c r="C971" s="108"/>
      <c r="D971" s="112"/>
      <c r="E971" s="108"/>
      <c r="F971" s="108"/>
      <c r="G971" s="107"/>
      <c r="H971" s="107"/>
      <c r="I971" s="107"/>
      <c r="J971" s="107"/>
      <c r="K971" s="107"/>
      <c r="L971" s="107"/>
      <c r="M971" s="107"/>
      <c r="N971" s="107"/>
      <c r="O971" s="107"/>
      <c r="P971" s="107"/>
      <c r="Q971" s="107"/>
      <c r="R971" s="107"/>
      <c r="S971" s="107"/>
      <c r="T971" s="107"/>
      <c r="U971" s="107"/>
      <c r="V971" s="107"/>
      <c r="W971" s="107"/>
      <c r="X971" s="107"/>
    </row>
    <row r="972" spans="1:24" ht="13">
      <c r="A972" s="107"/>
      <c r="B972" s="107"/>
      <c r="C972" s="108"/>
      <c r="D972" s="112"/>
      <c r="E972" s="108"/>
      <c r="F972" s="108"/>
      <c r="G972" s="107"/>
      <c r="H972" s="107"/>
      <c r="I972" s="107"/>
      <c r="J972" s="107"/>
      <c r="K972" s="107"/>
      <c r="L972" s="107"/>
      <c r="M972" s="107"/>
      <c r="N972" s="107"/>
      <c r="O972" s="107"/>
      <c r="P972" s="107"/>
      <c r="Q972" s="107"/>
      <c r="R972" s="107"/>
      <c r="S972" s="107"/>
      <c r="T972" s="107"/>
      <c r="U972" s="107"/>
      <c r="V972" s="107"/>
      <c r="W972" s="107"/>
      <c r="X972" s="107"/>
    </row>
    <row r="973" spans="1:24" ht="13">
      <c r="A973" s="107"/>
      <c r="B973" s="107"/>
      <c r="C973" s="108"/>
      <c r="D973" s="112"/>
      <c r="E973" s="108"/>
      <c r="F973" s="108"/>
      <c r="G973" s="107"/>
      <c r="H973" s="107"/>
      <c r="I973" s="107"/>
      <c r="J973" s="107"/>
      <c r="K973" s="107"/>
      <c r="L973" s="107"/>
      <c r="M973" s="107"/>
      <c r="N973" s="107"/>
      <c r="O973" s="107"/>
      <c r="P973" s="107"/>
      <c r="Q973" s="107"/>
      <c r="R973" s="107"/>
      <c r="S973" s="107"/>
      <c r="T973" s="107"/>
      <c r="U973" s="107"/>
      <c r="V973" s="107"/>
      <c r="W973" s="107"/>
      <c r="X973" s="107"/>
    </row>
    <row r="974" spans="1:24" ht="13">
      <c r="A974" s="107"/>
      <c r="B974" s="107"/>
      <c r="C974" s="108"/>
      <c r="D974" s="112"/>
      <c r="E974" s="108"/>
      <c r="F974" s="108"/>
      <c r="G974" s="107"/>
      <c r="H974" s="107"/>
      <c r="I974" s="107"/>
      <c r="J974" s="107"/>
      <c r="K974" s="107"/>
      <c r="L974" s="107"/>
      <c r="M974" s="107"/>
      <c r="N974" s="107"/>
      <c r="O974" s="107"/>
      <c r="P974" s="107"/>
      <c r="Q974" s="107"/>
      <c r="R974" s="107"/>
      <c r="S974" s="107"/>
      <c r="T974" s="107"/>
      <c r="U974" s="107"/>
      <c r="V974" s="107"/>
      <c r="W974" s="107"/>
      <c r="X974" s="107"/>
    </row>
    <row r="975" spans="1:24" ht="13">
      <c r="A975" s="107"/>
      <c r="B975" s="107"/>
      <c r="C975" s="108"/>
      <c r="D975" s="112"/>
      <c r="E975" s="108"/>
      <c r="F975" s="108"/>
      <c r="G975" s="107"/>
      <c r="H975" s="107"/>
      <c r="I975" s="107"/>
      <c r="J975" s="107"/>
      <c r="K975" s="107"/>
      <c r="L975" s="107"/>
      <c r="M975" s="107"/>
      <c r="N975" s="107"/>
      <c r="O975" s="107"/>
      <c r="P975" s="107"/>
      <c r="Q975" s="107"/>
      <c r="R975" s="107"/>
      <c r="S975" s="107"/>
      <c r="T975" s="107"/>
      <c r="U975" s="107"/>
      <c r="V975" s="107"/>
      <c r="W975" s="107"/>
      <c r="X975" s="107"/>
    </row>
    <row r="976" spans="1:24" ht="13">
      <c r="A976" s="107"/>
      <c r="B976" s="107"/>
      <c r="C976" s="108"/>
      <c r="D976" s="112"/>
      <c r="E976" s="108"/>
      <c r="F976" s="108"/>
      <c r="G976" s="107"/>
      <c r="H976" s="107"/>
      <c r="I976" s="107"/>
      <c r="J976" s="107"/>
      <c r="K976" s="107"/>
      <c r="L976" s="107"/>
      <c r="M976" s="107"/>
      <c r="N976" s="107"/>
      <c r="O976" s="107"/>
      <c r="P976" s="107"/>
      <c r="Q976" s="107"/>
      <c r="R976" s="107"/>
      <c r="S976" s="107"/>
      <c r="T976" s="107"/>
      <c r="U976" s="107"/>
      <c r="V976" s="107"/>
      <c r="W976" s="107"/>
      <c r="X976" s="107"/>
    </row>
    <row r="977" spans="1:24" ht="13">
      <c r="A977" s="107"/>
      <c r="B977" s="107"/>
      <c r="C977" s="108"/>
      <c r="D977" s="112"/>
      <c r="E977" s="108"/>
      <c r="F977" s="108"/>
      <c r="G977" s="107"/>
      <c r="H977" s="107"/>
      <c r="I977" s="107"/>
      <c r="J977" s="107"/>
      <c r="K977" s="107"/>
      <c r="L977" s="107"/>
      <c r="M977" s="107"/>
      <c r="N977" s="107"/>
      <c r="O977" s="107"/>
      <c r="P977" s="107"/>
      <c r="Q977" s="107"/>
      <c r="R977" s="107"/>
      <c r="S977" s="107"/>
      <c r="T977" s="107"/>
      <c r="U977" s="107"/>
      <c r="V977" s="107"/>
      <c r="W977" s="107"/>
      <c r="X977" s="107"/>
    </row>
    <row r="978" spans="1:24" ht="13">
      <c r="A978" s="107"/>
      <c r="B978" s="107"/>
      <c r="C978" s="108"/>
      <c r="D978" s="112"/>
      <c r="E978" s="108"/>
      <c r="F978" s="108"/>
      <c r="G978" s="107"/>
      <c r="H978" s="107"/>
      <c r="I978" s="107"/>
      <c r="J978" s="107"/>
      <c r="K978" s="107"/>
      <c r="L978" s="107"/>
      <c r="M978" s="107"/>
      <c r="N978" s="107"/>
      <c r="O978" s="107"/>
      <c r="P978" s="107"/>
      <c r="Q978" s="107"/>
      <c r="R978" s="107"/>
      <c r="S978" s="107"/>
      <c r="T978" s="107"/>
      <c r="U978" s="107"/>
      <c r="V978" s="107"/>
      <c r="W978" s="107"/>
      <c r="X978" s="107"/>
    </row>
    <row r="979" spans="1:24" ht="13">
      <c r="A979" s="107"/>
      <c r="B979" s="107"/>
      <c r="C979" s="108"/>
      <c r="D979" s="112"/>
      <c r="E979" s="108"/>
      <c r="F979" s="108"/>
      <c r="G979" s="107"/>
      <c r="H979" s="107"/>
      <c r="I979" s="107"/>
      <c r="J979" s="107"/>
      <c r="K979" s="107"/>
      <c r="L979" s="107"/>
      <c r="M979" s="107"/>
      <c r="N979" s="107"/>
      <c r="O979" s="107"/>
      <c r="P979" s="107"/>
      <c r="Q979" s="107"/>
      <c r="R979" s="107"/>
      <c r="S979" s="107"/>
      <c r="T979" s="107"/>
      <c r="U979" s="107"/>
      <c r="V979" s="107"/>
      <c r="W979" s="107"/>
      <c r="X979" s="107"/>
    </row>
    <row r="980" spans="1:24" ht="13">
      <c r="A980" s="107"/>
      <c r="B980" s="107"/>
      <c r="C980" s="108"/>
      <c r="D980" s="112"/>
      <c r="E980" s="108"/>
      <c r="F980" s="108"/>
      <c r="G980" s="107"/>
      <c r="H980" s="107"/>
      <c r="I980" s="107"/>
      <c r="J980" s="107"/>
      <c r="K980" s="107"/>
      <c r="L980" s="107"/>
      <c r="M980" s="107"/>
      <c r="N980" s="107"/>
      <c r="O980" s="107"/>
      <c r="P980" s="107"/>
      <c r="Q980" s="107"/>
      <c r="R980" s="107"/>
      <c r="S980" s="107"/>
      <c r="T980" s="107"/>
      <c r="U980" s="107"/>
      <c r="V980" s="107"/>
      <c r="W980" s="107"/>
      <c r="X980" s="107"/>
    </row>
    <row r="981" spans="1:24" ht="13">
      <c r="A981" s="107"/>
      <c r="B981" s="107"/>
      <c r="C981" s="108"/>
      <c r="D981" s="112"/>
      <c r="E981" s="108"/>
      <c r="F981" s="108"/>
      <c r="G981" s="107"/>
      <c r="H981" s="107"/>
      <c r="I981" s="107"/>
      <c r="J981" s="107"/>
      <c r="K981" s="107"/>
      <c r="L981" s="107"/>
      <c r="M981" s="107"/>
      <c r="N981" s="107"/>
      <c r="O981" s="107"/>
      <c r="P981" s="107"/>
      <c r="Q981" s="107"/>
      <c r="R981" s="107"/>
      <c r="S981" s="107"/>
      <c r="T981" s="107"/>
      <c r="U981" s="107"/>
      <c r="V981" s="107"/>
      <c r="W981" s="107"/>
      <c r="X981" s="107"/>
    </row>
    <row r="982" spans="1:24" ht="13">
      <c r="A982" s="107"/>
      <c r="B982" s="107"/>
      <c r="C982" s="108"/>
      <c r="D982" s="112"/>
      <c r="E982" s="108"/>
      <c r="F982" s="108"/>
      <c r="G982" s="107"/>
      <c r="H982" s="107"/>
      <c r="I982" s="107"/>
      <c r="J982" s="107"/>
      <c r="K982" s="107"/>
      <c r="L982" s="107"/>
      <c r="M982" s="107"/>
      <c r="N982" s="107"/>
      <c r="O982" s="107"/>
      <c r="P982" s="107"/>
      <c r="Q982" s="107"/>
      <c r="R982" s="107"/>
      <c r="S982" s="107"/>
      <c r="T982" s="107"/>
      <c r="U982" s="107"/>
      <c r="V982" s="107"/>
      <c r="W982" s="107"/>
      <c r="X982" s="107"/>
    </row>
    <row r="983" spans="1:24" ht="13">
      <c r="A983" s="107"/>
      <c r="B983" s="107"/>
      <c r="C983" s="108"/>
      <c r="D983" s="112"/>
      <c r="E983" s="108"/>
      <c r="F983" s="108"/>
      <c r="G983" s="107"/>
      <c r="H983" s="107"/>
      <c r="I983" s="107"/>
      <c r="J983" s="107"/>
      <c r="K983" s="107"/>
      <c r="L983" s="107"/>
      <c r="M983" s="107"/>
      <c r="N983" s="107"/>
      <c r="O983" s="107"/>
      <c r="P983" s="107"/>
      <c r="Q983" s="107"/>
      <c r="R983" s="107"/>
      <c r="S983" s="107"/>
      <c r="T983" s="107"/>
      <c r="U983" s="107"/>
      <c r="V983" s="107"/>
      <c r="W983" s="107"/>
      <c r="X983" s="107"/>
    </row>
    <row r="984" spans="1:24" ht="13">
      <c r="A984" s="107"/>
      <c r="B984" s="107"/>
      <c r="C984" s="108"/>
      <c r="D984" s="112"/>
      <c r="E984" s="108"/>
      <c r="F984" s="108"/>
      <c r="G984" s="107"/>
      <c r="H984" s="107"/>
      <c r="I984" s="107"/>
      <c r="J984" s="107"/>
      <c r="K984" s="107"/>
      <c r="L984" s="107"/>
      <c r="M984" s="107"/>
      <c r="N984" s="107"/>
      <c r="O984" s="107"/>
      <c r="P984" s="107"/>
      <c r="Q984" s="107"/>
      <c r="R984" s="107"/>
      <c r="S984" s="107"/>
      <c r="T984" s="107"/>
      <c r="U984" s="107"/>
      <c r="V984" s="107"/>
      <c r="W984" s="107"/>
      <c r="X984" s="107"/>
    </row>
    <row r="985" spans="1:24" ht="13">
      <c r="A985" s="107"/>
      <c r="B985" s="107"/>
      <c r="C985" s="108"/>
      <c r="D985" s="112"/>
      <c r="E985" s="108"/>
      <c r="F985" s="108"/>
      <c r="G985" s="107"/>
      <c r="H985" s="107"/>
      <c r="I985" s="107"/>
      <c r="J985" s="107"/>
      <c r="K985" s="107"/>
      <c r="L985" s="107"/>
      <c r="M985" s="107"/>
      <c r="N985" s="107"/>
      <c r="O985" s="107"/>
      <c r="P985" s="107"/>
      <c r="Q985" s="107"/>
      <c r="R985" s="107"/>
      <c r="S985" s="107"/>
      <c r="T985" s="107"/>
      <c r="U985" s="107"/>
      <c r="V985" s="107"/>
      <c r="W985" s="107"/>
      <c r="X985" s="107"/>
    </row>
    <row r="986" spans="1:24" ht="13">
      <c r="A986" s="107"/>
      <c r="B986" s="107"/>
      <c r="C986" s="108"/>
      <c r="D986" s="112"/>
      <c r="E986" s="108"/>
      <c r="F986" s="108"/>
      <c r="G986" s="107"/>
      <c r="H986" s="107"/>
      <c r="I986" s="107"/>
      <c r="J986" s="107"/>
      <c r="K986" s="107"/>
      <c r="L986" s="107"/>
      <c r="M986" s="107"/>
      <c r="N986" s="107"/>
      <c r="O986" s="107"/>
      <c r="P986" s="107"/>
      <c r="Q986" s="107"/>
      <c r="R986" s="107"/>
      <c r="S986" s="107"/>
      <c r="T986" s="107"/>
      <c r="U986" s="107"/>
      <c r="V986" s="107"/>
      <c r="W986" s="107"/>
      <c r="X986" s="107"/>
    </row>
    <row r="987" spans="1:24" ht="13">
      <c r="A987" s="107"/>
      <c r="B987" s="107"/>
      <c r="C987" s="108"/>
      <c r="D987" s="112"/>
      <c r="E987" s="108"/>
      <c r="F987" s="108"/>
      <c r="G987" s="107"/>
      <c r="H987" s="107"/>
      <c r="I987" s="107"/>
      <c r="J987" s="107"/>
      <c r="K987" s="107"/>
      <c r="L987" s="107"/>
      <c r="M987" s="107"/>
      <c r="N987" s="107"/>
      <c r="O987" s="107"/>
      <c r="P987" s="107"/>
      <c r="Q987" s="107"/>
      <c r="R987" s="107"/>
      <c r="S987" s="107"/>
      <c r="T987" s="107"/>
      <c r="U987" s="107"/>
      <c r="V987" s="107"/>
      <c r="W987" s="107"/>
      <c r="X987" s="107"/>
    </row>
    <row r="988" spans="1:24" ht="13">
      <c r="A988" s="107"/>
      <c r="B988" s="107"/>
      <c r="C988" s="108"/>
      <c r="D988" s="112"/>
      <c r="E988" s="108"/>
      <c r="F988" s="108"/>
      <c r="G988" s="107"/>
      <c r="H988" s="107"/>
      <c r="I988" s="107"/>
      <c r="J988" s="107"/>
      <c r="K988" s="107"/>
      <c r="L988" s="107"/>
      <c r="M988" s="107"/>
      <c r="N988" s="107"/>
      <c r="O988" s="107"/>
      <c r="P988" s="107"/>
      <c r="Q988" s="107"/>
      <c r="R988" s="107"/>
      <c r="S988" s="107"/>
      <c r="T988" s="107"/>
      <c r="U988" s="107"/>
      <c r="V988" s="107"/>
      <c r="W988" s="107"/>
      <c r="X988" s="107"/>
    </row>
    <row r="989" spans="1:24" ht="13">
      <c r="A989" s="107"/>
      <c r="B989" s="107"/>
      <c r="C989" s="108"/>
      <c r="D989" s="112"/>
      <c r="E989" s="108"/>
      <c r="F989" s="108"/>
      <c r="G989" s="107"/>
      <c r="H989" s="107"/>
      <c r="I989" s="107"/>
      <c r="J989" s="107"/>
      <c r="K989" s="107"/>
      <c r="L989" s="107"/>
      <c r="M989" s="107"/>
      <c r="N989" s="107"/>
      <c r="O989" s="107"/>
      <c r="P989" s="107"/>
      <c r="Q989" s="107"/>
      <c r="R989" s="107"/>
      <c r="S989" s="107"/>
      <c r="T989" s="107"/>
      <c r="U989" s="107"/>
      <c r="V989" s="107"/>
      <c r="W989" s="107"/>
      <c r="X989" s="107"/>
    </row>
    <row r="990" spans="1:24" ht="13">
      <c r="A990" s="107"/>
      <c r="B990" s="107"/>
      <c r="C990" s="108"/>
      <c r="D990" s="112"/>
      <c r="E990" s="108"/>
      <c r="F990" s="108"/>
      <c r="G990" s="107"/>
      <c r="H990" s="107"/>
      <c r="I990" s="107"/>
      <c r="J990" s="107"/>
      <c r="K990" s="107"/>
      <c r="L990" s="107"/>
      <c r="M990" s="107"/>
      <c r="N990" s="107"/>
      <c r="O990" s="107"/>
      <c r="P990" s="107"/>
      <c r="Q990" s="107"/>
      <c r="R990" s="107"/>
      <c r="S990" s="107"/>
      <c r="T990" s="107"/>
      <c r="U990" s="107"/>
      <c r="V990" s="107"/>
      <c r="W990" s="107"/>
      <c r="X990" s="107"/>
    </row>
    <row r="991" spans="1:24" ht="13">
      <c r="A991" s="107"/>
      <c r="B991" s="107"/>
      <c r="C991" s="108"/>
      <c r="D991" s="112"/>
      <c r="E991" s="108"/>
      <c r="F991" s="108"/>
      <c r="G991" s="107"/>
      <c r="H991" s="107"/>
      <c r="I991" s="107"/>
      <c r="J991" s="107"/>
      <c r="K991" s="107"/>
      <c r="L991" s="107"/>
      <c r="M991" s="107"/>
      <c r="N991" s="107"/>
      <c r="O991" s="107"/>
      <c r="P991" s="107"/>
      <c r="Q991" s="107"/>
      <c r="R991" s="107"/>
      <c r="S991" s="107"/>
      <c r="T991" s="107"/>
      <c r="U991" s="107"/>
      <c r="V991" s="107"/>
      <c r="W991" s="107"/>
      <c r="X991" s="107"/>
    </row>
    <row r="992" spans="1:24" ht="13">
      <c r="A992" s="107"/>
      <c r="B992" s="107"/>
      <c r="C992" s="108"/>
      <c r="D992" s="112"/>
      <c r="E992" s="108"/>
      <c r="F992" s="108"/>
      <c r="G992" s="107"/>
      <c r="H992" s="107"/>
      <c r="I992" s="107"/>
      <c r="J992" s="107"/>
      <c r="K992" s="107"/>
      <c r="L992" s="107"/>
      <c r="M992" s="107"/>
      <c r="N992" s="107"/>
      <c r="O992" s="107"/>
      <c r="P992" s="107"/>
      <c r="Q992" s="107"/>
      <c r="R992" s="107"/>
      <c r="S992" s="107"/>
      <c r="T992" s="107"/>
      <c r="U992" s="107"/>
      <c r="V992" s="107"/>
      <c r="W992" s="107"/>
      <c r="X992" s="107"/>
    </row>
    <row r="993" spans="1:24" ht="13">
      <c r="A993" s="107"/>
      <c r="B993" s="107"/>
      <c r="C993" s="108"/>
      <c r="D993" s="112"/>
      <c r="E993" s="108"/>
      <c r="F993" s="108"/>
      <c r="G993" s="107"/>
      <c r="H993" s="107"/>
      <c r="I993" s="107"/>
      <c r="J993" s="107"/>
      <c r="K993" s="107"/>
      <c r="L993" s="107"/>
      <c r="M993" s="107"/>
      <c r="N993" s="107"/>
      <c r="O993" s="107"/>
      <c r="P993" s="107"/>
      <c r="Q993" s="107"/>
      <c r="R993" s="107"/>
      <c r="S993" s="107"/>
      <c r="T993" s="107"/>
      <c r="U993" s="107"/>
      <c r="V993" s="107"/>
      <c r="W993" s="107"/>
      <c r="X993" s="107"/>
    </row>
    <row r="994" spans="1:24" ht="13">
      <c r="A994" s="107"/>
      <c r="B994" s="107"/>
      <c r="C994" s="108"/>
      <c r="D994" s="112"/>
      <c r="E994" s="108"/>
      <c r="F994" s="108"/>
      <c r="G994" s="107"/>
      <c r="H994" s="107"/>
      <c r="I994" s="107"/>
      <c r="J994" s="107"/>
      <c r="K994" s="107"/>
      <c r="L994" s="107"/>
      <c r="M994" s="107"/>
      <c r="N994" s="107"/>
      <c r="O994" s="107"/>
      <c r="P994" s="107"/>
      <c r="Q994" s="107"/>
      <c r="R994" s="107"/>
      <c r="S994" s="107"/>
      <c r="T994" s="107"/>
      <c r="U994" s="107"/>
      <c r="V994" s="107"/>
      <c r="W994" s="107"/>
      <c r="X994" s="107"/>
    </row>
    <row r="995" spans="1:24" ht="13">
      <c r="A995" s="107"/>
      <c r="B995" s="107"/>
      <c r="C995" s="108"/>
      <c r="D995" s="112"/>
      <c r="E995" s="108"/>
      <c r="F995" s="108"/>
      <c r="G995" s="107"/>
      <c r="H995" s="107"/>
      <c r="I995" s="107"/>
      <c r="J995" s="107"/>
      <c r="K995" s="107"/>
      <c r="L995" s="107"/>
      <c r="M995" s="107"/>
      <c r="N995" s="107"/>
      <c r="O995" s="107"/>
      <c r="P995" s="107"/>
      <c r="Q995" s="107"/>
      <c r="R995" s="107"/>
      <c r="S995" s="107"/>
      <c r="T995" s="107"/>
      <c r="U995" s="107"/>
      <c r="V995" s="107"/>
      <c r="W995" s="107"/>
      <c r="X995" s="107"/>
    </row>
    <row r="996" spans="1:24" ht="13">
      <c r="A996" s="107"/>
      <c r="B996" s="107"/>
      <c r="C996" s="108"/>
      <c r="D996" s="112"/>
      <c r="E996" s="108"/>
      <c r="F996" s="108"/>
      <c r="G996" s="107"/>
      <c r="H996" s="107"/>
      <c r="I996" s="107"/>
      <c r="J996" s="107"/>
      <c r="K996" s="107"/>
      <c r="L996" s="107"/>
      <c r="M996" s="107"/>
      <c r="N996" s="107"/>
      <c r="O996" s="107"/>
      <c r="P996" s="107"/>
      <c r="Q996" s="107"/>
      <c r="R996" s="107"/>
      <c r="S996" s="107"/>
      <c r="T996" s="107"/>
      <c r="U996" s="107"/>
      <c r="V996" s="107"/>
      <c r="W996" s="107"/>
      <c r="X996" s="107"/>
    </row>
    <row r="997" spans="1:24" ht="13">
      <c r="A997" s="107"/>
      <c r="B997" s="107"/>
      <c r="C997" s="108"/>
      <c r="D997" s="112"/>
      <c r="E997" s="108"/>
      <c r="F997" s="108"/>
      <c r="G997" s="107"/>
      <c r="H997" s="107"/>
      <c r="I997" s="107"/>
      <c r="J997" s="107"/>
      <c r="K997" s="107"/>
      <c r="L997" s="107"/>
      <c r="M997" s="107"/>
      <c r="N997" s="107"/>
      <c r="O997" s="107"/>
      <c r="P997" s="107"/>
      <c r="Q997" s="107"/>
      <c r="R997" s="107"/>
      <c r="S997" s="107"/>
      <c r="T997" s="107"/>
      <c r="U997" s="107"/>
      <c r="V997" s="107"/>
      <c r="W997" s="107"/>
      <c r="X997" s="107"/>
    </row>
    <row r="998" spans="1:24" ht="13">
      <c r="A998" s="107"/>
      <c r="B998" s="107"/>
      <c r="C998" s="108"/>
      <c r="D998" s="112"/>
      <c r="E998" s="108"/>
      <c r="F998" s="108"/>
      <c r="G998" s="107"/>
      <c r="H998" s="107"/>
      <c r="I998" s="107"/>
      <c r="J998" s="107"/>
      <c r="K998" s="107"/>
      <c r="L998" s="107"/>
      <c r="M998" s="107"/>
      <c r="N998" s="107"/>
      <c r="O998" s="107"/>
      <c r="P998" s="107"/>
      <c r="Q998" s="107"/>
      <c r="R998" s="107"/>
      <c r="S998" s="107"/>
      <c r="T998" s="107"/>
      <c r="U998" s="107"/>
      <c r="V998" s="107"/>
      <c r="W998" s="107"/>
      <c r="X998" s="107"/>
    </row>
    <row r="999" spans="1:24" ht="13">
      <c r="A999" s="107"/>
      <c r="B999" s="107"/>
      <c r="C999" s="108"/>
      <c r="D999" s="112"/>
      <c r="E999" s="108"/>
      <c r="F999" s="108"/>
      <c r="G999" s="107"/>
      <c r="H999" s="107"/>
      <c r="I999" s="107"/>
      <c r="J999" s="107"/>
      <c r="K999" s="107"/>
      <c r="L999" s="107"/>
      <c r="M999" s="107"/>
      <c r="N999" s="107"/>
      <c r="O999" s="107"/>
      <c r="P999" s="107"/>
      <c r="Q999" s="107"/>
      <c r="R999" s="107"/>
      <c r="S999" s="107"/>
      <c r="T999" s="107"/>
      <c r="U999" s="107"/>
      <c r="V999" s="107"/>
      <c r="W999" s="107"/>
      <c r="X999" s="107"/>
    </row>
    <row r="1000" spans="1:24" ht="13">
      <c r="A1000" s="107"/>
      <c r="B1000" s="107"/>
      <c r="C1000" s="108"/>
      <c r="D1000" s="112"/>
      <c r="E1000" s="108"/>
      <c r="F1000" s="108"/>
      <c r="G1000" s="107"/>
      <c r="H1000" s="107"/>
      <c r="I1000" s="107"/>
      <c r="J1000" s="107"/>
      <c r="K1000" s="107"/>
      <c r="L1000" s="107"/>
      <c r="M1000" s="107"/>
      <c r="N1000" s="107"/>
      <c r="O1000" s="107"/>
      <c r="P1000" s="107"/>
      <c r="Q1000" s="107"/>
      <c r="R1000" s="107"/>
      <c r="S1000" s="107"/>
      <c r="T1000" s="107"/>
      <c r="U1000" s="107"/>
      <c r="V1000" s="107"/>
      <c r="W1000" s="107"/>
      <c r="X1000" s="107"/>
    </row>
    <row r="1001" spans="1:24" ht="13">
      <c r="A1001" s="107"/>
      <c r="B1001" s="107"/>
      <c r="C1001" s="108"/>
      <c r="D1001" s="112"/>
      <c r="E1001" s="108"/>
      <c r="F1001" s="108"/>
      <c r="G1001" s="107"/>
      <c r="H1001" s="107"/>
      <c r="I1001" s="107"/>
      <c r="J1001" s="107"/>
      <c r="K1001" s="107"/>
      <c r="L1001" s="107"/>
      <c r="M1001" s="107"/>
      <c r="N1001" s="107"/>
      <c r="O1001" s="107"/>
      <c r="P1001" s="107"/>
      <c r="Q1001" s="107"/>
      <c r="R1001" s="107"/>
      <c r="S1001" s="107"/>
      <c r="T1001" s="107"/>
      <c r="U1001" s="107"/>
      <c r="V1001" s="107"/>
      <c r="W1001" s="107"/>
      <c r="X1001" s="107"/>
    </row>
    <row r="1002" spans="1:24" ht="13">
      <c r="A1002" s="107"/>
      <c r="B1002" s="107"/>
      <c r="C1002" s="108"/>
      <c r="D1002" s="112"/>
      <c r="E1002" s="108"/>
      <c r="F1002" s="108"/>
      <c r="G1002" s="107"/>
      <c r="H1002" s="107"/>
      <c r="I1002" s="107"/>
      <c r="J1002" s="107"/>
      <c r="K1002" s="107"/>
      <c r="L1002" s="107"/>
      <c r="M1002" s="107"/>
      <c r="N1002" s="107"/>
      <c r="O1002" s="107"/>
      <c r="P1002" s="107"/>
      <c r="Q1002" s="107"/>
      <c r="R1002" s="107"/>
      <c r="S1002" s="107"/>
      <c r="T1002" s="107"/>
      <c r="U1002" s="107"/>
      <c r="V1002" s="107"/>
      <c r="W1002" s="107"/>
      <c r="X1002" s="107"/>
    </row>
    <row r="1003" spans="1:24" ht="13">
      <c r="A1003" s="107"/>
      <c r="B1003" s="107"/>
      <c r="C1003" s="108"/>
      <c r="D1003" s="112"/>
      <c r="E1003" s="108"/>
      <c r="F1003" s="108"/>
      <c r="G1003" s="107"/>
      <c r="H1003" s="107"/>
      <c r="I1003" s="107"/>
      <c r="J1003" s="107"/>
      <c r="K1003" s="107"/>
      <c r="L1003" s="107"/>
      <c r="M1003" s="107"/>
      <c r="N1003" s="107"/>
      <c r="O1003" s="107"/>
      <c r="P1003" s="107"/>
      <c r="Q1003" s="107"/>
      <c r="R1003" s="107"/>
      <c r="S1003" s="107"/>
      <c r="T1003" s="107"/>
      <c r="U1003" s="107"/>
      <c r="V1003" s="107"/>
      <c r="W1003" s="107"/>
      <c r="X1003" s="107"/>
    </row>
    <row r="1004" spans="1:24" ht="13">
      <c r="A1004" s="107"/>
      <c r="B1004" s="107"/>
      <c r="C1004" s="108"/>
      <c r="D1004" s="112"/>
      <c r="E1004" s="108"/>
      <c r="F1004" s="108"/>
      <c r="G1004" s="107"/>
      <c r="H1004" s="107"/>
      <c r="I1004" s="107"/>
      <c r="J1004" s="107"/>
      <c r="K1004" s="107"/>
      <c r="L1004" s="107"/>
      <c r="M1004" s="107"/>
      <c r="N1004" s="107"/>
      <c r="O1004" s="107"/>
      <c r="P1004" s="107"/>
      <c r="Q1004" s="107"/>
      <c r="R1004" s="107"/>
      <c r="S1004" s="107"/>
      <c r="T1004" s="107"/>
      <c r="U1004" s="107"/>
      <c r="V1004" s="107"/>
      <c r="W1004" s="107"/>
      <c r="X1004" s="107"/>
    </row>
    <row r="1005" spans="1:24" ht="13">
      <c r="A1005" s="107"/>
      <c r="B1005" s="107"/>
      <c r="C1005" s="108"/>
      <c r="D1005" s="112"/>
      <c r="E1005" s="108"/>
      <c r="F1005" s="108"/>
      <c r="G1005" s="107"/>
      <c r="H1005" s="107"/>
      <c r="I1005" s="107"/>
      <c r="J1005" s="107"/>
      <c r="K1005" s="107"/>
      <c r="L1005" s="107"/>
      <c r="M1005" s="107"/>
      <c r="N1005" s="107"/>
      <c r="O1005" s="107"/>
      <c r="P1005" s="107"/>
      <c r="Q1005" s="107"/>
      <c r="R1005" s="107"/>
      <c r="S1005" s="107"/>
      <c r="T1005" s="107"/>
      <c r="U1005" s="107"/>
      <c r="V1005" s="107"/>
      <c r="W1005" s="107"/>
      <c r="X1005" s="107"/>
    </row>
    <row r="1006" spans="1:24" ht="13.5" thickBot="1">
      <c r="A1006" s="107"/>
      <c r="B1006" s="107"/>
      <c r="C1006" s="80"/>
      <c r="D1006" s="112"/>
      <c r="E1006" s="108"/>
      <c r="F1006" s="108"/>
      <c r="G1006" s="107"/>
      <c r="H1006" s="107"/>
      <c r="I1006" s="107"/>
      <c r="J1006" s="107"/>
      <c r="K1006" s="107"/>
      <c r="L1006" s="107"/>
      <c r="M1006" s="107"/>
      <c r="N1006" s="107"/>
      <c r="O1006" s="107"/>
      <c r="P1006" s="107"/>
      <c r="Q1006" s="107"/>
      <c r="R1006" s="107"/>
      <c r="S1006" s="107"/>
      <c r="T1006" s="107"/>
      <c r="U1006" s="107"/>
      <c r="V1006" s="107"/>
      <c r="W1006" s="107"/>
      <c r="X1006" s="107"/>
    </row>
  </sheetData>
  <mergeCells count="4">
    <mergeCell ref="M31:O34"/>
    <mergeCell ref="F33:H36"/>
    <mergeCell ref="D273:D277"/>
    <mergeCell ref="F273:F277"/>
  </mergeCells>
  <printOptions horizontalCentered="1" gridLines="1"/>
  <pageMargins left="0" right="0" top="0.18223583460949463" bottom="0.14318529862174578" header="0" footer="0"/>
  <pageSetup scale="86" pageOrder="overThenDown" orientation="portrait" cellComments="atEnd"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A12933-E2AB-4C85-B20A-976D851108B6}">
  <sheetPr codeName="Sheet13">
    <outlinePr summaryBelow="0" summaryRight="0"/>
  </sheetPr>
  <dimension ref="A1:X1006"/>
  <sheetViews>
    <sheetView showGridLines="0" workbookViewId="0">
      <pane ySplit="1" topLeftCell="A25" activePane="bottomLeft" state="frozen"/>
      <selection pane="bottomLeft" activeCell="I43" sqref="I43"/>
    </sheetView>
  </sheetViews>
  <sheetFormatPr defaultColWidth="12.54296875" defaultRowHeight="15.75" customHeight="1"/>
  <cols>
    <col min="1" max="1" width="12.54296875" style="62"/>
    <col min="2" max="2" width="21.453125" style="62" customWidth="1"/>
    <col min="3" max="16384" width="12.54296875" style="62"/>
  </cols>
  <sheetData>
    <row r="1" spans="1:24" ht="26.25" customHeight="1">
      <c r="A1" s="74" t="s">
        <v>9</v>
      </c>
      <c r="B1" s="75" t="s">
        <v>47</v>
      </c>
      <c r="C1" s="75" t="s">
        <v>48</v>
      </c>
      <c r="D1" s="76" t="s">
        <v>49</v>
      </c>
      <c r="E1" s="75" t="s">
        <v>50</v>
      </c>
      <c r="F1" s="74" t="s">
        <v>51</v>
      </c>
      <c r="G1" s="74" t="s">
        <v>52</v>
      </c>
      <c r="H1" s="77" t="s">
        <v>53</v>
      </c>
      <c r="I1" s="68"/>
      <c r="J1" s="68"/>
      <c r="K1" s="68"/>
      <c r="L1" s="68"/>
      <c r="M1" s="68"/>
      <c r="N1" s="68"/>
      <c r="O1" s="68"/>
      <c r="P1" s="68"/>
      <c r="Q1" s="68"/>
      <c r="R1" s="68"/>
      <c r="S1" s="68"/>
      <c r="T1" s="68"/>
      <c r="U1" s="68"/>
      <c r="V1" s="68"/>
      <c r="W1" s="68"/>
      <c r="X1" s="68"/>
    </row>
    <row r="2" spans="1:24" ht="22.5" customHeight="1" thickBot="1">
      <c r="A2" s="78">
        <v>45139</v>
      </c>
      <c r="B2" s="79" t="s">
        <v>136</v>
      </c>
      <c r="C2" s="80">
        <v>0.33333333333333331</v>
      </c>
      <c r="D2" s="81">
        <v>1</v>
      </c>
      <c r="E2" s="80">
        <v>0.66666666666666663</v>
      </c>
      <c r="F2" s="81">
        <f t="shared" ref="F2:F32" si="0">(E2-C2) *24-(D2)</f>
        <v>7</v>
      </c>
      <c r="G2" s="81"/>
      <c r="H2" s="82">
        <v>250</v>
      </c>
      <c r="I2" s="68"/>
      <c r="J2" s="68"/>
      <c r="K2" s="68"/>
      <c r="L2" s="68"/>
      <c r="M2" s="68"/>
      <c r="N2" s="68"/>
      <c r="O2" s="68"/>
      <c r="P2" s="68"/>
      <c r="Q2" s="68"/>
      <c r="R2" s="68"/>
      <c r="S2" s="68"/>
      <c r="T2" s="68"/>
      <c r="U2" s="68"/>
      <c r="V2" s="68"/>
      <c r="W2" s="68"/>
      <c r="X2" s="68"/>
    </row>
    <row r="3" spans="1:24" ht="24.75" customHeight="1" thickTop="1" thickBot="1">
      <c r="A3" s="78">
        <v>45140</v>
      </c>
      <c r="B3" s="79" t="s">
        <v>135</v>
      </c>
      <c r="C3" s="80">
        <v>0.33333333333333331</v>
      </c>
      <c r="D3" s="81">
        <v>1</v>
      </c>
      <c r="E3" s="80">
        <v>0.83333333333333337</v>
      </c>
      <c r="F3" s="81">
        <f t="shared" si="0"/>
        <v>11</v>
      </c>
      <c r="G3" s="81">
        <f>(F3-$S$16)</f>
        <v>2</v>
      </c>
      <c r="H3" s="82">
        <v>250</v>
      </c>
      <c r="I3" s="68"/>
      <c r="J3" s="68"/>
      <c r="K3" s="68"/>
      <c r="L3" s="68"/>
      <c r="M3" s="68"/>
      <c r="N3" s="68"/>
      <c r="O3" s="68"/>
      <c r="P3" s="68"/>
      <c r="Q3" s="68"/>
      <c r="R3" s="68"/>
      <c r="S3" s="68"/>
      <c r="T3" s="68"/>
      <c r="U3" s="68"/>
      <c r="V3" s="68"/>
      <c r="W3" s="68"/>
      <c r="X3" s="68"/>
    </row>
    <row r="4" spans="1:24" ht="24.75" customHeight="1" thickTop="1" thickBot="1">
      <c r="A4" s="78">
        <v>45141</v>
      </c>
      <c r="B4" s="79" t="s">
        <v>59</v>
      </c>
      <c r="C4" s="80">
        <v>0.33333333333333331</v>
      </c>
      <c r="D4" s="81">
        <v>1</v>
      </c>
      <c r="E4" s="80">
        <v>0.75</v>
      </c>
      <c r="F4" s="81">
        <f t="shared" si="0"/>
        <v>9</v>
      </c>
      <c r="G4" s="81">
        <f>(F4-$S$16)</f>
        <v>0</v>
      </c>
      <c r="H4" s="82">
        <v>250</v>
      </c>
      <c r="I4" s="68"/>
      <c r="J4" s="68"/>
      <c r="K4" s="68"/>
      <c r="L4" s="68"/>
      <c r="M4" s="68"/>
      <c r="N4" s="68"/>
      <c r="O4" s="68"/>
      <c r="P4" s="68"/>
      <c r="Q4" s="68"/>
      <c r="R4" s="68"/>
      <c r="S4" s="68"/>
      <c r="T4" s="68"/>
      <c r="U4" s="68"/>
      <c r="V4" s="68"/>
      <c r="W4" s="68"/>
      <c r="X4" s="68"/>
    </row>
    <row r="5" spans="1:24" ht="24.75" customHeight="1" thickTop="1" thickBot="1">
      <c r="A5" s="78">
        <v>45142</v>
      </c>
      <c r="B5" s="79" t="s">
        <v>59</v>
      </c>
      <c r="C5" s="80">
        <v>0.33333333333333331</v>
      </c>
      <c r="D5" s="81">
        <v>2</v>
      </c>
      <c r="E5" s="80">
        <v>0.75</v>
      </c>
      <c r="F5" s="81">
        <f t="shared" si="0"/>
        <v>8</v>
      </c>
      <c r="G5" s="81"/>
      <c r="H5" s="82"/>
      <c r="I5" s="68"/>
      <c r="J5" s="68"/>
      <c r="K5" s="68"/>
      <c r="L5" s="68"/>
      <c r="M5" s="68"/>
      <c r="N5" s="68"/>
      <c r="O5" s="68"/>
      <c r="P5" s="68"/>
      <c r="Q5" s="68"/>
      <c r="R5" s="68"/>
      <c r="S5" s="68"/>
      <c r="T5" s="68"/>
      <c r="U5" s="68"/>
      <c r="V5" s="68"/>
      <c r="W5" s="68"/>
      <c r="X5" s="68"/>
    </row>
    <row r="6" spans="1:24" ht="24.75" customHeight="1" thickTop="1" thickBot="1">
      <c r="A6" s="78">
        <v>45143</v>
      </c>
      <c r="B6" s="79"/>
      <c r="C6" s="80">
        <v>0.33333333333333331</v>
      </c>
      <c r="D6" s="81">
        <v>1</v>
      </c>
      <c r="E6" s="80">
        <v>0.75</v>
      </c>
      <c r="F6" s="81">
        <f t="shared" si="0"/>
        <v>9</v>
      </c>
      <c r="G6" s="81">
        <f>(F6-$S$16)</f>
        <v>0</v>
      </c>
      <c r="H6" s="82">
        <v>250</v>
      </c>
      <c r="I6" s="68"/>
      <c r="J6" s="68" t="s">
        <v>0</v>
      </c>
      <c r="K6" s="68"/>
      <c r="L6" s="68"/>
      <c r="M6" s="68"/>
      <c r="N6" s="68"/>
      <c r="O6" s="68"/>
      <c r="P6" s="68"/>
      <c r="Q6" s="68"/>
      <c r="R6" s="68"/>
      <c r="S6" s="68"/>
      <c r="T6" s="68"/>
      <c r="U6" s="68"/>
      <c r="V6" s="68"/>
      <c r="W6" s="68"/>
      <c r="X6" s="68"/>
    </row>
    <row r="7" spans="1:24" ht="24.75" customHeight="1" thickTop="1" thickBot="1">
      <c r="A7" s="78">
        <v>45144</v>
      </c>
      <c r="B7" s="79"/>
      <c r="C7" s="80"/>
      <c r="D7" s="81"/>
      <c r="E7" s="80"/>
      <c r="F7" s="81">
        <f t="shared" si="0"/>
        <v>0</v>
      </c>
      <c r="G7" s="81"/>
      <c r="H7" s="82"/>
      <c r="I7" s="88"/>
      <c r="J7" s="88"/>
      <c r="K7" s="88"/>
      <c r="L7" s="88"/>
      <c r="M7" s="88"/>
      <c r="N7" s="88"/>
      <c r="O7" s="88"/>
      <c r="P7" s="88"/>
      <c r="Q7" s="88"/>
      <c r="R7" s="88"/>
      <c r="S7" s="88"/>
      <c r="T7" s="88"/>
      <c r="U7" s="88"/>
      <c r="V7" s="88"/>
      <c r="W7" s="88"/>
      <c r="X7" s="88"/>
    </row>
    <row r="8" spans="1:24" ht="24.75" customHeight="1" thickTop="1" thickBot="1">
      <c r="A8" s="78">
        <v>45145</v>
      </c>
      <c r="B8" s="79" t="s">
        <v>59</v>
      </c>
      <c r="C8" s="80">
        <v>0.33333333333333331</v>
      </c>
      <c r="D8" s="81">
        <v>1</v>
      </c>
      <c r="E8" s="80">
        <v>0.78472222222222221</v>
      </c>
      <c r="F8" s="81">
        <f t="shared" si="0"/>
        <v>9.8333333333333339</v>
      </c>
      <c r="G8" s="81"/>
      <c r="H8" s="82">
        <v>250</v>
      </c>
      <c r="I8" s="89"/>
      <c r="J8" s="89"/>
      <c r="K8" s="89"/>
      <c r="L8" s="89"/>
      <c r="M8" s="89"/>
      <c r="N8" s="89"/>
      <c r="O8" s="89"/>
      <c r="P8" s="89"/>
      <c r="Q8" s="89"/>
      <c r="R8" s="89"/>
      <c r="S8" s="88"/>
      <c r="T8" s="88"/>
      <c r="U8" s="88"/>
      <c r="V8" s="89"/>
      <c r="W8" s="89"/>
      <c r="X8" s="89"/>
    </row>
    <row r="9" spans="1:24" ht="24.75" customHeight="1" thickTop="1" thickBot="1">
      <c r="A9" s="78">
        <v>45146</v>
      </c>
      <c r="B9" s="79" t="s">
        <v>58</v>
      </c>
      <c r="C9" s="80">
        <v>0.33333333333333331</v>
      </c>
      <c r="D9" s="81">
        <v>1</v>
      </c>
      <c r="E9" s="80">
        <v>0.75</v>
      </c>
      <c r="F9" s="81">
        <f t="shared" si="0"/>
        <v>9</v>
      </c>
      <c r="G9" s="81"/>
      <c r="H9" s="82">
        <v>250</v>
      </c>
      <c r="I9" s="88"/>
      <c r="J9" s="88"/>
      <c r="K9" s="88"/>
      <c r="L9" s="88" t="s">
        <v>0</v>
      </c>
      <c r="M9" s="88"/>
      <c r="N9" s="88"/>
      <c r="O9" s="88"/>
      <c r="P9" s="88"/>
      <c r="Q9" s="88"/>
      <c r="R9" s="88"/>
      <c r="S9" s="88"/>
      <c r="T9" s="88"/>
      <c r="U9" s="88"/>
      <c r="V9" s="88"/>
      <c r="W9" s="88"/>
      <c r="X9" s="88"/>
    </row>
    <row r="10" spans="1:24" ht="24.75" customHeight="1" thickTop="1" thickBot="1">
      <c r="A10" s="78">
        <v>45147</v>
      </c>
      <c r="B10" s="79" t="s">
        <v>58</v>
      </c>
      <c r="C10" s="80">
        <v>0.33333333333333331</v>
      </c>
      <c r="D10" s="81">
        <v>1</v>
      </c>
      <c r="E10" s="80">
        <v>0.75</v>
      </c>
      <c r="F10" s="81">
        <f t="shared" si="0"/>
        <v>9</v>
      </c>
      <c r="G10" s="81"/>
      <c r="H10" s="82">
        <v>250</v>
      </c>
      <c r="I10" s="88"/>
      <c r="J10" s="88"/>
      <c r="K10" s="88"/>
      <c r="L10" s="88"/>
      <c r="M10" s="88"/>
      <c r="N10" s="88"/>
      <c r="O10" s="88"/>
      <c r="P10" s="88"/>
      <c r="Q10" s="88"/>
      <c r="R10" s="88"/>
      <c r="S10" s="88"/>
      <c r="T10" s="88"/>
      <c r="U10" s="88"/>
      <c r="V10" s="88"/>
      <c r="W10" s="88"/>
      <c r="X10" s="88"/>
    </row>
    <row r="11" spans="1:24" ht="24.75" customHeight="1" thickTop="1" thickBot="1">
      <c r="A11" s="78">
        <v>45148</v>
      </c>
      <c r="B11" s="79" t="s">
        <v>58</v>
      </c>
      <c r="C11" s="80">
        <v>0.35416666666666669</v>
      </c>
      <c r="D11" s="81">
        <v>1</v>
      </c>
      <c r="E11" s="80">
        <v>0.9375</v>
      </c>
      <c r="F11" s="81">
        <f t="shared" si="0"/>
        <v>12.999999999999998</v>
      </c>
      <c r="G11" s="81">
        <f>(F11-$S$16)</f>
        <v>3.9999999999999982</v>
      </c>
      <c r="H11" s="82">
        <v>250</v>
      </c>
      <c r="I11" s="89"/>
      <c r="J11" s="89"/>
      <c r="K11" s="89"/>
      <c r="L11" s="89"/>
      <c r="M11" s="89"/>
      <c r="N11" s="89"/>
      <c r="O11" s="89"/>
      <c r="P11" s="89"/>
      <c r="Q11" s="89"/>
      <c r="R11" s="89"/>
      <c r="S11" s="88"/>
      <c r="T11" s="88"/>
      <c r="U11" s="88"/>
      <c r="V11" s="89"/>
      <c r="W11" s="89"/>
      <c r="X11" s="89"/>
    </row>
    <row r="12" spans="1:24" ht="24.75" customHeight="1" thickTop="1" thickBot="1">
      <c r="A12" s="78">
        <v>45149</v>
      </c>
      <c r="B12" s="79" t="s">
        <v>134</v>
      </c>
      <c r="C12" s="80">
        <v>0.33333333333333331</v>
      </c>
      <c r="D12" s="81">
        <v>2</v>
      </c>
      <c r="E12" s="80">
        <v>0.75</v>
      </c>
      <c r="F12" s="81">
        <f t="shared" si="0"/>
        <v>8</v>
      </c>
      <c r="G12" s="81"/>
      <c r="H12" s="82"/>
      <c r="I12" s="89"/>
      <c r="J12" s="89"/>
      <c r="K12" s="89"/>
      <c r="L12" s="89"/>
      <c r="M12" s="89"/>
      <c r="N12" s="89"/>
      <c r="O12" s="89"/>
      <c r="P12" s="89"/>
      <c r="Q12" s="89"/>
      <c r="R12" s="89"/>
      <c r="S12" s="89"/>
      <c r="T12" s="89"/>
      <c r="U12" s="89"/>
      <c r="V12" s="89"/>
      <c r="W12" s="89"/>
      <c r="X12" s="89"/>
    </row>
    <row r="13" spans="1:24" ht="24.75" customHeight="1" thickTop="1" thickBot="1">
      <c r="A13" s="78">
        <v>45150</v>
      </c>
      <c r="B13" s="79" t="s">
        <v>59</v>
      </c>
      <c r="C13" s="80">
        <v>0.33333333333333331</v>
      </c>
      <c r="D13" s="81">
        <v>1</v>
      </c>
      <c r="E13" s="80">
        <v>0.75</v>
      </c>
      <c r="F13" s="81">
        <f t="shared" si="0"/>
        <v>9</v>
      </c>
      <c r="G13" s="81">
        <f>(F13-$S$16)</f>
        <v>0</v>
      </c>
      <c r="H13" s="82">
        <v>250</v>
      </c>
      <c r="I13" s="89"/>
      <c r="J13" s="89"/>
      <c r="K13" s="89"/>
      <c r="L13" s="89"/>
      <c r="M13" s="89"/>
      <c r="N13" s="89"/>
      <c r="O13" s="89"/>
      <c r="P13" s="89"/>
      <c r="Q13" s="89"/>
      <c r="R13" s="89"/>
      <c r="S13" s="88"/>
      <c r="T13" s="88"/>
      <c r="U13" s="88"/>
      <c r="V13" s="89"/>
      <c r="W13" s="89"/>
      <c r="X13" s="89"/>
    </row>
    <row r="14" spans="1:24" ht="24.75" customHeight="1" thickTop="1" thickBot="1">
      <c r="A14" s="78">
        <v>45151</v>
      </c>
      <c r="B14" s="79"/>
      <c r="C14" s="80"/>
      <c r="D14" s="81"/>
      <c r="E14" s="80"/>
      <c r="F14" s="81">
        <f t="shared" si="0"/>
        <v>0</v>
      </c>
      <c r="G14" s="81"/>
      <c r="H14" s="82">
        <v>250</v>
      </c>
      <c r="I14" s="89"/>
      <c r="J14" s="89"/>
      <c r="K14" s="89"/>
      <c r="L14" s="89"/>
      <c r="M14" s="89"/>
      <c r="N14" s="95"/>
      <c r="O14" s="88"/>
      <c r="P14" s="68"/>
      <c r="Q14" s="68"/>
      <c r="R14" s="68"/>
      <c r="S14" s="68">
        <v>50</v>
      </c>
      <c r="T14" s="68">
        <v>50</v>
      </c>
      <c r="U14" s="68">
        <v>50</v>
      </c>
      <c r="V14" s="68"/>
      <c r="W14" s="68"/>
      <c r="X14" s="68"/>
    </row>
    <row r="15" spans="1:24" ht="24.75" customHeight="1" thickTop="1" thickBot="1">
      <c r="A15" s="78">
        <v>45152</v>
      </c>
      <c r="B15" s="79" t="s">
        <v>133</v>
      </c>
      <c r="C15" s="80">
        <v>0.33333333333333331</v>
      </c>
      <c r="D15" s="79">
        <v>1</v>
      </c>
      <c r="E15" s="174">
        <v>0.625</v>
      </c>
      <c r="F15" s="81">
        <f t="shared" si="0"/>
        <v>6</v>
      </c>
      <c r="G15" s="81"/>
      <c r="H15" s="82"/>
      <c r="I15" s="89"/>
      <c r="J15" s="89"/>
      <c r="K15" s="89"/>
      <c r="L15" s="89"/>
      <c r="M15" s="89"/>
      <c r="N15" s="89"/>
      <c r="O15" s="89"/>
      <c r="P15" s="89"/>
      <c r="Q15" s="89"/>
      <c r="R15" s="89"/>
      <c r="S15" s="108">
        <v>9</v>
      </c>
      <c r="T15" s="108">
        <v>9</v>
      </c>
      <c r="U15" s="108">
        <v>9</v>
      </c>
      <c r="V15" s="89"/>
      <c r="W15" s="89"/>
      <c r="X15" s="89"/>
    </row>
    <row r="16" spans="1:24" ht="24.75" customHeight="1" thickTop="1" thickBot="1">
      <c r="A16" s="78">
        <v>45153</v>
      </c>
      <c r="B16" s="79"/>
      <c r="C16" s="80">
        <v>0.33333333333333331</v>
      </c>
      <c r="D16" s="81">
        <v>1</v>
      </c>
      <c r="E16" s="80">
        <v>0.77083333333333337</v>
      </c>
      <c r="F16" s="81">
        <f t="shared" si="0"/>
        <v>9.5000000000000018</v>
      </c>
      <c r="G16" s="81">
        <f>(F16-$S$16)</f>
        <v>0.50000000000000178</v>
      </c>
      <c r="H16" s="82">
        <v>250</v>
      </c>
      <c r="I16" s="89"/>
      <c r="J16" s="89"/>
      <c r="K16" s="89"/>
      <c r="L16" s="89"/>
      <c r="M16" s="89"/>
      <c r="N16" s="95"/>
      <c r="O16" s="88"/>
      <c r="P16" s="68"/>
      <c r="Q16" s="68"/>
      <c r="R16" s="68"/>
      <c r="S16" s="95">
        <f>MIN(9,H15)</f>
        <v>9</v>
      </c>
      <c r="T16" s="95">
        <f>MIN(9,I15)</f>
        <v>9</v>
      </c>
      <c r="U16" s="95">
        <f>MIN(9,J15)</f>
        <v>9</v>
      </c>
      <c r="V16" s="68"/>
      <c r="W16" s="68"/>
      <c r="X16" s="68"/>
    </row>
    <row r="17" spans="1:24" ht="24.75" customHeight="1" thickTop="1" thickBot="1">
      <c r="A17" s="78">
        <v>45154</v>
      </c>
      <c r="B17" s="79" t="s">
        <v>132</v>
      </c>
      <c r="C17" s="80">
        <v>0.33333333333333331</v>
      </c>
      <c r="D17" s="81">
        <v>1</v>
      </c>
      <c r="E17" s="80">
        <v>0.77083333333333337</v>
      </c>
      <c r="F17" s="81">
        <f t="shared" si="0"/>
        <v>9.5000000000000018</v>
      </c>
      <c r="G17" s="81"/>
      <c r="H17" s="82"/>
      <c r="I17" s="68"/>
      <c r="J17" s="68"/>
      <c r="K17" s="68"/>
      <c r="L17" s="68"/>
      <c r="M17" s="68"/>
      <c r="N17" s="68"/>
      <c r="O17" s="88"/>
      <c r="P17" s="68"/>
      <c r="Q17" s="68"/>
      <c r="R17" s="68"/>
      <c r="S17" s="103"/>
      <c r="T17" s="103"/>
      <c r="U17" s="103"/>
      <c r="V17" s="68"/>
      <c r="W17" s="68"/>
      <c r="X17" s="68"/>
    </row>
    <row r="18" spans="1:24" ht="24.75" customHeight="1" thickTop="1" thickBot="1">
      <c r="A18" s="78">
        <v>45155</v>
      </c>
      <c r="B18" s="79"/>
      <c r="C18" s="80"/>
      <c r="D18" s="81"/>
      <c r="E18" s="80"/>
      <c r="F18" s="81">
        <f t="shared" si="0"/>
        <v>0</v>
      </c>
      <c r="G18" s="81"/>
      <c r="H18" s="82"/>
      <c r="I18" s="89"/>
      <c r="J18" s="89"/>
      <c r="K18" s="89"/>
      <c r="L18" s="89"/>
      <c r="M18" s="89"/>
      <c r="N18" s="89"/>
      <c r="O18" s="89"/>
      <c r="P18" s="89"/>
      <c r="Q18" s="89"/>
      <c r="R18" s="89"/>
      <c r="S18" s="89"/>
      <c r="T18" s="89"/>
      <c r="U18" s="89"/>
      <c r="V18" s="89"/>
      <c r="W18" s="89"/>
      <c r="X18" s="89"/>
    </row>
    <row r="19" spans="1:24" ht="24.75" customHeight="1" thickTop="1" thickBot="1">
      <c r="A19" s="78">
        <v>45156</v>
      </c>
      <c r="B19" s="79" t="s">
        <v>61</v>
      </c>
      <c r="C19" s="80">
        <v>0.33333333333333331</v>
      </c>
      <c r="D19" s="81">
        <v>2</v>
      </c>
      <c r="E19" s="80">
        <v>0.75</v>
      </c>
      <c r="F19" s="81">
        <f t="shared" si="0"/>
        <v>8</v>
      </c>
      <c r="G19" s="81"/>
      <c r="H19" s="82"/>
      <c r="I19" s="68"/>
      <c r="J19" s="68"/>
      <c r="K19" s="68"/>
      <c r="L19" s="68"/>
      <c r="M19" s="68"/>
      <c r="N19" s="95"/>
      <c r="O19" s="88"/>
      <c r="P19" s="68"/>
      <c r="Q19" s="68"/>
      <c r="R19" s="68"/>
      <c r="S19" s="68"/>
      <c r="T19" s="68"/>
      <c r="U19" s="68"/>
      <c r="V19" s="68"/>
      <c r="W19" s="68"/>
      <c r="X19" s="68"/>
    </row>
    <row r="20" spans="1:24" ht="24.75" customHeight="1" thickTop="1" thickBot="1">
      <c r="A20" s="78">
        <v>45157</v>
      </c>
      <c r="B20" s="79"/>
      <c r="C20" s="80">
        <v>0.33333333333333331</v>
      </c>
      <c r="D20" s="81"/>
      <c r="E20" s="80">
        <v>0.5</v>
      </c>
      <c r="F20" s="81">
        <f t="shared" si="0"/>
        <v>4</v>
      </c>
      <c r="G20" s="81"/>
      <c r="H20" s="82">
        <v>250</v>
      </c>
      <c r="I20" s="89"/>
      <c r="J20" s="89"/>
      <c r="K20" s="89"/>
      <c r="L20" s="89"/>
      <c r="M20" s="89"/>
      <c r="N20" s="89"/>
      <c r="O20" s="89"/>
      <c r="P20" s="89"/>
      <c r="Q20" s="89"/>
      <c r="R20" s="89"/>
      <c r="S20" s="89"/>
      <c r="T20" s="89"/>
      <c r="U20" s="89"/>
      <c r="V20" s="89"/>
      <c r="W20" s="89"/>
      <c r="X20" s="89"/>
    </row>
    <row r="21" spans="1:24" ht="24.75" customHeight="1" thickTop="1" thickBot="1">
      <c r="A21" s="78">
        <v>45158</v>
      </c>
      <c r="B21" s="79"/>
      <c r="C21" s="80"/>
      <c r="D21" s="81"/>
      <c r="E21" s="80"/>
      <c r="F21" s="81">
        <f t="shared" si="0"/>
        <v>0</v>
      </c>
      <c r="G21" s="81"/>
      <c r="H21" s="82"/>
      <c r="I21" s="68"/>
      <c r="J21" s="68"/>
      <c r="K21" s="68"/>
      <c r="L21" s="68"/>
      <c r="M21" s="68"/>
      <c r="N21" s="95"/>
      <c r="O21" s="88"/>
      <c r="P21" s="68"/>
      <c r="Q21" s="68"/>
      <c r="R21" s="68"/>
      <c r="S21" s="68"/>
      <c r="T21" s="68"/>
      <c r="U21" s="68"/>
      <c r="V21" s="68"/>
      <c r="W21" s="68"/>
      <c r="X21" s="68"/>
    </row>
    <row r="22" spans="1:24" ht="24.75" customHeight="1" thickTop="1" thickBot="1">
      <c r="A22" s="78">
        <v>45159</v>
      </c>
      <c r="B22" s="79" t="s">
        <v>131</v>
      </c>
      <c r="C22" s="80">
        <v>0.33333333333333331</v>
      </c>
      <c r="D22" s="81">
        <v>1</v>
      </c>
      <c r="E22" s="80">
        <v>0.75</v>
      </c>
      <c r="F22" s="81">
        <f t="shared" si="0"/>
        <v>9</v>
      </c>
      <c r="G22" s="81">
        <f>(F22-$S$16)</f>
        <v>0</v>
      </c>
      <c r="H22" s="82">
        <v>250</v>
      </c>
      <c r="I22" s="96"/>
      <c r="J22" s="96"/>
      <c r="K22" s="96"/>
      <c r="L22" s="96"/>
      <c r="M22" s="96"/>
      <c r="N22" s="68"/>
      <c r="O22" s="68"/>
      <c r="P22" s="68"/>
      <c r="Q22" s="68"/>
      <c r="R22" s="68"/>
      <c r="S22" s="68"/>
      <c r="T22" s="68"/>
      <c r="U22" s="68"/>
      <c r="V22" s="68"/>
      <c r="W22" s="68"/>
      <c r="X22" s="68"/>
    </row>
    <row r="23" spans="1:24" ht="24.75" customHeight="1" thickTop="1" thickBot="1">
      <c r="A23" s="78">
        <v>45160</v>
      </c>
      <c r="B23" s="79" t="s">
        <v>59</v>
      </c>
      <c r="C23" s="80">
        <v>0.33333333333333331</v>
      </c>
      <c r="D23" s="81">
        <v>1</v>
      </c>
      <c r="E23" s="80">
        <v>0.75</v>
      </c>
      <c r="F23" s="81">
        <f t="shared" si="0"/>
        <v>9</v>
      </c>
      <c r="G23" s="81">
        <f>(F23-$S$16)</f>
        <v>0</v>
      </c>
      <c r="H23" s="82">
        <v>250</v>
      </c>
      <c r="I23" s="68"/>
      <c r="J23" s="68"/>
      <c r="K23" s="68"/>
      <c r="L23" s="68"/>
      <c r="M23" s="68"/>
      <c r="N23" s="68"/>
      <c r="O23" s="68"/>
      <c r="P23" s="68"/>
      <c r="Q23" s="68"/>
      <c r="R23" s="68"/>
      <c r="S23" s="68"/>
      <c r="T23" s="68"/>
      <c r="U23" s="68"/>
      <c r="V23" s="68"/>
      <c r="W23" s="68"/>
      <c r="X23" s="68"/>
    </row>
    <row r="24" spans="1:24" ht="24.75" customHeight="1" thickTop="1" thickBot="1">
      <c r="A24" s="78">
        <v>45161</v>
      </c>
      <c r="B24" s="79" t="s">
        <v>60</v>
      </c>
      <c r="C24" s="80">
        <v>0.33333333333333331</v>
      </c>
      <c r="D24" s="81">
        <v>1</v>
      </c>
      <c r="E24" s="80">
        <v>0.77083333333333337</v>
      </c>
      <c r="F24" s="81">
        <f t="shared" si="0"/>
        <v>9.5000000000000018</v>
      </c>
      <c r="G24" s="81">
        <f>(F24-$S$16)</f>
        <v>0.50000000000000178</v>
      </c>
      <c r="H24" s="82">
        <v>250</v>
      </c>
      <c r="I24" s="68"/>
      <c r="J24" s="68"/>
      <c r="K24" s="68"/>
      <c r="L24" s="68"/>
      <c r="M24" s="68"/>
      <c r="N24" s="68"/>
      <c r="O24" s="68"/>
      <c r="P24" s="68"/>
      <c r="Q24" s="68"/>
      <c r="R24" s="68"/>
      <c r="S24" s="68"/>
      <c r="T24" s="68"/>
      <c r="U24" s="68"/>
      <c r="V24" s="68"/>
      <c r="W24" s="68"/>
      <c r="X24" s="68"/>
    </row>
    <row r="25" spans="1:24" ht="24.75" customHeight="1" thickTop="1" thickBot="1">
      <c r="A25" s="78">
        <v>45162</v>
      </c>
      <c r="B25" s="79" t="s">
        <v>130</v>
      </c>
      <c r="C25" s="80">
        <v>0.77083333333333337</v>
      </c>
      <c r="D25" s="81"/>
      <c r="E25" s="80">
        <v>0.91666666666666663</v>
      </c>
      <c r="F25" s="81">
        <f t="shared" si="0"/>
        <v>3.4999999999999982</v>
      </c>
      <c r="G25" s="81"/>
      <c r="H25" s="82"/>
      <c r="I25" s="68"/>
      <c r="J25" s="68"/>
      <c r="K25" s="68"/>
      <c r="L25" s="68"/>
      <c r="M25" s="68"/>
      <c r="N25" s="68"/>
      <c r="O25" s="68"/>
      <c r="P25" s="68"/>
      <c r="Q25" s="68"/>
      <c r="R25" s="68"/>
      <c r="S25" s="68"/>
      <c r="T25" s="68"/>
      <c r="U25" s="68"/>
      <c r="V25" s="68"/>
      <c r="W25" s="68"/>
      <c r="X25" s="68"/>
    </row>
    <row r="26" spans="1:24" ht="24.75" customHeight="1" thickTop="1" thickBot="1">
      <c r="A26" s="78">
        <v>45163</v>
      </c>
      <c r="B26" s="79" t="s">
        <v>94</v>
      </c>
      <c r="C26" s="80">
        <v>0.33333333333333331</v>
      </c>
      <c r="D26" s="81">
        <v>2</v>
      </c>
      <c r="E26" s="80">
        <v>0.79166666666666663</v>
      </c>
      <c r="F26" s="81">
        <f t="shared" si="0"/>
        <v>9</v>
      </c>
      <c r="G26" s="81">
        <f>(F26-$S$16)</f>
        <v>0</v>
      </c>
      <c r="H26" s="82"/>
      <c r="I26" s="68"/>
      <c r="J26" s="68"/>
      <c r="K26" s="68"/>
      <c r="L26" s="68"/>
      <c r="M26" s="68"/>
      <c r="N26" s="68"/>
      <c r="O26" s="68"/>
      <c r="P26" s="68"/>
      <c r="Q26" s="68"/>
      <c r="R26" s="68"/>
      <c r="S26" s="68"/>
      <c r="T26" s="68"/>
      <c r="U26" s="68"/>
      <c r="V26" s="68"/>
      <c r="W26" s="68"/>
      <c r="X26" s="68"/>
    </row>
    <row r="27" spans="1:24" ht="24.75" customHeight="1" thickTop="1" thickBot="1">
      <c r="A27" s="78">
        <v>45164</v>
      </c>
      <c r="B27" s="79" t="s">
        <v>60</v>
      </c>
      <c r="C27" s="80">
        <v>0.33333333333333331</v>
      </c>
      <c r="D27" s="81">
        <v>1</v>
      </c>
      <c r="E27" s="80">
        <v>0.91666666666666663</v>
      </c>
      <c r="F27" s="81">
        <f t="shared" si="0"/>
        <v>12.999999999999998</v>
      </c>
      <c r="G27" s="81">
        <f>(F27-$S$16)</f>
        <v>3.9999999999999982</v>
      </c>
      <c r="H27" s="82">
        <v>250</v>
      </c>
      <c r="I27" s="89"/>
      <c r="J27" s="89"/>
      <c r="K27" s="89"/>
      <c r="L27" s="89"/>
      <c r="M27" s="89"/>
      <c r="N27" s="89"/>
      <c r="O27" s="89"/>
      <c r="P27" s="89"/>
      <c r="Q27" s="89"/>
      <c r="R27" s="89"/>
      <c r="S27" s="89"/>
      <c r="T27" s="89"/>
      <c r="U27" s="89"/>
      <c r="V27" s="89"/>
      <c r="W27" s="89"/>
      <c r="X27" s="89"/>
    </row>
    <row r="28" spans="1:24" ht="24.75" customHeight="1" thickTop="1" thickBot="1">
      <c r="A28" s="78">
        <v>45165</v>
      </c>
      <c r="B28" s="79"/>
      <c r="C28" s="80"/>
      <c r="D28" s="81"/>
      <c r="E28" s="80"/>
      <c r="F28" s="81">
        <f t="shared" si="0"/>
        <v>0</v>
      </c>
      <c r="G28" s="81"/>
      <c r="H28" s="82"/>
      <c r="I28" s="89"/>
      <c r="J28" s="89"/>
      <c r="K28" s="89"/>
      <c r="L28" s="89"/>
      <c r="M28" s="89"/>
      <c r="N28" s="89"/>
      <c r="O28" s="89"/>
      <c r="P28" s="89"/>
      <c r="Q28" s="89"/>
      <c r="R28" s="89"/>
      <c r="S28" s="89"/>
      <c r="T28" s="89"/>
      <c r="U28" s="89"/>
      <c r="V28" s="89"/>
      <c r="W28" s="89"/>
      <c r="X28" s="89"/>
    </row>
    <row r="29" spans="1:24" ht="24.75" customHeight="1" thickTop="1" thickBot="1">
      <c r="A29" s="78">
        <v>45166</v>
      </c>
      <c r="B29" s="79"/>
      <c r="C29" s="80">
        <v>0.33333333333333331</v>
      </c>
      <c r="D29" s="81">
        <v>1</v>
      </c>
      <c r="E29" s="80">
        <v>0.85416666666666663</v>
      </c>
      <c r="F29" s="81">
        <f t="shared" si="0"/>
        <v>11.499999999999998</v>
      </c>
      <c r="G29" s="81">
        <f t="shared" ref="G29:G32" si="1">(F29-$S$16)</f>
        <v>2.4999999999999982</v>
      </c>
      <c r="H29" s="82">
        <v>250</v>
      </c>
      <c r="I29" s="89"/>
      <c r="J29" s="89"/>
      <c r="K29" s="89"/>
      <c r="L29" s="89"/>
      <c r="M29" s="89"/>
      <c r="N29" s="89"/>
      <c r="O29" s="89"/>
      <c r="P29" s="89"/>
      <c r="Q29" s="89"/>
      <c r="R29" s="89"/>
      <c r="S29" s="89"/>
      <c r="T29" s="89"/>
      <c r="U29" s="89"/>
      <c r="V29" s="89"/>
      <c r="W29" s="89"/>
      <c r="X29" s="89"/>
    </row>
    <row r="30" spans="1:24" ht="24.75" customHeight="1" thickTop="1" thickBot="1">
      <c r="A30" s="78">
        <v>45167</v>
      </c>
      <c r="B30" s="79"/>
      <c r="C30" s="80"/>
      <c r="D30" s="81"/>
      <c r="E30" s="80"/>
      <c r="F30" s="81">
        <f t="shared" si="0"/>
        <v>0</v>
      </c>
      <c r="G30" s="81"/>
      <c r="H30" s="82"/>
      <c r="I30" s="68"/>
      <c r="J30" s="68"/>
      <c r="K30" s="68"/>
      <c r="L30" s="68"/>
      <c r="M30" s="68"/>
      <c r="N30" s="68"/>
      <c r="O30" s="68"/>
      <c r="P30" s="68"/>
      <c r="Q30" s="68"/>
      <c r="R30" s="68"/>
      <c r="S30" s="68"/>
      <c r="T30" s="68"/>
      <c r="U30" s="68"/>
      <c r="V30" s="68"/>
      <c r="W30" s="68"/>
      <c r="X30" s="68"/>
    </row>
    <row r="31" spans="1:24" ht="24.75" customHeight="1" thickTop="1" thickBot="1">
      <c r="A31" s="78">
        <v>45168</v>
      </c>
      <c r="B31" s="79" t="s">
        <v>190</v>
      </c>
      <c r="C31" s="80">
        <v>0.33333333333333331</v>
      </c>
      <c r="D31" s="81">
        <v>1</v>
      </c>
      <c r="E31" s="80">
        <v>0.83333333333333337</v>
      </c>
      <c r="F31" s="81">
        <f t="shared" si="0"/>
        <v>11</v>
      </c>
      <c r="G31" s="81">
        <f t="shared" si="1"/>
        <v>2</v>
      </c>
      <c r="H31" s="82"/>
      <c r="I31" s="89"/>
      <c r="J31" s="89"/>
      <c r="K31" s="89"/>
      <c r="L31" s="89"/>
      <c r="M31" s="89"/>
      <c r="N31" s="89"/>
      <c r="O31" s="89"/>
      <c r="P31" s="89"/>
      <c r="Q31" s="89"/>
      <c r="R31" s="89"/>
      <c r="S31" s="89"/>
      <c r="T31" s="89"/>
      <c r="U31" s="89"/>
      <c r="V31" s="89"/>
      <c r="W31" s="89"/>
      <c r="X31" s="89"/>
    </row>
    <row r="32" spans="1:24" ht="24.75" customHeight="1" thickTop="1" thickBot="1">
      <c r="A32" s="78">
        <v>45169</v>
      </c>
      <c r="B32" s="79" t="s">
        <v>186</v>
      </c>
      <c r="C32" s="80">
        <v>0.33333333333333331</v>
      </c>
      <c r="D32" s="81">
        <v>1</v>
      </c>
      <c r="E32" s="80">
        <v>0.75</v>
      </c>
      <c r="F32" s="81">
        <f t="shared" si="0"/>
        <v>9</v>
      </c>
      <c r="G32" s="81">
        <f t="shared" si="1"/>
        <v>0</v>
      </c>
      <c r="H32" s="82">
        <v>300</v>
      </c>
      <c r="I32" s="68"/>
      <c r="J32" s="68"/>
      <c r="K32" s="68"/>
      <c r="L32" s="68"/>
      <c r="M32" s="68"/>
      <c r="N32" s="68"/>
      <c r="O32" s="68"/>
      <c r="P32" s="68"/>
      <c r="Q32" s="68"/>
      <c r="R32" s="68"/>
      <c r="S32" s="68"/>
      <c r="T32" s="68"/>
      <c r="U32" s="68"/>
      <c r="V32" s="68"/>
      <c r="W32" s="68"/>
      <c r="X32" s="68"/>
    </row>
    <row r="33" spans="1:24" ht="24.75" customHeight="1" thickTop="1">
      <c r="A33" s="162" t="s">
        <v>30</v>
      </c>
      <c r="B33" s="176"/>
      <c r="C33" s="167" t="s">
        <v>92</v>
      </c>
      <c r="D33" s="159" t="s">
        <v>63</v>
      </c>
      <c r="E33" s="158"/>
      <c r="F33" s="313" t="s">
        <v>42</v>
      </c>
      <c r="G33" s="303"/>
      <c r="H33" s="303"/>
      <c r="I33" s="68"/>
      <c r="J33" s="68"/>
      <c r="K33" s="68"/>
      <c r="L33" s="68"/>
      <c r="M33" s="68"/>
      <c r="N33" s="68"/>
      <c r="O33" s="68"/>
      <c r="P33" s="68"/>
      <c r="Q33" s="68"/>
      <c r="R33" s="68"/>
      <c r="S33" s="68"/>
      <c r="T33" s="68"/>
      <c r="U33" s="68"/>
      <c r="V33" s="68"/>
      <c r="W33" s="68"/>
      <c r="X33" s="68"/>
    </row>
    <row r="34" spans="1:24" ht="24.75" customHeight="1">
      <c r="A34" s="92" t="s">
        <v>65</v>
      </c>
      <c r="B34" s="87">
        <f>SUM(B33)</f>
        <v>0</v>
      </c>
      <c r="C34" s="87">
        <f>SUM(H2:H32)</f>
        <v>4550</v>
      </c>
      <c r="D34" s="155">
        <f>B36*D36</f>
        <v>1859.9999999999998</v>
      </c>
      <c r="E34" s="87"/>
      <c r="F34" s="303"/>
      <c r="G34" s="303"/>
      <c r="H34" s="303"/>
      <c r="I34" s="68"/>
      <c r="J34" s="68"/>
      <c r="K34" s="68"/>
      <c r="L34" s="68"/>
      <c r="M34" s="313" t="s">
        <v>42</v>
      </c>
      <c r="N34" s="303"/>
      <c r="O34" s="303"/>
      <c r="P34" s="68"/>
      <c r="Q34" s="68"/>
      <c r="R34" s="68"/>
      <c r="S34" s="68"/>
      <c r="T34" s="68"/>
      <c r="U34" s="68"/>
      <c r="V34" s="68"/>
      <c r="W34" s="68"/>
      <c r="X34" s="68"/>
    </row>
    <row r="35" spans="1:24" ht="24.75" customHeight="1" thickBot="1">
      <c r="A35" s="154" t="s">
        <v>34</v>
      </c>
      <c r="B35" s="154" t="s">
        <v>52</v>
      </c>
      <c r="C35" s="152" t="s">
        <v>35</v>
      </c>
      <c r="D35" s="152" t="s">
        <v>66</v>
      </c>
      <c r="E35" s="152" t="s">
        <v>36</v>
      </c>
      <c r="F35" s="303"/>
      <c r="G35" s="303"/>
      <c r="H35" s="303"/>
      <c r="I35" s="68"/>
      <c r="J35" s="68"/>
      <c r="K35" s="68"/>
      <c r="L35" s="68"/>
      <c r="M35" s="303"/>
      <c r="N35" s="303"/>
      <c r="O35" s="303"/>
      <c r="P35" s="68"/>
      <c r="Q35" s="68"/>
      <c r="R35" s="68"/>
      <c r="S35" s="68"/>
      <c r="T35" s="68"/>
      <c r="U35" s="68"/>
      <c r="V35" s="68"/>
      <c r="W35" s="68"/>
      <c r="X35" s="68"/>
    </row>
    <row r="36" spans="1:24" ht="14.5" thickBot="1">
      <c r="A36" s="151">
        <f>SUM(F2:F32)</f>
        <v>223.33333333333334</v>
      </c>
      <c r="B36" s="151">
        <f>SUM(G2:G32)</f>
        <v>15.499999999999998</v>
      </c>
      <c r="C36" s="82">
        <f>Puntoret!E18</f>
        <v>70</v>
      </c>
      <c r="D36" s="150">
        <f>SUM(C36+S14)</f>
        <v>120</v>
      </c>
      <c r="E36" s="150">
        <f>A36*C36+C34+D34-B34</f>
        <v>22043.333333333336</v>
      </c>
      <c r="F36" s="304"/>
      <c r="G36" s="304"/>
      <c r="H36" s="304"/>
      <c r="I36" s="68"/>
      <c r="J36" s="68"/>
      <c r="K36" s="68"/>
      <c r="L36" s="68"/>
      <c r="M36" s="303"/>
      <c r="N36" s="303"/>
      <c r="O36" s="303"/>
      <c r="P36" s="68"/>
      <c r="Q36" s="68"/>
      <c r="R36" s="68"/>
      <c r="S36" s="68"/>
      <c r="T36" s="68"/>
      <c r="U36" s="68"/>
      <c r="V36" s="68"/>
      <c r="W36" s="68"/>
      <c r="X36" s="68"/>
    </row>
    <row r="37" spans="1:24" ht="24.75" customHeight="1" thickTop="1" thickBot="1">
      <c r="A37" s="68"/>
      <c r="B37" s="68"/>
      <c r="C37" s="89"/>
      <c r="D37" s="95"/>
      <c r="E37" s="89"/>
      <c r="F37" s="89"/>
      <c r="G37" s="68"/>
      <c r="H37" s="103"/>
      <c r="I37" s="68"/>
      <c r="J37" s="68"/>
      <c r="K37" s="68"/>
      <c r="L37" s="68"/>
      <c r="M37" s="304"/>
      <c r="N37" s="304"/>
      <c r="O37" s="304"/>
      <c r="P37" s="68"/>
      <c r="Q37" s="68"/>
      <c r="R37" s="68"/>
      <c r="S37" s="68"/>
      <c r="T37" s="68"/>
      <c r="U37" s="68"/>
      <c r="V37" s="68"/>
      <c r="W37" s="68"/>
      <c r="X37" s="68"/>
    </row>
    <row r="38" spans="1:24" ht="24.75" customHeight="1" thickTop="1">
      <c r="A38" s="68"/>
      <c r="B38" s="68"/>
      <c r="C38" s="89"/>
      <c r="D38" s="95"/>
      <c r="E38" s="89"/>
      <c r="F38" s="89"/>
      <c r="G38" s="68"/>
      <c r="H38" s="103"/>
      <c r="I38" s="68"/>
      <c r="J38" s="68"/>
      <c r="K38" s="68"/>
      <c r="L38" s="68"/>
      <c r="M38" s="68"/>
      <c r="N38" s="68"/>
      <c r="O38" s="68"/>
      <c r="P38" s="68"/>
      <c r="Q38" s="68"/>
      <c r="R38" s="68"/>
      <c r="S38" s="68"/>
      <c r="T38" s="68"/>
      <c r="U38" s="68"/>
      <c r="V38" s="68"/>
      <c r="W38" s="68"/>
      <c r="X38" s="68"/>
    </row>
    <row r="39" spans="1:24" ht="24.75" customHeight="1">
      <c r="A39" s="68"/>
      <c r="B39" s="68"/>
      <c r="C39" s="89"/>
      <c r="D39" s="95"/>
      <c r="E39" s="89"/>
      <c r="F39" s="89"/>
      <c r="G39" s="68"/>
      <c r="H39" s="103"/>
      <c r="I39" s="68"/>
      <c r="J39" s="68"/>
      <c r="K39" s="68"/>
      <c r="L39" s="68"/>
      <c r="M39" s="68"/>
      <c r="N39" s="68"/>
      <c r="O39" s="68"/>
      <c r="P39" s="68"/>
      <c r="Q39" s="68"/>
      <c r="R39" s="68"/>
      <c r="S39" s="68"/>
      <c r="T39" s="68"/>
      <c r="U39" s="68"/>
      <c r="V39" s="68"/>
      <c r="W39" s="68"/>
      <c r="X39" s="68"/>
    </row>
    <row r="40" spans="1:24" ht="24.75" customHeight="1">
      <c r="A40" s="68"/>
      <c r="B40" s="68"/>
      <c r="C40" s="89"/>
      <c r="D40" s="95"/>
      <c r="E40" s="89"/>
      <c r="F40" s="89"/>
      <c r="G40" s="68"/>
      <c r="H40" s="103"/>
      <c r="I40" s="68"/>
      <c r="J40" s="68"/>
      <c r="K40" s="68"/>
      <c r="L40" s="68"/>
      <c r="M40" s="68"/>
      <c r="N40" s="68"/>
      <c r="O40" s="68"/>
      <c r="P40" s="68"/>
      <c r="Q40" s="68"/>
      <c r="R40" s="68"/>
      <c r="S40" s="68"/>
      <c r="T40" s="68"/>
      <c r="U40" s="68"/>
      <c r="V40" s="68"/>
      <c r="W40" s="68"/>
      <c r="X40" s="68"/>
    </row>
    <row r="41" spans="1:24" ht="24.75" customHeight="1">
      <c r="A41" s="68"/>
      <c r="B41" s="68"/>
      <c r="C41" s="89"/>
      <c r="D41" s="95"/>
      <c r="E41" s="89"/>
      <c r="F41" s="89"/>
      <c r="G41" s="68"/>
      <c r="H41" s="103"/>
      <c r="I41" s="68"/>
      <c r="J41" s="68"/>
      <c r="K41" s="68"/>
      <c r="L41" s="68"/>
      <c r="M41" s="68"/>
      <c r="N41" s="68"/>
      <c r="O41" s="68"/>
      <c r="P41" s="68"/>
      <c r="Q41" s="68"/>
      <c r="R41" s="68"/>
      <c r="S41" s="68"/>
      <c r="T41" s="68"/>
      <c r="U41" s="68"/>
      <c r="V41" s="68"/>
      <c r="W41" s="68"/>
      <c r="X41" s="68"/>
    </row>
    <row r="42" spans="1:24" ht="24.75" customHeight="1">
      <c r="A42" s="68"/>
      <c r="B42" s="68"/>
      <c r="C42" s="89"/>
      <c r="D42" s="95"/>
      <c r="E42" s="89"/>
      <c r="F42" s="89"/>
      <c r="G42" s="68"/>
      <c r="H42" s="103"/>
      <c r="I42" s="68"/>
      <c r="J42" s="68"/>
      <c r="K42" s="68"/>
      <c r="L42" s="68"/>
      <c r="M42" s="68"/>
      <c r="N42" s="68"/>
      <c r="O42" s="68"/>
      <c r="P42" s="68"/>
      <c r="Q42" s="68"/>
      <c r="R42" s="68"/>
      <c r="S42" s="68"/>
      <c r="T42" s="68"/>
      <c r="U42" s="68"/>
      <c r="V42" s="68"/>
      <c r="W42" s="68"/>
      <c r="X42" s="68"/>
    </row>
    <row r="43" spans="1:24" ht="24.75" customHeight="1">
      <c r="A43" s="68"/>
      <c r="B43" s="68"/>
      <c r="C43" s="89"/>
      <c r="D43" s="95"/>
      <c r="E43" s="89"/>
      <c r="F43" s="89"/>
      <c r="G43" s="68"/>
      <c r="H43" s="103"/>
      <c r="I43" s="68"/>
      <c r="J43" s="68"/>
      <c r="K43" s="68"/>
      <c r="L43" s="68"/>
      <c r="M43" s="68"/>
      <c r="N43" s="68"/>
      <c r="O43" s="68"/>
      <c r="P43" s="68"/>
      <c r="Q43" s="68"/>
      <c r="R43" s="68"/>
      <c r="S43" s="68"/>
      <c r="T43" s="68"/>
      <c r="U43" s="68"/>
      <c r="V43" s="68"/>
      <c r="W43" s="68"/>
      <c r="X43" s="68"/>
    </row>
    <row r="44" spans="1:24" ht="24.75" customHeight="1">
      <c r="A44" s="68"/>
      <c r="B44" s="68"/>
      <c r="C44" s="89"/>
      <c r="D44" s="95"/>
      <c r="E44" s="89"/>
      <c r="F44" s="89"/>
      <c r="G44" s="68"/>
      <c r="H44" s="103"/>
      <c r="I44" s="68"/>
      <c r="J44" s="68"/>
      <c r="K44" s="68"/>
      <c r="L44" s="68"/>
      <c r="M44" s="68"/>
      <c r="N44" s="68"/>
      <c r="O44" s="68"/>
      <c r="P44" s="68"/>
      <c r="Q44" s="68"/>
      <c r="R44" s="68"/>
      <c r="S44" s="68"/>
      <c r="T44" s="68"/>
      <c r="U44" s="68"/>
      <c r="V44" s="68"/>
      <c r="W44" s="68"/>
      <c r="X44" s="68"/>
    </row>
    <row r="45" spans="1:24" ht="13">
      <c r="A45" s="89"/>
      <c r="B45" s="89"/>
      <c r="C45" s="89"/>
      <c r="D45" s="95"/>
      <c r="E45" s="89"/>
      <c r="F45" s="89"/>
      <c r="G45" s="103"/>
      <c r="H45" s="103"/>
      <c r="I45" s="103"/>
      <c r="J45" s="68"/>
      <c r="K45" s="68"/>
      <c r="L45" s="68"/>
      <c r="M45" s="68"/>
      <c r="N45" s="68"/>
      <c r="O45" s="68"/>
      <c r="P45" s="68"/>
      <c r="Q45" s="68"/>
      <c r="R45" s="68"/>
      <c r="S45" s="68"/>
      <c r="T45" s="68"/>
      <c r="U45" s="68"/>
      <c r="V45" s="68"/>
      <c r="W45" s="68"/>
      <c r="X45" s="68"/>
    </row>
    <row r="46" spans="1:24" ht="13">
      <c r="A46" s="89"/>
      <c r="B46" s="89"/>
      <c r="C46" s="89"/>
      <c r="D46" s="95"/>
      <c r="E46" s="89"/>
      <c r="F46" s="89"/>
      <c r="G46" s="68"/>
      <c r="H46" s="68"/>
      <c r="I46" s="68"/>
      <c r="J46" s="68"/>
      <c r="K46" s="68"/>
      <c r="L46" s="68"/>
      <c r="M46" s="68"/>
      <c r="N46" s="68"/>
      <c r="O46" s="68"/>
      <c r="P46" s="68"/>
      <c r="Q46" s="68"/>
      <c r="R46" s="68"/>
      <c r="S46" s="68"/>
      <c r="T46" s="68"/>
      <c r="U46" s="68"/>
      <c r="V46" s="68"/>
      <c r="W46" s="68"/>
      <c r="X46" s="68"/>
    </row>
    <row r="47" spans="1:24" ht="13">
      <c r="A47" s="68"/>
      <c r="B47" s="68"/>
      <c r="C47" s="89"/>
      <c r="D47" s="95"/>
      <c r="E47" s="89"/>
      <c r="F47" s="89"/>
      <c r="G47" s="68"/>
      <c r="H47" s="68"/>
      <c r="I47" s="68"/>
      <c r="J47" s="68"/>
      <c r="K47" s="68"/>
      <c r="L47" s="68"/>
      <c r="M47" s="68"/>
      <c r="N47" s="68"/>
      <c r="O47" s="68"/>
      <c r="P47" s="68"/>
      <c r="Q47" s="68"/>
      <c r="R47" s="68"/>
      <c r="S47" s="68"/>
      <c r="T47" s="68"/>
      <c r="U47" s="68"/>
      <c r="V47" s="68"/>
      <c r="W47" s="68"/>
      <c r="X47" s="68"/>
    </row>
    <row r="48" spans="1:24" ht="13">
      <c r="A48" s="68"/>
      <c r="B48" s="68"/>
      <c r="C48" s="89"/>
      <c r="D48" s="95"/>
      <c r="E48" s="89"/>
      <c r="F48" s="89"/>
      <c r="G48" s="68"/>
      <c r="H48" s="68"/>
      <c r="I48" s="68"/>
      <c r="J48" s="68"/>
      <c r="K48" s="68"/>
      <c r="L48" s="68"/>
      <c r="M48" s="68"/>
      <c r="N48" s="68"/>
      <c r="O48" s="68"/>
      <c r="P48" s="68"/>
      <c r="Q48" s="68"/>
      <c r="R48" s="68"/>
      <c r="S48" s="68"/>
      <c r="T48" s="68"/>
      <c r="U48" s="68"/>
      <c r="V48" s="68"/>
      <c r="W48" s="68"/>
      <c r="X48" s="68"/>
    </row>
    <row r="49" spans="1:24" ht="13">
      <c r="A49" s="68"/>
      <c r="B49" s="68"/>
      <c r="C49" s="89"/>
      <c r="D49" s="95"/>
      <c r="E49" s="89"/>
      <c r="F49" s="89"/>
      <c r="G49" s="68"/>
      <c r="H49" s="68"/>
      <c r="I49" s="68"/>
      <c r="J49" s="68"/>
      <c r="K49" s="68"/>
      <c r="L49" s="68"/>
      <c r="M49" s="68"/>
      <c r="N49" s="68"/>
      <c r="O49" s="68"/>
      <c r="P49" s="68"/>
      <c r="Q49" s="68"/>
      <c r="R49" s="68"/>
      <c r="S49" s="68"/>
      <c r="T49" s="68"/>
      <c r="U49" s="68"/>
      <c r="V49" s="68"/>
      <c r="W49" s="68"/>
      <c r="X49" s="68"/>
    </row>
    <row r="50" spans="1:24" ht="13">
      <c r="A50" s="68"/>
      <c r="B50" s="68"/>
      <c r="C50" s="89"/>
      <c r="D50" s="95"/>
      <c r="E50" s="89"/>
      <c r="F50" s="89"/>
      <c r="G50" s="68"/>
      <c r="H50" s="68"/>
      <c r="I50" s="68"/>
      <c r="J50" s="68"/>
      <c r="K50" s="68"/>
      <c r="L50" s="68"/>
      <c r="M50" s="68"/>
      <c r="N50" s="68"/>
      <c r="O50" s="68"/>
      <c r="P50" s="68"/>
      <c r="Q50" s="68"/>
      <c r="R50" s="68"/>
      <c r="S50" s="68"/>
      <c r="T50" s="68"/>
      <c r="U50" s="68"/>
      <c r="V50" s="68"/>
      <c r="W50" s="68"/>
      <c r="X50" s="68"/>
    </row>
    <row r="51" spans="1:24" ht="13">
      <c r="A51" s="68"/>
      <c r="B51" s="68"/>
      <c r="C51" s="89"/>
      <c r="D51" s="95"/>
      <c r="E51" s="89"/>
      <c r="F51" s="89"/>
      <c r="G51" s="68"/>
      <c r="H51" s="68"/>
      <c r="I51" s="68"/>
      <c r="J51" s="68"/>
      <c r="K51" s="68"/>
      <c r="L51" s="68"/>
      <c r="M51" s="68"/>
      <c r="N51" s="68"/>
      <c r="O51" s="68"/>
      <c r="P51" s="68"/>
      <c r="Q51" s="68"/>
      <c r="R51" s="68"/>
      <c r="S51" s="68"/>
      <c r="T51" s="68"/>
      <c r="U51" s="68"/>
      <c r="V51" s="68"/>
      <c r="W51" s="68"/>
      <c r="X51" s="68"/>
    </row>
    <row r="52" spans="1:24" ht="13">
      <c r="A52" s="68"/>
      <c r="B52" s="68"/>
      <c r="C52" s="89"/>
      <c r="D52" s="95"/>
      <c r="E52" s="89"/>
      <c r="F52" s="89"/>
      <c r="G52" s="68"/>
      <c r="H52" s="68"/>
      <c r="I52" s="68"/>
      <c r="J52" s="68"/>
      <c r="K52" s="68"/>
      <c r="L52" s="68"/>
      <c r="M52" s="68"/>
      <c r="N52" s="68"/>
      <c r="O52" s="68"/>
      <c r="P52" s="68"/>
      <c r="Q52" s="68"/>
      <c r="R52" s="68"/>
      <c r="S52" s="68"/>
      <c r="T52" s="68"/>
      <c r="U52" s="68"/>
      <c r="V52" s="68"/>
      <c r="W52" s="68"/>
      <c r="X52" s="68"/>
    </row>
    <row r="53" spans="1:24" ht="13">
      <c r="A53" s="68"/>
      <c r="B53" s="68"/>
      <c r="C53" s="89"/>
      <c r="D53" s="95"/>
      <c r="E53" s="89"/>
      <c r="F53" s="89"/>
      <c r="G53" s="68"/>
      <c r="H53" s="68"/>
      <c r="I53" s="68"/>
      <c r="J53" s="68"/>
      <c r="K53" s="68"/>
      <c r="L53" s="68"/>
      <c r="M53" s="68"/>
      <c r="N53" s="68"/>
      <c r="O53" s="68"/>
      <c r="P53" s="68"/>
      <c r="Q53" s="68"/>
      <c r="R53" s="68"/>
      <c r="S53" s="68"/>
      <c r="T53" s="68"/>
      <c r="U53" s="68"/>
      <c r="V53" s="68"/>
      <c r="W53" s="68"/>
      <c r="X53" s="68"/>
    </row>
    <row r="54" spans="1:24" ht="13">
      <c r="A54" s="68"/>
      <c r="B54" s="68"/>
      <c r="C54" s="89"/>
      <c r="D54" s="95"/>
      <c r="E54" s="89"/>
      <c r="F54" s="89"/>
      <c r="G54" s="68"/>
      <c r="H54" s="68"/>
      <c r="I54" s="68"/>
      <c r="J54" s="68"/>
      <c r="K54" s="68"/>
      <c r="L54" s="68"/>
      <c r="M54" s="68"/>
      <c r="N54" s="68"/>
      <c r="O54" s="68"/>
      <c r="P54" s="68"/>
      <c r="Q54" s="68"/>
      <c r="R54" s="68"/>
      <c r="S54" s="68"/>
      <c r="T54" s="68"/>
      <c r="U54" s="68"/>
      <c r="V54" s="68"/>
      <c r="W54" s="68"/>
      <c r="X54" s="68"/>
    </row>
    <row r="55" spans="1:24" ht="13">
      <c r="A55" s="89"/>
      <c r="B55" s="89"/>
      <c r="C55" s="89"/>
      <c r="D55" s="95"/>
      <c r="E55" s="89"/>
      <c r="F55" s="89"/>
      <c r="G55" s="89"/>
      <c r="H55" s="89"/>
      <c r="I55" s="89"/>
      <c r="J55" s="89"/>
      <c r="K55" s="89"/>
      <c r="L55" s="89"/>
      <c r="M55" s="89"/>
      <c r="N55" s="89"/>
      <c r="O55" s="89"/>
      <c r="P55" s="89"/>
      <c r="Q55" s="89"/>
      <c r="R55" s="89"/>
      <c r="S55" s="89"/>
      <c r="T55" s="89"/>
      <c r="U55" s="89"/>
      <c r="V55" s="89"/>
      <c r="W55" s="89"/>
      <c r="X55" s="89"/>
    </row>
    <row r="56" spans="1:24" ht="13">
      <c r="A56" s="89"/>
      <c r="B56" s="89"/>
      <c r="C56" s="89"/>
      <c r="D56" s="95"/>
      <c r="E56" s="89"/>
      <c r="F56" s="89"/>
      <c r="G56" s="89"/>
      <c r="H56" s="89"/>
      <c r="I56" s="89"/>
      <c r="J56" s="89"/>
      <c r="K56" s="89"/>
      <c r="L56" s="89"/>
      <c r="M56" s="89"/>
      <c r="N56" s="89"/>
      <c r="O56" s="89"/>
      <c r="P56" s="89"/>
      <c r="Q56" s="89"/>
      <c r="R56" s="89"/>
      <c r="S56" s="89"/>
      <c r="T56" s="89"/>
      <c r="U56" s="89"/>
      <c r="V56" s="89"/>
      <c r="W56" s="89"/>
      <c r="X56" s="89"/>
    </row>
    <row r="57" spans="1:24" ht="13">
      <c r="A57" s="89"/>
      <c r="B57" s="89"/>
      <c r="C57" s="89"/>
      <c r="D57" s="95"/>
      <c r="E57" s="89"/>
      <c r="F57" s="89"/>
      <c r="G57" s="89"/>
      <c r="H57" s="89"/>
      <c r="I57" s="89"/>
      <c r="J57" s="89"/>
      <c r="K57" s="89"/>
      <c r="L57" s="89"/>
      <c r="M57" s="89"/>
      <c r="N57" s="89"/>
      <c r="O57" s="89"/>
      <c r="P57" s="89"/>
      <c r="Q57" s="89"/>
      <c r="R57" s="89"/>
      <c r="S57" s="89"/>
      <c r="T57" s="89"/>
      <c r="U57" s="89"/>
      <c r="V57" s="89"/>
      <c r="W57" s="89"/>
      <c r="X57" s="89"/>
    </row>
    <row r="58" spans="1:24" ht="13">
      <c r="A58" s="89"/>
      <c r="B58" s="89"/>
      <c r="C58" s="89"/>
      <c r="D58" s="95"/>
      <c r="E58" s="89"/>
      <c r="F58" s="89"/>
      <c r="G58" s="89"/>
      <c r="H58" s="89"/>
      <c r="I58" s="89"/>
      <c r="J58" s="89"/>
      <c r="K58" s="89"/>
      <c r="L58" s="89"/>
      <c r="M58" s="89"/>
      <c r="N58" s="89"/>
      <c r="O58" s="89"/>
      <c r="P58" s="89"/>
      <c r="Q58" s="89"/>
      <c r="R58" s="89"/>
      <c r="S58" s="89"/>
      <c r="T58" s="89"/>
      <c r="U58" s="89"/>
      <c r="V58" s="89"/>
      <c r="W58" s="89"/>
      <c r="X58" s="89"/>
    </row>
    <row r="59" spans="1:24" ht="13">
      <c r="A59" s="89"/>
      <c r="B59" s="89"/>
      <c r="C59" s="89"/>
      <c r="D59" s="95"/>
      <c r="E59" s="89"/>
      <c r="F59" s="89"/>
      <c r="G59" s="89"/>
      <c r="H59" s="89"/>
      <c r="I59" s="89"/>
      <c r="J59" s="89"/>
      <c r="K59" s="89"/>
      <c r="L59" s="89"/>
      <c r="M59" s="89"/>
      <c r="N59" s="89"/>
      <c r="O59" s="89"/>
      <c r="P59" s="89"/>
      <c r="Q59" s="89"/>
      <c r="R59" s="89"/>
      <c r="S59" s="89"/>
      <c r="T59" s="89"/>
      <c r="U59" s="89"/>
      <c r="V59" s="89"/>
      <c r="W59" s="89"/>
      <c r="X59" s="89"/>
    </row>
    <row r="60" spans="1:24" ht="13">
      <c r="A60" s="89"/>
      <c r="B60" s="89"/>
      <c r="C60" s="89"/>
      <c r="D60" s="95"/>
      <c r="E60" s="89"/>
      <c r="F60" s="89"/>
      <c r="G60" s="89"/>
      <c r="H60" s="89"/>
      <c r="I60" s="89"/>
      <c r="J60" s="89"/>
      <c r="K60" s="89"/>
      <c r="L60" s="89"/>
      <c r="M60" s="89"/>
      <c r="N60" s="89"/>
      <c r="O60" s="89"/>
      <c r="P60" s="89"/>
      <c r="Q60" s="89"/>
      <c r="R60" s="89"/>
      <c r="S60" s="89"/>
      <c r="T60" s="89"/>
      <c r="U60" s="89"/>
      <c r="V60" s="89"/>
      <c r="W60" s="89"/>
      <c r="X60" s="89"/>
    </row>
    <row r="61" spans="1:24" ht="13">
      <c r="A61" s="89"/>
      <c r="B61" s="89"/>
      <c r="C61" s="89"/>
      <c r="D61" s="95"/>
      <c r="E61" s="89"/>
      <c r="F61" s="89"/>
      <c r="G61" s="89"/>
      <c r="H61" s="89"/>
      <c r="I61" s="89"/>
      <c r="J61" s="89"/>
      <c r="K61" s="89"/>
      <c r="L61" s="89"/>
      <c r="M61" s="89"/>
      <c r="N61" s="89"/>
      <c r="O61" s="89"/>
      <c r="P61" s="89"/>
      <c r="Q61" s="89"/>
      <c r="R61" s="89"/>
      <c r="S61" s="89"/>
      <c r="T61" s="89"/>
      <c r="U61" s="89"/>
      <c r="V61" s="89"/>
      <c r="W61" s="89"/>
      <c r="X61" s="89"/>
    </row>
    <row r="62" spans="1:24" ht="13">
      <c r="A62" s="89"/>
      <c r="B62" s="89"/>
      <c r="C62" s="89"/>
      <c r="D62" s="95"/>
      <c r="E62" s="89"/>
      <c r="F62" s="89"/>
      <c r="G62" s="89"/>
      <c r="H62" s="89"/>
      <c r="I62" s="89"/>
      <c r="J62" s="89"/>
      <c r="K62" s="89"/>
      <c r="L62" s="89"/>
      <c r="M62" s="89"/>
      <c r="N62" s="89"/>
      <c r="O62" s="89"/>
      <c r="P62" s="89"/>
      <c r="Q62" s="89"/>
      <c r="R62" s="89"/>
      <c r="S62" s="89"/>
      <c r="T62" s="89"/>
      <c r="U62" s="89"/>
      <c r="V62" s="89"/>
      <c r="W62" s="89"/>
      <c r="X62" s="89"/>
    </row>
    <row r="63" spans="1:24" ht="13">
      <c r="A63" s="89"/>
      <c r="B63" s="89"/>
      <c r="C63" s="89"/>
      <c r="D63" s="95"/>
      <c r="E63" s="89"/>
      <c r="F63" s="89"/>
      <c r="G63" s="89"/>
      <c r="H63" s="89"/>
      <c r="I63" s="89"/>
      <c r="J63" s="89"/>
      <c r="K63" s="89"/>
      <c r="L63" s="89"/>
      <c r="M63" s="89"/>
      <c r="N63" s="89"/>
      <c r="O63" s="89"/>
      <c r="P63" s="89"/>
      <c r="Q63" s="89"/>
      <c r="R63" s="89"/>
      <c r="S63" s="89"/>
      <c r="T63" s="89"/>
      <c r="U63" s="89"/>
      <c r="V63" s="89"/>
      <c r="W63" s="89"/>
      <c r="X63" s="89"/>
    </row>
    <row r="64" spans="1:24" ht="13">
      <c r="A64" s="89"/>
      <c r="B64" s="89"/>
      <c r="C64" s="89"/>
      <c r="D64" s="95"/>
      <c r="E64" s="89"/>
      <c r="F64" s="89"/>
      <c r="G64" s="89"/>
      <c r="H64" s="89"/>
      <c r="I64" s="89"/>
      <c r="J64" s="89"/>
      <c r="K64" s="89"/>
      <c r="L64" s="89"/>
      <c r="M64" s="89"/>
      <c r="N64" s="89"/>
      <c r="O64" s="89"/>
      <c r="P64" s="89"/>
      <c r="Q64" s="89"/>
      <c r="R64" s="89"/>
      <c r="S64" s="89"/>
      <c r="T64" s="89"/>
      <c r="U64" s="89"/>
      <c r="V64" s="89"/>
      <c r="W64" s="89"/>
      <c r="X64" s="89"/>
    </row>
    <row r="65" spans="1:24" ht="13">
      <c r="A65" s="89"/>
      <c r="B65" s="89"/>
      <c r="C65" s="89"/>
      <c r="D65" s="95"/>
      <c r="E65" s="89"/>
      <c r="F65" s="89"/>
      <c r="G65" s="89"/>
      <c r="H65" s="89"/>
      <c r="I65" s="89"/>
      <c r="J65" s="89"/>
      <c r="K65" s="89"/>
      <c r="L65" s="89"/>
      <c r="M65" s="89"/>
      <c r="N65" s="89"/>
      <c r="O65" s="89"/>
      <c r="P65" s="89"/>
      <c r="Q65" s="89"/>
      <c r="R65" s="89"/>
      <c r="S65" s="89"/>
      <c r="T65" s="89"/>
      <c r="U65" s="89"/>
      <c r="V65" s="89"/>
      <c r="W65" s="89"/>
      <c r="X65" s="89"/>
    </row>
    <row r="66" spans="1:24" ht="13">
      <c r="A66" s="89"/>
      <c r="B66" s="89"/>
      <c r="C66" s="89"/>
      <c r="D66" s="95"/>
      <c r="E66" s="89"/>
      <c r="F66" s="89"/>
      <c r="G66" s="89"/>
      <c r="H66" s="89"/>
      <c r="I66" s="89"/>
      <c r="J66" s="89"/>
      <c r="K66" s="89"/>
      <c r="L66" s="89"/>
      <c r="M66" s="89"/>
      <c r="N66" s="89"/>
      <c r="O66" s="89"/>
      <c r="P66" s="89"/>
      <c r="Q66" s="89"/>
      <c r="R66" s="89"/>
      <c r="S66" s="89"/>
      <c r="T66" s="89"/>
      <c r="U66" s="89"/>
      <c r="V66" s="89"/>
      <c r="W66" s="89"/>
      <c r="X66" s="89"/>
    </row>
    <row r="67" spans="1:24" ht="13">
      <c r="A67" s="89"/>
      <c r="B67" s="89"/>
      <c r="C67" s="89"/>
      <c r="D67" s="95"/>
      <c r="E67" s="89"/>
      <c r="F67" s="89"/>
      <c r="G67" s="89"/>
      <c r="H67" s="89"/>
      <c r="I67" s="89"/>
      <c r="J67" s="89"/>
      <c r="K67" s="89"/>
      <c r="L67" s="89"/>
      <c r="M67" s="89"/>
      <c r="N67" s="89"/>
      <c r="O67" s="89"/>
      <c r="P67" s="89"/>
      <c r="Q67" s="89"/>
      <c r="R67" s="89"/>
      <c r="S67" s="89"/>
      <c r="T67" s="89"/>
      <c r="U67" s="89"/>
      <c r="V67" s="89"/>
      <c r="W67" s="89"/>
      <c r="X67" s="89"/>
    </row>
    <row r="68" spans="1:24" ht="13">
      <c r="A68" s="89"/>
      <c r="B68" s="89"/>
      <c r="C68" s="89"/>
      <c r="D68" s="95"/>
      <c r="E68" s="89"/>
      <c r="F68" s="89"/>
      <c r="G68" s="89"/>
      <c r="H68" s="89"/>
      <c r="I68" s="89"/>
      <c r="J68" s="89"/>
      <c r="K68" s="89"/>
      <c r="L68" s="89"/>
      <c r="M68" s="89"/>
      <c r="N68" s="89"/>
      <c r="O68" s="89"/>
      <c r="P68" s="89"/>
      <c r="Q68" s="89"/>
      <c r="R68" s="89"/>
      <c r="S68" s="89"/>
      <c r="T68" s="89"/>
      <c r="U68" s="89"/>
      <c r="V68" s="89"/>
      <c r="W68" s="89"/>
      <c r="X68" s="89"/>
    </row>
    <row r="69" spans="1:24" ht="13">
      <c r="A69" s="89"/>
      <c r="B69" s="89"/>
      <c r="C69" s="89"/>
      <c r="D69" s="95"/>
      <c r="E69" s="89"/>
      <c r="F69" s="89"/>
      <c r="G69" s="89"/>
      <c r="H69" s="89"/>
      <c r="I69" s="89"/>
      <c r="J69" s="89"/>
      <c r="K69" s="89"/>
      <c r="L69" s="89"/>
      <c r="M69" s="89"/>
      <c r="N69" s="89"/>
      <c r="O69" s="89"/>
      <c r="P69" s="89"/>
      <c r="Q69" s="89"/>
      <c r="R69" s="89"/>
      <c r="S69" s="89"/>
      <c r="T69" s="89"/>
      <c r="U69" s="89"/>
      <c r="V69" s="89"/>
      <c r="W69" s="89"/>
      <c r="X69" s="89"/>
    </row>
    <row r="70" spans="1:24" ht="13">
      <c r="A70" s="89"/>
      <c r="B70" s="89"/>
      <c r="C70" s="89"/>
      <c r="D70" s="95"/>
      <c r="E70" s="89"/>
      <c r="F70" s="89"/>
      <c r="G70" s="89"/>
      <c r="H70" s="89"/>
      <c r="I70" s="89"/>
      <c r="J70" s="89"/>
      <c r="K70" s="89"/>
      <c r="L70" s="89"/>
      <c r="M70" s="89"/>
      <c r="N70" s="89"/>
      <c r="O70" s="89"/>
      <c r="P70" s="89"/>
      <c r="Q70" s="89"/>
      <c r="R70" s="89"/>
      <c r="S70" s="89"/>
      <c r="T70" s="89"/>
      <c r="U70" s="89"/>
      <c r="V70" s="89"/>
      <c r="W70" s="89"/>
      <c r="X70" s="89"/>
    </row>
    <row r="71" spans="1:24" ht="13">
      <c r="A71" s="89"/>
      <c r="B71" s="89"/>
      <c r="C71" s="89"/>
      <c r="D71" s="95"/>
      <c r="E71" s="89"/>
      <c r="F71" s="89"/>
      <c r="G71" s="89"/>
      <c r="H71" s="89"/>
      <c r="I71" s="89"/>
      <c r="J71" s="89"/>
      <c r="K71" s="89"/>
      <c r="L71" s="89"/>
      <c r="M71" s="89"/>
      <c r="N71" s="89"/>
      <c r="O71" s="89"/>
      <c r="P71" s="89"/>
      <c r="Q71" s="89"/>
      <c r="R71" s="89"/>
      <c r="S71" s="89"/>
      <c r="T71" s="89"/>
      <c r="U71" s="89"/>
      <c r="V71" s="89"/>
      <c r="W71" s="89"/>
      <c r="X71" s="89"/>
    </row>
    <row r="72" spans="1:24" ht="13">
      <c r="A72" s="89"/>
      <c r="B72" s="89"/>
      <c r="C72" s="89"/>
      <c r="D72" s="95"/>
      <c r="E72" s="89"/>
      <c r="F72" s="89"/>
      <c r="G72" s="89"/>
      <c r="H72" s="89"/>
      <c r="I72" s="89"/>
      <c r="J72" s="89"/>
      <c r="K72" s="89"/>
      <c r="L72" s="89"/>
      <c r="M72" s="89"/>
      <c r="N72" s="89"/>
      <c r="O72" s="89"/>
      <c r="P72" s="89"/>
      <c r="Q72" s="89"/>
      <c r="R72" s="89"/>
      <c r="S72" s="89"/>
      <c r="T72" s="89"/>
      <c r="U72" s="89"/>
      <c r="V72" s="89"/>
      <c r="W72" s="89"/>
      <c r="X72" s="89"/>
    </row>
    <row r="73" spans="1:24" ht="13">
      <c r="A73" s="89"/>
      <c r="B73" s="89"/>
      <c r="C73" s="89"/>
      <c r="D73" s="95"/>
      <c r="E73" s="89"/>
      <c r="F73" s="89"/>
      <c r="G73" s="89"/>
      <c r="H73" s="89"/>
      <c r="I73" s="89"/>
      <c r="J73" s="89"/>
      <c r="K73" s="89"/>
      <c r="L73" s="89"/>
      <c r="M73" s="89"/>
      <c r="N73" s="89"/>
      <c r="O73" s="89"/>
      <c r="P73" s="89"/>
      <c r="Q73" s="89"/>
      <c r="R73" s="89"/>
      <c r="S73" s="89"/>
      <c r="T73" s="89"/>
      <c r="U73" s="89"/>
      <c r="V73" s="89"/>
      <c r="W73" s="89"/>
      <c r="X73" s="89"/>
    </row>
    <row r="74" spans="1:24" ht="13">
      <c r="A74" s="89"/>
      <c r="B74" s="89"/>
      <c r="C74" s="89"/>
      <c r="D74" s="95"/>
      <c r="E74" s="89"/>
      <c r="F74" s="89"/>
      <c r="G74" s="89"/>
      <c r="H74" s="89"/>
      <c r="I74" s="89"/>
      <c r="J74" s="89"/>
      <c r="K74" s="89"/>
      <c r="L74" s="89"/>
      <c r="M74" s="89"/>
      <c r="N74" s="89"/>
      <c r="O74" s="89"/>
      <c r="P74" s="89"/>
      <c r="Q74" s="89"/>
      <c r="R74" s="89"/>
      <c r="S74" s="89"/>
      <c r="T74" s="89"/>
      <c r="U74" s="89"/>
      <c r="V74" s="89"/>
      <c r="W74" s="89"/>
      <c r="X74" s="89"/>
    </row>
    <row r="75" spans="1:24" ht="13">
      <c r="A75" s="89"/>
      <c r="B75" s="89"/>
      <c r="C75" s="89"/>
      <c r="D75" s="95"/>
      <c r="E75" s="89"/>
      <c r="F75" s="89"/>
      <c r="G75" s="89"/>
      <c r="H75" s="89"/>
      <c r="I75" s="89"/>
      <c r="J75" s="89"/>
      <c r="K75" s="89"/>
      <c r="L75" s="89"/>
      <c r="M75" s="89"/>
      <c r="N75" s="89"/>
      <c r="O75" s="89"/>
      <c r="P75" s="89"/>
      <c r="Q75" s="89"/>
      <c r="R75" s="89"/>
      <c r="S75" s="89"/>
      <c r="T75" s="89"/>
      <c r="U75" s="89"/>
      <c r="V75" s="89"/>
      <c r="W75" s="89"/>
      <c r="X75" s="89"/>
    </row>
    <row r="76" spans="1:24" ht="13">
      <c r="A76" s="89"/>
      <c r="B76" s="89"/>
      <c r="C76" s="89"/>
      <c r="D76" s="95"/>
      <c r="E76" s="89"/>
      <c r="F76" s="89"/>
      <c r="G76" s="89"/>
      <c r="H76" s="89"/>
      <c r="I76" s="89"/>
      <c r="J76" s="89"/>
      <c r="K76" s="89"/>
      <c r="L76" s="89"/>
      <c r="M76" s="89"/>
      <c r="N76" s="89"/>
      <c r="O76" s="89"/>
      <c r="P76" s="89"/>
      <c r="Q76" s="89"/>
      <c r="R76" s="89"/>
      <c r="S76" s="89"/>
      <c r="T76" s="89"/>
      <c r="U76" s="89"/>
      <c r="V76" s="89"/>
      <c r="W76" s="89"/>
      <c r="X76" s="89"/>
    </row>
    <row r="77" spans="1:24" ht="13">
      <c r="A77" s="89"/>
      <c r="B77" s="89"/>
      <c r="C77" s="89"/>
      <c r="D77" s="95"/>
      <c r="E77" s="89"/>
      <c r="F77" s="89"/>
      <c r="G77" s="89"/>
      <c r="H77" s="89"/>
      <c r="I77" s="89"/>
      <c r="J77" s="89"/>
      <c r="K77" s="89"/>
      <c r="L77" s="89"/>
      <c r="M77" s="89"/>
      <c r="N77" s="89"/>
      <c r="O77" s="89"/>
      <c r="P77" s="89"/>
      <c r="Q77" s="89"/>
      <c r="R77" s="89"/>
      <c r="S77" s="89"/>
      <c r="T77" s="89"/>
      <c r="U77" s="89"/>
      <c r="V77" s="89"/>
      <c r="W77" s="89"/>
      <c r="X77" s="89"/>
    </row>
    <row r="78" spans="1:24" ht="13">
      <c r="A78" s="89"/>
      <c r="B78" s="89"/>
      <c r="C78" s="89"/>
      <c r="D78" s="95"/>
      <c r="E78" s="89"/>
      <c r="F78" s="89"/>
      <c r="G78" s="89"/>
      <c r="H78" s="89"/>
      <c r="I78" s="89"/>
      <c r="J78" s="89"/>
      <c r="K78" s="89"/>
      <c r="L78" s="89"/>
      <c r="M78" s="89"/>
      <c r="N78" s="89"/>
      <c r="O78" s="89"/>
      <c r="P78" s="89"/>
      <c r="Q78" s="89"/>
      <c r="R78" s="89"/>
      <c r="S78" s="89"/>
      <c r="T78" s="89"/>
      <c r="U78" s="89"/>
      <c r="V78" s="89"/>
      <c r="W78" s="89"/>
      <c r="X78" s="89"/>
    </row>
    <row r="79" spans="1:24" ht="13">
      <c r="A79" s="89"/>
      <c r="B79" s="89"/>
      <c r="C79" s="89"/>
      <c r="D79" s="95"/>
      <c r="E79" s="89"/>
      <c r="F79" s="89"/>
      <c r="G79" s="89"/>
      <c r="H79" s="89"/>
      <c r="I79" s="89"/>
      <c r="J79" s="89"/>
      <c r="K79" s="89"/>
      <c r="L79" s="89"/>
      <c r="M79" s="89"/>
      <c r="N79" s="89"/>
      <c r="O79" s="89"/>
      <c r="P79" s="89"/>
      <c r="Q79" s="89"/>
      <c r="R79" s="89"/>
      <c r="S79" s="89"/>
      <c r="T79" s="89"/>
      <c r="U79" s="89"/>
      <c r="V79" s="89"/>
      <c r="W79" s="89"/>
      <c r="X79" s="89"/>
    </row>
    <row r="80" spans="1:24" ht="13">
      <c r="A80" s="89"/>
      <c r="B80" s="89"/>
      <c r="C80" s="89"/>
      <c r="D80" s="95"/>
      <c r="E80" s="89"/>
      <c r="F80" s="89"/>
      <c r="G80" s="89"/>
      <c r="H80" s="89"/>
      <c r="I80" s="89"/>
      <c r="J80" s="89"/>
      <c r="K80" s="89"/>
      <c r="L80" s="89"/>
      <c r="M80" s="89"/>
      <c r="N80" s="89"/>
      <c r="O80" s="89"/>
      <c r="P80" s="89"/>
      <c r="Q80" s="89"/>
      <c r="R80" s="89"/>
      <c r="S80" s="89"/>
      <c r="T80" s="89"/>
      <c r="U80" s="89"/>
      <c r="V80" s="89"/>
      <c r="W80" s="89"/>
      <c r="X80" s="89"/>
    </row>
    <row r="81" spans="1:24" ht="13">
      <c r="A81" s="89"/>
      <c r="B81" s="89"/>
      <c r="C81" s="89"/>
      <c r="D81" s="95"/>
      <c r="E81" s="89"/>
      <c r="F81" s="89"/>
      <c r="G81" s="89"/>
      <c r="H81" s="89"/>
      <c r="I81" s="89"/>
      <c r="J81" s="89"/>
      <c r="K81" s="89"/>
      <c r="L81" s="89"/>
      <c r="M81" s="89"/>
      <c r="N81" s="89"/>
      <c r="O81" s="89"/>
      <c r="P81" s="89"/>
      <c r="Q81" s="89"/>
      <c r="R81" s="89"/>
      <c r="S81" s="89"/>
      <c r="T81" s="89"/>
      <c r="U81" s="89"/>
      <c r="V81" s="89"/>
      <c r="W81" s="89"/>
      <c r="X81" s="89"/>
    </row>
    <row r="82" spans="1:24" ht="13">
      <c r="A82" s="89"/>
      <c r="B82" s="89"/>
      <c r="C82" s="89"/>
      <c r="D82" s="95"/>
      <c r="E82" s="89"/>
      <c r="F82" s="89"/>
      <c r="G82" s="89"/>
      <c r="H82" s="89"/>
      <c r="I82" s="89"/>
      <c r="J82" s="89"/>
      <c r="K82" s="89"/>
      <c r="L82" s="89"/>
      <c r="M82" s="89"/>
      <c r="N82" s="89"/>
      <c r="O82" s="89"/>
      <c r="P82" s="89"/>
      <c r="Q82" s="89"/>
      <c r="R82" s="89"/>
      <c r="S82" s="89"/>
      <c r="T82" s="89"/>
      <c r="U82" s="89"/>
      <c r="V82" s="89"/>
      <c r="W82" s="89"/>
      <c r="X82" s="89"/>
    </row>
    <row r="83" spans="1:24" ht="13">
      <c r="A83" s="68"/>
      <c r="B83" s="68"/>
      <c r="C83" s="89"/>
      <c r="D83" s="95"/>
      <c r="E83" s="89"/>
      <c r="F83" s="89"/>
      <c r="G83" s="68"/>
      <c r="H83" s="68"/>
      <c r="I83" s="68"/>
      <c r="J83" s="68"/>
      <c r="K83" s="68"/>
      <c r="L83" s="68"/>
      <c r="M83" s="68"/>
      <c r="N83" s="68"/>
      <c r="O83" s="68"/>
      <c r="P83" s="68"/>
      <c r="Q83" s="68"/>
      <c r="R83" s="68"/>
      <c r="S83" s="68"/>
      <c r="T83" s="68"/>
      <c r="U83" s="68"/>
      <c r="V83" s="68"/>
      <c r="W83" s="68"/>
      <c r="X83" s="68"/>
    </row>
    <row r="84" spans="1:24" ht="13">
      <c r="A84" s="68"/>
      <c r="B84" s="68"/>
      <c r="C84" s="89"/>
      <c r="D84" s="95"/>
      <c r="E84" s="89"/>
      <c r="F84" s="89"/>
      <c r="G84" s="68"/>
      <c r="H84" s="68"/>
      <c r="I84" s="68"/>
      <c r="J84" s="68"/>
      <c r="K84" s="68"/>
      <c r="L84" s="68"/>
      <c r="M84" s="68"/>
      <c r="N84" s="68"/>
      <c r="O84" s="68"/>
      <c r="P84" s="68"/>
      <c r="Q84" s="68"/>
      <c r="R84" s="68"/>
      <c r="S84" s="68"/>
      <c r="T84" s="68"/>
      <c r="U84" s="68"/>
      <c r="V84" s="68"/>
      <c r="W84" s="68"/>
      <c r="X84" s="68"/>
    </row>
    <row r="85" spans="1:24" ht="6" customHeight="1">
      <c r="A85" s="103"/>
      <c r="B85" s="109"/>
      <c r="C85" s="110"/>
      <c r="D85" s="111"/>
      <c r="E85" s="103"/>
      <c r="F85" s="103"/>
      <c r="G85" s="103"/>
      <c r="H85" s="103"/>
      <c r="I85" s="103"/>
      <c r="J85" s="103"/>
      <c r="K85" s="103"/>
      <c r="L85" s="103"/>
      <c r="M85" s="103"/>
      <c r="N85" s="103"/>
      <c r="O85" s="103"/>
      <c r="P85" s="103"/>
      <c r="Q85" s="103"/>
      <c r="R85" s="103"/>
      <c r="S85" s="103"/>
      <c r="T85" s="103"/>
      <c r="U85" s="103"/>
      <c r="V85" s="103"/>
      <c r="W85" s="103"/>
      <c r="X85" s="103"/>
    </row>
    <row r="86" spans="1:24" ht="13">
      <c r="A86" s="68"/>
      <c r="B86" s="68"/>
      <c r="C86" s="89"/>
      <c r="D86" s="95"/>
      <c r="E86" s="89"/>
      <c r="F86" s="89"/>
      <c r="G86" s="68"/>
      <c r="H86" s="68"/>
      <c r="I86" s="68"/>
      <c r="J86" s="68"/>
      <c r="K86" s="68"/>
      <c r="L86" s="68"/>
      <c r="M86" s="68"/>
      <c r="N86" s="68"/>
      <c r="O86" s="68"/>
      <c r="P86" s="68"/>
      <c r="Q86" s="68"/>
      <c r="R86" s="68"/>
      <c r="S86" s="68"/>
      <c r="T86" s="68"/>
      <c r="U86" s="68"/>
      <c r="V86" s="68"/>
      <c r="W86" s="68"/>
      <c r="X86" s="68"/>
    </row>
    <row r="87" spans="1:24" ht="13">
      <c r="A87" s="68"/>
      <c r="B87" s="68"/>
      <c r="C87" s="89"/>
      <c r="D87" s="95"/>
      <c r="E87" s="89"/>
      <c r="F87" s="89"/>
      <c r="G87" s="68"/>
      <c r="H87" s="68"/>
      <c r="I87" s="68"/>
      <c r="J87" s="68"/>
      <c r="K87" s="68"/>
      <c r="L87" s="68"/>
      <c r="M87" s="68"/>
      <c r="N87" s="68"/>
      <c r="O87" s="68"/>
      <c r="P87" s="68"/>
      <c r="Q87" s="68"/>
      <c r="R87" s="68"/>
      <c r="S87" s="68"/>
      <c r="T87" s="68"/>
      <c r="U87" s="68"/>
      <c r="V87" s="68"/>
      <c r="W87" s="68"/>
      <c r="X87" s="68"/>
    </row>
    <row r="88" spans="1:24" ht="13">
      <c r="A88" s="68"/>
      <c r="B88" s="68"/>
      <c r="C88" s="89"/>
      <c r="D88" s="95"/>
      <c r="E88" s="89"/>
      <c r="F88" s="89"/>
      <c r="G88" s="68"/>
      <c r="H88" s="68"/>
      <c r="I88" s="68"/>
      <c r="J88" s="68"/>
      <c r="K88" s="68"/>
      <c r="L88" s="68"/>
      <c r="M88" s="68"/>
      <c r="N88" s="68"/>
      <c r="O88" s="68"/>
      <c r="P88" s="68"/>
      <c r="Q88" s="68"/>
      <c r="R88" s="68"/>
      <c r="S88" s="68"/>
      <c r="T88" s="68"/>
      <c r="U88" s="68"/>
      <c r="V88" s="68"/>
      <c r="W88" s="68"/>
      <c r="X88" s="68"/>
    </row>
    <row r="89" spans="1:24" ht="13">
      <c r="A89" s="68"/>
      <c r="B89" s="68"/>
      <c r="C89" s="89"/>
      <c r="D89" s="95"/>
      <c r="E89" s="89"/>
      <c r="F89" s="89"/>
      <c r="G89" s="68"/>
      <c r="H89" s="68"/>
      <c r="I89" s="68"/>
      <c r="J89" s="68"/>
      <c r="K89" s="68"/>
      <c r="L89" s="68"/>
      <c r="M89" s="68"/>
      <c r="N89" s="68"/>
      <c r="O89" s="68"/>
      <c r="P89" s="68"/>
      <c r="Q89" s="68"/>
      <c r="R89" s="68"/>
      <c r="S89" s="68"/>
      <c r="T89" s="68"/>
      <c r="U89" s="68"/>
      <c r="V89" s="68"/>
      <c r="W89" s="68"/>
      <c r="X89" s="68"/>
    </row>
    <row r="90" spans="1:24" ht="13">
      <c r="A90" s="68"/>
      <c r="B90" s="68"/>
      <c r="C90" s="89"/>
      <c r="D90" s="95"/>
      <c r="E90" s="89"/>
      <c r="F90" s="89"/>
      <c r="G90" s="68"/>
      <c r="H90" s="68"/>
      <c r="I90" s="68"/>
      <c r="J90" s="68"/>
      <c r="K90" s="68"/>
      <c r="L90" s="68"/>
      <c r="M90" s="68"/>
      <c r="N90" s="68"/>
      <c r="O90" s="68"/>
      <c r="P90" s="68"/>
      <c r="Q90" s="68"/>
      <c r="R90" s="68"/>
      <c r="S90" s="68"/>
      <c r="T90" s="68"/>
      <c r="U90" s="68"/>
      <c r="V90" s="68"/>
      <c r="W90" s="68"/>
      <c r="X90" s="68"/>
    </row>
    <row r="91" spans="1:24" ht="13">
      <c r="A91" s="68"/>
      <c r="B91" s="68"/>
      <c r="C91" s="89"/>
      <c r="D91" s="95"/>
      <c r="E91" s="89"/>
      <c r="F91" s="89"/>
      <c r="G91" s="68"/>
      <c r="H91" s="68"/>
      <c r="I91" s="68"/>
      <c r="J91" s="68"/>
      <c r="K91" s="68"/>
      <c r="L91" s="68"/>
      <c r="M91" s="68"/>
      <c r="N91" s="68"/>
      <c r="O91" s="68"/>
      <c r="P91" s="68"/>
      <c r="Q91" s="68"/>
      <c r="R91" s="68"/>
      <c r="S91" s="68"/>
      <c r="T91" s="68"/>
      <c r="U91" s="68"/>
      <c r="V91" s="68"/>
      <c r="W91" s="68"/>
      <c r="X91" s="68"/>
    </row>
    <row r="92" spans="1:24" ht="13">
      <c r="A92" s="68"/>
      <c r="B92" s="68"/>
      <c r="C92" s="89"/>
      <c r="D92" s="95"/>
      <c r="E92" s="89"/>
      <c r="F92" s="89"/>
      <c r="G92" s="68"/>
      <c r="H92" s="68"/>
      <c r="I92" s="68"/>
      <c r="J92" s="68"/>
      <c r="K92" s="68"/>
      <c r="L92" s="68"/>
      <c r="M92" s="68"/>
      <c r="N92" s="68"/>
      <c r="O92" s="68"/>
      <c r="P92" s="68"/>
      <c r="Q92" s="68"/>
      <c r="R92" s="68"/>
      <c r="S92" s="68"/>
      <c r="T92" s="68"/>
      <c r="U92" s="68"/>
      <c r="V92" s="68"/>
      <c r="W92" s="68"/>
      <c r="X92" s="68"/>
    </row>
    <row r="93" spans="1:24" ht="13">
      <c r="A93" s="68"/>
      <c r="B93" s="68"/>
      <c r="C93" s="89"/>
      <c r="D93" s="95"/>
      <c r="E93" s="89"/>
      <c r="F93" s="89"/>
      <c r="G93" s="68"/>
      <c r="H93" s="68"/>
      <c r="I93" s="68"/>
      <c r="J93" s="68"/>
      <c r="K93" s="68"/>
      <c r="L93" s="68"/>
      <c r="M93" s="68"/>
      <c r="N93" s="68"/>
      <c r="O93" s="68"/>
      <c r="P93" s="68"/>
      <c r="Q93" s="68"/>
      <c r="R93" s="68"/>
      <c r="S93" s="68"/>
      <c r="T93" s="68"/>
      <c r="U93" s="68"/>
      <c r="V93" s="68"/>
      <c r="W93" s="68"/>
      <c r="X93" s="68"/>
    </row>
    <row r="94" spans="1:24" ht="13">
      <c r="A94" s="68"/>
      <c r="B94" s="68"/>
      <c r="C94" s="89"/>
      <c r="D94" s="95"/>
      <c r="E94" s="89"/>
      <c r="F94" s="89"/>
      <c r="G94" s="68"/>
      <c r="H94" s="68"/>
      <c r="I94" s="68"/>
      <c r="J94" s="68"/>
      <c r="K94" s="68"/>
      <c r="L94" s="68"/>
      <c r="M94" s="68"/>
      <c r="N94" s="68"/>
      <c r="O94" s="68"/>
      <c r="P94" s="68"/>
      <c r="Q94" s="68"/>
      <c r="R94" s="68"/>
      <c r="S94" s="68"/>
      <c r="T94" s="68"/>
      <c r="U94" s="68"/>
      <c r="V94" s="68"/>
      <c r="W94" s="68"/>
      <c r="X94" s="68"/>
    </row>
    <row r="95" spans="1:24" ht="13">
      <c r="A95" s="68"/>
      <c r="B95" s="68"/>
      <c r="C95" s="89"/>
      <c r="D95" s="95"/>
      <c r="E95" s="89"/>
      <c r="F95" s="89"/>
      <c r="G95" s="68"/>
      <c r="H95" s="68"/>
      <c r="I95" s="68"/>
      <c r="J95" s="68"/>
      <c r="K95" s="68"/>
      <c r="L95" s="68"/>
      <c r="M95" s="68"/>
      <c r="N95" s="68"/>
      <c r="O95" s="68"/>
      <c r="P95" s="68"/>
      <c r="Q95" s="68"/>
      <c r="R95" s="68"/>
      <c r="S95" s="68"/>
      <c r="T95" s="68"/>
      <c r="U95" s="68"/>
      <c r="V95" s="68"/>
      <c r="W95" s="68"/>
      <c r="X95" s="68"/>
    </row>
    <row r="96" spans="1:24" ht="13">
      <c r="A96" s="68"/>
      <c r="B96" s="68"/>
      <c r="C96" s="89"/>
      <c r="D96" s="95"/>
      <c r="E96" s="89"/>
      <c r="F96" s="89"/>
      <c r="G96" s="68"/>
      <c r="H96" s="68"/>
      <c r="I96" s="68"/>
      <c r="J96" s="68"/>
      <c r="K96" s="68"/>
      <c r="L96" s="68"/>
      <c r="M96" s="68"/>
      <c r="N96" s="68"/>
      <c r="O96" s="68"/>
      <c r="P96" s="68"/>
      <c r="Q96" s="68"/>
      <c r="R96" s="68"/>
      <c r="S96" s="68"/>
      <c r="T96" s="68"/>
      <c r="U96" s="68"/>
      <c r="V96" s="68"/>
      <c r="W96" s="68"/>
      <c r="X96" s="68"/>
    </row>
    <row r="97" spans="1:24" ht="13">
      <c r="A97" s="68"/>
      <c r="B97" s="68"/>
      <c r="C97" s="89"/>
      <c r="D97" s="95"/>
      <c r="E97" s="89"/>
      <c r="F97" s="89"/>
      <c r="G97" s="68"/>
      <c r="H97" s="68"/>
      <c r="I97" s="68"/>
      <c r="J97" s="68"/>
      <c r="K97" s="68"/>
      <c r="L97" s="68"/>
      <c r="M97" s="68"/>
      <c r="N97" s="68"/>
      <c r="O97" s="68"/>
      <c r="P97" s="68"/>
      <c r="Q97" s="68"/>
      <c r="R97" s="68"/>
      <c r="S97" s="68"/>
      <c r="T97" s="68"/>
      <c r="U97" s="68"/>
      <c r="V97" s="68"/>
      <c r="W97" s="68"/>
      <c r="X97" s="68"/>
    </row>
    <row r="98" spans="1:24" ht="13">
      <c r="A98" s="68"/>
      <c r="B98" s="68"/>
      <c r="C98" s="89"/>
      <c r="D98" s="95"/>
      <c r="E98" s="89"/>
      <c r="F98" s="89"/>
      <c r="G98" s="68"/>
      <c r="H98" s="68"/>
      <c r="I98" s="68"/>
      <c r="J98" s="68"/>
      <c r="K98" s="68"/>
      <c r="L98" s="68"/>
      <c r="M98" s="68"/>
      <c r="N98" s="68"/>
      <c r="O98" s="68"/>
      <c r="P98" s="68"/>
      <c r="Q98" s="68"/>
      <c r="R98" s="68"/>
      <c r="S98" s="68"/>
      <c r="T98" s="68"/>
      <c r="U98" s="68"/>
      <c r="V98" s="68"/>
      <c r="W98" s="68"/>
      <c r="X98" s="68"/>
    </row>
    <row r="99" spans="1:24" ht="13">
      <c r="A99" s="68"/>
      <c r="B99" s="68"/>
      <c r="C99" s="89"/>
      <c r="D99" s="95"/>
      <c r="E99" s="89"/>
      <c r="F99" s="89"/>
      <c r="G99" s="68"/>
      <c r="H99" s="68"/>
      <c r="I99" s="68"/>
      <c r="J99" s="68"/>
      <c r="K99" s="68"/>
      <c r="L99" s="68"/>
      <c r="M99" s="68"/>
      <c r="N99" s="68"/>
      <c r="O99" s="68"/>
      <c r="P99" s="68"/>
      <c r="Q99" s="68"/>
      <c r="R99" s="68"/>
      <c r="S99" s="68"/>
      <c r="T99" s="68"/>
      <c r="U99" s="68"/>
      <c r="V99" s="68"/>
      <c r="W99" s="68"/>
      <c r="X99" s="68"/>
    </row>
    <row r="100" spans="1:24" ht="13">
      <c r="A100" s="68"/>
      <c r="B100" s="68"/>
      <c r="C100" s="89"/>
      <c r="D100" s="95"/>
      <c r="E100" s="89"/>
      <c r="F100" s="89"/>
      <c r="G100" s="68"/>
      <c r="H100" s="68"/>
      <c r="I100" s="68"/>
      <c r="J100" s="68"/>
      <c r="K100" s="68"/>
      <c r="L100" s="68"/>
      <c r="M100" s="68"/>
      <c r="N100" s="68"/>
      <c r="O100" s="68"/>
      <c r="P100" s="68"/>
      <c r="Q100" s="68"/>
      <c r="R100" s="68"/>
      <c r="S100" s="68"/>
      <c r="T100" s="68"/>
      <c r="U100" s="68"/>
      <c r="V100" s="68"/>
      <c r="W100" s="68"/>
      <c r="X100" s="68"/>
    </row>
    <row r="101" spans="1:24" ht="13">
      <c r="A101" s="68"/>
      <c r="B101" s="68"/>
      <c r="C101" s="89"/>
      <c r="D101" s="95"/>
      <c r="E101" s="89"/>
      <c r="F101" s="89"/>
      <c r="G101" s="68"/>
      <c r="H101" s="68"/>
      <c r="I101" s="68"/>
      <c r="J101" s="68"/>
      <c r="K101" s="68"/>
      <c r="L101" s="68"/>
      <c r="M101" s="68"/>
      <c r="N101" s="68"/>
      <c r="O101" s="68"/>
      <c r="P101" s="68"/>
      <c r="Q101" s="68"/>
      <c r="R101" s="68"/>
      <c r="S101" s="68"/>
      <c r="T101" s="68"/>
      <c r="U101" s="68"/>
      <c r="V101" s="68"/>
      <c r="W101" s="68"/>
      <c r="X101" s="68"/>
    </row>
    <row r="102" spans="1:24" ht="13">
      <c r="A102" s="68"/>
      <c r="B102" s="68"/>
      <c r="C102" s="89"/>
      <c r="D102" s="95"/>
      <c r="E102" s="89"/>
      <c r="F102" s="89"/>
      <c r="G102" s="68"/>
      <c r="H102" s="68"/>
      <c r="I102" s="68"/>
      <c r="J102" s="68"/>
      <c r="K102" s="68"/>
      <c r="L102" s="68"/>
      <c r="M102" s="68"/>
      <c r="N102" s="68"/>
      <c r="O102" s="68"/>
      <c r="P102" s="68"/>
      <c r="Q102" s="68"/>
      <c r="R102" s="68"/>
      <c r="S102" s="68"/>
      <c r="T102" s="68"/>
      <c r="U102" s="68"/>
      <c r="V102" s="68"/>
      <c r="W102" s="68"/>
      <c r="X102" s="68"/>
    </row>
    <row r="103" spans="1:24" ht="13">
      <c r="A103" s="68"/>
      <c r="B103" s="68"/>
      <c r="C103" s="89"/>
      <c r="D103" s="95"/>
      <c r="E103" s="89"/>
      <c r="F103" s="89"/>
      <c r="G103" s="68"/>
      <c r="H103" s="68"/>
      <c r="I103" s="68"/>
      <c r="J103" s="68"/>
      <c r="K103" s="68"/>
      <c r="L103" s="68"/>
      <c r="M103" s="68"/>
      <c r="N103" s="68"/>
      <c r="O103" s="68"/>
      <c r="P103" s="68"/>
      <c r="Q103" s="68"/>
      <c r="R103" s="68"/>
      <c r="S103" s="68"/>
      <c r="T103" s="68"/>
      <c r="U103" s="68"/>
      <c r="V103" s="68"/>
      <c r="W103" s="68"/>
      <c r="X103" s="68"/>
    </row>
    <row r="104" spans="1:24" ht="13">
      <c r="A104" s="68"/>
      <c r="B104" s="68"/>
      <c r="C104" s="89"/>
      <c r="D104" s="95"/>
      <c r="E104" s="89"/>
      <c r="F104" s="89"/>
      <c r="G104" s="68"/>
      <c r="H104" s="68"/>
      <c r="I104" s="68"/>
      <c r="J104" s="68"/>
      <c r="K104" s="68"/>
      <c r="L104" s="68"/>
      <c r="M104" s="68"/>
      <c r="N104" s="68"/>
      <c r="O104" s="68"/>
      <c r="P104" s="68"/>
      <c r="Q104" s="68"/>
      <c r="R104" s="68"/>
      <c r="S104" s="68"/>
      <c r="T104" s="68"/>
      <c r="U104" s="68"/>
      <c r="V104" s="68"/>
      <c r="W104" s="68"/>
      <c r="X104" s="68"/>
    </row>
    <row r="105" spans="1:24" ht="13">
      <c r="A105" s="68"/>
      <c r="B105" s="68"/>
      <c r="C105" s="89"/>
      <c r="D105" s="95"/>
      <c r="E105" s="89"/>
      <c r="F105" s="89"/>
      <c r="G105" s="68"/>
      <c r="H105" s="68"/>
      <c r="I105" s="68"/>
      <c r="J105" s="68"/>
      <c r="K105" s="68"/>
      <c r="L105" s="68"/>
      <c r="M105" s="68"/>
      <c r="N105" s="68"/>
      <c r="O105" s="68"/>
      <c r="P105" s="68"/>
      <c r="Q105" s="68"/>
      <c r="R105" s="68"/>
      <c r="S105" s="68"/>
      <c r="T105" s="68"/>
      <c r="U105" s="68"/>
      <c r="V105" s="68"/>
      <c r="W105" s="68"/>
      <c r="X105" s="68"/>
    </row>
    <row r="106" spans="1:24" ht="13">
      <c r="A106" s="68"/>
      <c r="B106" s="68"/>
      <c r="C106" s="89"/>
      <c r="D106" s="95"/>
      <c r="E106" s="89"/>
      <c r="F106" s="89"/>
      <c r="G106" s="68"/>
      <c r="H106" s="68"/>
      <c r="I106" s="68"/>
      <c r="J106" s="68"/>
      <c r="K106" s="68"/>
      <c r="L106" s="68"/>
      <c r="M106" s="68"/>
      <c r="N106" s="68"/>
      <c r="O106" s="68"/>
      <c r="P106" s="68"/>
      <c r="Q106" s="68"/>
      <c r="R106" s="68"/>
      <c r="S106" s="68"/>
      <c r="T106" s="68"/>
      <c r="U106" s="68"/>
      <c r="V106" s="68"/>
      <c r="W106" s="68"/>
      <c r="X106" s="68"/>
    </row>
    <row r="107" spans="1:24" ht="13">
      <c r="A107" s="68"/>
      <c r="B107" s="68"/>
      <c r="C107" s="89"/>
      <c r="D107" s="95"/>
      <c r="E107" s="89"/>
      <c r="F107" s="89"/>
      <c r="G107" s="68"/>
      <c r="H107" s="68"/>
      <c r="I107" s="68"/>
      <c r="J107" s="68"/>
      <c r="K107" s="68"/>
      <c r="L107" s="68"/>
      <c r="M107" s="68"/>
      <c r="N107" s="68"/>
      <c r="O107" s="68"/>
      <c r="P107" s="68"/>
      <c r="Q107" s="68"/>
      <c r="R107" s="68"/>
      <c r="S107" s="68"/>
      <c r="T107" s="68"/>
      <c r="U107" s="68"/>
      <c r="V107" s="68"/>
      <c r="W107" s="68"/>
      <c r="X107" s="68"/>
    </row>
    <row r="108" spans="1:24" ht="13">
      <c r="A108" s="68"/>
      <c r="B108" s="68"/>
      <c r="C108" s="89"/>
      <c r="D108" s="95"/>
      <c r="E108" s="89"/>
      <c r="F108" s="89"/>
      <c r="G108" s="68"/>
      <c r="H108" s="68"/>
      <c r="I108" s="68"/>
      <c r="J108" s="68"/>
      <c r="K108" s="68"/>
      <c r="L108" s="68"/>
      <c r="M108" s="68"/>
      <c r="N108" s="68"/>
      <c r="O108" s="68"/>
      <c r="P108" s="68"/>
      <c r="Q108" s="68"/>
      <c r="R108" s="68"/>
      <c r="S108" s="68"/>
      <c r="T108" s="68"/>
      <c r="U108" s="68"/>
      <c r="V108" s="68"/>
      <c r="W108" s="68"/>
      <c r="X108" s="68"/>
    </row>
    <row r="109" spans="1:24" ht="13">
      <c r="A109" s="68"/>
      <c r="B109" s="68"/>
      <c r="C109" s="89"/>
      <c r="D109" s="95"/>
      <c r="E109" s="89"/>
      <c r="F109" s="89"/>
      <c r="G109" s="68"/>
      <c r="H109" s="68"/>
      <c r="I109" s="68"/>
      <c r="J109" s="68"/>
      <c r="K109" s="68"/>
      <c r="L109" s="68"/>
      <c r="M109" s="68"/>
      <c r="N109" s="68"/>
      <c r="O109" s="68"/>
      <c r="P109" s="68"/>
      <c r="Q109" s="68"/>
      <c r="R109" s="68"/>
      <c r="S109" s="68"/>
      <c r="T109" s="68"/>
      <c r="U109" s="68"/>
      <c r="V109" s="68"/>
      <c r="W109" s="68"/>
      <c r="X109" s="68"/>
    </row>
    <row r="110" spans="1:24" ht="13">
      <c r="A110" s="68"/>
      <c r="B110" s="68"/>
      <c r="C110" s="89"/>
      <c r="D110" s="95"/>
      <c r="E110" s="89"/>
      <c r="F110" s="89"/>
      <c r="G110" s="68"/>
      <c r="H110" s="68"/>
      <c r="I110" s="68"/>
      <c r="J110" s="68"/>
      <c r="K110" s="68"/>
      <c r="L110" s="68"/>
      <c r="M110" s="68"/>
      <c r="N110" s="68"/>
      <c r="O110" s="68"/>
      <c r="P110" s="68"/>
      <c r="Q110" s="68"/>
      <c r="R110" s="68"/>
      <c r="S110" s="68"/>
      <c r="T110" s="68"/>
      <c r="U110" s="68"/>
      <c r="V110" s="68"/>
      <c r="W110" s="68"/>
      <c r="X110" s="68"/>
    </row>
    <row r="111" spans="1:24" ht="13">
      <c r="A111" s="68"/>
      <c r="B111" s="68"/>
      <c r="C111" s="89"/>
      <c r="D111" s="95"/>
      <c r="E111" s="89"/>
      <c r="F111" s="89"/>
      <c r="G111" s="68"/>
      <c r="H111" s="68"/>
      <c r="I111" s="68"/>
      <c r="J111" s="68"/>
      <c r="K111" s="68"/>
      <c r="L111" s="68"/>
      <c r="M111" s="68"/>
      <c r="N111" s="68"/>
      <c r="O111" s="68"/>
      <c r="P111" s="68"/>
      <c r="Q111" s="68"/>
      <c r="R111" s="68"/>
      <c r="S111" s="68"/>
      <c r="T111" s="68"/>
      <c r="U111" s="68"/>
      <c r="V111" s="68"/>
      <c r="W111" s="68"/>
      <c r="X111" s="68"/>
    </row>
    <row r="112" spans="1:24" ht="13">
      <c r="A112" s="68"/>
      <c r="B112" s="68"/>
      <c r="C112" s="89"/>
      <c r="D112" s="95"/>
      <c r="E112" s="89"/>
      <c r="F112" s="89"/>
      <c r="G112" s="68"/>
      <c r="H112" s="68"/>
      <c r="I112" s="68"/>
      <c r="J112" s="68"/>
      <c r="K112" s="68"/>
      <c r="L112" s="68"/>
      <c r="M112" s="68"/>
      <c r="N112" s="68"/>
      <c r="O112" s="68"/>
      <c r="P112" s="68"/>
      <c r="Q112" s="68"/>
      <c r="R112" s="68"/>
      <c r="S112" s="68"/>
      <c r="T112" s="68"/>
      <c r="U112" s="68"/>
      <c r="V112" s="68"/>
      <c r="W112" s="68"/>
      <c r="X112" s="68"/>
    </row>
    <row r="113" spans="1:24" ht="13">
      <c r="A113" s="68"/>
      <c r="B113" s="68"/>
      <c r="C113" s="89"/>
      <c r="D113" s="95"/>
      <c r="E113" s="89"/>
      <c r="F113" s="89"/>
      <c r="G113" s="68"/>
      <c r="H113" s="68"/>
      <c r="I113" s="68"/>
      <c r="J113" s="68"/>
      <c r="K113" s="68"/>
      <c r="L113" s="68"/>
      <c r="M113" s="68"/>
      <c r="N113" s="68"/>
      <c r="O113" s="68"/>
      <c r="P113" s="68"/>
      <c r="Q113" s="68"/>
      <c r="R113" s="68"/>
      <c r="S113" s="68"/>
      <c r="T113" s="68"/>
      <c r="U113" s="68"/>
      <c r="V113" s="68"/>
      <c r="W113" s="68"/>
      <c r="X113" s="68"/>
    </row>
    <row r="114" spans="1:24" ht="13">
      <c r="A114" s="68"/>
      <c r="B114" s="68"/>
      <c r="C114" s="89"/>
      <c r="D114" s="95"/>
      <c r="E114" s="89"/>
      <c r="F114" s="89"/>
      <c r="G114" s="68"/>
      <c r="H114" s="68"/>
      <c r="I114" s="68"/>
      <c r="J114" s="68"/>
      <c r="K114" s="68"/>
      <c r="L114" s="68"/>
      <c r="M114" s="68"/>
      <c r="N114" s="68"/>
      <c r="O114" s="68"/>
      <c r="P114" s="68"/>
      <c r="Q114" s="68"/>
      <c r="R114" s="68"/>
      <c r="S114" s="68"/>
      <c r="T114" s="68"/>
      <c r="U114" s="68"/>
      <c r="V114" s="68"/>
      <c r="W114" s="68"/>
      <c r="X114" s="68"/>
    </row>
    <row r="115" spans="1:24" ht="13">
      <c r="A115" s="68"/>
      <c r="B115" s="68"/>
      <c r="C115" s="89"/>
      <c r="D115" s="95"/>
      <c r="E115" s="89"/>
      <c r="F115" s="89"/>
      <c r="G115" s="68"/>
      <c r="H115" s="68"/>
      <c r="I115" s="68"/>
      <c r="J115" s="68"/>
      <c r="K115" s="68"/>
      <c r="L115" s="68"/>
      <c r="M115" s="68"/>
      <c r="N115" s="68"/>
      <c r="O115" s="68"/>
      <c r="P115" s="68"/>
      <c r="Q115" s="68"/>
      <c r="R115" s="68"/>
      <c r="S115" s="68"/>
      <c r="T115" s="68"/>
      <c r="U115" s="68"/>
      <c r="V115" s="68"/>
      <c r="W115" s="68"/>
      <c r="X115" s="68"/>
    </row>
    <row r="116" spans="1:24" ht="13">
      <c r="A116" s="68"/>
      <c r="B116" s="68"/>
      <c r="C116" s="89"/>
      <c r="D116" s="95"/>
      <c r="E116" s="89"/>
      <c r="F116" s="89"/>
      <c r="G116" s="68"/>
      <c r="H116" s="68"/>
      <c r="I116" s="68"/>
      <c r="J116" s="68"/>
      <c r="K116" s="68"/>
      <c r="L116" s="68"/>
      <c r="M116" s="68"/>
      <c r="N116" s="68"/>
      <c r="O116" s="68"/>
      <c r="P116" s="68"/>
      <c r="Q116" s="68"/>
      <c r="R116" s="68"/>
      <c r="S116" s="68"/>
      <c r="T116" s="68"/>
      <c r="U116" s="68"/>
      <c r="V116" s="68"/>
      <c r="W116" s="68"/>
      <c r="X116" s="68"/>
    </row>
    <row r="117" spans="1:24" ht="13">
      <c r="A117" s="68"/>
      <c r="B117" s="68"/>
      <c r="C117" s="89"/>
      <c r="D117" s="95"/>
      <c r="E117" s="89"/>
      <c r="F117" s="89"/>
      <c r="G117" s="68"/>
      <c r="H117" s="68"/>
      <c r="I117" s="68"/>
      <c r="J117" s="68"/>
      <c r="K117" s="68"/>
      <c r="L117" s="68"/>
      <c r="M117" s="68"/>
      <c r="N117" s="68"/>
      <c r="O117" s="68"/>
      <c r="P117" s="68"/>
      <c r="Q117" s="68"/>
      <c r="R117" s="68"/>
      <c r="S117" s="68"/>
      <c r="T117" s="68"/>
      <c r="U117" s="68"/>
      <c r="V117" s="68"/>
      <c r="W117" s="68"/>
      <c r="X117" s="68"/>
    </row>
    <row r="118" spans="1:24" ht="13">
      <c r="A118" s="68"/>
      <c r="B118" s="68"/>
      <c r="C118" s="89"/>
      <c r="D118" s="95"/>
      <c r="E118" s="89"/>
      <c r="F118" s="89"/>
      <c r="G118" s="68"/>
      <c r="H118" s="68"/>
      <c r="I118" s="68"/>
      <c r="J118" s="68"/>
      <c r="K118" s="68"/>
      <c r="L118" s="68"/>
      <c r="M118" s="68"/>
      <c r="N118" s="68"/>
      <c r="O118" s="68"/>
      <c r="P118" s="68"/>
      <c r="Q118" s="68"/>
      <c r="R118" s="68"/>
      <c r="S118" s="68"/>
      <c r="T118" s="68"/>
      <c r="U118" s="68"/>
      <c r="V118" s="68"/>
      <c r="W118" s="68"/>
      <c r="X118" s="68"/>
    </row>
    <row r="119" spans="1:24" ht="13">
      <c r="A119" s="68"/>
      <c r="B119" s="68"/>
      <c r="C119" s="89"/>
      <c r="D119" s="95"/>
      <c r="E119" s="89"/>
      <c r="F119" s="89"/>
      <c r="G119" s="68"/>
      <c r="H119" s="68"/>
      <c r="I119" s="68"/>
      <c r="J119" s="68"/>
      <c r="K119" s="68"/>
      <c r="L119" s="68"/>
      <c r="M119" s="68"/>
      <c r="N119" s="68"/>
      <c r="O119" s="68"/>
      <c r="P119" s="68"/>
      <c r="Q119" s="68"/>
      <c r="R119" s="68"/>
      <c r="S119" s="68"/>
      <c r="T119" s="68"/>
      <c r="U119" s="68"/>
      <c r="V119" s="68"/>
      <c r="W119" s="68"/>
      <c r="X119" s="68"/>
    </row>
    <row r="120" spans="1:24" ht="13">
      <c r="A120" s="68"/>
      <c r="B120" s="68"/>
      <c r="C120" s="89"/>
      <c r="D120" s="95"/>
      <c r="E120" s="89"/>
      <c r="F120" s="89"/>
      <c r="G120" s="68"/>
      <c r="H120" s="68"/>
      <c r="I120" s="68"/>
      <c r="J120" s="68"/>
      <c r="K120" s="68"/>
      <c r="L120" s="68"/>
      <c r="M120" s="68"/>
      <c r="N120" s="68"/>
      <c r="O120" s="68"/>
      <c r="P120" s="68"/>
      <c r="Q120" s="68"/>
      <c r="R120" s="68"/>
      <c r="S120" s="68"/>
      <c r="T120" s="68"/>
      <c r="U120" s="68"/>
      <c r="V120" s="68"/>
      <c r="W120" s="68"/>
      <c r="X120" s="68"/>
    </row>
    <row r="121" spans="1:24" ht="13">
      <c r="A121" s="68"/>
      <c r="B121" s="68"/>
      <c r="C121" s="89"/>
      <c r="D121" s="95"/>
      <c r="E121" s="89"/>
      <c r="F121" s="89"/>
      <c r="G121" s="68"/>
      <c r="H121" s="68"/>
      <c r="I121" s="68"/>
      <c r="J121" s="68"/>
      <c r="K121" s="68"/>
      <c r="L121" s="68"/>
      <c r="M121" s="68"/>
      <c r="N121" s="68"/>
      <c r="O121" s="68"/>
      <c r="P121" s="68"/>
      <c r="Q121" s="68"/>
      <c r="R121" s="68"/>
      <c r="S121" s="68"/>
      <c r="T121" s="68"/>
      <c r="U121" s="68"/>
      <c r="V121" s="68"/>
      <c r="W121" s="68"/>
      <c r="X121" s="68"/>
    </row>
    <row r="122" spans="1:24" ht="13">
      <c r="A122" s="68"/>
      <c r="B122" s="68"/>
      <c r="C122" s="89"/>
      <c r="D122" s="95"/>
      <c r="E122" s="89"/>
      <c r="F122" s="89"/>
      <c r="G122" s="68"/>
      <c r="H122" s="68"/>
      <c r="I122" s="68"/>
      <c r="J122" s="68"/>
      <c r="K122" s="68"/>
      <c r="L122" s="68"/>
      <c r="M122" s="68"/>
      <c r="N122" s="68"/>
      <c r="O122" s="68"/>
      <c r="P122" s="68"/>
      <c r="Q122" s="68"/>
      <c r="R122" s="68"/>
      <c r="S122" s="68"/>
      <c r="T122" s="68"/>
      <c r="U122" s="68"/>
      <c r="V122" s="68"/>
      <c r="W122" s="68"/>
      <c r="X122" s="68"/>
    </row>
    <row r="123" spans="1:24" ht="13">
      <c r="A123" s="68"/>
      <c r="B123" s="68"/>
      <c r="C123" s="89"/>
      <c r="D123" s="95"/>
      <c r="E123" s="89"/>
      <c r="F123" s="89"/>
      <c r="G123" s="68"/>
      <c r="H123" s="68"/>
      <c r="I123" s="68"/>
      <c r="J123" s="68"/>
      <c r="K123" s="68"/>
      <c r="L123" s="68"/>
      <c r="M123" s="68"/>
      <c r="N123" s="68"/>
      <c r="O123" s="68"/>
      <c r="P123" s="68"/>
      <c r="Q123" s="68"/>
      <c r="R123" s="68"/>
      <c r="S123" s="68"/>
      <c r="T123" s="68"/>
      <c r="U123" s="68"/>
      <c r="V123" s="68"/>
      <c r="W123" s="68"/>
      <c r="X123" s="68"/>
    </row>
    <row r="124" spans="1:24" ht="13">
      <c r="A124" s="68"/>
      <c r="B124" s="68"/>
      <c r="C124" s="89"/>
      <c r="D124" s="95"/>
      <c r="E124" s="89"/>
      <c r="F124" s="89"/>
      <c r="G124" s="68"/>
      <c r="H124" s="68"/>
      <c r="I124" s="68"/>
      <c r="J124" s="68"/>
      <c r="K124" s="68"/>
      <c r="L124" s="68"/>
      <c r="M124" s="68"/>
      <c r="N124" s="68"/>
      <c r="O124" s="68"/>
      <c r="P124" s="68"/>
      <c r="Q124" s="68"/>
      <c r="R124" s="68"/>
      <c r="S124" s="68"/>
      <c r="T124" s="68"/>
      <c r="U124" s="68"/>
      <c r="V124" s="68"/>
      <c r="W124" s="68"/>
      <c r="X124" s="68"/>
    </row>
    <row r="125" spans="1:24" ht="13">
      <c r="A125" s="68"/>
      <c r="B125" s="68"/>
      <c r="C125" s="89"/>
      <c r="D125" s="95"/>
      <c r="E125" s="89"/>
      <c r="F125" s="89"/>
      <c r="G125" s="68"/>
      <c r="H125" s="68"/>
      <c r="I125" s="68"/>
      <c r="J125" s="68"/>
      <c r="K125" s="68"/>
      <c r="L125" s="68"/>
      <c r="M125" s="68"/>
      <c r="N125" s="68"/>
      <c r="O125" s="68"/>
      <c r="P125" s="68"/>
      <c r="Q125" s="68"/>
      <c r="R125" s="68"/>
      <c r="S125" s="68"/>
      <c r="T125" s="68"/>
      <c r="U125" s="68"/>
      <c r="V125" s="68"/>
      <c r="W125" s="68"/>
      <c r="X125" s="68"/>
    </row>
    <row r="126" spans="1:24" ht="13">
      <c r="A126" s="68"/>
      <c r="B126" s="68"/>
      <c r="C126" s="89"/>
      <c r="D126" s="95"/>
      <c r="E126" s="89"/>
      <c r="F126" s="89"/>
      <c r="G126" s="68"/>
      <c r="H126" s="68"/>
      <c r="I126" s="68"/>
      <c r="J126" s="68"/>
      <c r="K126" s="68"/>
      <c r="L126" s="68"/>
      <c r="M126" s="68"/>
      <c r="N126" s="68"/>
      <c r="O126" s="68"/>
      <c r="P126" s="68"/>
      <c r="Q126" s="68"/>
      <c r="R126" s="68"/>
      <c r="S126" s="68"/>
      <c r="T126" s="68"/>
      <c r="U126" s="68"/>
      <c r="V126" s="68"/>
      <c r="W126" s="68"/>
      <c r="X126" s="68"/>
    </row>
    <row r="127" spans="1:24" ht="13">
      <c r="A127" s="68"/>
      <c r="B127" s="68"/>
      <c r="C127" s="89"/>
      <c r="D127" s="95"/>
      <c r="E127" s="89"/>
      <c r="F127" s="89"/>
      <c r="G127" s="68"/>
      <c r="H127" s="68"/>
      <c r="I127" s="68"/>
      <c r="J127" s="68"/>
      <c r="K127" s="68"/>
      <c r="L127" s="68"/>
      <c r="M127" s="68"/>
      <c r="N127" s="68"/>
      <c r="O127" s="68"/>
      <c r="P127" s="68"/>
      <c r="Q127" s="68"/>
      <c r="R127" s="68"/>
      <c r="S127" s="68"/>
      <c r="T127" s="68"/>
      <c r="U127" s="68"/>
      <c r="V127" s="68"/>
      <c r="W127" s="68"/>
      <c r="X127" s="68"/>
    </row>
    <row r="128" spans="1:24" ht="13">
      <c r="A128" s="68"/>
      <c r="B128" s="68"/>
      <c r="C128" s="89"/>
      <c r="D128" s="95"/>
      <c r="E128" s="89"/>
      <c r="F128" s="89"/>
      <c r="G128" s="68"/>
      <c r="H128" s="68"/>
      <c r="I128" s="68"/>
      <c r="J128" s="68"/>
      <c r="K128" s="68"/>
      <c r="L128" s="68"/>
      <c r="M128" s="68"/>
      <c r="N128" s="68"/>
      <c r="O128" s="68"/>
      <c r="P128" s="68"/>
      <c r="Q128" s="68"/>
      <c r="R128" s="68"/>
      <c r="S128" s="68"/>
      <c r="T128" s="68"/>
      <c r="U128" s="68"/>
      <c r="V128" s="68"/>
      <c r="W128" s="68"/>
      <c r="X128" s="68"/>
    </row>
    <row r="129" spans="1:24" ht="13">
      <c r="A129" s="68"/>
      <c r="B129" s="68"/>
      <c r="C129" s="89"/>
      <c r="D129" s="95"/>
      <c r="E129" s="89"/>
      <c r="F129" s="89"/>
      <c r="G129" s="68"/>
      <c r="H129" s="68"/>
      <c r="I129" s="68"/>
      <c r="J129" s="68"/>
      <c r="K129" s="68"/>
      <c r="L129" s="68"/>
      <c r="M129" s="68"/>
      <c r="N129" s="68"/>
      <c r="O129" s="68"/>
      <c r="P129" s="68"/>
      <c r="Q129" s="68"/>
      <c r="R129" s="68"/>
      <c r="S129" s="68"/>
      <c r="T129" s="68"/>
      <c r="U129" s="68"/>
      <c r="V129" s="68"/>
      <c r="W129" s="68"/>
      <c r="X129" s="68"/>
    </row>
    <row r="130" spans="1:24" ht="13">
      <c r="A130" s="68"/>
      <c r="B130" s="68"/>
      <c r="C130" s="89"/>
      <c r="D130" s="95"/>
      <c r="E130" s="89"/>
      <c r="F130" s="89"/>
      <c r="G130" s="68"/>
      <c r="H130" s="68"/>
      <c r="I130" s="68"/>
      <c r="J130" s="68"/>
      <c r="K130" s="68"/>
      <c r="L130" s="68"/>
      <c r="M130" s="68"/>
      <c r="N130" s="68"/>
      <c r="O130" s="68"/>
      <c r="P130" s="68"/>
      <c r="Q130" s="68"/>
      <c r="R130" s="68"/>
      <c r="S130" s="68"/>
      <c r="T130" s="68"/>
      <c r="U130" s="68"/>
      <c r="V130" s="68"/>
      <c r="W130" s="68"/>
      <c r="X130" s="68"/>
    </row>
    <row r="131" spans="1:24" ht="13">
      <c r="A131" s="68"/>
      <c r="B131" s="68"/>
      <c r="C131" s="89"/>
      <c r="D131" s="95"/>
      <c r="E131" s="89"/>
      <c r="F131" s="89"/>
      <c r="G131" s="68"/>
      <c r="H131" s="68"/>
      <c r="I131" s="68"/>
      <c r="J131" s="68"/>
      <c r="K131" s="68"/>
      <c r="L131" s="68"/>
      <c r="M131" s="68"/>
      <c r="N131" s="68"/>
      <c r="O131" s="68"/>
      <c r="P131" s="68"/>
      <c r="Q131" s="68"/>
      <c r="R131" s="68"/>
      <c r="S131" s="68"/>
      <c r="T131" s="68"/>
      <c r="U131" s="68"/>
      <c r="V131" s="68"/>
      <c r="W131" s="68"/>
      <c r="X131" s="68"/>
    </row>
    <row r="132" spans="1:24" ht="13">
      <c r="A132" s="68"/>
      <c r="B132" s="68"/>
      <c r="C132" s="89"/>
      <c r="D132" s="95"/>
      <c r="E132" s="89"/>
      <c r="F132" s="89"/>
      <c r="G132" s="68"/>
      <c r="H132" s="68"/>
      <c r="I132" s="68"/>
      <c r="J132" s="68"/>
      <c r="K132" s="68"/>
      <c r="L132" s="68"/>
      <c r="M132" s="68"/>
      <c r="N132" s="68"/>
      <c r="O132" s="68"/>
      <c r="P132" s="68"/>
      <c r="Q132" s="68"/>
      <c r="R132" s="68"/>
      <c r="S132" s="68"/>
      <c r="T132" s="68"/>
      <c r="U132" s="68"/>
      <c r="V132" s="68"/>
      <c r="W132" s="68"/>
      <c r="X132" s="68"/>
    </row>
    <row r="133" spans="1:24" ht="13">
      <c r="A133" s="68"/>
      <c r="B133" s="68"/>
      <c r="C133" s="89"/>
      <c r="D133" s="95"/>
      <c r="E133" s="89"/>
      <c r="F133" s="89"/>
      <c r="G133" s="68"/>
      <c r="H133" s="68"/>
      <c r="I133" s="68"/>
      <c r="J133" s="68"/>
      <c r="K133" s="68"/>
      <c r="L133" s="68"/>
      <c r="M133" s="68"/>
      <c r="N133" s="68"/>
      <c r="O133" s="68"/>
      <c r="P133" s="68"/>
      <c r="Q133" s="68"/>
      <c r="R133" s="68"/>
      <c r="S133" s="68"/>
      <c r="T133" s="68"/>
      <c r="U133" s="68"/>
      <c r="V133" s="68"/>
      <c r="W133" s="68"/>
      <c r="X133" s="68"/>
    </row>
    <row r="134" spans="1:24" ht="13">
      <c r="A134" s="68"/>
      <c r="B134" s="68"/>
      <c r="C134" s="89"/>
      <c r="D134" s="95"/>
      <c r="E134" s="89"/>
      <c r="F134" s="89"/>
      <c r="G134" s="68"/>
      <c r="H134" s="68"/>
      <c r="I134" s="68"/>
      <c r="J134" s="68"/>
      <c r="K134" s="68"/>
      <c r="L134" s="68"/>
      <c r="M134" s="68"/>
      <c r="N134" s="68"/>
      <c r="O134" s="68"/>
      <c r="P134" s="68"/>
      <c r="Q134" s="68"/>
      <c r="R134" s="68"/>
      <c r="S134" s="68"/>
      <c r="T134" s="68"/>
      <c r="U134" s="68"/>
      <c r="V134" s="68"/>
      <c r="W134" s="68"/>
      <c r="X134" s="68"/>
    </row>
    <row r="135" spans="1:24" ht="13">
      <c r="A135" s="68"/>
      <c r="B135" s="68"/>
      <c r="C135" s="89"/>
      <c r="D135" s="95"/>
      <c r="E135" s="89"/>
      <c r="F135" s="89"/>
      <c r="G135" s="68"/>
      <c r="H135" s="68"/>
      <c r="I135" s="68"/>
      <c r="J135" s="68"/>
      <c r="K135" s="68"/>
      <c r="L135" s="68"/>
      <c r="M135" s="68"/>
      <c r="N135" s="68"/>
      <c r="O135" s="68"/>
      <c r="P135" s="68"/>
      <c r="Q135" s="68"/>
      <c r="R135" s="68"/>
      <c r="S135" s="68"/>
      <c r="T135" s="68"/>
      <c r="U135" s="68"/>
      <c r="V135" s="68"/>
      <c r="W135" s="68"/>
      <c r="X135" s="68"/>
    </row>
    <row r="136" spans="1:24" ht="13">
      <c r="A136" s="68"/>
      <c r="B136" s="68"/>
      <c r="C136" s="89"/>
      <c r="D136" s="95"/>
      <c r="E136" s="89"/>
      <c r="F136" s="89"/>
      <c r="G136" s="68"/>
      <c r="H136" s="68"/>
      <c r="I136" s="68"/>
      <c r="J136" s="68"/>
      <c r="K136" s="68"/>
      <c r="L136" s="68"/>
      <c r="M136" s="68"/>
      <c r="N136" s="68"/>
      <c r="O136" s="68"/>
      <c r="P136" s="68"/>
      <c r="Q136" s="68"/>
      <c r="R136" s="68"/>
      <c r="S136" s="68"/>
      <c r="T136" s="68"/>
      <c r="U136" s="68"/>
      <c r="V136" s="68"/>
      <c r="W136" s="68"/>
      <c r="X136" s="68"/>
    </row>
    <row r="137" spans="1:24" ht="13">
      <c r="A137" s="68"/>
      <c r="B137" s="68"/>
      <c r="C137" s="89"/>
      <c r="D137" s="95"/>
      <c r="E137" s="89"/>
      <c r="F137" s="89"/>
      <c r="G137" s="68"/>
      <c r="H137" s="68"/>
      <c r="I137" s="68"/>
      <c r="J137" s="68"/>
      <c r="K137" s="68"/>
      <c r="L137" s="68"/>
      <c r="M137" s="68"/>
      <c r="N137" s="68"/>
      <c r="O137" s="68"/>
      <c r="P137" s="68"/>
      <c r="Q137" s="68"/>
      <c r="R137" s="68"/>
      <c r="S137" s="68"/>
      <c r="T137" s="68"/>
      <c r="U137" s="68"/>
      <c r="V137" s="68"/>
      <c r="W137" s="68"/>
      <c r="X137" s="68"/>
    </row>
    <row r="138" spans="1:24" ht="13">
      <c r="A138" s="68"/>
      <c r="B138" s="68"/>
      <c r="C138" s="89"/>
      <c r="D138" s="95"/>
      <c r="E138" s="89"/>
      <c r="F138" s="89"/>
      <c r="G138" s="68"/>
      <c r="H138" s="68"/>
      <c r="I138" s="68"/>
      <c r="J138" s="68"/>
      <c r="K138" s="68"/>
      <c r="L138" s="68"/>
      <c r="M138" s="68"/>
      <c r="N138" s="68"/>
      <c r="O138" s="68"/>
      <c r="P138" s="68"/>
      <c r="Q138" s="68"/>
      <c r="R138" s="68"/>
      <c r="S138" s="68"/>
      <c r="T138" s="68"/>
      <c r="U138" s="68"/>
      <c r="V138" s="68"/>
      <c r="W138" s="68"/>
      <c r="X138" s="68"/>
    </row>
    <row r="139" spans="1:24" ht="13">
      <c r="A139" s="68"/>
      <c r="B139" s="68"/>
      <c r="C139" s="89"/>
      <c r="D139" s="95"/>
      <c r="E139" s="89"/>
      <c r="F139" s="89"/>
      <c r="G139" s="68"/>
      <c r="H139" s="68"/>
      <c r="I139" s="68"/>
      <c r="J139" s="68"/>
      <c r="K139" s="68"/>
      <c r="L139" s="68"/>
      <c r="M139" s="68"/>
      <c r="N139" s="68"/>
      <c r="O139" s="68"/>
      <c r="P139" s="68"/>
      <c r="Q139" s="68"/>
      <c r="R139" s="68"/>
      <c r="S139" s="68"/>
      <c r="T139" s="68"/>
      <c r="U139" s="68"/>
      <c r="V139" s="68"/>
      <c r="W139" s="68"/>
      <c r="X139" s="68"/>
    </row>
    <row r="140" spans="1:24" ht="13">
      <c r="A140" s="68"/>
      <c r="B140" s="68"/>
      <c r="C140" s="89"/>
      <c r="D140" s="95"/>
      <c r="E140" s="89"/>
      <c r="F140" s="89"/>
      <c r="G140" s="68"/>
      <c r="H140" s="68"/>
      <c r="I140" s="68"/>
      <c r="J140" s="68"/>
      <c r="K140" s="68"/>
      <c r="L140" s="68"/>
      <c r="M140" s="68"/>
      <c r="N140" s="68"/>
      <c r="O140" s="68"/>
      <c r="P140" s="68"/>
      <c r="Q140" s="68"/>
      <c r="R140" s="68"/>
      <c r="S140" s="68"/>
      <c r="T140" s="68"/>
      <c r="U140" s="68"/>
      <c r="V140" s="68"/>
      <c r="W140" s="68"/>
      <c r="X140" s="68"/>
    </row>
    <row r="141" spans="1:24" ht="13">
      <c r="A141" s="68"/>
      <c r="B141" s="68"/>
      <c r="C141" s="89"/>
      <c r="D141" s="95"/>
      <c r="E141" s="89"/>
      <c r="F141" s="89"/>
      <c r="G141" s="68"/>
      <c r="H141" s="68"/>
      <c r="I141" s="68"/>
      <c r="J141" s="68"/>
      <c r="K141" s="68"/>
      <c r="L141" s="68"/>
      <c r="M141" s="68"/>
      <c r="N141" s="68"/>
      <c r="O141" s="68"/>
      <c r="P141" s="68"/>
      <c r="Q141" s="68"/>
      <c r="R141" s="68"/>
      <c r="S141" s="68"/>
      <c r="T141" s="68"/>
      <c r="U141" s="68"/>
      <c r="V141" s="68"/>
      <c r="W141" s="68"/>
      <c r="X141" s="68"/>
    </row>
    <row r="142" spans="1:24" ht="13">
      <c r="A142" s="68"/>
      <c r="B142" s="68"/>
      <c r="C142" s="89"/>
      <c r="D142" s="95"/>
      <c r="E142" s="89"/>
      <c r="F142" s="89"/>
      <c r="G142" s="68"/>
      <c r="H142" s="68"/>
      <c r="I142" s="68"/>
      <c r="J142" s="68"/>
      <c r="K142" s="68"/>
      <c r="L142" s="68"/>
      <c r="M142" s="68"/>
      <c r="N142" s="68"/>
      <c r="O142" s="68"/>
      <c r="P142" s="68"/>
      <c r="Q142" s="68"/>
      <c r="R142" s="68"/>
      <c r="S142" s="68"/>
      <c r="T142" s="68"/>
      <c r="U142" s="68"/>
      <c r="V142" s="68"/>
      <c r="W142" s="68"/>
      <c r="X142" s="68"/>
    </row>
    <row r="143" spans="1:24" ht="13">
      <c r="A143" s="68"/>
      <c r="B143" s="68"/>
      <c r="C143" s="89"/>
      <c r="D143" s="95"/>
      <c r="E143" s="89"/>
      <c r="F143" s="89"/>
      <c r="G143" s="68"/>
      <c r="H143" s="68"/>
      <c r="I143" s="68"/>
      <c r="J143" s="68"/>
      <c r="K143" s="68"/>
      <c r="L143" s="68"/>
      <c r="M143" s="68"/>
      <c r="N143" s="68"/>
      <c r="O143" s="68"/>
      <c r="P143" s="68"/>
      <c r="Q143" s="68"/>
      <c r="R143" s="68"/>
      <c r="S143" s="68"/>
      <c r="T143" s="68"/>
      <c r="U143" s="68"/>
      <c r="V143" s="68"/>
      <c r="W143" s="68"/>
      <c r="X143" s="68"/>
    </row>
    <row r="144" spans="1:24" ht="13">
      <c r="A144" s="68"/>
      <c r="B144" s="68"/>
      <c r="C144" s="89"/>
      <c r="D144" s="95"/>
      <c r="E144" s="89"/>
      <c r="F144" s="89"/>
      <c r="G144" s="68"/>
      <c r="H144" s="68"/>
      <c r="I144" s="68"/>
      <c r="J144" s="68"/>
      <c r="K144" s="68"/>
      <c r="L144" s="68"/>
      <c r="M144" s="68"/>
      <c r="N144" s="68"/>
      <c r="O144" s="68"/>
      <c r="P144" s="68"/>
      <c r="Q144" s="68"/>
      <c r="R144" s="68"/>
      <c r="S144" s="68"/>
      <c r="T144" s="68"/>
      <c r="U144" s="68"/>
      <c r="V144" s="68"/>
      <c r="W144" s="68"/>
      <c r="X144" s="68"/>
    </row>
    <row r="145" spans="1:24" ht="13">
      <c r="A145" s="68"/>
      <c r="B145" s="68"/>
      <c r="C145" s="89"/>
      <c r="D145" s="95"/>
      <c r="E145" s="89"/>
      <c r="F145" s="89"/>
      <c r="G145" s="68"/>
      <c r="H145" s="68"/>
      <c r="I145" s="68"/>
      <c r="J145" s="68"/>
      <c r="K145" s="68"/>
      <c r="L145" s="68"/>
      <c r="M145" s="68"/>
      <c r="N145" s="68"/>
      <c r="O145" s="68"/>
      <c r="P145" s="68"/>
      <c r="Q145" s="68"/>
      <c r="R145" s="68"/>
      <c r="S145" s="68"/>
      <c r="T145" s="68"/>
      <c r="U145" s="68"/>
      <c r="V145" s="68"/>
      <c r="W145" s="68"/>
      <c r="X145" s="68"/>
    </row>
    <row r="146" spans="1:24" ht="13">
      <c r="A146" s="68"/>
      <c r="B146" s="68"/>
      <c r="C146" s="89"/>
      <c r="D146" s="95"/>
      <c r="E146" s="89"/>
      <c r="F146" s="89"/>
      <c r="G146" s="68"/>
      <c r="H146" s="68"/>
      <c r="I146" s="68"/>
      <c r="J146" s="68"/>
      <c r="K146" s="68"/>
      <c r="L146" s="68"/>
      <c r="M146" s="68"/>
      <c r="N146" s="68"/>
      <c r="O146" s="68"/>
      <c r="P146" s="68"/>
      <c r="Q146" s="68"/>
      <c r="R146" s="68"/>
      <c r="S146" s="68"/>
      <c r="T146" s="68"/>
      <c r="U146" s="68"/>
      <c r="V146" s="68"/>
      <c r="W146" s="68"/>
      <c r="X146" s="68"/>
    </row>
    <row r="147" spans="1:24" ht="13">
      <c r="A147" s="68"/>
      <c r="B147" s="68"/>
      <c r="C147" s="89"/>
      <c r="D147" s="95"/>
      <c r="E147" s="89"/>
      <c r="F147" s="89"/>
      <c r="G147" s="68"/>
      <c r="H147" s="68"/>
      <c r="I147" s="68"/>
      <c r="J147" s="68"/>
      <c r="K147" s="68"/>
      <c r="L147" s="68"/>
      <c r="M147" s="68"/>
      <c r="N147" s="68"/>
      <c r="O147" s="68"/>
      <c r="P147" s="68"/>
      <c r="Q147" s="68"/>
      <c r="R147" s="68"/>
      <c r="S147" s="68"/>
      <c r="T147" s="68"/>
      <c r="U147" s="68"/>
      <c r="V147" s="68"/>
      <c r="W147" s="68"/>
      <c r="X147" s="68"/>
    </row>
    <row r="148" spans="1:24" ht="13">
      <c r="A148" s="68"/>
      <c r="B148" s="68"/>
      <c r="C148" s="89"/>
      <c r="D148" s="95"/>
      <c r="E148" s="89"/>
      <c r="F148" s="89"/>
      <c r="G148" s="68"/>
      <c r="H148" s="68"/>
      <c r="I148" s="68"/>
      <c r="J148" s="68"/>
      <c r="K148" s="68"/>
      <c r="L148" s="68"/>
      <c r="M148" s="68"/>
      <c r="N148" s="68"/>
      <c r="O148" s="68"/>
      <c r="P148" s="68"/>
      <c r="Q148" s="68"/>
      <c r="R148" s="68"/>
      <c r="S148" s="68"/>
      <c r="T148" s="68"/>
      <c r="U148" s="68"/>
      <c r="V148" s="68"/>
      <c r="W148" s="68"/>
      <c r="X148" s="68"/>
    </row>
    <row r="149" spans="1:24" ht="13">
      <c r="A149" s="68"/>
      <c r="B149" s="68"/>
      <c r="C149" s="89"/>
      <c r="D149" s="95"/>
      <c r="E149" s="89"/>
      <c r="F149" s="89"/>
      <c r="G149" s="68"/>
      <c r="H149" s="68"/>
      <c r="I149" s="68"/>
      <c r="J149" s="68"/>
      <c r="K149" s="68"/>
      <c r="L149" s="68"/>
      <c r="M149" s="68"/>
      <c r="N149" s="68"/>
      <c r="O149" s="68"/>
      <c r="P149" s="68"/>
      <c r="Q149" s="68"/>
      <c r="R149" s="68"/>
      <c r="S149" s="68"/>
      <c r="T149" s="68"/>
      <c r="U149" s="68"/>
      <c r="V149" s="68"/>
      <c r="W149" s="68"/>
      <c r="X149" s="68"/>
    </row>
    <row r="150" spans="1:24" ht="13">
      <c r="A150" s="68"/>
      <c r="B150" s="68"/>
      <c r="C150" s="89"/>
      <c r="D150" s="95"/>
      <c r="E150" s="89"/>
      <c r="F150" s="89"/>
      <c r="G150" s="68"/>
      <c r="H150" s="68"/>
      <c r="I150" s="68"/>
      <c r="J150" s="68"/>
      <c r="K150" s="68"/>
      <c r="L150" s="68"/>
      <c r="M150" s="68"/>
      <c r="N150" s="68"/>
      <c r="O150" s="68"/>
      <c r="P150" s="68"/>
      <c r="Q150" s="68"/>
      <c r="R150" s="68"/>
      <c r="S150" s="68"/>
      <c r="T150" s="68"/>
      <c r="U150" s="68"/>
      <c r="V150" s="68"/>
      <c r="W150" s="68"/>
      <c r="X150" s="68"/>
    </row>
    <row r="151" spans="1:24" ht="13">
      <c r="A151" s="68"/>
      <c r="B151" s="68"/>
      <c r="C151" s="89"/>
      <c r="D151" s="95"/>
      <c r="E151" s="89"/>
      <c r="F151" s="89"/>
      <c r="G151" s="68"/>
      <c r="H151" s="68"/>
      <c r="I151" s="68"/>
      <c r="J151" s="68"/>
      <c r="K151" s="68"/>
      <c r="L151" s="68"/>
      <c r="M151" s="68"/>
      <c r="N151" s="68"/>
      <c r="O151" s="68"/>
      <c r="P151" s="68"/>
      <c r="Q151" s="68"/>
      <c r="R151" s="68"/>
      <c r="S151" s="68"/>
      <c r="T151" s="68"/>
      <c r="U151" s="68"/>
      <c r="V151" s="68"/>
      <c r="W151" s="68"/>
      <c r="X151" s="68"/>
    </row>
    <row r="152" spans="1:24" ht="13">
      <c r="A152" s="68"/>
      <c r="B152" s="68"/>
      <c r="C152" s="89"/>
      <c r="D152" s="95"/>
      <c r="E152" s="89"/>
      <c r="F152" s="89"/>
      <c r="G152" s="68"/>
      <c r="H152" s="68"/>
      <c r="I152" s="68"/>
      <c r="J152" s="68"/>
      <c r="K152" s="68"/>
      <c r="L152" s="68"/>
      <c r="M152" s="68"/>
      <c r="N152" s="68"/>
      <c r="O152" s="68"/>
      <c r="P152" s="68"/>
      <c r="Q152" s="68"/>
      <c r="R152" s="68"/>
      <c r="S152" s="68"/>
      <c r="T152" s="68"/>
      <c r="U152" s="68"/>
      <c r="V152" s="68"/>
      <c r="W152" s="68"/>
      <c r="X152" s="68"/>
    </row>
    <row r="153" spans="1:24" ht="13">
      <c r="A153" s="68"/>
      <c r="B153" s="68"/>
      <c r="C153" s="89"/>
      <c r="D153" s="95"/>
      <c r="E153" s="89"/>
      <c r="F153" s="89"/>
      <c r="G153" s="68"/>
      <c r="H153" s="68"/>
      <c r="I153" s="68"/>
      <c r="J153" s="68"/>
      <c r="K153" s="68"/>
      <c r="L153" s="68"/>
      <c r="M153" s="68"/>
      <c r="N153" s="68"/>
      <c r="O153" s="68"/>
      <c r="P153" s="68"/>
      <c r="Q153" s="68"/>
      <c r="R153" s="68"/>
      <c r="S153" s="68"/>
      <c r="T153" s="68"/>
      <c r="U153" s="68"/>
      <c r="V153" s="68"/>
      <c r="W153" s="68"/>
      <c r="X153" s="68"/>
    </row>
    <row r="154" spans="1:24" ht="13">
      <c r="A154" s="68"/>
      <c r="B154" s="68"/>
      <c r="C154" s="89"/>
      <c r="D154" s="95"/>
      <c r="E154" s="89"/>
      <c r="F154" s="89"/>
      <c r="G154" s="68"/>
      <c r="H154" s="68"/>
      <c r="I154" s="68"/>
      <c r="J154" s="68"/>
      <c r="K154" s="68"/>
      <c r="L154" s="68"/>
      <c r="M154" s="68"/>
      <c r="N154" s="68"/>
      <c r="O154" s="68"/>
      <c r="P154" s="68"/>
      <c r="Q154" s="68"/>
      <c r="R154" s="68"/>
      <c r="S154" s="68"/>
      <c r="T154" s="68"/>
      <c r="U154" s="68"/>
      <c r="V154" s="68"/>
      <c r="W154" s="68"/>
      <c r="X154" s="68"/>
    </row>
    <row r="155" spans="1:24" ht="13">
      <c r="A155" s="68"/>
      <c r="B155" s="68"/>
      <c r="C155" s="89"/>
      <c r="D155" s="95"/>
      <c r="E155" s="89"/>
      <c r="F155" s="89"/>
      <c r="G155" s="68"/>
      <c r="H155" s="68"/>
      <c r="I155" s="68"/>
      <c r="J155" s="68"/>
      <c r="K155" s="68"/>
      <c r="L155" s="68"/>
      <c r="M155" s="68"/>
      <c r="N155" s="68"/>
      <c r="O155" s="68"/>
      <c r="P155" s="68"/>
      <c r="Q155" s="68"/>
      <c r="R155" s="68"/>
      <c r="S155" s="68"/>
      <c r="T155" s="68"/>
      <c r="U155" s="68"/>
      <c r="V155" s="68"/>
      <c r="W155" s="68"/>
      <c r="X155" s="68"/>
    </row>
    <row r="156" spans="1:24" ht="13">
      <c r="A156" s="68"/>
      <c r="B156" s="68"/>
      <c r="C156" s="89"/>
      <c r="D156" s="95"/>
      <c r="E156" s="89"/>
      <c r="F156" s="89"/>
      <c r="G156" s="68"/>
      <c r="H156" s="68"/>
      <c r="I156" s="68"/>
      <c r="J156" s="68"/>
      <c r="K156" s="68"/>
      <c r="L156" s="68"/>
      <c r="M156" s="68"/>
      <c r="N156" s="68"/>
      <c r="O156" s="68"/>
      <c r="P156" s="68"/>
      <c r="Q156" s="68"/>
      <c r="R156" s="68"/>
      <c r="S156" s="68"/>
      <c r="T156" s="68"/>
      <c r="U156" s="68"/>
      <c r="V156" s="68"/>
      <c r="W156" s="68"/>
      <c r="X156" s="68"/>
    </row>
    <row r="157" spans="1:24" ht="13">
      <c r="A157" s="68"/>
      <c r="B157" s="68"/>
      <c r="C157" s="89"/>
      <c r="D157" s="95"/>
      <c r="E157" s="89"/>
      <c r="F157" s="89"/>
      <c r="G157" s="68"/>
      <c r="H157" s="68"/>
      <c r="I157" s="68"/>
      <c r="J157" s="68"/>
      <c r="K157" s="68"/>
      <c r="L157" s="68"/>
      <c r="M157" s="68"/>
      <c r="N157" s="68"/>
      <c r="O157" s="68"/>
      <c r="P157" s="68"/>
      <c r="Q157" s="68"/>
      <c r="R157" s="68"/>
      <c r="S157" s="68"/>
      <c r="T157" s="68"/>
      <c r="U157" s="68"/>
      <c r="V157" s="68"/>
      <c r="W157" s="68"/>
      <c r="X157" s="68"/>
    </row>
    <row r="158" spans="1:24" ht="13">
      <c r="A158" s="68"/>
      <c r="B158" s="68"/>
      <c r="C158" s="89"/>
      <c r="D158" s="95"/>
      <c r="E158" s="89"/>
      <c r="F158" s="89"/>
      <c r="G158" s="68"/>
      <c r="H158" s="68"/>
      <c r="I158" s="68"/>
      <c r="J158" s="68"/>
      <c r="K158" s="68"/>
      <c r="L158" s="68"/>
      <c r="M158" s="68"/>
      <c r="N158" s="68"/>
      <c r="O158" s="68"/>
      <c r="P158" s="68"/>
      <c r="Q158" s="68"/>
      <c r="R158" s="68"/>
      <c r="S158" s="68"/>
      <c r="T158" s="68"/>
      <c r="U158" s="68"/>
      <c r="V158" s="68"/>
      <c r="W158" s="68"/>
      <c r="X158" s="68"/>
    </row>
    <row r="159" spans="1:24" ht="13">
      <c r="A159" s="68"/>
      <c r="B159" s="68"/>
      <c r="C159" s="89"/>
      <c r="D159" s="95"/>
      <c r="E159" s="89"/>
      <c r="F159" s="89"/>
      <c r="G159" s="68"/>
      <c r="H159" s="68"/>
      <c r="I159" s="68"/>
      <c r="J159" s="68"/>
      <c r="K159" s="68"/>
      <c r="L159" s="68"/>
      <c r="M159" s="68"/>
      <c r="N159" s="68"/>
      <c r="O159" s="68"/>
      <c r="P159" s="68"/>
      <c r="Q159" s="68"/>
      <c r="R159" s="68"/>
      <c r="S159" s="68"/>
      <c r="T159" s="68"/>
      <c r="U159" s="68"/>
      <c r="V159" s="68"/>
      <c r="W159" s="68"/>
      <c r="X159" s="68"/>
    </row>
    <row r="160" spans="1:24" ht="13">
      <c r="A160" s="68"/>
      <c r="B160" s="68"/>
      <c r="C160" s="89"/>
      <c r="D160" s="95"/>
      <c r="E160" s="89"/>
      <c r="F160" s="89"/>
      <c r="G160" s="68"/>
      <c r="H160" s="68"/>
      <c r="I160" s="68"/>
      <c r="J160" s="68"/>
      <c r="K160" s="68"/>
      <c r="L160" s="68"/>
      <c r="M160" s="68"/>
      <c r="N160" s="68"/>
      <c r="O160" s="68"/>
      <c r="P160" s="68"/>
      <c r="Q160" s="68"/>
      <c r="R160" s="68"/>
      <c r="S160" s="68"/>
      <c r="T160" s="68"/>
      <c r="U160" s="68"/>
      <c r="V160" s="68"/>
      <c r="W160" s="68"/>
      <c r="X160" s="68"/>
    </row>
    <row r="161" spans="1:24" ht="13">
      <c r="A161" s="68"/>
      <c r="B161" s="68"/>
      <c r="C161" s="89"/>
      <c r="D161" s="95"/>
      <c r="E161" s="89"/>
      <c r="F161" s="89"/>
      <c r="G161" s="68"/>
      <c r="H161" s="68"/>
      <c r="I161" s="68"/>
      <c r="J161" s="68"/>
      <c r="K161" s="68"/>
      <c r="L161" s="68"/>
      <c r="M161" s="68"/>
      <c r="N161" s="68"/>
      <c r="O161" s="68"/>
      <c r="P161" s="68"/>
      <c r="Q161" s="68"/>
      <c r="R161" s="68"/>
      <c r="S161" s="68"/>
      <c r="T161" s="68"/>
      <c r="U161" s="68"/>
      <c r="V161" s="68"/>
      <c r="W161" s="68"/>
      <c r="X161" s="68"/>
    </row>
    <row r="162" spans="1:24" ht="13">
      <c r="A162" s="68"/>
      <c r="B162" s="68"/>
      <c r="C162" s="89"/>
      <c r="D162" s="95"/>
      <c r="E162" s="89"/>
      <c r="F162" s="89"/>
      <c r="G162" s="68"/>
      <c r="H162" s="68"/>
      <c r="I162" s="68"/>
      <c r="J162" s="68"/>
      <c r="K162" s="68"/>
      <c r="L162" s="68"/>
      <c r="M162" s="68"/>
      <c r="N162" s="68"/>
      <c r="O162" s="68"/>
      <c r="P162" s="68"/>
      <c r="Q162" s="68"/>
      <c r="R162" s="68"/>
      <c r="S162" s="68"/>
      <c r="T162" s="68"/>
      <c r="U162" s="68"/>
      <c r="V162" s="68"/>
      <c r="W162" s="68"/>
      <c r="X162" s="68"/>
    </row>
    <row r="163" spans="1:24" ht="13">
      <c r="A163" s="68"/>
      <c r="B163" s="68"/>
      <c r="C163" s="89"/>
      <c r="D163" s="95"/>
      <c r="E163" s="89"/>
      <c r="F163" s="89"/>
      <c r="G163" s="68"/>
      <c r="H163" s="68"/>
      <c r="I163" s="68"/>
      <c r="J163" s="68"/>
      <c r="K163" s="68"/>
      <c r="L163" s="68"/>
      <c r="M163" s="68"/>
      <c r="N163" s="68"/>
      <c r="O163" s="68"/>
      <c r="P163" s="68"/>
      <c r="Q163" s="68"/>
      <c r="R163" s="68"/>
      <c r="S163" s="68"/>
      <c r="T163" s="68"/>
      <c r="U163" s="68"/>
      <c r="V163" s="68"/>
      <c r="W163" s="68"/>
      <c r="X163" s="68"/>
    </row>
    <row r="164" spans="1:24" ht="13">
      <c r="A164" s="68"/>
      <c r="B164" s="68"/>
      <c r="C164" s="89"/>
      <c r="D164" s="95"/>
      <c r="E164" s="89"/>
      <c r="F164" s="89"/>
      <c r="G164" s="68"/>
      <c r="H164" s="68"/>
      <c r="I164" s="68"/>
      <c r="J164" s="68"/>
      <c r="K164" s="68"/>
      <c r="L164" s="68"/>
      <c r="M164" s="68"/>
      <c r="N164" s="68"/>
      <c r="O164" s="68"/>
      <c r="P164" s="68"/>
      <c r="Q164" s="68"/>
      <c r="R164" s="68"/>
      <c r="S164" s="68"/>
      <c r="T164" s="68"/>
      <c r="U164" s="68"/>
      <c r="V164" s="68"/>
      <c r="W164" s="68"/>
      <c r="X164" s="68"/>
    </row>
    <row r="165" spans="1:24" ht="13">
      <c r="A165" s="68"/>
      <c r="B165" s="68"/>
      <c r="C165" s="89"/>
      <c r="D165" s="95"/>
      <c r="E165" s="89"/>
      <c r="F165" s="89"/>
      <c r="G165" s="68"/>
      <c r="H165" s="68"/>
      <c r="I165" s="68"/>
      <c r="J165" s="68"/>
      <c r="K165" s="68"/>
      <c r="L165" s="68"/>
      <c r="M165" s="68"/>
      <c r="N165" s="68"/>
      <c r="O165" s="68"/>
      <c r="P165" s="68"/>
      <c r="Q165" s="68"/>
      <c r="R165" s="68"/>
      <c r="S165" s="68"/>
      <c r="T165" s="68"/>
      <c r="U165" s="68"/>
      <c r="V165" s="68"/>
      <c r="W165" s="68"/>
      <c r="X165" s="68"/>
    </row>
    <row r="166" spans="1:24" ht="13">
      <c r="A166" s="68"/>
      <c r="B166" s="68"/>
      <c r="C166" s="89"/>
      <c r="D166" s="95"/>
      <c r="E166" s="89"/>
      <c r="F166" s="89"/>
      <c r="G166" s="68"/>
      <c r="H166" s="68"/>
      <c r="I166" s="68"/>
      <c r="J166" s="68"/>
      <c r="K166" s="68"/>
      <c r="L166" s="68"/>
      <c r="M166" s="68"/>
      <c r="N166" s="68"/>
      <c r="O166" s="68"/>
      <c r="P166" s="68"/>
      <c r="Q166" s="68"/>
      <c r="R166" s="68"/>
      <c r="S166" s="68"/>
      <c r="T166" s="68"/>
      <c r="U166" s="68"/>
      <c r="V166" s="68"/>
      <c r="W166" s="68"/>
      <c r="X166" s="68"/>
    </row>
    <row r="167" spans="1:24" ht="13">
      <c r="A167" s="68"/>
      <c r="B167" s="68"/>
      <c r="C167" s="89"/>
      <c r="D167" s="95"/>
      <c r="E167" s="89"/>
      <c r="F167" s="89"/>
      <c r="G167" s="68"/>
      <c r="H167" s="68"/>
      <c r="I167" s="68"/>
      <c r="J167" s="68"/>
      <c r="K167" s="68"/>
      <c r="L167" s="68"/>
      <c r="M167" s="68"/>
      <c r="N167" s="68"/>
      <c r="O167" s="68"/>
      <c r="P167" s="68"/>
      <c r="Q167" s="68"/>
      <c r="R167" s="68"/>
      <c r="S167" s="68"/>
      <c r="T167" s="68"/>
      <c r="U167" s="68"/>
      <c r="V167" s="68"/>
      <c r="W167" s="68"/>
      <c r="X167" s="68"/>
    </row>
    <row r="168" spans="1:24" ht="13">
      <c r="A168" s="68"/>
      <c r="B168" s="68"/>
      <c r="C168" s="89"/>
      <c r="D168" s="95"/>
      <c r="E168" s="89"/>
      <c r="F168" s="89"/>
      <c r="G168" s="68"/>
      <c r="H168" s="68"/>
      <c r="I168" s="68"/>
      <c r="J168" s="68"/>
      <c r="K168" s="68"/>
      <c r="L168" s="68"/>
      <c r="M168" s="68"/>
      <c r="N168" s="68"/>
      <c r="O168" s="68"/>
      <c r="P168" s="68"/>
      <c r="Q168" s="68"/>
      <c r="R168" s="68"/>
      <c r="S168" s="68"/>
      <c r="T168" s="68"/>
      <c r="U168" s="68"/>
      <c r="V168" s="68"/>
      <c r="W168" s="68"/>
      <c r="X168" s="68"/>
    </row>
    <row r="169" spans="1:24" ht="13">
      <c r="A169" s="68"/>
      <c r="B169" s="68"/>
      <c r="C169" s="89"/>
      <c r="D169" s="95"/>
      <c r="E169" s="89"/>
      <c r="F169" s="89"/>
      <c r="G169" s="68"/>
      <c r="H169" s="68"/>
      <c r="I169" s="68"/>
      <c r="J169" s="68"/>
      <c r="K169" s="68"/>
      <c r="L169" s="68"/>
      <c r="M169" s="68"/>
      <c r="N169" s="68"/>
      <c r="O169" s="68"/>
      <c r="P169" s="68"/>
      <c r="Q169" s="68"/>
      <c r="R169" s="68"/>
      <c r="S169" s="68"/>
      <c r="T169" s="68"/>
      <c r="U169" s="68"/>
      <c r="V169" s="68"/>
      <c r="W169" s="68"/>
      <c r="X169" s="68"/>
    </row>
    <row r="170" spans="1:24" ht="13">
      <c r="A170" s="68"/>
      <c r="B170" s="68"/>
      <c r="C170" s="89"/>
      <c r="D170" s="95"/>
      <c r="E170" s="89"/>
      <c r="F170" s="89"/>
      <c r="G170" s="68"/>
      <c r="H170" s="68"/>
      <c r="I170" s="68"/>
      <c r="J170" s="68"/>
      <c r="K170" s="68"/>
      <c r="L170" s="68"/>
      <c r="M170" s="68"/>
      <c r="N170" s="68"/>
      <c r="O170" s="68"/>
      <c r="P170" s="68"/>
      <c r="Q170" s="68"/>
      <c r="R170" s="68"/>
      <c r="S170" s="68"/>
      <c r="T170" s="68"/>
      <c r="U170" s="68"/>
      <c r="V170" s="68"/>
      <c r="W170" s="68"/>
      <c r="X170" s="68"/>
    </row>
    <row r="171" spans="1:24" ht="13">
      <c r="A171" s="68"/>
      <c r="B171" s="68"/>
      <c r="C171" s="89"/>
      <c r="D171" s="95"/>
      <c r="E171" s="89"/>
      <c r="F171" s="89"/>
      <c r="G171" s="68"/>
      <c r="H171" s="68"/>
      <c r="I171" s="68"/>
      <c r="J171" s="68"/>
      <c r="K171" s="68"/>
      <c r="L171" s="68"/>
      <c r="M171" s="68"/>
      <c r="N171" s="68"/>
      <c r="O171" s="68"/>
      <c r="P171" s="68"/>
      <c r="Q171" s="68"/>
      <c r="R171" s="68"/>
      <c r="S171" s="68"/>
      <c r="T171" s="68"/>
      <c r="U171" s="68"/>
      <c r="V171" s="68"/>
      <c r="W171" s="68"/>
      <c r="X171" s="68"/>
    </row>
    <row r="172" spans="1:24" ht="13">
      <c r="A172" s="68"/>
      <c r="B172" s="68"/>
      <c r="C172" s="89"/>
      <c r="D172" s="95"/>
      <c r="E172" s="89"/>
      <c r="F172" s="89"/>
      <c r="G172" s="68"/>
      <c r="H172" s="68"/>
      <c r="I172" s="68"/>
      <c r="J172" s="68"/>
      <c r="K172" s="68"/>
      <c r="L172" s="68"/>
      <c r="M172" s="68"/>
      <c r="N172" s="68"/>
      <c r="O172" s="68"/>
      <c r="P172" s="68"/>
      <c r="Q172" s="68"/>
      <c r="R172" s="68"/>
      <c r="S172" s="68"/>
      <c r="T172" s="68"/>
      <c r="U172" s="68"/>
      <c r="V172" s="68"/>
      <c r="W172" s="68"/>
      <c r="X172" s="68"/>
    </row>
    <row r="173" spans="1:24" ht="13">
      <c r="A173" s="68"/>
      <c r="B173" s="68"/>
      <c r="C173" s="89"/>
      <c r="D173" s="95"/>
      <c r="E173" s="89"/>
      <c r="F173" s="89"/>
      <c r="G173" s="68"/>
      <c r="H173" s="68"/>
      <c r="I173" s="68"/>
      <c r="J173" s="68"/>
      <c r="K173" s="68"/>
      <c r="L173" s="68"/>
      <c r="M173" s="68"/>
      <c r="N173" s="68"/>
      <c r="O173" s="68"/>
      <c r="P173" s="68"/>
      <c r="Q173" s="68"/>
      <c r="R173" s="68"/>
      <c r="S173" s="68"/>
      <c r="T173" s="68"/>
      <c r="U173" s="68"/>
      <c r="V173" s="68"/>
      <c r="W173" s="68"/>
      <c r="X173" s="68"/>
    </row>
    <row r="174" spans="1:24" ht="13">
      <c r="A174" s="68"/>
      <c r="B174" s="68"/>
      <c r="C174" s="89"/>
      <c r="D174" s="95"/>
      <c r="E174" s="89"/>
      <c r="F174" s="89"/>
      <c r="G174" s="68"/>
      <c r="H174" s="68"/>
      <c r="I174" s="68"/>
      <c r="J174" s="68"/>
      <c r="K174" s="68"/>
      <c r="L174" s="68"/>
      <c r="M174" s="68"/>
      <c r="N174" s="68"/>
      <c r="O174" s="68"/>
      <c r="P174" s="68"/>
      <c r="Q174" s="68"/>
      <c r="R174" s="68"/>
      <c r="S174" s="68"/>
      <c r="T174" s="68"/>
      <c r="U174" s="68"/>
      <c r="V174" s="68"/>
      <c r="W174" s="68"/>
      <c r="X174" s="68"/>
    </row>
    <row r="175" spans="1:24" ht="13">
      <c r="A175" s="68"/>
      <c r="B175" s="68"/>
      <c r="C175" s="89"/>
      <c r="D175" s="95"/>
      <c r="E175" s="89"/>
      <c r="F175" s="89"/>
      <c r="G175" s="68"/>
      <c r="H175" s="68"/>
      <c r="I175" s="68"/>
      <c r="J175" s="68"/>
      <c r="K175" s="68"/>
      <c r="L175" s="68"/>
      <c r="M175" s="68"/>
      <c r="N175" s="68"/>
      <c r="O175" s="68"/>
      <c r="P175" s="68"/>
      <c r="Q175" s="68"/>
      <c r="R175" s="68"/>
      <c r="S175" s="68"/>
      <c r="T175" s="68"/>
      <c r="U175" s="68"/>
      <c r="V175" s="68"/>
      <c r="W175" s="68"/>
      <c r="X175" s="68"/>
    </row>
    <row r="176" spans="1:24" ht="13">
      <c r="A176" s="68"/>
      <c r="B176" s="68"/>
      <c r="C176" s="89"/>
      <c r="D176" s="95"/>
      <c r="E176" s="89"/>
      <c r="F176" s="89"/>
      <c r="G176" s="68"/>
      <c r="H176" s="68"/>
      <c r="I176" s="68"/>
      <c r="J176" s="68"/>
      <c r="K176" s="68"/>
      <c r="L176" s="68"/>
      <c r="M176" s="68"/>
      <c r="N176" s="68"/>
      <c r="O176" s="68"/>
      <c r="P176" s="68"/>
      <c r="Q176" s="68"/>
      <c r="R176" s="68"/>
      <c r="S176" s="68"/>
      <c r="T176" s="68"/>
      <c r="U176" s="68"/>
      <c r="V176" s="68"/>
      <c r="W176" s="68"/>
      <c r="X176" s="68"/>
    </row>
    <row r="177" spans="1:24" ht="13">
      <c r="A177" s="68"/>
      <c r="B177" s="68"/>
      <c r="C177" s="89"/>
      <c r="D177" s="95"/>
      <c r="E177" s="89"/>
      <c r="F177" s="89"/>
      <c r="G177" s="68"/>
      <c r="H177" s="68"/>
      <c r="I177" s="68"/>
      <c r="J177" s="68"/>
      <c r="K177" s="68"/>
      <c r="L177" s="68"/>
      <c r="M177" s="68"/>
      <c r="N177" s="68"/>
      <c r="O177" s="68"/>
      <c r="P177" s="68"/>
      <c r="Q177" s="68"/>
      <c r="R177" s="68"/>
      <c r="S177" s="68"/>
      <c r="T177" s="68"/>
      <c r="U177" s="68"/>
      <c r="V177" s="68"/>
      <c r="W177" s="68"/>
      <c r="X177" s="68"/>
    </row>
    <row r="178" spans="1:24" ht="13">
      <c r="A178" s="68"/>
      <c r="B178" s="68"/>
      <c r="C178" s="89"/>
      <c r="D178" s="95"/>
      <c r="E178" s="89"/>
      <c r="F178" s="89"/>
      <c r="G178" s="68"/>
      <c r="H178" s="68"/>
      <c r="I178" s="68"/>
      <c r="J178" s="68"/>
      <c r="K178" s="68"/>
      <c r="L178" s="68"/>
      <c r="M178" s="68"/>
      <c r="N178" s="68"/>
      <c r="O178" s="68"/>
      <c r="P178" s="68"/>
      <c r="Q178" s="68"/>
      <c r="R178" s="68"/>
      <c r="S178" s="68"/>
      <c r="T178" s="68"/>
      <c r="U178" s="68"/>
      <c r="V178" s="68"/>
      <c r="W178" s="68"/>
      <c r="X178" s="68"/>
    </row>
    <row r="179" spans="1:24" ht="13">
      <c r="A179" s="68"/>
      <c r="B179" s="68"/>
      <c r="C179" s="89"/>
      <c r="D179" s="95"/>
      <c r="E179" s="89"/>
      <c r="F179" s="89"/>
      <c r="G179" s="68"/>
      <c r="H179" s="68"/>
      <c r="I179" s="68"/>
      <c r="J179" s="68"/>
      <c r="K179" s="68"/>
      <c r="L179" s="68"/>
      <c r="M179" s="68"/>
      <c r="N179" s="68"/>
      <c r="O179" s="68"/>
      <c r="P179" s="68"/>
      <c r="Q179" s="68"/>
      <c r="R179" s="68"/>
      <c r="S179" s="68"/>
      <c r="T179" s="68"/>
      <c r="U179" s="68"/>
      <c r="V179" s="68"/>
      <c r="W179" s="68"/>
      <c r="X179" s="68"/>
    </row>
    <row r="180" spans="1:24" ht="13">
      <c r="A180" s="68"/>
      <c r="B180" s="68"/>
      <c r="C180" s="89"/>
      <c r="D180" s="95"/>
      <c r="E180" s="89"/>
      <c r="F180" s="89"/>
      <c r="G180" s="68"/>
      <c r="H180" s="68"/>
      <c r="I180" s="68"/>
      <c r="J180" s="68"/>
      <c r="K180" s="68"/>
      <c r="L180" s="68"/>
      <c r="M180" s="68"/>
      <c r="N180" s="68"/>
      <c r="O180" s="68"/>
      <c r="P180" s="68"/>
      <c r="Q180" s="68"/>
      <c r="R180" s="68"/>
      <c r="S180" s="68"/>
      <c r="T180" s="68"/>
      <c r="U180" s="68"/>
      <c r="V180" s="68"/>
      <c r="W180" s="68"/>
      <c r="X180" s="68"/>
    </row>
    <row r="181" spans="1:24" ht="13">
      <c r="A181" s="68"/>
      <c r="B181" s="68"/>
      <c r="C181" s="89"/>
      <c r="D181" s="95"/>
      <c r="E181" s="89"/>
      <c r="F181" s="89"/>
      <c r="G181" s="68"/>
      <c r="H181" s="68"/>
      <c r="I181" s="68"/>
      <c r="J181" s="68"/>
      <c r="K181" s="68"/>
      <c r="L181" s="68"/>
      <c r="M181" s="68"/>
      <c r="N181" s="68"/>
      <c r="O181" s="68"/>
      <c r="P181" s="68"/>
      <c r="Q181" s="68"/>
      <c r="R181" s="68"/>
      <c r="S181" s="68"/>
      <c r="T181" s="68"/>
      <c r="U181" s="68"/>
      <c r="V181" s="68"/>
      <c r="W181" s="68"/>
      <c r="X181" s="68"/>
    </row>
    <row r="182" spans="1:24" ht="13">
      <c r="A182" s="68"/>
      <c r="B182" s="68"/>
      <c r="C182" s="89"/>
      <c r="D182" s="95"/>
      <c r="E182" s="89"/>
      <c r="F182" s="89"/>
      <c r="G182" s="68"/>
      <c r="H182" s="68"/>
      <c r="I182" s="68"/>
      <c r="J182" s="68"/>
      <c r="K182" s="68"/>
      <c r="L182" s="68"/>
      <c r="M182" s="68"/>
      <c r="N182" s="68"/>
      <c r="O182" s="68"/>
      <c r="P182" s="68"/>
      <c r="Q182" s="68"/>
      <c r="R182" s="68"/>
      <c r="S182" s="68"/>
      <c r="T182" s="68"/>
      <c r="U182" s="68"/>
      <c r="V182" s="68"/>
      <c r="W182" s="68"/>
      <c r="X182" s="68"/>
    </row>
    <row r="183" spans="1:24" ht="13">
      <c r="A183" s="68"/>
      <c r="B183" s="68"/>
      <c r="C183" s="89"/>
      <c r="D183" s="95"/>
      <c r="E183" s="89"/>
      <c r="F183" s="89"/>
      <c r="G183" s="68"/>
      <c r="H183" s="68"/>
      <c r="I183" s="68"/>
      <c r="J183" s="68"/>
      <c r="K183" s="68"/>
      <c r="L183" s="68"/>
      <c r="M183" s="68"/>
      <c r="N183" s="68"/>
      <c r="O183" s="68"/>
      <c r="P183" s="68"/>
      <c r="Q183" s="68"/>
      <c r="R183" s="68"/>
      <c r="S183" s="68"/>
      <c r="T183" s="68"/>
      <c r="U183" s="68"/>
      <c r="V183" s="68"/>
      <c r="W183" s="68"/>
      <c r="X183" s="68"/>
    </row>
    <row r="184" spans="1:24" ht="13">
      <c r="A184" s="68"/>
      <c r="B184" s="68"/>
      <c r="C184" s="89"/>
      <c r="D184" s="95"/>
      <c r="E184" s="89"/>
      <c r="F184" s="89"/>
      <c r="G184" s="68"/>
      <c r="H184" s="68"/>
      <c r="I184" s="68"/>
      <c r="J184" s="68"/>
      <c r="K184" s="68"/>
      <c r="L184" s="68"/>
      <c r="M184" s="68"/>
      <c r="N184" s="68"/>
      <c r="O184" s="68"/>
      <c r="P184" s="68"/>
      <c r="Q184" s="68"/>
      <c r="R184" s="68"/>
      <c r="S184" s="68"/>
      <c r="T184" s="68"/>
      <c r="U184" s="68"/>
      <c r="V184" s="68"/>
      <c r="W184" s="68"/>
      <c r="X184" s="68"/>
    </row>
    <row r="185" spans="1:24" ht="13">
      <c r="A185" s="68"/>
      <c r="B185" s="68"/>
      <c r="C185" s="89"/>
      <c r="D185" s="95"/>
      <c r="E185" s="89"/>
      <c r="F185" s="89"/>
      <c r="G185" s="68"/>
      <c r="H185" s="68"/>
      <c r="I185" s="68"/>
      <c r="J185" s="68"/>
      <c r="K185" s="68"/>
      <c r="L185" s="68"/>
      <c r="M185" s="68"/>
      <c r="N185" s="68"/>
      <c r="O185" s="68"/>
      <c r="P185" s="68"/>
      <c r="Q185" s="68"/>
      <c r="R185" s="68"/>
      <c r="S185" s="68"/>
      <c r="T185" s="68"/>
      <c r="U185" s="68"/>
      <c r="V185" s="68"/>
      <c r="W185" s="68"/>
      <c r="X185" s="68"/>
    </row>
    <row r="186" spans="1:24" ht="14.25" customHeight="1">
      <c r="A186" s="68"/>
      <c r="B186" s="68"/>
      <c r="C186" s="89"/>
      <c r="D186" s="95"/>
      <c r="E186" s="89"/>
      <c r="F186" s="89"/>
      <c r="G186" s="68"/>
      <c r="H186" s="68"/>
      <c r="I186" s="68"/>
      <c r="J186" s="68"/>
      <c r="K186" s="68"/>
      <c r="L186" s="68"/>
      <c r="M186" s="68"/>
      <c r="N186" s="68"/>
      <c r="O186" s="68"/>
      <c r="P186" s="68"/>
      <c r="Q186" s="68"/>
      <c r="R186" s="68"/>
      <c r="S186" s="68"/>
      <c r="T186" s="68"/>
      <c r="U186" s="68"/>
      <c r="V186" s="68"/>
      <c r="W186" s="68"/>
      <c r="X186" s="68"/>
    </row>
    <row r="187" spans="1:24" ht="13">
      <c r="A187" s="68"/>
      <c r="B187" s="68"/>
      <c r="C187" s="89"/>
      <c r="D187" s="95"/>
      <c r="E187" s="89"/>
      <c r="F187" s="89"/>
      <c r="G187" s="68"/>
      <c r="H187" s="68"/>
      <c r="I187" s="68"/>
      <c r="J187" s="68"/>
      <c r="K187" s="68"/>
      <c r="L187" s="68"/>
      <c r="M187" s="68"/>
      <c r="N187" s="68"/>
      <c r="O187" s="68"/>
      <c r="P187" s="68"/>
      <c r="Q187" s="68"/>
      <c r="R187" s="68"/>
      <c r="S187" s="68"/>
      <c r="T187" s="68"/>
      <c r="U187" s="68"/>
      <c r="V187" s="68"/>
      <c r="W187" s="68"/>
      <c r="X187" s="68"/>
    </row>
    <row r="188" spans="1:24" ht="13">
      <c r="A188" s="68"/>
      <c r="B188" s="68"/>
      <c r="C188" s="89"/>
      <c r="D188" s="95"/>
      <c r="E188" s="89"/>
      <c r="F188" s="89"/>
      <c r="G188" s="68"/>
      <c r="H188" s="68"/>
      <c r="I188" s="68"/>
      <c r="J188" s="68"/>
      <c r="K188" s="68"/>
      <c r="L188" s="68"/>
      <c r="M188" s="68"/>
      <c r="N188" s="68"/>
      <c r="O188" s="68"/>
      <c r="P188" s="68"/>
      <c r="Q188" s="68"/>
      <c r="R188" s="68"/>
      <c r="S188" s="68"/>
      <c r="T188" s="68"/>
      <c r="U188" s="68"/>
      <c r="V188" s="68"/>
      <c r="W188" s="68"/>
      <c r="X188" s="68"/>
    </row>
    <row r="189" spans="1:24" ht="13">
      <c r="A189" s="68"/>
      <c r="B189" s="68"/>
      <c r="C189" s="89"/>
      <c r="D189" s="95"/>
      <c r="E189" s="89"/>
      <c r="F189" s="89"/>
      <c r="G189" s="68"/>
      <c r="H189" s="68"/>
      <c r="I189" s="68"/>
      <c r="J189" s="68"/>
      <c r="K189" s="68"/>
      <c r="L189" s="68"/>
      <c r="M189" s="68"/>
      <c r="N189" s="68"/>
      <c r="O189" s="68"/>
      <c r="P189" s="68"/>
      <c r="Q189" s="68"/>
      <c r="R189" s="68"/>
      <c r="S189" s="68"/>
      <c r="T189" s="68"/>
      <c r="U189" s="68"/>
      <c r="V189" s="68"/>
      <c r="W189" s="68"/>
      <c r="X189" s="68"/>
    </row>
    <row r="190" spans="1:24" ht="13">
      <c r="A190" s="68"/>
      <c r="B190" s="68"/>
      <c r="C190" s="89"/>
      <c r="D190" s="95"/>
      <c r="E190" s="89"/>
      <c r="F190" s="89"/>
      <c r="G190" s="68"/>
      <c r="H190" s="68"/>
      <c r="I190" s="68"/>
      <c r="J190" s="68"/>
      <c r="K190" s="68"/>
      <c r="L190" s="68"/>
      <c r="M190" s="68"/>
      <c r="N190" s="68"/>
      <c r="O190" s="68"/>
      <c r="P190" s="68"/>
      <c r="Q190" s="68"/>
      <c r="R190" s="68"/>
      <c r="S190" s="68"/>
      <c r="T190" s="68"/>
      <c r="U190" s="68"/>
      <c r="V190" s="68"/>
      <c r="W190" s="68"/>
      <c r="X190" s="68"/>
    </row>
    <row r="191" spans="1:24" ht="13">
      <c r="A191" s="68"/>
      <c r="B191" s="68"/>
      <c r="C191" s="89"/>
      <c r="D191" s="95"/>
      <c r="E191" s="89"/>
      <c r="F191" s="89"/>
      <c r="G191" s="68"/>
      <c r="H191" s="68"/>
      <c r="I191" s="68"/>
      <c r="J191" s="68"/>
      <c r="K191" s="68"/>
      <c r="L191" s="68"/>
      <c r="M191" s="68"/>
      <c r="N191" s="68"/>
      <c r="O191" s="68"/>
      <c r="P191" s="68"/>
      <c r="Q191" s="68"/>
      <c r="R191" s="68"/>
      <c r="S191" s="68"/>
      <c r="T191" s="68"/>
      <c r="U191" s="68"/>
      <c r="V191" s="68"/>
      <c r="W191" s="68"/>
      <c r="X191" s="68"/>
    </row>
    <row r="192" spans="1:24" ht="13">
      <c r="A192" s="68"/>
      <c r="B192" s="68"/>
      <c r="C192" s="89"/>
      <c r="D192" s="95"/>
      <c r="E192" s="89"/>
      <c r="F192" s="89"/>
      <c r="G192" s="68"/>
      <c r="H192" s="68"/>
      <c r="I192" s="68"/>
      <c r="J192" s="68"/>
      <c r="K192" s="68"/>
      <c r="L192" s="68"/>
      <c r="M192" s="68"/>
      <c r="N192" s="68"/>
      <c r="O192" s="68"/>
      <c r="P192" s="68"/>
      <c r="Q192" s="68"/>
      <c r="R192" s="68"/>
      <c r="S192" s="68"/>
      <c r="T192" s="68"/>
      <c r="U192" s="68"/>
      <c r="V192" s="68"/>
      <c r="W192" s="68"/>
      <c r="X192" s="68"/>
    </row>
    <row r="193" spans="1:24" ht="13">
      <c r="A193" s="68"/>
      <c r="B193" s="68"/>
      <c r="C193" s="89"/>
      <c r="D193" s="95"/>
      <c r="E193" s="89"/>
      <c r="F193" s="89"/>
      <c r="G193" s="68"/>
      <c r="H193" s="68"/>
      <c r="I193" s="68"/>
      <c r="J193" s="68"/>
      <c r="K193" s="68"/>
      <c r="L193" s="68"/>
      <c r="M193" s="68"/>
      <c r="N193" s="68"/>
      <c r="O193" s="68"/>
      <c r="P193" s="68"/>
      <c r="Q193" s="68"/>
      <c r="R193" s="68"/>
      <c r="S193" s="68"/>
      <c r="T193" s="68"/>
      <c r="U193" s="68"/>
      <c r="V193" s="68"/>
      <c r="W193" s="68"/>
      <c r="X193" s="68"/>
    </row>
    <row r="194" spans="1:24" ht="13">
      <c r="A194" s="68"/>
      <c r="B194" s="68"/>
      <c r="C194" s="89"/>
      <c r="D194" s="95"/>
      <c r="E194" s="89"/>
      <c r="F194" s="89"/>
      <c r="G194" s="68"/>
      <c r="H194" s="68"/>
      <c r="I194" s="68"/>
      <c r="J194" s="68"/>
      <c r="K194" s="68"/>
      <c r="L194" s="68"/>
      <c r="M194" s="68"/>
      <c r="N194" s="68"/>
      <c r="O194" s="68"/>
      <c r="P194" s="68"/>
      <c r="Q194" s="68"/>
      <c r="R194" s="68"/>
      <c r="S194" s="68"/>
      <c r="T194" s="68"/>
      <c r="U194" s="68"/>
      <c r="V194" s="68"/>
      <c r="W194" s="68"/>
      <c r="X194" s="68"/>
    </row>
    <row r="195" spans="1:24" ht="13">
      <c r="A195" s="68"/>
      <c r="B195" s="68"/>
      <c r="C195" s="89"/>
      <c r="D195" s="95"/>
      <c r="E195" s="89"/>
      <c r="F195" s="89"/>
      <c r="G195" s="68"/>
      <c r="H195" s="68"/>
      <c r="I195" s="68"/>
      <c r="J195" s="68"/>
      <c r="K195" s="68"/>
      <c r="L195" s="68"/>
      <c r="M195" s="68"/>
      <c r="N195" s="68"/>
      <c r="O195" s="68"/>
      <c r="P195" s="68"/>
      <c r="Q195" s="68"/>
      <c r="R195" s="68"/>
      <c r="S195" s="68"/>
      <c r="T195" s="68"/>
      <c r="U195" s="68"/>
      <c r="V195" s="68"/>
      <c r="W195" s="68"/>
      <c r="X195" s="68"/>
    </row>
    <row r="196" spans="1:24" ht="13">
      <c r="A196" s="68"/>
      <c r="B196" s="68"/>
      <c r="C196" s="89"/>
      <c r="D196" s="95"/>
      <c r="E196" s="89"/>
      <c r="F196" s="89"/>
      <c r="G196" s="68"/>
      <c r="H196" s="68"/>
      <c r="I196" s="68"/>
      <c r="J196" s="68"/>
      <c r="K196" s="68"/>
      <c r="L196" s="68"/>
      <c r="M196" s="68"/>
      <c r="N196" s="68"/>
      <c r="O196" s="68"/>
      <c r="P196" s="68"/>
      <c r="Q196" s="68"/>
      <c r="R196" s="68"/>
      <c r="S196" s="68"/>
      <c r="T196" s="68"/>
      <c r="U196" s="68"/>
      <c r="V196" s="68"/>
      <c r="W196" s="68"/>
      <c r="X196" s="68"/>
    </row>
    <row r="197" spans="1:24" ht="13">
      <c r="A197" s="68"/>
      <c r="B197" s="68"/>
      <c r="C197" s="89"/>
      <c r="D197" s="95"/>
      <c r="E197" s="89"/>
      <c r="F197" s="89"/>
      <c r="G197" s="68"/>
      <c r="H197" s="68"/>
      <c r="I197" s="68"/>
      <c r="J197" s="68"/>
      <c r="K197" s="68"/>
      <c r="L197" s="68"/>
      <c r="M197" s="68"/>
      <c r="N197" s="68"/>
      <c r="O197" s="68"/>
      <c r="P197" s="68"/>
      <c r="Q197" s="68"/>
      <c r="R197" s="68"/>
      <c r="S197" s="68"/>
      <c r="T197" s="68"/>
      <c r="U197" s="68"/>
      <c r="V197" s="68"/>
      <c r="W197" s="68"/>
      <c r="X197" s="68"/>
    </row>
    <row r="198" spans="1:24" ht="13">
      <c r="A198" s="68"/>
      <c r="B198" s="68"/>
      <c r="C198" s="89"/>
      <c r="D198" s="95"/>
      <c r="E198" s="89"/>
      <c r="F198" s="89"/>
      <c r="G198" s="68"/>
      <c r="H198" s="68"/>
      <c r="I198" s="68"/>
      <c r="J198" s="68"/>
      <c r="K198" s="68"/>
      <c r="L198" s="68"/>
      <c r="M198" s="68"/>
      <c r="N198" s="68"/>
      <c r="O198" s="68"/>
      <c r="P198" s="68"/>
      <c r="Q198" s="68"/>
      <c r="R198" s="68"/>
      <c r="S198" s="68"/>
      <c r="T198" s="68"/>
      <c r="U198" s="68"/>
      <c r="V198" s="68"/>
      <c r="W198" s="68"/>
      <c r="X198" s="68"/>
    </row>
    <row r="199" spans="1:24" ht="13">
      <c r="A199" s="68"/>
      <c r="B199" s="68"/>
      <c r="C199" s="89"/>
      <c r="D199" s="95"/>
      <c r="E199" s="89"/>
      <c r="F199" s="89"/>
      <c r="G199" s="68"/>
      <c r="H199" s="68"/>
      <c r="I199" s="68"/>
      <c r="J199" s="68"/>
      <c r="K199" s="68"/>
      <c r="L199" s="68"/>
      <c r="M199" s="68"/>
      <c r="N199" s="68"/>
      <c r="O199" s="68"/>
      <c r="P199" s="68"/>
      <c r="Q199" s="68"/>
      <c r="R199" s="68"/>
      <c r="S199" s="68"/>
      <c r="T199" s="68"/>
      <c r="U199" s="68"/>
      <c r="V199" s="68"/>
      <c r="W199" s="68"/>
      <c r="X199" s="68"/>
    </row>
    <row r="200" spans="1:24" ht="13">
      <c r="A200" s="68"/>
      <c r="B200" s="68"/>
      <c r="C200" s="89"/>
      <c r="D200" s="95"/>
      <c r="E200" s="89"/>
      <c r="F200" s="89"/>
      <c r="G200" s="68"/>
      <c r="H200" s="68"/>
      <c r="I200" s="68"/>
      <c r="J200" s="68"/>
      <c r="K200" s="68"/>
      <c r="L200" s="68"/>
      <c r="M200" s="68"/>
      <c r="N200" s="68"/>
      <c r="O200" s="68"/>
      <c r="P200" s="68"/>
      <c r="Q200" s="68"/>
      <c r="R200" s="68"/>
      <c r="S200" s="68"/>
      <c r="T200" s="68"/>
      <c r="U200" s="68"/>
      <c r="V200" s="68"/>
      <c r="W200" s="68"/>
      <c r="X200" s="68"/>
    </row>
    <row r="201" spans="1:24" ht="13">
      <c r="A201" s="68"/>
      <c r="B201" s="68"/>
      <c r="C201" s="89"/>
      <c r="D201" s="95"/>
      <c r="E201" s="89"/>
      <c r="F201" s="89"/>
      <c r="G201" s="68"/>
      <c r="H201" s="68"/>
      <c r="I201" s="68"/>
      <c r="J201" s="68"/>
      <c r="K201" s="68"/>
      <c r="L201" s="68"/>
      <c r="M201" s="68"/>
      <c r="N201" s="68"/>
      <c r="O201" s="68"/>
      <c r="P201" s="68"/>
      <c r="Q201" s="68"/>
      <c r="R201" s="68"/>
      <c r="S201" s="68"/>
      <c r="T201" s="68"/>
      <c r="U201" s="68"/>
      <c r="V201" s="68"/>
      <c r="W201" s="68"/>
      <c r="X201" s="68"/>
    </row>
    <row r="202" spans="1:24" ht="13">
      <c r="A202" s="68"/>
      <c r="B202" s="68"/>
      <c r="C202" s="89"/>
      <c r="D202" s="95"/>
      <c r="E202" s="89"/>
      <c r="F202" s="89"/>
      <c r="G202" s="68"/>
      <c r="H202" s="68"/>
      <c r="I202" s="68"/>
      <c r="J202" s="68"/>
      <c r="K202" s="68"/>
      <c r="L202" s="68"/>
      <c r="M202" s="68"/>
      <c r="N202" s="68"/>
      <c r="O202" s="68"/>
      <c r="P202" s="68"/>
      <c r="Q202" s="68"/>
      <c r="R202" s="68"/>
      <c r="S202" s="68"/>
      <c r="T202" s="68"/>
      <c r="U202" s="68"/>
      <c r="V202" s="68"/>
      <c r="W202" s="68"/>
      <c r="X202" s="68"/>
    </row>
    <row r="203" spans="1:24" ht="13">
      <c r="A203" s="68"/>
      <c r="B203" s="68"/>
      <c r="C203" s="89"/>
      <c r="D203" s="95"/>
      <c r="E203" s="89"/>
      <c r="F203" s="89"/>
      <c r="G203" s="68"/>
      <c r="H203" s="68"/>
      <c r="I203" s="68"/>
      <c r="J203" s="68"/>
      <c r="K203" s="68"/>
      <c r="L203" s="68"/>
      <c r="M203" s="68"/>
      <c r="N203" s="68"/>
      <c r="O203" s="68"/>
      <c r="P203" s="68"/>
      <c r="Q203" s="68"/>
      <c r="R203" s="68"/>
      <c r="S203" s="68"/>
      <c r="T203" s="68"/>
      <c r="U203" s="68"/>
      <c r="V203" s="68"/>
      <c r="W203" s="68"/>
      <c r="X203" s="68"/>
    </row>
    <row r="204" spans="1:24" ht="13">
      <c r="A204" s="68"/>
      <c r="B204" s="68"/>
      <c r="C204" s="89"/>
      <c r="D204" s="95"/>
      <c r="E204" s="89"/>
      <c r="F204" s="89"/>
      <c r="G204" s="68"/>
      <c r="H204" s="68"/>
      <c r="I204" s="68"/>
      <c r="J204" s="68"/>
      <c r="K204" s="68"/>
      <c r="L204" s="68"/>
      <c r="M204" s="68"/>
      <c r="N204" s="68"/>
      <c r="O204" s="68"/>
      <c r="P204" s="68"/>
      <c r="Q204" s="68"/>
      <c r="R204" s="68"/>
      <c r="S204" s="68"/>
      <c r="T204" s="68"/>
      <c r="U204" s="68"/>
      <c r="V204" s="68"/>
      <c r="W204" s="68"/>
      <c r="X204" s="68"/>
    </row>
    <row r="205" spans="1:24" ht="13">
      <c r="A205" s="68"/>
      <c r="B205" s="68"/>
      <c r="C205" s="89"/>
      <c r="D205" s="95"/>
      <c r="E205" s="89"/>
      <c r="F205" s="89"/>
      <c r="G205" s="68"/>
      <c r="H205" s="68"/>
      <c r="I205" s="68"/>
      <c r="J205" s="68"/>
      <c r="K205" s="68"/>
      <c r="L205" s="68"/>
      <c r="M205" s="68"/>
      <c r="N205" s="68"/>
      <c r="O205" s="68"/>
      <c r="P205" s="68"/>
      <c r="Q205" s="68"/>
      <c r="R205" s="68"/>
      <c r="S205" s="68"/>
      <c r="T205" s="68"/>
      <c r="U205" s="68"/>
      <c r="V205" s="68"/>
      <c r="W205" s="68"/>
      <c r="X205" s="68"/>
    </row>
    <row r="206" spans="1:24" ht="13">
      <c r="A206" s="68"/>
      <c r="B206" s="68"/>
      <c r="C206" s="89"/>
      <c r="D206" s="95"/>
      <c r="E206" s="89"/>
      <c r="F206" s="89"/>
      <c r="G206" s="68"/>
      <c r="H206" s="68"/>
      <c r="I206" s="68"/>
      <c r="J206" s="68"/>
      <c r="K206" s="68"/>
      <c r="L206" s="68"/>
      <c r="M206" s="68"/>
      <c r="N206" s="68"/>
      <c r="O206" s="68"/>
      <c r="P206" s="68"/>
      <c r="Q206" s="68"/>
      <c r="R206" s="68"/>
      <c r="S206" s="68"/>
      <c r="T206" s="68"/>
      <c r="U206" s="68"/>
      <c r="V206" s="68"/>
      <c r="W206" s="68"/>
      <c r="X206" s="68"/>
    </row>
    <row r="207" spans="1:24" ht="13">
      <c r="A207" s="68"/>
      <c r="B207" s="68"/>
      <c r="C207" s="89"/>
      <c r="D207" s="95"/>
      <c r="E207" s="89"/>
      <c r="F207" s="89"/>
      <c r="G207" s="68"/>
      <c r="H207" s="68"/>
      <c r="I207" s="68"/>
      <c r="J207" s="68"/>
      <c r="K207" s="68"/>
      <c r="L207" s="68"/>
      <c r="M207" s="68"/>
      <c r="N207" s="68"/>
      <c r="O207" s="68"/>
      <c r="P207" s="68"/>
      <c r="Q207" s="68"/>
      <c r="R207" s="68"/>
      <c r="S207" s="68"/>
      <c r="T207" s="68"/>
      <c r="U207" s="68"/>
      <c r="V207" s="68"/>
      <c r="W207" s="68"/>
      <c r="X207" s="68"/>
    </row>
    <row r="208" spans="1:24" ht="13">
      <c r="A208" s="68"/>
      <c r="B208" s="68"/>
      <c r="C208" s="89"/>
      <c r="D208" s="95"/>
      <c r="E208" s="89"/>
      <c r="F208" s="89"/>
      <c r="G208" s="68"/>
      <c r="H208" s="68"/>
      <c r="I208" s="68"/>
      <c r="J208" s="68"/>
      <c r="K208" s="68"/>
      <c r="L208" s="68"/>
      <c r="M208" s="68"/>
      <c r="N208" s="68"/>
      <c r="O208" s="68"/>
      <c r="P208" s="68"/>
      <c r="Q208" s="68"/>
      <c r="R208" s="68"/>
      <c r="S208" s="68"/>
      <c r="T208" s="68"/>
      <c r="U208" s="68"/>
      <c r="V208" s="68"/>
      <c r="W208" s="68"/>
      <c r="X208" s="68"/>
    </row>
    <row r="209" spans="1:24" ht="13">
      <c r="A209" s="68"/>
      <c r="B209" s="68"/>
      <c r="C209" s="89"/>
      <c r="D209" s="95"/>
      <c r="E209" s="89"/>
      <c r="F209" s="89"/>
      <c r="G209" s="68"/>
      <c r="H209" s="68"/>
      <c r="I209" s="68"/>
      <c r="J209" s="68"/>
      <c r="K209" s="68"/>
      <c r="L209" s="68"/>
      <c r="M209" s="68"/>
      <c r="N209" s="68"/>
      <c r="O209" s="68"/>
      <c r="P209" s="68"/>
      <c r="Q209" s="68"/>
      <c r="R209" s="68"/>
      <c r="S209" s="68"/>
      <c r="T209" s="68"/>
      <c r="U209" s="68"/>
      <c r="V209" s="68"/>
      <c r="W209" s="68"/>
      <c r="X209" s="68"/>
    </row>
    <row r="210" spans="1:24" ht="13">
      <c r="A210" s="68"/>
      <c r="B210" s="68"/>
      <c r="C210" s="89"/>
      <c r="D210" s="95"/>
      <c r="E210" s="89"/>
      <c r="F210" s="89"/>
      <c r="G210" s="68"/>
      <c r="H210" s="68"/>
      <c r="I210" s="68"/>
      <c r="J210" s="68"/>
      <c r="K210" s="68"/>
      <c r="L210" s="68"/>
      <c r="M210" s="68"/>
      <c r="N210" s="68"/>
      <c r="O210" s="68"/>
      <c r="P210" s="68"/>
      <c r="Q210" s="68"/>
      <c r="R210" s="68"/>
      <c r="S210" s="68"/>
      <c r="T210" s="68"/>
      <c r="U210" s="68"/>
      <c r="V210" s="68"/>
      <c r="W210" s="68"/>
      <c r="X210" s="68"/>
    </row>
    <row r="211" spans="1:24" ht="13">
      <c r="A211" s="68"/>
      <c r="B211" s="68"/>
      <c r="C211" s="89"/>
      <c r="D211" s="95"/>
      <c r="E211" s="89"/>
      <c r="F211" s="89"/>
      <c r="G211" s="68"/>
      <c r="H211" s="68"/>
      <c r="I211" s="68"/>
      <c r="J211" s="68"/>
      <c r="K211" s="68"/>
      <c r="L211" s="68"/>
      <c r="M211" s="68"/>
      <c r="N211" s="68"/>
      <c r="O211" s="68"/>
      <c r="P211" s="68"/>
      <c r="Q211" s="68"/>
      <c r="R211" s="68"/>
      <c r="S211" s="68"/>
      <c r="T211" s="68"/>
      <c r="U211" s="68"/>
      <c r="V211" s="68"/>
      <c r="W211" s="68"/>
      <c r="X211" s="68"/>
    </row>
    <row r="212" spans="1:24" ht="13">
      <c r="A212" s="68"/>
      <c r="B212" s="68"/>
      <c r="C212" s="89"/>
      <c r="D212" s="95"/>
      <c r="E212" s="89"/>
      <c r="F212" s="89"/>
      <c r="G212" s="68"/>
      <c r="H212" s="68"/>
      <c r="I212" s="68"/>
      <c r="J212" s="68"/>
      <c r="K212" s="68"/>
      <c r="L212" s="68"/>
      <c r="M212" s="68"/>
      <c r="N212" s="68"/>
      <c r="O212" s="68"/>
      <c r="P212" s="68"/>
      <c r="Q212" s="68"/>
      <c r="R212" s="68"/>
      <c r="S212" s="68"/>
      <c r="T212" s="68"/>
      <c r="U212" s="68"/>
      <c r="V212" s="68"/>
      <c r="W212" s="68"/>
      <c r="X212" s="68"/>
    </row>
    <row r="213" spans="1:24" ht="13">
      <c r="A213" s="68"/>
      <c r="B213" s="68"/>
      <c r="C213" s="89"/>
      <c r="D213" s="95"/>
      <c r="E213" s="89"/>
      <c r="F213" s="89"/>
      <c r="G213" s="68"/>
      <c r="H213" s="68"/>
      <c r="I213" s="68"/>
      <c r="J213" s="68"/>
      <c r="K213" s="68"/>
      <c r="L213" s="68"/>
      <c r="M213" s="68"/>
      <c r="N213" s="68"/>
      <c r="O213" s="68"/>
      <c r="P213" s="68"/>
      <c r="Q213" s="68"/>
      <c r="R213" s="68"/>
      <c r="S213" s="68"/>
      <c r="T213" s="68"/>
      <c r="U213" s="68"/>
      <c r="V213" s="68"/>
      <c r="W213" s="68"/>
      <c r="X213" s="68"/>
    </row>
    <row r="214" spans="1:24" ht="13">
      <c r="A214" s="68"/>
      <c r="B214" s="68"/>
      <c r="C214" s="89"/>
      <c r="D214" s="95"/>
      <c r="E214" s="89"/>
      <c r="F214" s="89"/>
      <c r="G214" s="68"/>
      <c r="H214" s="68"/>
      <c r="I214" s="68"/>
      <c r="J214" s="68"/>
      <c r="K214" s="68"/>
      <c r="L214" s="68"/>
      <c r="M214" s="68"/>
      <c r="N214" s="68"/>
      <c r="O214" s="68"/>
      <c r="P214" s="68"/>
      <c r="Q214" s="68"/>
      <c r="R214" s="68"/>
      <c r="S214" s="68"/>
      <c r="T214" s="68"/>
      <c r="U214" s="68"/>
      <c r="V214" s="68"/>
      <c r="W214" s="68"/>
      <c r="X214" s="68"/>
    </row>
    <row r="215" spans="1:24" ht="13">
      <c r="A215" s="68"/>
      <c r="B215" s="68"/>
      <c r="C215" s="89"/>
      <c r="D215" s="95"/>
      <c r="E215" s="89"/>
      <c r="F215" s="89"/>
      <c r="G215" s="68"/>
      <c r="H215" s="68"/>
      <c r="I215" s="68"/>
      <c r="J215" s="68"/>
      <c r="K215" s="68"/>
      <c r="L215" s="68"/>
      <c r="M215" s="68"/>
      <c r="N215" s="68"/>
      <c r="O215" s="68"/>
      <c r="P215" s="68"/>
      <c r="Q215" s="68"/>
      <c r="R215" s="68"/>
      <c r="S215" s="68"/>
      <c r="T215" s="68"/>
      <c r="U215" s="68"/>
      <c r="V215" s="68"/>
      <c r="W215" s="68"/>
      <c r="X215" s="68"/>
    </row>
    <row r="216" spans="1:24" ht="13">
      <c r="A216" s="68"/>
      <c r="B216" s="68"/>
      <c r="C216" s="89"/>
      <c r="D216" s="95"/>
      <c r="E216" s="89"/>
      <c r="F216" s="89"/>
      <c r="G216" s="68"/>
      <c r="H216" s="68"/>
      <c r="I216" s="68"/>
      <c r="J216" s="68"/>
      <c r="K216" s="68"/>
      <c r="L216" s="68"/>
      <c r="M216" s="68"/>
      <c r="N216" s="68"/>
      <c r="O216" s="68"/>
      <c r="P216" s="68"/>
      <c r="Q216" s="68"/>
      <c r="R216" s="68"/>
      <c r="S216" s="68"/>
      <c r="T216" s="68"/>
      <c r="U216" s="68"/>
      <c r="V216" s="68"/>
      <c r="W216" s="68"/>
      <c r="X216" s="68"/>
    </row>
    <row r="217" spans="1:24" ht="13">
      <c r="A217" s="68"/>
      <c r="B217" s="68"/>
      <c r="C217" s="89"/>
      <c r="D217" s="95"/>
      <c r="E217" s="89"/>
      <c r="F217" s="89"/>
      <c r="G217" s="68"/>
      <c r="H217" s="68"/>
      <c r="I217" s="68"/>
      <c r="J217" s="68"/>
      <c r="K217" s="68"/>
      <c r="L217" s="68"/>
      <c r="M217" s="68"/>
      <c r="N217" s="68"/>
      <c r="O217" s="68"/>
      <c r="P217" s="68"/>
      <c r="Q217" s="68"/>
      <c r="R217" s="68"/>
      <c r="S217" s="68"/>
      <c r="T217" s="68"/>
      <c r="U217" s="68"/>
      <c r="V217" s="68"/>
      <c r="W217" s="68"/>
      <c r="X217" s="68"/>
    </row>
    <row r="218" spans="1:24" ht="13">
      <c r="A218" s="68"/>
      <c r="B218" s="68"/>
      <c r="C218" s="89"/>
      <c r="D218" s="95"/>
      <c r="E218" s="89"/>
      <c r="F218" s="89"/>
      <c r="G218" s="68"/>
      <c r="H218" s="68"/>
      <c r="I218" s="68"/>
      <c r="J218" s="68"/>
      <c r="K218" s="68"/>
      <c r="L218" s="68"/>
      <c r="M218" s="68"/>
      <c r="N218" s="68"/>
      <c r="O218" s="68"/>
      <c r="P218" s="68"/>
      <c r="Q218" s="68"/>
      <c r="R218" s="68"/>
      <c r="S218" s="68"/>
      <c r="T218" s="68"/>
      <c r="U218" s="68"/>
      <c r="V218" s="68"/>
      <c r="W218" s="68"/>
      <c r="X218" s="68"/>
    </row>
    <row r="219" spans="1:24" ht="13">
      <c r="A219" s="68"/>
      <c r="B219" s="68"/>
      <c r="C219" s="89"/>
      <c r="D219" s="95"/>
      <c r="E219" s="89"/>
      <c r="F219" s="89"/>
      <c r="G219" s="68"/>
      <c r="H219" s="68"/>
      <c r="I219" s="68"/>
      <c r="J219" s="68"/>
      <c r="K219" s="68"/>
      <c r="L219" s="68"/>
      <c r="M219" s="68"/>
      <c r="N219" s="68"/>
      <c r="O219" s="68"/>
      <c r="P219" s="68"/>
      <c r="Q219" s="68"/>
      <c r="R219" s="68"/>
      <c r="S219" s="68"/>
      <c r="T219" s="68"/>
      <c r="U219" s="68"/>
      <c r="V219" s="68"/>
      <c r="W219" s="68"/>
      <c r="X219" s="68"/>
    </row>
    <row r="220" spans="1:24" ht="13">
      <c r="A220" s="68"/>
      <c r="B220" s="68"/>
      <c r="C220" s="89"/>
      <c r="D220" s="95"/>
      <c r="E220" s="89"/>
      <c r="F220" s="89"/>
      <c r="G220" s="68"/>
      <c r="H220" s="68"/>
      <c r="I220" s="68"/>
      <c r="J220" s="68"/>
      <c r="K220" s="68"/>
      <c r="L220" s="68"/>
      <c r="M220" s="68"/>
      <c r="N220" s="68"/>
      <c r="O220" s="68"/>
      <c r="P220" s="68"/>
      <c r="Q220" s="68"/>
      <c r="R220" s="68"/>
      <c r="S220" s="68"/>
      <c r="T220" s="68"/>
      <c r="U220" s="68"/>
      <c r="V220" s="68"/>
      <c r="W220" s="68"/>
      <c r="X220" s="68"/>
    </row>
    <row r="221" spans="1:24" ht="13">
      <c r="A221" s="68"/>
      <c r="B221" s="68"/>
      <c r="C221" s="89"/>
      <c r="D221" s="95"/>
      <c r="E221" s="89"/>
      <c r="F221" s="89"/>
      <c r="G221" s="68"/>
      <c r="H221" s="68"/>
      <c r="I221" s="68"/>
      <c r="J221" s="68"/>
      <c r="K221" s="68"/>
      <c r="L221" s="68"/>
      <c r="M221" s="68"/>
      <c r="N221" s="68"/>
      <c r="O221" s="68"/>
      <c r="P221" s="68"/>
      <c r="Q221" s="68"/>
      <c r="R221" s="68"/>
      <c r="S221" s="68"/>
      <c r="T221" s="68"/>
      <c r="U221" s="68"/>
      <c r="V221" s="68"/>
      <c r="W221" s="68"/>
      <c r="X221" s="68"/>
    </row>
    <row r="222" spans="1:24" ht="13">
      <c r="A222" s="68"/>
      <c r="B222" s="68"/>
      <c r="C222" s="89"/>
      <c r="D222" s="95"/>
      <c r="E222" s="89"/>
      <c r="F222" s="89"/>
      <c r="G222" s="68"/>
      <c r="H222" s="68"/>
      <c r="I222" s="68"/>
      <c r="J222" s="68"/>
      <c r="K222" s="68"/>
      <c r="L222" s="68"/>
      <c r="M222" s="68"/>
      <c r="N222" s="68"/>
      <c r="O222" s="68"/>
      <c r="P222" s="68"/>
      <c r="Q222" s="68"/>
      <c r="R222" s="68"/>
      <c r="S222" s="68"/>
      <c r="T222" s="68"/>
      <c r="U222" s="68"/>
      <c r="V222" s="68"/>
      <c r="W222" s="68"/>
      <c r="X222" s="68"/>
    </row>
    <row r="223" spans="1:24" ht="13">
      <c r="A223" s="68"/>
      <c r="B223" s="68"/>
      <c r="C223" s="89"/>
      <c r="D223" s="95"/>
      <c r="E223" s="89"/>
      <c r="F223" s="89"/>
      <c r="G223" s="68"/>
      <c r="H223" s="68"/>
      <c r="I223" s="68"/>
      <c r="J223" s="68"/>
      <c r="K223" s="68"/>
      <c r="L223" s="68"/>
      <c r="M223" s="68"/>
      <c r="N223" s="68"/>
      <c r="O223" s="68"/>
      <c r="P223" s="68"/>
      <c r="Q223" s="68"/>
      <c r="R223" s="68"/>
      <c r="S223" s="68"/>
      <c r="T223" s="68"/>
      <c r="U223" s="68"/>
      <c r="V223" s="68"/>
      <c r="W223" s="68"/>
      <c r="X223" s="68"/>
    </row>
    <row r="224" spans="1:24" ht="13">
      <c r="A224" s="68"/>
      <c r="B224" s="68"/>
      <c r="C224" s="89"/>
      <c r="D224" s="95"/>
      <c r="E224" s="89"/>
      <c r="F224" s="89"/>
      <c r="G224" s="68"/>
      <c r="H224" s="68"/>
      <c r="I224" s="68"/>
      <c r="J224" s="68"/>
      <c r="K224" s="68"/>
      <c r="L224" s="68"/>
      <c r="M224" s="68"/>
      <c r="N224" s="68"/>
      <c r="O224" s="68"/>
      <c r="P224" s="68"/>
      <c r="Q224" s="68"/>
      <c r="R224" s="68"/>
      <c r="S224" s="68"/>
      <c r="T224" s="68"/>
      <c r="U224" s="68"/>
      <c r="V224" s="68"/>
      <c r="W224" s="68"/>
      <c r="X224" s="68"/>
    </row>
    <row r="225" spans="1:24" ht="13">
      <c r="A225" s="68"/>
      <c r="B225" s="68"/>
      <c r="C225" s="89"/>
      <c r="D225" s="95"/>
      <c r="E225" s="89"/>
      <c r="F225" s="89"/>
      <c r="G225" s="68"/>
      <c r="H225" s="68"/>
      <c r="I225" s="68"/>
      <c r="J225" s="68"/>
      <c r="K225" s="68"/>
      <c r="L225" s="68"/>
      <c r="M225" s="68"/>
      <c r="N225" s="68"/>
      <c r="O225" s="68"/>
      <c r="P225" s="68"/>
      <c r="Q225" s="68"/>
      <c r="R225" s="68"/>
      <c r="S225" s="68"/>
      <c r="T225" s="68"/>
      <c r="U225" s="68"/>
      <c r="V225" s="68"/>
      <c r="W225" s="68"/>
      <c r="X225" s="68"/>
    </row>
    <row r="226" spans="1:24" ht="13">
      <c r="A226" s="68"/>
      <c r="B226" s="68"/>
      <c r="C226" s="89"/>
      <c r="D226" s="95"/>
      <c r="E226" s="89"/>
      <c r="F226" s="89"/>
      <c r="G226" s="68"/>
      <c r="H226" s="68"/>
      <c r="I226" s="68"/>
      <c r="J226" s="68"/>
      <c r="K226" s="68"/>
      <c r="L226" s="68"/>
      <c r="M226" s="68"/>
      <c r="N226" s="68"/>
      <c r="O226" s="68"/>
      <c r="P226" s="68"/>
      <c r="Q226" s="68"/>
      <c r="R226" s="68"/>
      <c r="S226" s="68"/>
      <c r="T226" s="68"/>
      <c r="U226" s="68"/>
      <c r="V226" s="68"/>
      <c r="W226" s="68"/>
      <c r="X226" s="68"/>
    </row>
    <row r="227" spans="1:24" ht="13">
      <c r="A227" s="68"/>
      <c r="B227" s="68"/>
      <c r="C227" s="89"/>
      <c r="D227" s="95"/>
      <c r="E227" s="89"/>
      <c r="F227" s="89"/>
      <c r="G227" s="68"/>
      <c r="H227" s="68"/>
      <c r="I227" s="68"/>
      <c r="J227" s="68"/>
      <c r="K227" s="68"/>
      <c r="L227" s="68"/>
      <c r="M227" s="68"/>
      <c r="N227" s="68"/>
      <c r="O227" s="68"/>
      <c r="P227" s="68"/>
      <c r="Q227" s="68"/>
      <c r="R227" s="68"/>
      <c r="S227" s="68"/>
      <c r="T227" s="68"/>
      <c r="U227" s="68"/>
      <c r="V227" s="68"/>
      <c r="W227" s="68"/>
      <c r="X227" s="68"/>
    </row>
    <row r="228" spans="1:24" ht="13">
      <c r="A228" s="68"/>
      <c r="B228" s="68"/>
      <c r="C228" s="89"/>
      <c r="D228" s="95"/>
      <c r="E228" s="89"/>
      <c r="F228" s="89"/>
      <c r="G228" s="68"/>
      <c r="H228" s="68"/>
      <c r="I228" s="68"/>
      <c r="J228" s="68"/>
      <c r="K228" s="68"/>
      <c r="L228" s="68"/>
      <c r="M228" s="68"/>
      <c r="N228" s="68"/>
      <c r="O228" s="68"/>
      <c r="P228" s="68"/>
      <c r="Q228" s="68"/>
      <c r="R228" s="68"/>
      <c r="S228" s="68"/>
      <c r="T228" s="68"/>
      <c r="U228" s="68"/>
      <c r="V228" s="68"/>
      <c r="W228" s="68"/>
      <c r="X228" s="68"/>
    </row>
    <row r="229" spans="1:24" ht="13">
      <c r="A229" s="68"/>
      <c r="B229" s="68"/>
      <c r="C229" s="89"/>
      <c r="D229" s="95"/>
      <c r="E229" s="89"/>
      <c r="F229" s="89"/>
      <c r="G229" s="68"/>
      <c r="H229" s="68"/>
      <c r="I229" s="68"/>
      <c r="J229" s="68"/>
      <c r="K229" s="68"/>
      <c r="L229" s="68"/>
      <c r="M229" s="68"/>
      <c r="N229" s="68"/>
      <c r="O229" s="68"/>
      <c r="P229" s="68"/>
      <c r="Q229" s="68"/>
      <c r="R229" s="68"/>
      <c r="S229" s="68"/>
      <c r="T229" s="68"/>
      <c r="U229" s="68"/>
      <c r="V229" s="68"/>
      <c r="W229" s="68"/>
      <c r="X229" s="68"/>
    </row>
    <row r="230" spans="1:24" ht="13">
      <c r="A230" s="68"/>
      <c r="B230" s="68"/>
      <c r="C230" s="89"/>
      <c r="D230" s="95"/>
      <c r="E230" s="89"/>
      <c r="F230" s="89"/>
      <c r="G230" s="68"/>
      <c r="H230" s="68"/>
      <c r="I230" s="68"/>
      <c r="J230" s="68"/>
      <c r="K230" s="68"/>
      <c r="L230" s="68"/>
      <c r="M230" s="68"/>
      <c r="N230" s="68"/>
      <c r="O230" s="68"/>
      <c r="P230" s="68"/>
      <c r="Q230" s="68"/>
      <c r="R230" s="68"/>
      <c r="S230" s="68"/>
      <c r="T230" s="68"/>
      <c r="U230" s="68"/>
      <c r="V230" s="68"/>
      <c r="W230" s="68"/>
      <c r="X230" s="68"/>
    </row>
    <row r="231" spans="1:24" ht="13">
      <c r="A231" s="68"/>
      <c r="B231" s="68"/>
      <c r="C231" s="89"/>
      <c r="D231" s="95"/>
      <c r="E231" s="89"/>
      <c r="F231" s="89"/>
      <c r="G231" s="68"/>
      <c r="H231" s="68"/>
      <c r="I231" s="68"/>
      <c r="J231" s="68"/>
      <c r="K231" s="68"/>
      <c r="L231" s="68"/>
      <c r="M231" s="68"/>
      <c r="N231" s="68"/>
      <c r="O231" s="68"/>
      <c r="P231" s="68"/>
      <c r="Q231" s="68"/>
      <c r="R231" s="68"/>
      <c r="S231" s="68"/>
      <c r="T231" s="68"/>
      <c r="U231" s="68"/>
      <c r="V231" s="68"/>
      <c r="W231" s="68"/>
      <c r="X231" s="68"/>
    </row>
    <row r="232" spans="1:24" ht="13">
      <c r="A232" s="68"/>
      <c r="B232" s="68"/>
      <c r="C232" s="89"/>
      <c r="D232" s="95"/>
      <c r="E232" s="89"/>
      <c r="F232" s="89"/>
      <c r="G232" s="68"/>
      <c r="H232" s="68"/>
      <c r="I232" s="68"/>
      <c r="J232" s="68"/>
      <c r="K232" s="68"/>
      <c r="L232" s="68"/>
      <c r="M232" s="68"/>
      <c r="N232" s="68"/>
      <c r="O232" s="68"/>
      <c r="P232" s="68"/>
      <c r="Q232" s="68"/>
      <c r="R232" s="68"/>
      <c r="S232" s="68"/>
      <c r="T232" s="68"/>
      <c r="U232" s="68"/>
      <c r="V232" s="68"/>
      <c r="W232" s="68"/>
      <c r="X232" s="68"/>
    </row>
    <row r="233" spans="1:24" ht="13">
      <c r="A233" s="68"/>
      <c r="B233" s="68"/>
      <c r="C233" s="89"/>
      <c r="D233" s="95"/>
      <c r="E233" s="89"/>
      <c r="F233" s="89"/>
      <c r="G233" s="68"/>
      <c r="H233" s="68"/>
      <c r="I233" s="68"/>
      <c r="J233" s="68"/>
      <c r="K233" s="68"/>
      <c r="L233" s="68"/>
      <c r="M233" s="68"/>
      <c r="N233" s="68"/>
      <c r="O233" s="68"/>
      <c r="P233" s="68"/>
      <c r="Q233" s="68"/>
      <c r="R233" s="68"/>
      <c r="S233" s="68"/>
      <c r="T233" s="68"/>
      <c r="U233" s="68"/>
      <c r="V233" s="68"/>
      <c r="W233" s="68"/>
      <c r="X233" s="68"/>
    </row>
    <row r="234" spans="1:24" ht="13">
      <c r="A234" s="68"/>
      <c r="B234" s="68"/>
      <c r="C234" s="89"/>
      <c r="D234" s="95"/>
      <c r="E234" s="89"/>
      <c r="F234" s="89"/>
      <c r="G234" s="68"/>
      <c r="H234" s="68"/>
      <c r="I234" s="68"/>
      <c r="J234" s="68"/>
      <c r="K234" s="68"/>
      <c r="L234" s="68"/>
      <c r="M234" s="68"/>
      <c r="N234" s="68"/>
      <c r="O234" s="68"/>
      <c r="P234" s="68"/>
      <c r="Q234" s="68"/>
      <c r="R234" s="68"/>
      <c r="S234" s="68"/>
      <c r="T234" s="68"/>
      <c r="U234" s="68"/>
      <c r="V234" s="68"/>
      <c r="W234" s="68"/>
      <c r="X234" s="68"/>
    </row>
    <row r="235" spans="1:24" ht="13">
      <c r="A235" s="68"/>
      <c r="B235" s="68"/>
      <c r="C235" s="89"/>
      <c r="D235" s="95"/>
      <c r="E235" s="89"/>
      <c r="F235" s="89"/>
      <c r="G235" s="68"/>
      <c r="H235" s="68"/>
      <c r="I235" s="68"/>
      <c r="J235" s="68"/>
      <c r="K235" s="68"/>
      <c r="L235" s="68"/>
      <c r="M235" s="68"/>
      <c r="N235" s="68"/>
      <c r="O235" s="68"/>
      <c r="P235" s="68"/>
      <c r="Q235" s="68"/>
      <c r="R235" s="68"/>
      <c r="S235" s="68"/>
      <c r="T235" s="68"/>
      <c r="U235" s="68"/>
      <c r="V235" s="68"/>
      <c r="W235" s="68"/>
      <c r="X235" s="68"/>
    </row>
    <row r="236" spans="1:24" ht="13">
      <c r="A236" s="68"/>
      <c r="B236" s="68"/>
      <c r="C236" s="89"/>
      <c r="D236" s="95"/>
      <c r="E236" s="89"/>
      <c r="F236" s="89"/>
      <c r="G236" s="68"/>
      <c r="H236" s="68"/>
      <c r="I236" s="68"/>
      <c r="J236" s="68"/>
      <c r="K236" s="68"/>
      <c r="L236" s="68"/>
      <c r="M236" s="68"/>
      <c r="N236" s="68"/>
      <c r="O236" s="68"/>
      <c r="P236" s="68"/>
      <c r="Q236" s="68"/>
      <c r="R236" s="68"/>
      <c r="S236" s="68"/>
      <c r="T236" s="68"/>
      <c r="U236" s="68"/>
      <c r="V236" s="68"/>
      <c r="W236" s="68"/>
      <c r="X236" s="68"/>
    </row>
    <row r="237" spans="1:24" ht="13">
      <c r="A237" s="68"/>
      <c r="B237" s="68"/>
      <c r="C237" s="89"/>
      <c r="D237" s="95"/>
      <c r="E237" s="89"/>
      <c r="F237" s="89"/>
      <c r="G237" s="68"/>
      <c r="H237" s="68"/>
      <c r="I237" s="68"/>
      <c r="J237" s="68"/>
      <c r="K237" s="68"/>
      <c r="L237" s="68"/>
      <c r="M237" s="68"/>
      <c r="N237" s="68"/>
      <c r="O237" s="68"/>
      <c r="P237" s="68"/>
      <c r="Q237" s="68"/>
      <c r="R237" s="68"/>
      <c r="S237" s="68"/>
      <c r="T237" s="68"/>
      <c r="U237" s="68"/>
      <c r="V237" s="68"/>
      <c r="W237" s="68"/>
      <c r="X237" s="68"/>
    </row>
    <row r="238" spans="1:24" ht="13">
      <c r="A238" s="68"/>
      <c r="B238" s="68"/>
      <c r="C238" s="89"/>
      <c r="D238" s="95"/>
      <c r="E238" s="89"/>
      <c r="F238" s="89"/>
      <c r="G238" s="68"/>
      <c r="H238" s="68"/>
      <c r="I238" s="68"/>
      <c r="J238" s="68"/>
      <c r="K238" s="68"/>
      <c r="L238" s="68"/>
      <c r="M238" s="68"/>
      <c r="N238" s="68"/>
      <c r="O238" s="68"/>
      <c r="P238" s="68"/>
      <c r="Q238" s="68"/>
      <c r="R238" s="68"/>
      <c r="S238" s="68"/>
      <c r="T238" s="68"/>
      <c r="U238" s="68"/>
      <c r="V238" s="68"/>
      <c r="W238" s="68"/>
      <c r="X238" s="68"/>
    </row>
    <row r="239" spans="1:24" ht="13">
      <c r="A239" s="68"/>
      <c r="B239" s="68"/>
      <c r="C239" s="89"/>
      <c r="D239" s="95"/>
      <c r="E239" s="89"/>
      <c r="F239" s="89"/>
      <c r="G239" s="68"/>
      <c r="H239" s="68"/>
      <c r="I239" s="68"/>
      <c r="J239" s="68"/>
      <c r="K239" s="68"/>
      <c r="L239" s="68"/>
      <c r="M239" s="68"/>
      <c r="N239" s="68"/>
      <c r="O239" s="68"/>
      <c r="P239" s="68"/>
      <c r="Q239" s="68"/>
      <c r="R239" s="68"/>
      <c r="S239" s="68"/>
      <c r="T239" s="68"/>
      <c r="U239" s="68"/>
      <c r="V239" s="68"/>
      <c r="W239" s="68"/>
      <c r="X239" s="68"/>
    </row>
    <row r="240" spans="1:24" ht="13">
      <c r="A240" s="68"/>
      <c r="B240" s="68"/>
      <c r="C240" s="89"/>
      <c r="D240" s="95"/>
      <c r="E240" s="89"/>
      <c r="F240" s="89"/>
      <c r="G240" s="68"/>
      <c r="H240" s="68"/>
      <c r="I240" s="68"/>
      <c r="J240" s="68"/>
      <c r="K240" s="68"/>
      <c r="L240" s="68"/>
      <c r="M240" s="68"/>
      <c r="N240" s="68"/>
      <c r="O240" s="68"/>
      <c r="P240" s="68"/>
      <c r="Q240" s="68"/>
      <c r="R240" s="68"/>
      <c r="S240" s="68"/>
      <c r="T240" s="68"/>
      <c r="U240" s="68"/>
      <c r="V240" s="68"/>
      <c r="W240" s="68"/>
      <c r="X240" s="68"/>
    </row>
    <row r="241" spans="1:24" ht="13">
      <c r="A241" s="68"/>
      <c r="B241" s="68"/>
      <c r="C241" s="89"/>
      <c r="D241" s="95"/>
      <c r="E241" s="89"/>
      <c r="F241" s="89"/>
      <c r="G241" s="68"/>
      <c r="H241" s="68"/>
      <c r="I241" s="68"/>
      <c r="J241" s="68"/>
      <c r="K241" s="68"/>
      <c r="L241" s="68"/>
      <c r="M241" s="68"/>
      <c r="N241" s="68"/>
      <c r="O241" s="68"/>
      <c r="P241" s="68"/>
      <c r="Q241" s="68"/>
      <c r="R241" s="68"/>
      <c r="S241" s="68"/>
      <c r="T241" s="68"/>
      <c r="U241" s="68"/>
      <c r="V241" s="68"/>
      <c r="W241" s="68"/>
      <c r="X241" s="68"/>
    </row>
    <row r="242" spans="1:24" ht="13">
      <c r="A242" s="68"/>
      <c r="B242" s="68"/>
      <c r="C242" s="89"/>
      <c r="D242" s="95"/>
      <c r="E242" s="89"/>
      <c r="F242" s="89"/>
      <c r="G242" s="68"/>
      <c r="H242" s="68"/>
      <c r="I242" s="68"/>
      <c r="J242" s="68"/>
      <c r="K242" s="68"/>
      <c r="L242" s="68"/>
      <c r="M242" s="68"/>
      <c r="N242" s="68"/>
      <c r="O242" s="68"/>
      <c r="P242" s="68"/>
      <c r="Q242" s="68"/>
      <c r="R242" s="68"/>
      <c r="S242" s="68"/>
      <c r="T242" s="68"/>
      <c r="U242" s="68"/>
      <c r="V242" s="68"/>
      <c r="W242" s="68"/>
      <c r="X242" s="68"/>
    </row>
    <row r="243" spans="1:24" ht="13">
      <c r="A243" s="68"/>
      <c r="B243" s="68"/>
      <c r="C243" s="89"/>
      <c r="D243" s="95"/>
      <c r="E243" s="89"/>
      <c r="F243" s="89"/>
      <c r="G243" s="68"/>
      <c r="H243" s="68"/>
      <c r="I243" s="68"/>
      <c r="J243" s="68"/>
      <c r="K243" s="68"/>
      <c r="L243" s="68"/>
      <c r="M243" s="68"/>
      <c r="N243" s="68"/>
      <c r="O243" s="68"/>
      <c r="P243" s="68"/>
      <c r="Q243" s="68"/>
      <c r="R243" s="68"/>
      <c r="S243" s="68"/>
      <c r="T243" s="68"/>
      <c r="U243" s="68"/>
      <c r="V243" s="68"/>
      <c r="W243" s="68"/>
      <c r="X243" s="68"/>
    </row>
    <row r="244" spans="1:24" ht="13">
      <c r="A244" s="68"/>
      <c r="B244" s="68"/>
      <c r="C244" s="89"/>
      <c r="D244" s="95"/>
      <c r="E244" s="89"/>
      <c r="F244" s="89"/>
      <c r="G244" s="68"/>
      <c r="H244" s="68"/>
      <c r="I244" s="68"/>
      <c r="J244" s="68"/>
      <c r="K244" s="68"/>
      <c r="L244" s="68"/>
      <c r="M244" s="68"/>
      <c r="N244" s="68"/>
      <c r="O244" s="68"/>
      <c r="P244" s="68"/>
      <c r="Q244" s="68"/>
      <c r="R244" s="68"/>
      <c r="S244" s="68"/>
      <c r="T244" s="68"/>
      <c r="U244" s="68"/>
      <c r="V244" s="68"/>
      <c r="W244" s="68"/>
      <c r="X244" s="68"/>
    </row>
    <row r="245" spans="1:24" ht="13">
      <c r="A245" s="68"/>
      <c r="B245" s="68"/>
      <c r="C245" s="89"/>
      <c r="D245" s="95"/>
      <c r="E245" s="89"/>
      <c r="F245" s="89"/>
      <c r="G245" s="68"/>
      <c r="H245" s="68"/>
      <c r="I245" s="68"/>
      <c r="J245" s="68"/>
      <c r="K245" s="68"/>
      <c r="L245" s="68"/>
      <c r="M245" s="68"/>
      <c r="N245" s="68"/>
      <c r="O245" s="68"/>
      <c r="P245" s="68"/>
      <c r="Q245" s="68"/>
      <c r="R245" s="68"/>
      <c r="S245" s="68"/>
      <c r="T245" s="68"/>
      <c r="U245" s="68"/>
      <c r="V245" s="68"/>
      <c r="W245" s="68"/>
      <c r="X245" s="68"/>
    </row>
    <row r="246" spans="1:24" ht="13">
      <c r="A246" s="68"/>
      <c r="B246" s="68"/>
      <c r="C246" s="89"/>
      <c r="D246" s="95"/>
      <c r="E246" s="89"/>
      <c r="F246" s="89"/>
      <c r="G246" s="68"/>
      <c r="H246" s="68"/>
      <c r="I246" s="68"/>
      <c r="J246" s="68"/>
      <c r="K246" s="68"/>
      <c r="L246" s="68"/>
      <c r="M246" s="68"/>
      <c r="N246" s="68"/>
      <c r="O246" s="68"/>
      <c r="P246" s="68"/>
      <c r="Q246" s="68"/>
      <c r="R246" s="68"/>
      <c r="S246" s="68"/>
      <c r="T246" s="68"/>
      <c r="U246" s="68"/>
      <c r="V246" s="68"/>
      <c r="W246" s="68"/>
      <c r="X246" s="68"/>
    </row>
    <row r="247" spans="1:24" ht="13">
      <c r="A247" s="68"/>
      <c r="B247" s="68"/>
      <c r="C247" s="89"/>
      <c r="D247" s="95"/>
      <c r="E247" s="89"/>
      <c r="F247" s="89"/>
      <c r="G247" s="68"/>
      <c r="H247" s="68"/>
      <c r="I247" s="68"/>
      <c r="J247" s="68"/>
      <c r="K247" s="68"/>
      <c r="L247" s="68"/>
      <c r="M247" s="68"/>
      <c r="N247" s="68"/>
      <c r="O247" s="68"/>
      <c r="P247" s="68"/>
      <c r="Q247" s="68"/>
      <c r="R247" s="68"/>
      <c r="S247" s="68"/>
      <c r="T247" s="68"/>
      <c r="U247" s="68"/>
      <c r="V247" s="68"/>
      <c r="W247" s="68"/>
      <c r="X247" s="68"/>
    </row>
    <row r="248" spans="1:24" ht="13">
      <c r="A248" s="68"/>
      <c r="B248" s="68"/>
      <c r="C248" s="89"/>
      <c r="D248" s="95"/>
      <c r="E248" s="89"/>
      <c r="F248" s="89"/>
      <c r="G248" s="68"/>
      <c r="H248" s="68"/>
      <c r="I248" s="68"/>
      <c r="J248" s="68"/>
      <c r="K248" s="68"/>
      <c r="L248" s="68"/>
      <c r="M248" s="68"/>
      <c r="N248" s="68"/>
      <c r="O248" s="68"/>
      <c r="P248" s="68"/>
      <c r="Q248" s="68"/>
      <c r="R248" s="68"/>
      <c r="S248" s="68"/>
      <c r="T248" s="68"/>
      <c r="U248" s="68"/>
      <c r="V248" s="68"/>
      <c r="W248" s="68"/>
      <c r="X248" s="68"/>
    </row>
    <row r="249" spans="1:24" ht="13">
      <c r="A249" s="68"/>
      <c r="B249" s="68"/>
      <c r="C249" s="89"/>
      <c r="D249" s="95"/>
      <c r="E249" s="89"/>
      <c r="F249" s="89"/>
      <c r="G249" s="68"/>
      <c r="H249" s="68"/>
      <c r="I249" s="68"/>
      <c r="J249" s="68"/>
      <c r="K249" s="68"/>
      <c r="L249" s="68"/>
      <c r="M249" s="68"/>
      <c r="N249" s="68"/>
      <c r="O249" s="68"/>
      <c r="P249" s="68"/>
      <c r="Q249" s="68"/>
      <c r="R249" s="68"/>
      <c r="S249" s="68"/>
      <c r="T249" s="68"/>
      <c r="U249" s="68"/>
      <c r="V249" s="68"/>
      <c r="W249" s="68"/>
      <c r="X249" s="68"/>
    </row>
    <row r="250" spans="1:24" ht="13">
      <c r="A250" s="68"/>
      <c r="B250" s="68"/>
      <c r="C250" s="89"/>
      <c r="D250" s="95"/>
      <c r="E250" s="89"/>
      <c r="F250" s="89"/>
      <c r="G250" s="68"/>
      <c r="H250" s="68"/>
      <c r="I250" s="68"/>
      <c r="J250" s="68"/>
      <c r="K250" s="68"/>
      <c r="L250" s="68"/>
      <c r="M250" s="68"/>
      <c r="N250" s="68"/>
      <c r="O250" s="68"/>
      <c r="P250" s="68"/>
      <c r="Q250" s="68"/>
      <c r="R250" s="68"/>
      <c r="S250" s="68"/>
      <c r="T250" s="68"/>
      <c r="U250" s="68"/>
      <c r="V250" s="68"/>
      <c r="W250" s="68"/>
      <c r="X250" s="68"/>
    </row>
    <row r="251" spans="1:24" ht="13">
      <c r="A251" s="68"/>
      <c r="B251" s="68"/>
      <c r="C251" s="89"/>
      <c r="D251" s="95"/>
      <c r="E251" s="89"/>
      <c r="F251" s="89"/>
      <c r="G251" s="68"/>
      <c r="H251" s="68"/>
      <c r="I251" s="68"/>
      <c r="J251" s="68"/>
      <c r="K251" s="68"/>
      <c r="L251" s="68"/>
      <c r="M251" s="68"/>
      <c r="N251" s="68"/>
      <c r="O251" s="68"/>
      <c r="P251" s="68"/>
      <c r="Q251" s="68"/>
      <c r="R251" s="68"/>
      <c r="S251" s="68"/>
      <c r="T251" s="68"/>
      <c r="U251" s="68"/>
      <c r="V251" s="68"/>
      <c r="W251" s="68"/>
      <c r="X251" s="68"/>
    </row>
    <row r="252" spans="1:24" ht="13">
      <c r="A252" s="68"/>
      <c r="B252" s="68"/>
      <c r="C252" s="89"/>
      <c r="D252" s="95"/>
      <c r="E252" s="89"/>
      <c r="F252" s="89"/>
      <c r="G252" s="68"/>
      <c r="H252" s="68"/>
      <c r="I252" s="68"/>
      <c r="J252" s="68"/>
      <c r="K252" s="68"/>
      <c r="L252" s="68"/>
      <c r="M252" s="68"/>
      <c r="N252" s="68"/>
      <c r="O252" s="68"/>
      <c r="P252" s="68"/>
      <c r="Q252" s="68"/>
      <c r="R252" s="68"/>
      <c r="S252" s="68"/>
      <c r="T252" s="68"/>
      <c r="U252" s="68"/>
      <c r="V252" s="68"/>
      <c r="W252" s="68"/>
      <c r="X252" s="68"/>
    </row>
    <row r="253" spans="1:24" ht="13">
      <c r="A253" s="68"/>
      <c r="B253" s="68"/>
      <c r="C253" s="89"/>
      <c r="D253" s="95"/>
      <c r="E253" s="89"/>
      <c r="F253" s="89"/>
      <c r="G253" s="68"/>
      <c r="H253" s="68"/>
      <c r="I253" s="68"/>
      <c r="J253" s="68"/>
      <c r="K253" s="68"/>
      <c r="L253" s="68"/>
      <c r="M253" s="68"/>
      <c r="N253" s="68"/>
      <c r="O253" s="68"/>
      <c r="P253" s="68"/>
      <c r="Q253" s="68"/>
      <c r="R253" s="68"/>
      <c r="S253" s="68"/>
      <c r="T253" s="68"/>
      <c r="U253" s="68"/>
      <c r="V253" s="68"/>
      <c r="W253" s="68"/>
      <c r="X253" s="68"/>
    </row>
    <row r="254" spans="1:24" ht="13">
      <c r="A254" s="68"/>
      <c r="B254" s="68"/>
      <c r="C254" s="89"/>
      <c r="D254" s="95"/>
      <c r="E254" s="89"/>
      <c r="F254" s="89"/>
      <c r="G254" s="68"/>
      <c r="H254" s="68"/>
      <c r="I254" s="68"/>
      <c r="J254" s="68"/>
      <c r="K254" s="68"/>
      <c r="L254" s="68"/>
      <c r="M254" s="68"/>
      <c r="N254" s="68"/>
      <c r="O254" s="68"/>
      <c r="P254" s="68"/>
      <c r="Q254" s="68"/>
      <c r="R254" s="68"/>
      <c r="S254" s="68"/>
      <c r="T254" s="68"/>
      <c r="U254" s="68"/>
      <c r="V254" s="68"/>
      <c r="W254" s="68"/>
      <c r="X254" s="68"/>
    </row>
    <row r="255" spans="1:24" ht="13">
      <c r="A255" s="68"/>
      <c r="B255" s="68"/>
      <c r="C255" s="89"/>
      <c r="D255" s="95"/>
      <c r="E255" s="89"/>
      <c r="F255" s="89"/>
      <c r="G255" s="68"/>
      <c r="H255" s="68"/>
      <c r="I255" s="68"/>
      <c r="J255" s="68"/>
      <c r="K255" s="68"/>
      <c r="L255" s="68"/>
      <c r="M255" s="68"/>
      <c r="N255" s="68"/>
      <c r="O255" s="68"/>
      <c r="P255" s="68"/>
      <c r="Q255" s="68"/>
      <c r="R255" s="68"/>
      <c r="S255" s="68"/>
      <c r="T255" s="68"/>
      <c r="U255" s="68"/>
      <c r="V255" s="68"/>
      <c r="W255" s="68"/>
      <c r="X255" s="68"/>
    </row>
    <row r="256" spans="1:24" ht="13">
      <c r="A256" s="68"/>
      <c r="B256" s="68"/>
      <c r="C256" s="89"/>
      <c r="D256" s="95"/>
      <c r="E256" s="89"/>
      <c r="F256" s="89"/>
      <c r="G256" s="68"/>
      <c r="H256" s="68"/>
      <c r="I256" s="68"/>
      <c r="J256" s="68"/>
      <c r="K256" s="68"/>
      <c r="L256" s="68"/>
      <c r="M256" s="68"/>
      <c r="N256" s="68"/>
      <c r="O256" s="68"/>
      <c r="P256" s="68"/>
      <c r="Q256" s="68"/>
      <c r="R256" s="68"/>
      <c r="S256" s="68"/>
      <c r="T256" s="68"/>
      <c r="U256" s="68"/>
      <c r="V256" s="68"/>
      <c r="W256" s="68"/>
      <c r="X256" s="68"/>
    </row>
    <row r="257" spans="1:24" ht="13">
      <c r="A257" s="68"/>
      <c r="B257" s="68"/>
      <c r="C257" s="89"/>
      <c r="D257" s="95"/>
      <c r="E257" s="89"/>
      <c r="F257" s="89"/>
      <c r="G257" s="68"/>
      <c r="H257" s="68"/>
      <c r="I257" s="68"/>
      <c r="J257" s="68"/>
      <c r="K257" s="68"/>
      <c r="L257" s="68"/>
      <c r="M257" s="68"/>
      <c r="N257" s="68"/>
      <c r="O257" s="68"/>
      <c r="P257" s="68"/>
      <c r="Q257" s="68"/>
      <c r="R257" s="68"/>
      <c r="S257" s="68"/>
      <c r="T257" s="68"/>
      <c r="U257" s="68"/>
      <c r="V257" s="68"/>
      <c r="W257" s="68"/>
      <c r="X257" s="68"/>
    </row>
    <row r="258" spans="1:24" ht="13">
      <c r="A258" s="68"/>
      <c r="B258" s="68"/>
      <c r="C258" s="89"/>
      <c r="D258" s="95"/>
      <c r="E258" s="89"/>
      <c r="F258" s="89"/>
      <c r="G258" s="68"/>
      <c r="H258" s="68"/>
      <c r="I258" s="68"/>
      <c r="J258" s="68"/>
      <c r="K258" s="68"/>
      <c r="L258" s="68"/>
      <c r="M258" s="68"/>
      <c r="N258" s="68"/>
      <c r="O258" s="68"/>
      <c r="P258" s="68"/>
      <c r="Q258" s="68"/>
      <c r="R258" s="68"/>
      <c r="S258" s="68"/>
      <c r="T258" s="68"/>
      <c r="U258" s="68"/>
      <c r="V258" s="68"/>
      <c r="W258" s="68"/>
      <c r="X258" s="68"/>
    </row>
    <row r="259" spans="1:24" ht="13">
      <c r="A259" s="68"/>
      <c r="B259" s="68"/>
      <c r="C259" s="89"/>
      <c r="D259" s="95"/>
      <c r="E259" s="89"/>
      <c r="F259" s="89"/>
      <c r="G259" s="68"/>
      <c r="H259" s="68"/>
      <c r="I259" s="68"/>
      <c r="J259" s="68"/>
      <c r="K259" s="68"/>
      <c r="L259" s="68"/>
      <c r="M259" s="68"/>
      <c r="N259" s="68"/>
      <c r="O259" s="68"/>
      <c r="P259" s="68"/>
      <c r="Q259" s="68"/>
      <c r="R259" s="68"/>
      <c r="S259" s="68"/>
      <c r="T259" s="68"/>
      <c r="U259" s="68"/>
      <c r="V259" s="68"/>
      <c r="W259" s="68"/>
      <c r="X259" s="68"/>
    </row>
    <row r="260" spans="1:24" ht="13">
      <c r="A260" s="68"/>
      <c r="B260" s="68"/>
      <c r="C260" s="89"/>
      <c r="D260" s="95"/>
      <c r="E260" s="89"/>
      <c r="F260" s="89"/>
      <c r="G260" s="68"/>
      <c r="H260" s="68"/>
      <c r="I260" s="68"/>
      <c r="J260" s="68"/>
      <c r="K260" s="68"/>
      <c r="L260" s="68"/>
      <c r="M260" s="68"/>
      <c r="N260" s="68"/>
      <c r="O260" s="68"/>
      <c r="P260" s="68"/>
      <c r="Q260" s="68"/>
      <c r="R260" s="68"/>
      <c r="S260" s="68"/>
      <c r="T260" s="68"/>
      <c r="U260" s="68"/>
      <c r="V260" s="68"/>
      <c r="W260" s="68"/>
      <c r="X260" s="68"/>
    </row>
    <row r="261" spans="1:24" ht="13">
      <c r="A261" s="68"/>
      <c r="B261" s="68"/>
      <c r="C261" s="89"/>
      <c r="D261" s="95"/>
      <c r="E261" s="89"/>
      <c r="F261" s="89"/>
      <c r="G261" s="68"/>
      <c r="H261" s="68"/>
      <c r="I261" s="68"/>
      <c r="J261" s="68"/>
      <c r="K261" s="68"/>
      <c r="L261" s="68"/>
      <c r="M261" s="68"/>
      <c r="N261" s="68"/>
      <c r="O261" s="68"/>
      <c r="P261" s="68"/>
      <c r="Q261" s="68"/>
      <c r="R261" s="68"/>
      <c r="S261" s="68"/>
      <c r="T261" s="68"/>
      <c r="U261" s="68"/>
      <c r="V261" s="68"/>
      <c r="W261" s="68"/>
      <c r="X261" s="68"/>
    </row>
    <row r="262" spans="1:24" ht="13">
      <c r="A262" s="68"/>
      <c r="B262" s="68"/>
      <c r="C262" s="89"/>
      <c r="D262" s="95"/>
      <c r="E262" s="89"/>
      <c r="F262" s="89"/>
      <c r="G262" s="68"/>
      <c r="H262" s="68"/>
      <c r="I262" s="68"/>
      <c r="J262" s="68"/>
      <c r="K262" s="68"/>
      <c r="L262" s="68"/>
      <c r="M262" s="68"/>
      <c r="N262" s="68"/>
      <c r="O262" s="68"/>
      <c r="P262" s="68"/>
      <c r="Q262" s="68"/>
      <c r="R262" s="68"/>
      <c r="S262" s="68"/>
      <c r="T262" s="68"/>
      <c r="U262" s="68"/>
      <c r="V262" s="68"/>
      <c r="W262" s="68"/>
      <c r="X262" s="68"/>
    </row>
    <row r="263" spans="1:24" ht="13">
      <c r="A263" s="68"/>
      <c r="B263" s="68"/>
      <c r="C263" s="89"/>
      <c r="D263" s="95"/>
      <c r="E263" s="89"/>
      <c r="F263" s="89"/>
      <c r="G263" s="68"/>
      <c r="H263" s="68"/>
      <c r="I263" s="68"/>
      <c r="J263" s="68"/>
      <c r="K263" s="68"/>
      <c r="L263" s="68"/>
      <c r="M263" s="68"/>
      <c r="N263" s="68"/>
      <c r="O263" s="68"/>
      <c r="P263" s="68"/>
      <c r="Q263" s="68"/>
      <c r="R263" s="68"/>
      <c r="S263" s="68"/>
      <c r="T263" s="68"/>
      <c r="U263" s="68"/>
      <c r="V263" s="68"/>
      <c r="W263" s="68"/>
      <c r="X263" s="68"/>
    </row>
    <row r="264" spans="1:24" ht="13">
      <c r="A264" s="68"/>
      <c r="B264" s="68"/>
      <c r="C264" s="89"/>
      <c r="D264" s="95"/>
      <c r="E264" s="89"/>
      <c r="F264" s="89"/>
      <c r="G264" s="68"/>
      <c r="H264" s="68"/>
      <c r="I264" s="68"/>
      <c r="J264" s="68"/>
      <c r="K264" s="68"/>
      <c r="L264" s="68"/>
      <c r="M264" s="68"/>
      <c r="N264" s="68"/>
      <c r="O264" s="68"/>
      <c r="P264" s="68"/>
      <c r="Q264" s="68"/>
      <c r="R264" s="68"/>
      <c r="S264" s="68"/>
      <c r="T264" s="68"/>
      <c r="U264" s="68"/>
      <c r="V264" s="68"/>
      <c r="W264" s="68"/>
      <c r="X264" s="68"/>
    </row>
    <row r="265" spans="1:24" ht="13">
      <c r="A265" s="68"/>
      <c r="B265" s="68"/>
      <c r="C265" s="89"/>
      <c r="D265" s="95"/>
      <c r="E265" s="89"/>
      <c r="F265" s="89"/>
      <c r="G265" s="68"/>
      <c r="H265" s="68"/>
      <c r="I265" s="68"/>
      <c r="J265" s="68"/>
      <c r="K265" s="68"/>
      <c r="L265" s="68"/>
      <c r="M265" s="68"/>
      <c r="N265" s="68"/>
      <c r="O265" s="68"/>
      <c r="P265" s="68"/>
      <c r="Q265" s="68"/>
      <c r="R265" s="68"/>
      <c r="S265" s="68"/>
      <c r="T265" s="68"/>
      <c r="U265" s="68"/>
      <c r="V265" s="68"/>
      <c r="W265" s="68"/>
      <c r="X265" s="68"/>
    </row>
    <row r="266" spans="1:24" ht="13">
      <c r="A266" s="68"/>
      <c r="B266" s="68"/>
      <c r="C266" s="89"/>
      <c r="D266" s="95"/>
      <c r="E266" s="89"/>
      <c r="F266" s="89"/>
      <c r="G266" s="68"/>
      <c r="H266" s="68"/>
      <c r="I266" s="68"/>
      <c r="J266" s="68"/>
      <c r="K266" s="68"/>
      <c r="L266" s="68"/>
      <c r="M266" s="68"/>
      <c r="N266" s="68"/>
      <c r="O266" s="68"/>
      <c r="P266" s="68"/>
      <c r="Q266" s="68"/>
      <c r="R266" s="68"/>
      <c r="S266" s="68"/>
      <c r="T266" s="68"/>
      <c r="U266" s="68"/>
      <c r="V266" s="68"/>
      <c r="W266" s="68"/>
      <c r="X266" s="68"/>
    </row>
    <row r="267" spans="1:24" ht="13">
      <c r="A267" s="68"/>
      <c r="B267" s="68"/>
      <c r="C267" s="89"/>
      <c r="D267" s="95"/>
      <c r="E267" s="89"/>
      <c r="F267" s="89"/>
      <c r="G267" s="68"/>
      <c r="H267" s="68"/>
      <c r="I267" s="68"/>
      <c r="J267" s="68"/>
      <c r="K267" s="68"/>
      <c r="L267" s="68"/>
      <c r="M267" s="68"/>
      <c r="N267" s="68"/>
      <c r="O267" s="68"/>
      <c r="P267" s="68"/>
      <c r="Q267" s="68"/>
      <c r="R267" s="68"/>
      <c r="S267" s="68"/>
      <c r="T267" s="68"/>
      <c r="U267" s="68"/>
      <c r="V267" s="68"/>
      <c r="W267" s="68"/>
      <c r="X267" s="68"/>
    </row>
    <row r="268" spans="1:24" ht="13">
      <c r="A268" s="68"/>
      <c r="B268" s="68"/>
      <c r="C268" s="89"/>
      <c r="D268" s="95"/>
      <c r="E268" s="89"/>
      <c r="F268" s="89"/>
      <c r="G268" s="68"/>
      <c r="H268" s="68"/>
      <c r="I268" s="68"/>
      <c r="J268" s="68"/>
      <c r="K268" s="68"/>
      <c r="L268" s="68"/>
      <c r="M268" s="68"/>
      <c r="N268" s="68"/>
      <c r="O268" s="68"/>
      <c r="P268" s="68"/>
      <c r="Q268" s="68"/>
      <c r="R268" s="68"/>
      <c r="S268" s="68"/>
      <c r="T268" s="68"/>
      <c r="U268" s="68"/>
      <c r="V268" s="68"/>
      <c r="W268" s="68"/>
      <c r="X268" s="68"/>
    </row>
    <row r="269" spans="1:24" ht="13">
      <c r="A269" s="68"/>
      <c r="B269" s="68"/>
      <c r="C269" s="89"/>
      <c r="D269" s="95"/>
      <c r="E269" s="89"/>
      <c r="F269" s="89"/>
      <c r="G269" s="68"/>
      <c r="H269" s="68"/>
      <c r="I269" s="68"/>
      <c r="J269" s="68"/>
      <c r="K269" s="68"/>
      <c r="L269" s="68"/>
      <c r="M269" s="68"/>
      <c r="N269" s="68"/>
      <c r="O269" s="68"/>
      <c r="P269" s="68"/>
      <c r="Q269" s="68"/>
      <c r="R269" s="68"/>
      <c r="S269" s="68"/>
      <c r="T269" s="68"/>
      <c r="U269" s="68"/>
      <c r="V269" s="68"/>
      <c r="W269" s="68"/>
      <c r="X269" s="68"/>
    </row>
    <row r="270" spans="1:24" ht="13">
      <c r="A270" s="68"/>
      <c r="B270" s="68"/>
      <c r="C270" s="89"/>
      <c r="D270" s="95"/>
      <c r="E270" s="89"/>
      <c r="F270" s="89"/>
      <c r="G270" s="68"/>
      <c r="H270" s="68"/>
      <c r="I270" s="68"/>
      <c r="J270" s="68"/>
      <c r="K270" s="68"/>
      <c r="L270" s="68"/>
      <c r="M270" s="68"/>
      <c r="N270" s="68"/>
      <c r="O270" s="68"/>
      <c r="P270" s="68"/>
      <c r="Q270" s="68"/>
      <c r="R270" s="68"/>
      <c r="S270" s="68"/>
      <c r="T270" s="68"/>
      <c r="U270" s="68"/>
      <c r="V270" s="68"/>
      <c r="W270" s="68"/>
      <c r="X270" s="68"/>
    </row>
    <row r="271" spans="1:24" ht="13">
      <c r="A271" s="68"/>
      <c r="B271" s="68"/>
      <c r="C271" s="89"/>
      <c r="D271" s="95"/>
      <c r="E271" s="89"/>
      <c r="F271" s="89"/>
      <c r="G271" s="68"/>
      <c r="H271" s="68"/>
      <c r="I271" s="68"/>
      <c r="J271" s="68"/>
      <c r="K271" s="68"/>
      <c r="L271" s="68"/>
      <c r="M271" s="68"/>
      <c r="N271" s="68"/>
      <c r="O271" s="68"/>
      <c r="P271" s="68"/>
      <c r="Q271" s="68"/>
      <c r="R271" s="68"/>
      <c r="S271" s="68"/>
      <c r="T271" s="68"/>
      <c r="U271" s="68"/>
      <c r="V271" s="68"/>
      <c r="W271" s="68"/>
      <c r="X271" s="68"/>
    </row>
    <row r="272" spans="1:24" ht="13">
      <c r="A272" s="68"/>
      <c r="B272" s="68"/>
      <c r="C272" s="89"/>
      <c r="D272" s="95"/>
      <c r="E272" s="89"/>
      <c r="F272" s="89"/>
      <c r="G272" s="68"/>
      <c r="H272" s="68"/>
      <c r="I272" s="68"/>
      <c r="J272" s="68"/>
      <c r="K272" s="68"/>
      <c r="L272" s="68"/>
      <c r="M272" s="68"/>
      <c r="N272" s="68"/>
      <c r="O272" s="68"/>
      <c r="P272" s="68"/>
      <c r="Q272" s="68"/>
      <c r="R272" s="68"/>
      <c r="S272" s="68"/>
      <c r="T272" s="68"/>
      <c r="U272" s="68"/>
      <c r="V272" s="68"/>
      <c r="W272" s="68"/>
      <c r="X272" s="68"/>
    </row>
    <row r="273" spans="1:24" ht="13">
      <c r="A273" s="68"/>
      <c r="B273" s="68"/>
      <c r="C273" s="89"/>
      <c r="D273" s="307"/>
      <c r="E273" s="89"/>
      <c r="F273" s="308"/>
      <c r="G273" s="68"/>
      <c r="H273" s="68"/>
      <c r="I273" s="68"/>
      <c r="J273" s="68"/>
      <c r="K273" s="68"/>
      <c r="L273" s="68"/>
      <c r="M273" s="68"/>
      <c r="N273" s="68"/>
      <c r="O273" s="68"/>
      <c r="P273" s="68"/>
      <c r="Q273" s="68"/>
      <c r="R273" s="68"/>
      <c r="S273" s="68"/>
      <c r="T273" s="68"/>
      <c r="U273" s="68"/>
      <c r="V273" s="68"/>
      <c r="W273" s="68"/>
      <c r="X273" s="68"/>
    </row>
    <row r="274" spans="1:24" ht="13">
      <c r="A274" s="68"/>
      <c r="B274" s="68"/>
      <c r="C274" s="89"/>
      <c r="D274" s="303"/>
      <c r="E274" s="89"/>
      <c r="F274" s="303"/>
      <c r="G274" s="68"/>
      <c r="H274" s="68"/>
      <c r="I274" s="68"/>
      <c r="J274" s="68"/>
      <c r="K274" s="68"/>
      <c r="L274" s="68"/>
      <c r="M274" s="68"/>
      <c r="N274" s="68"/>
      <c r="O274" s="68"/>
      <c r="P274" s="68"/>
      <c r="Q274" s="68"/>
      <c r="R274" s="68"/>
      <c r="S274" s="68"/>
      <c r="T274" s="68"/>
      <c r="U274" s="68"/>
      <c r="V274" s="68"/>
      <c r="W274" s="68"/>
      <c r="X274" s="68"/>
    </row>
    <row r="275" spans="1:24" ht="13">
      <c r="A275" s="68"/>
      <c r="B275" s="68"/>
      <c r="C275" s="89"/>
      <c r="D275" s="303"/>
      <c r="E275" s="89"/>
      <c r="F275" s="303"/>
      <c r="G275" s="68"/>
      <c r="H275" s="68"/>
      <c r="I275" s="68"/>
      <c r="J275" s="68"/>
      <c r="K275" s="68"/>
      <c r="L275" s="68"/>
      <c r="M275" s="68"/>
      <c r="N275" s="68"/>
      <c r="O275" s="68"/>
      <c r="P275" s="68"/>
      <c r="Q275" s="68"/>
      <c r="R275" s="68"/>
      <c r="S275" s="68"/>
      <c r="T275" s="68"/>
      <c r="U275" s="68"/>
      <c r="V275" s="68"/>
      <c r="W275" s="68"/>
      <c r="X275" s="68"/>
    </row>
    <row r="276" spans="1:24" ht="13">
      <c r="A276" s="68"/>
      <c r="B276" s="68"/>
      <c r="C276" s="89"/>
      <c r="D276" s="303"/>
      <c r="E276" s="89"/>
      <c r="F276" s="303"/>
      <c r="G276" s="68"/>
      <c r="H276" s="68"/>
      <c r="I276" s="68"/>
      <c r="J276" s="68"/>
      <c r="K276" s="68"/>
      <c r="L276" s="68"/>
      <c r="M276" s="68"/>
      <c r="N276" s="68"/>
      <c r="O276" s="68"/>
      <c r="P276" s="68"/>
      <c r="Q276" s="68"/>
      <c r="R276" s="68"/>
      <c r="S276" s="68"/>
      <c r="T276" s="68"/>
      <c r="U276" s="68"/>
      <c r="V276" s="68"/>
      <c r="W276" s="68"/>
      <c r="X276" s="68"/>
    </row>
    <row r="277" spans="1:24" ht="13">
      <c r="A277" s="68"/>
      <c r="B277" s="68"/>
      <c r="C277" s="89"/>
      <c r="D277" s="303"/>
      <c r="E277" s="89"/>
      <c r="F277" s="303"/>
      <c r="G277" s="68"/>
      <c r="H277" s="68"/>
      <c r="I277" s="68"/>
      <c r="J277" s="68"/>
      <c r="K277" s="68"/>
      <c r="L277" s="68"/>
      <c r="M277" s="68"/>
      <c r="N277" s="68"/>
      <c r="O277" s="68"/>
      <c r="P277" s="68"/>
      <c r="Q277" s="68"/>
      <c r="R277" s="68"/>
      <c r="S277" s="68"/>
      <c r="T277" s="68"/>
      <c r="U277" s="68"/>
      <c r="V277" s="68"/>
      <c r="W277" s="68"/>
      <c r="X277" s="68"/>
    </row>
    <row r="278" spans="1:24" ht="13">
      <c r="A278" s="68"/>
      <c r="B278" s="68"/>
      <c r="C278" s="89"/>
      <c r="D278" s="95"/>
      <c r="E278" s="89"/>
      <c r="F278" s="89"/>
      <c r="G278" s="68"/>
      <c r="H278" s="68"/>
      <c r="I278" s="68"/>
      <c r="J278" s="68"/>
      <c r="K278" s="68"/>
      <c r="L278" s="68"/>
      <c r="M278" s="68"/>
      <c r="N278" s="68"/>
      <c r="O278" s="68"/>
      <c r="P278" s="68"/>
      <c r="Q278" s="68"/>
      <c r="R278" s="68"/>
      <c r="S278" s="68"/>
      <c r="T278" s="68"/>
      <c r="U278" s="68"/>
      <c r="V278" s="68"/>
      <c r="W278" s="68"/>
      <c r="X278" s="68"/>
    </row>
    <row r="279" spans="1:24" ht="13">
      <c r="A279" s="68"/>
      <c r="B279" s="68"/>
      <c r="C279" s="89"/>
      <c r="D279" s="95"/>
      <c r="E279" s="89"/>
      <c r="F279" s="103"/>
      <c r="G279" s="89"/>
      <c r="H279" s="89"/>
      <c r="I279" s="89"/>
      <c r="J279" s="89"/>
      <c r="K279" s="89"/>
      <c r="L279" s="89"/>
      <c r="M279" s="89"/>
      <c r="N279" s="89"/>
      <c r="O279" s="89"/>
      <c r="P279" s="89"/>
      <c r="Q279" s="89"/>
      <c r="R279" s="89"/>
      <c r="S279" s="89"/>
      <c r="T279" s="89"/>
      <c r="U279" s="89"/>
      <c r="V279" s="89"/>
      <c r="W279" s="89"/>
      <c r="X279" s="89"/>
    </row>
    <row r="280" spans="1:24" ht="13">
      <c r="A280" s="68"/>
      <c r="B280" s="68"/>
      <c r="C280" s="89"/>
      <c r="D280" s="95"/>
      <c r="E280" s="89"/>
      <c r="F280" s="103"/>
      <c r="G280" s="89"/>
      <c r="H280" s="89"/>
      <c r="I280" s="89"/>
      <c r="J280" s="89"/>
      <c r="K280" s="89"/>
      <c r="L280" s="89"/>
      <c r="M280" s="89"/>
      <c r="N280" s="89"/>
      <c r="O280" s="89"/>
      <c r="P280" s="89"/>
      <c r="Q280" s="89"/>
      <c r="R280" s="89"/>
      <c r="S280" s="89"/>
      <c r="T280" s="89"/>
      <c r="U280" s="89"/>
      <c r="V280" s="89"/>
      <c r="W280" s="89"/>
      <c r="X280" s="89"/>
    </row>
    <row r="281" spans="1:24" ht="13">
      <c r="A281" s="68"/>
      <c r="B281" s="68"/>
      <c r="C281" s="89"/>
      <c r="D281" s="95"/>
      <c r="E281" s="89"/>
      <c r="F281" s="103"/>
      <c r="G281" s="89"/>
      <c r="H281" s="89"/>
      <c r="I281" s="89"/>
      <c r="J281" s="89"/>
      <c r="K281" s="89"/>
      <c r="L281" s="89"/>
      <c r="M281" s="89"/>
      <c r="N281" s="89"/>
      <c r="O281" s="89"/>
      <c r="P281" s="89"/>
      <c r="Q281" s="89"/>
      <c r="R281" s="89"/>
      <c r="S281" s="89"/>
      <c r="T281" s="89"/>
      <c r="U281" s="89"/>
      <c r="V281" s="89"/>
      <c r="W281" s="89"/>
      <c r="X281" s="89"/>
    </row>
    <row r="282" spans="1:24" ht="13">
      <c r="A282" s="68"/>
      <c r="B282" s="68"/>
      <c r="C282" s="89"/>
      <c r="D282" s="95"/>
      <c r="E282" s="89"/>
      <c r="F282" s="103"/>
      <c r="G282" s="89"/>
      <c r="H282" s="89"/>
      <c r="I282" s="89"/>
      <c r="J282" s="89"/>
      <c r="K282" s="89"/>
      <c r="L282" s="89"/>
      <c r="M282" s="89"/>
      <c r="N282" s="89"/>
      <c r="O282" s="89"/>
      <c r="P282" s="89"/>
      <c r="Q282" s="89"/>
      <c r="R282" s="89"/>
      <c r="S282" s="89"/>
      <c r="T282" s="89"/>
      <c r="U282" s="89"/>
      <c r="V282" s="89"/>
      <c r="W282" s="89"/>
      <c r="X282" s="89"/>
    </row>
    <row r="283" spans="1:24" ht="13">
      <c r="A283" s="68"/>
      <c r="B283" s="68"/>
      <c r="C283" s="89"/>
      <c r="D283" s="95"/>
      <c r="E283" s="89"/>
      <c r="F283" s="103"/>
      <c r="G283" s="89"/>
      <c r="H283" s="89"/>
      <c r="I283" s="89"/>
      <c r="J283" s="89"/>
      <c r="K283" s="89"/>
      <c r="L283" s="89"/>
      <c r="M283" s="89"/>
      <c r="N283" s="89"/>
      <c r="O283" s="89"/>
      <c r="P283" s="89"/>
      <c r="Q283" s="89"/>
      <c r="R283" s="89"/>
      <c r="S283" s="89"/>
      <c r="T283" s="89"/>
      <c r="U283" s="89"/>
      <c r="V283" s="89"/>
      <c r="W283" s="89"/>
      <c r="X283" s="89"/>
    </row>
    <row r="284" spans="1:24" ht="13">
      <c r="A284" s="68"/>
      <c r="B284" s="68"/>
      <c r="C284" s="89"/>
      <c r="D284" s="95"/>
      <c r="E284" s="89"/>
      <c r="F284" s="103"/>
      <c r="G284" s="89"/>
      <c r="H284" s="89"/>
      <c r="I284" s="89"/>
      <c r="J284" s="89"/>
      <c r="K284" s="89"/>
      <c r="L284" s="89"/>
      <c r="M284" s="89"/>
      <c r="N284" s="89"/>
      <c r="O284" s="89"/>
      <c r="P284" s="89"/>
      <c r="Q284" s="89"/>
      <c r="R284" s="89"/>
      <c r="S284" s="89"/>
      <c r="T284" s="89"/>
      <c r="U284" s="89"/>
      <c r="V284" s="89"/>
      <c r="W284" s="89"/>
      <c r="X284" s="89"/>
    </row>
    <row r="285" spans="1:24" ht="13">
      <c r="A285" s="68"/>
      <c r="B285" s="68"/>
      <c r="C285" s="89"/>
      <c r="D285" s="95"/>
      <c r="E285" s="89"/>
      <c r="F285" s="103"/>
      <c r="G285" s="89"/>
      <c r="H285" s="89"/>
      <c r="I285" s="89"/>
      <c r="J285" s="89"/>
      <c r="K285" s="89"/>
      <c r="L285" s="89"/>
      <c r="M285" s="89"/>
      <c r="N285" s="89"/>
      <c r="O285" s="89"/>
      <c r="P285" s="89"/>
      <c r="Q285" s="89"/>
      <c r="R285" s="89"/>
      <c r="S285" s="89"/>
      <c r="T285" s="89"/>
      <c r="U285" s="89"/>
      <c r="V285" s="89"/>
      <c r="W285" s="89"/>
      <c r="X285" s="89"/>
    </row>
    <row r="286" spans="1:24" ht="13">
      <c r="A286" s="68"/>
      <c r="B286" s="68"/>
      <c r="C286" s="89"/>
      <c r="D286" s="95"/>
      <c r="E286" s="89"/>
      <c r="F286" s="103"/>
      <c r="G286" s="89"/>
      <c r="H286" s="89"/>
      <c r="I286" s="89"/>
      <c r="J286" s="89"/>
      <c r="K286" s="89"/>
      <c r="L286" s="89"/>
      <c r="M286" s="89"/>
      <c r="N286" s="89"/>
      <c r="O286" s="89"/>
      <c r="P286" s="89"/>
      <c r="Q286" s="89"/>
      <c r="R286" s="89"/>
      <c r="S286" s="89"/>
      <c r="T286" s="89"/>
      <c r="U286" s="89"/>
      <c r="V286" s="89"/>
      <c r="W286" s="89"/>
      <c r="X286" s="89"/>
    </row>
    <row r="287" spans="1:24" ht="13">
      <c r="A287" s="68"/>
      <c r="B287" s="68"/>
      <c r="C287" s="89"/>
      <c r="D287" s="95"/>
      <c r="E287" s="89"/>
      <c r="F287" s="103"/>
      <c r="G287" s="89"/>
      <c r="H287" s="89"/>
      <c r="I287" s="89"/>
      <c r="J287" s="89"/>
      <c r="K287" s="89"/>
      <c r="L287" s="89"/>
      <c r="M287" s="89"/>
      <c r="N287" s="89"/>
      <c r="O287" s="89"/>
      <c r="P287" s="89"/>
      <c r="Q287" s="89"/>
      <c r="R287" s="89"/>
      <c r="S287" s="89"/>
      <c r="T287" s="89"/>
      <c r="U287" s="89"/>
      <c r="V287" s="89"/>
      <c r="W287" s="89"/>
      <c r="X287" s="89"/>
    </row>
    <row r="288" spans="1:24" ht="13">
      <c r="A288" s="68"/>
      <c r="B288" s="68"/>
      <c r="C288" s="89"/>
      <c r="D288" s="95"/>
      <c r="E288" s="89"/>
      <c r="F288" s="103"/>
      <c r="G288" s="89"/>
      <c r="H288" s="89"/>
      <c r="I288" s="89"/>
      <c r="J288" s="89"/>
      <c r="K288" s="89"/>
      <c r="L288" s="89"/>
      <c r="M288" s="89"/>
      <c r="N288" s="89"/>
      <c r="O288" s="89"/>
      <c r="P288" s="89"/>
      <c r="Q288" s="89"/>
      <c r="R288" s="89"/>
      <c r="S288" s="89"/>
      <c r="T288" s="89"/>
      <c r="U288" s="89"/>
      <c r="V288" s="89"/>
      <c r="W288" s="89"/>
      <c r="X288" s="89"/>
    </row>
    <row r="289" spans="1:24" ht="13">
      <c r="A289" s="68"/>
      <c r="B289" s="68"/>
      <c r="C289" s="89"/>
      <c r="D289" s="95"/>
      <c r="E289" s="89"/>
      <c r="F289" s="103"/>
      <c r="G289" s="89"/>
      <c r="H289" s="89"/>
      <c r="I289" s="89"/>
      <c r="J289" s="89"/>
      <c r="K289" s="89"/>
      <c r="L289" s="89"/>
      <c r="M289" s="89"/>
      <c r="N289" s="89"/>
      <c r="O289" s="89"/>
      <c r="P289" s="89"/>
      <c r="Q289" s="89"/>
      <c r="R289" s="89"/>
      <c r="S289" s="89"/>
      <c r="T289" s="89"/>
      <c r="U289" s="89"/>
      <c r="V289" s="89"/>
      <c r="W289" s="89"/>
      <c r="X289" s="89"/>
    </row>
    <row r="290" spans="1:24" ht="13">
      <c r="A290" s="68"/>
      <c r="B290" s="68"/>
      <c r="C290" s="89"/>
      <c r="D290" s="95"/>
      <c r="E290" s="89"/>
      <c r="F290" s="103"/>
      <c r="G290" s="89"/>
      <c r="H290" s="89"/>
      <c r="I290" s="89"/>
      <c r="J290" s="89"/>
      <c r="K290" s="89"/>
      <c r="L290" s="89"/>
      <c r="M290" s="89"/>
      <c r="N290" s="89"/>
      <c r="O290" s="89"/>
      <c r="P290" s="89"/>
      <c r="Q290" s="89"/>
      <c r="R290" s="89"/>
      <c r="S290" s="89"/>
      <c r="T290" s="89"/>
      <c r="U290" s="89"/>
      <c r="V290" s="89"/>
      <c r="W290" s="89"/>
      <c r="X290" s="89"/>
    </row>
    <row r="291" spans="1:24" ht="13">
      <c r="A291" s="68"/>
      <c r="B291" s="68"/>
      <c r="C291" s="89"/>
      <c r="D291" s="95"/>
      <c r="E291" s="89"/>
      <c r="F291" s="103"/>
      <c r="G291" s="89"/>
      <c r="H291" s="89"/>
      <c r="I291" s="89"/>
      <c r="J291" s="89"/>
      <c r="K291" s="89"/>
      <c r="L291" s="89"/>
      <c r="M291" s="89"/>
      <c r="N291" s="89"/>
      <c r="O291" s="89"/>
      <c r="P291" s="89"/>
      <c r="Q291" s="89"/>
      <c r="R291" s="89"/>
      <c r="S291" s="89"/>
      <c r="T291" s="89"/>
      <c r="U291" s="89"/>
      <c r="V291" s="89"/>
      <c r="W291" s="89"/>
      <c r="X291" s="89"/>
    </row>
    <row r="292" spans="1:24" ht="13">
      <c r="A292" s="107"/>
      <c r="B292" s="107"/>
      <c r="C292" s="108"/>
      <c r="D292" s="112"/>
      <c r="E292" s="108"/>
      <c r="F292" s="113"/>
      <c r="G292" s="108"/>
      <c r="H292" s="108"/>
      <c r="I292" s="108"/>
      <c r="J292" s="108"/>
      <c r="K292" s="108"/>
      <c r="L292" s="108"/>
      <c r="M292" s="108"/>
      <c r="N292" s="108"/>
      <c r="O292" s="108"/>
      <c r="P292" s="108"/>
      <c r="Q292" s="108"/>
      <c r="R292" s="108"/>
      <c r="S292" s="108"/>
      <c r="T292" s="108"/>
      <c r="U292" s="108"/>
      <c r="V292" s="108"/>
      <c r="W292" s="108"/>
      <c r="X292" s="108"/>
    </row>
    <row r="293" spans="1:24" ht="13">
      <c r="A293" s="107"/>
      <c r="B293" s="107"/>
      <c r="C293" s="108"/>
      <c r="D293" s="112"/>
      <c r="E293" s="108"/>
      <c r="F293" s="113"/>
      <c r="G293" s="108"/>
      <c r="H293" s="108"/>
      <c r="I293" s="108"/>
      <c r="J293" s="108"/>
      <c r="K293" s="108"/>
      <c r="L293" s="108"/>
      <c r="M293" s="108"/>
      <c r="N293" s="108"/>
      <c r="O293" s="108"/>
      <c r="P293" s="108"/>
      <c r="Q293" s="108"/>
      <c r="R293" s="108"/>
      <c r="S293" s="108"/>
      <c r="T293" s="108"/>
      <c r="U293" s="108"/>
      <c r="V293" s="108"/>
      <c r="W293" s="108"/>
      <c r="X293" s="108"/>
    </row>
    <row r="294" spans="1:24" ht="13">
      <c r="A294" s="107"/>
      <c r="B294" s="107"/>
      <c r="C294" s="108"/>
      <c r="D294" s="112"/>
      <c r="E294" s="108"/>
      <c r="F294" s="113"/>
      <c r="G294" s="108"/>
      <c r="H294" s="108"/>
      <c r="I294" s="108"/>
      <c r="J294" s="108"/>
      <c r="K294" s="108"/>
      <c r="L294" s="108"/>
      <c r="M294" s="108"/>
      <c r="N294" s="108"/>
      <c r="O294" s="108"/>
      <c r="P294" s="108"/>
      <c r="Q294" s="108"/>
      <c r="R294" s="108"/>
      <c r="S294" s="108"/>
      <c r="T294" s="108"/>
      <c r="U294" s="108"/>
      <c r="V294" s="108"/>
      <c r="W294" s="108"/>
      <c r="X294" s="108"/>
    </row>
    <row r="295" spans="1:24" ht="13">
      <c r="A295" s="107"/>
      <c r="B295" s="107"/>
      <c r="C295" s="108"/>
      <c r="D295" s="112"/>
      <c r="E295" s="108"/>
      <c r="F295" s="113"/>
      <c r="G295" s="108"/>
      <c r="H295" s="108"/>
      <c r="I295" s="108"/>
      <c r="J295" s="108"/>
      <c r="K295" s="108"/>
      <c r="L295" s="108"/>
      <c r="M295" s="108"/>
      <c r="N295" s="108"/>
      <c r="O295" s="108"/>
      <c r="P295" s="108"/>
      <c r="Q295" s="108"/>
      <c r="R295" s="108"/>
      <c r="S295" s="108"/>
      <c r="T295" s="108"/>
      <c r="U295" s="108"/>
      <c r="V295" s="108"/>
      <c r="W295" s="108"/>
      <c r="X295" s="108"/>
    </row>
    <row r="296" spans="1:24" ht="13">
      <c r="A296" s="107"/>
      <c r="B296" s="107"/>
      <c r="C296" s="108"/>
      <c r="D296" s="112"/>
      <c r="E296" s="108"/>
      <c r="F296" s="113"/>
      <c r="G296" s="108"/>
      <c r="H296" s="108"/>
      <c r="I296" s="108"/>
      <c r="J296" s="108"/>
      <c r="K296" s="108"/>
      <c r="L296" s="108"/>
      <c r="M296" s="108"/>
      <c r="N296" s="108"/>
      <c r="O296" s="108"/>
      <c r="P296" s="108"/>
      <c r="Q296" s="108"/>
      <c r="R296" s="108"/>
      <c r="S296" s="108"/>
      <c r="T296" s="108"/>
      <c r="U296" s="108"/>
      <c r="V296" s="108"/>
      <c r="W296" s="108"/>
      <c r="X296" s="108"/>
    </row>
    <row r="297" spans="1:24" ht="13">
      <c r="A297" s="107"/>
      <c r="B297" s="107"/>
      <c r="C297" s="108"/>
      <c r="D297" s="112"/>
      <c r="E297" s="108"/>
      <c r="F297" s="113"/>
      <c r="G297" s="108"/>
      <c r="H297" s="108"/>
      <c r="I297" s="108"/>
      <c r="J297" s="108"/>
      <c r="K297" s="108"/>
      <c r="L297" s="108"/>
      <c r="M297" s="108"/>
      <c r="N297" s="108"/>
      <c r="O297" s="108"/>
      <c r="P297" s="108"/>
      <c r="Q297" s="108"/>
      <c r="R297" s="108"/>
      <c r="S297" s="108"/>
      <c r="T297" s="108"/>
      <c r="U297" s="108"/>
      <c r="V297" s="108"/>
      <c r="W297" s="108"/>
      <c r="X297" s="108"/>
    </row>
    <row r="298" spans="1:24" ht="13">
      <c r="A298" s="107"/>
      <c r="B298" s="107"/>
      <c r="C298" s="108"/>
      <c r="D298" s="112"/>
      <c r="E298" s="108"/>
      <c r="F298" s="113"/>
      <c r="G298" s="108"/>
      <c r="H298" s="108"/>
      <c r="I298" s="108"/>
      <c r="J298" s="108"/>
      <c r="K298" s="108"/>
      <c r="L298" s="108"/>
      <c r="M298" s="108"/>
      <c r="N298" s="108"/>
      <c r="O298" s="108"/>
      <c r="P298" s="108"/>
      <c r="Q298" s="108"/>
      <c r="R298" s="108"/>
      <c r="S298" s="108"/>
      <c r="T298" s="108"/>
      <c r="U298" s="108"/>
      <c r="V298" s="108"/>
      <c r="W298" s="108"/>
      <c r="X298" s="108"/>
    </row>
    <row r="299" spans="1:24" ht="13">
      <c r="A299" s="107"/>
      <c r="B299" s="107"/>
      <c r="C299" s="108"/>
      <c r="D299" s="112"/>
      <c r="E299" s="108"/>
      <c r="F299" s="113"/>
      <c r="G299" s="108"/>
      <c r="H299" s="108"/>
      <c r="I299" s="108"/>
      <c r="J299" s="108"/>
      <c r="K299" s="108"/>
      <c r="L299" s="108"/>
      <c r="M299" s="108"/>
      <c r="N299" s="108"/>
      <c r="O299" s="108"/>
      <c r="P299" s="108"/>
      <c r="Q299" s="108"/>
      <c r="R299" s="108"/>
      <c r="S299" s="108"/>
      <c r="T299" s="108"/>
      <c r="U299" s="108"/>
      <c r="V299" s="108"/>
      <c r="W299" s="108"/>
      <c r="X299" s="108"/>
    </row>
    <row r="300" spans="1:24" ht="13">
      <c r="A300" s="107"/>
      <c r="B300" s="107"/>
      <c r="C300" s="108"/>
      <c r="D300" s="112"/>
      <c r="E300" s="108"/>
      <c r="F300" s="113"/>
      <c r="G300" s="108"/>
      <c r="H300" s="108"/>
      <c r="I300" s="108"/>
      <c r="J300" s="108"/>
      <c r="K300" s="108"/>
      <c r="L300" s="108"/>
      <c r="M300" s="108"/>
      <c r="N300" s="108"/>
      <c r="O300" s="108"/>
      <c r="P300" s="108"/>
      <c r="Q300" s="108"/>
      <c r="R300" s="108"/>
      <c r="S300" s="108"/>
      <c r="T300" s="108"/>
      <c r="U300" s="108"/>
      <c r="V300" s="108"/>
      <c r="W300" s="108"/>
      <c r="X300" s="108"/>
    </row>
    <row r="301" spans="1:24" ht="13">
      <c r="A301" s="107"/>
      <c r="B301" s="107"/>
      <c r="C301" s="108"/>
      <c r="D301" s="112"/>
      <c r="E301" s="108"/>
      <c r="F301" s="113"/>
      <c r="G301" s="108"/>
      <c r="H301" s="108"/>
      <c r="I301" s="108"/>
      <c r="J301" s="108"/>
      <c r="K301" s="108"/>
      <c r="L301" s="108"/>
      <c r="M301" s="108"/>
      <c r="N301" s="108"/>
      <c r="O301" s="108"/>
      <c r="P301" s="108"/>
      <c r="Q301" s="108"/>
      <c r="R301" s="108"/>
      <c r="S301" s="108"/>
      <c r="T301" s="108"/>
      <c r="U301" s="108"/>
      <c r="V301" s="108"/>
      <c r="W301" s="108"/>
      <c r="X301" s="108"/>
    </row>
    <row r="302" spans="1:24" ht="13">
      <c r="A302" s="107"/>
      <c r="B302" s="107"/>
      <c r="C302" s="108"/>
      <c r="D302" s="112"/>
      <c r="E302" s="108"/>
      <c r="F302" s="113"/>
      <c r="G302" s="108"/>
      <c r="H302" s="108"/>
      <c r="I302" s="108"/>
      <c r="J302" s="108"/>
      <c r="K302" s="108"/>
      <c r="L302" s="108"/>
      <c r="M302" s="108"/>
      <c r="N302" s="108"/>
      <c r="O302" s="108"/>
      <c r="P302" s="108"/>
      <c r="Q302" s="108"/>
      <c r="R302" s="108"/>
      <c r="S302" s="108"/>
      <c r="T302" s="108"/>
      <c r="U302" s="108"/>
      <c r="V302" s="108"/>
      <c r="W302" s="108"/>
      <c r="X302" s="108"/>
    </row>
    <row r="303" spans="1:24" ht="13">
      <c r="A303" s="107"/>
      <c r="B303" s="107"/>
      <c r="C303" s="108"/>
      <c r="D303" s="112"/>
      <c r="E303" s="108"/>
      <c r="F303" s="113"/>
      <c r="G303" s="108"/>
      <c r="H303" s="108"/>
      <c r="I303" s="108"/>
      <c r="J303" s="108"/>
      <c r="K303" s="108"/>
      <c r="L303" s="108"/>
      <c r="M303" s="108"/>
      <c r="N303" s="108"/>
      <c r="O303" s="108"/>
      <c r="P303" s="108"/>
      <c r="Q303" s="108"/>
      <c r="R303" s="108"/>
      <c r="S303" s="108"/>
      <c r="T303" s="108"/>
      <c r="U303" s="108"/>
      <c r="V303" s="108"/>
      <c r="W303" s="108"/>
      <c r="X303" s="108"/>
    </row>
    <row r="304" spans="1:24" ht="13">
      <c r="A304" s="107"/>
      <c r="B304" s="107"/>
      <c r="C304" s="108"/>
      <c r="D304" s="112"/>
      <c r="E304" s="108"/>
      <c r="F304" s="113"/>
      <c r="G304" s="108"/>
      <c r="H304" s="108"/>
      <c r="I304" s="108"/>
      <c r="J304" s="108"/>
      <c r="K304" s="108"/>
      <c r="L304" s="108"/>
      <c r="M304" s="108"/>
      <c r="N304" s="108"/>
      <c r="O304" s="108"/>
      <c r="P304" s="108"/>
      <c r="Q304" s="108"/>
      <c r="R304" s="108"/>
      <c r="S304" s="108"/>
      <c r="T304" s="108"/>
      <c r="U304" s="108"/>
      <c r="V304" s="108"/>
      <c r="W304" s="108"/>
      <c r="X304" s="108"/>
    </row>
    <row r="305" spans="1:24" ht="13">
      <c r="A305" s="68"/>
      <c r="B305" s="68"/>
      <c r="C305" s="89"/>
      <c r="D305" s="112"/>
      <c r="E305" s="89"/>
      <c r="F305" s="113"/>
      <c r="G305" s="108"/>
      <c r="H305" s="108"/>
      <c r="I305" s="108"/>
      <c r="J305" s="108"/>
      <c r="K305" s="108"/>
      <c r="L305" s="108"/>
      <c r="M305" s="108"/>
      <c r="N305" s="108"/>
      <c r="O305" s="108"/>
      <c r="P305" s="108"/>
      <c r="Q305" s="108"/>
      <c r="R305" s="108"/>
      <c r="S305" s="108"/>
      <c r="T305" s="108"/>
      <c r="U305" s="108"/>
      <c r="V305" s="108"/>
      <c r="W305" s="108"/>
      <c r="X305" s="108"/>
    </row>
    <row r="306" spans="1:24" ht="13">
      <c r="A306" s="107"/>
      <c r="B306" s="107"/>
      <c r="C306" s="108"/>
      <c r="D306" s="112"/>
      <c r="E306" s="108"/>
      <c r="F306" s="113"/>
      <c r="G306" s="108"/>
      <c r="H306" s="108"/>
      <c r="I306" s="108"/>
      <c r="J306" s="108"/>
      <c r="K306" s="108"/>
      <c r="L306" s="108"/>
      <c r="M306" s="108"/>
      <c r="N306" s="108"/>
      <c r="O306" s="108"/>
      <c r="P306" s="108"/>
      <c r="Q306" s="108"/>
      <c r="R306" s="108"/>
      <c r="S306" s="108"/>
      <c r="T306" s="108"/>
      <c r="U306" s="108"/>
      <c r="V306" s="108"/>
      <c r="W306" s="108"/>
      <c r="X306" s="108"/>
    </row>
    <row r="307" spans="1:24" ht="13">
      <c r="A307" s="107"/>
      <c r="B307" s="107"/>
      <c r="C307" s="108"/>
      <c r="D307" s="112"/>
      <c r="E307" s="108"/>
      <c r="F307" s="113"/>
      <c r="G307" s="108"/>
      <c r="H307" s="108"/>
      <c r="I307" s="108"/>
      <c r="J307" s="108"/>
      <c r="K307" s="108"/>
      <c r="L307" s="108"/>
      <c r="M307" s="108"/>
      <c r="N307" s="108"/>
      <c r="O307" s="108"/>
      <c r="P307" s="108"/>
      <c r="Q307" s="108"/>
      <c r="R307" s="108"/>
      <c r="S307" s="108"/>
      <c r="T307" s="108"/>
      <c r="U307" s="108"/>
      <c r="V307" s="108"/>
      <c r="W307" s="108"/>
      <c r="X307" s="108"/>
    </row>
    <row r="308" spans="1:24" ht="13">
      <c r="A308" s="107"/>
      <c r="B308" s="107"/>
      <c r="C308" s="108"/>
      <c r="D308" s="112"/>
      <c r="E308" s="108"/>
      <c r="F308" s="113"/>
      <c r="G308" s="108"/>
      <c r="H308" s="108"/>
      <c r="I308" s="108"/>
      <c r="J308" s="108"/>
      <c r="K308" s="108"/>
      <c r="L308" s="108"/>
      <c r="M308" s="108"/>
      <c r="N308" s="108"/>
      <c r="O308" s="108"/>
      <c r="P308" s="108"/>
      <c r="Q308" s="108"/>
      <c r="R308" s="108"/>
      <c r="S308" s="108"/>
      <c r="T308" s="108"/>
      <c r="U308" s="108"/>
      <c r="V308" s="108"/>
      <c r="W308" s="108"/>
      <c r="X308" s="108"/>
    </row>
    <row r="309" spans="1:24" ht="13">
      <c r="A309" s="107"/>
      <c r="B309" s="107"/>
      <c r="C309" s="108"/>
      <c r="D309" s="112"/>
      <c r="E309" s="108"/>
      <c r="F309" s="113"/>
      <c r="G309" s="108"/>
      <c r="H309" s="108"/>
      <c r="I309" s="108"/>
      <c r="J309" s="108"/>
      <c r="K309" s="108"/>
      <c r="L309" s="108"/>
      <c r="M309" s="108"/>
      <c r="N309" s="108"/>
      <c r="O309" s="108"/>
      <c r="P309" s="108"/>
      <c r="Q309" s="108"/>
      <c r="R309" s="108"/>
      <c r="S309" s="108"/>
      <c r="T309" s="108"/>
      <c r="U309" s="108"/>
      <c r="V309" s="108"/>
      <c r="W309" s="108"/>
      <c r="X309" s="108"/>
    </row>
    <row r="310" spans="1:24" ht="13">
      <c r="A310" s="113"/>
      <c r="B310" s="113"/>
      <c r="C310" s="108"/>
      <c r="D310" s="112"/>
      <c r="E310" s="108"/>
      <c r="F310" s="113"/>
      <c r="G310" s="113"/>
      <c r="H310" s="113"/>
      <c r="I310" s="113"/>
      <c r="J310" s="113"/>
      <c r="K310" s="113"/>
      <c r="L310" s="113"/>
      <c r="M310" s="113"/>
      <c r="N310" s="113"/>
      <c r="O310" s="113"/>
      <c r="P310" s="113"/>
      <c r="Q310" s="113"/>
      <c r="R310" s="113"/>
      <c r="S310" s="113"/>
      <c r="T310" s="113"/>
      <c r="U310" s="113"/>
      <c r="V310" s="113"/>
      <c r="W310" s="113"/>
      <c r="X310" s="113"/>
    </row>
    <row r="311" spans="1:24" ht="13">
      <c r="A311" s="113"/>
      <c r="B311" s="113"/>
      <c r="C311" s="108"/>
      <c r="D311" s="112"/>
      <c r="E311" s="108"/>
      <c r="F311" s="113"/>
      <c r="G311" s="113"/>
      <c r="H311" s="113"/>
      <c r="I311" s="113"/>
      <c r="J311" s="113"/>
      <c r="K311" s="113"/>
      <c r="L311" s="113"/>
      <c r="M311" s="113"/>
      <c r="N311" s="113"/>
      <c r="O311" s="113"/>
      <c r="P311" s="113"/>
      <c r="Q311" s="113"/>
      <c r="R311" s="113"/>
      <c r="S311" s="113"/>
      <c r="T311" s="113"/>
      <c r="U311" s="113"/>
      <c r="V311" s="113"/>
      <c r="W311" s="113"/>
      <c r="X311" s="113"/>
    </row>
    <row r="312" spans="1:24" ht="13">
      <c r="A312" s="107"/>
      <c r="B312" s="107"/>
      <c r="C312" s="108"/>
      <c r="D312" s="112"/>
      <c r="E312" s="108"/>
      <c r="F312" s="108"/>
      <c r="G312" s="107"/>
      <c r="H312" s="107"/>
      <c r="I312" s="107"/>
      <c r="J312" s="107"/>
      <c r="K312" s="107"/>
      <c r="L312" s="107"/>
      <c r="M312" s="107"/>
      <c r="N312" s="107"/>
      <c r="O312" s="107"/>
      <c r="P312" s="107"/>
      <c r="Q312" s="107"/>
      <c r="R312" s="107"/>
      <c r="S312" s="107"/>
      <c r="T312" s="107"/>
      <c r="U312" s="107"/>
      <c r="V312" s="107"/>
      <c r="W312" s="107"/>
      <c r="X312" s="107"/>
    </row>
    <row r="313" spans="1:24" ht="13">
      <c r="A313" s="107"/>
      <c r="B313" s="107"/>
      <c r="C313" s="108"/>
      <c r="D313" s="112"/>
      <c r="E313" s="108"/>
      <c r="F313" s="108"/>
      <c r="G313" s="107"/>
      <c r="H313" s="107"/>
      <c r="I313" s="107"/>
      <c r="J313" s="107"/>
      <c r="K313" s="107"/>
      <c r="L313" s="107"/>
      <c r="M313" s="107"/>
      <c r="N313" s="107"/>
      <c r="O313" s="107"/>
      <c r="P313" s="107"/>
      <c r="Q313" s="107"/>
      <c r="R313" s="107"/>
      <c r="S313" s="107"/>
      <c r="T313" s="107"/>
      <c r="U313" s="107"/>
      <c r="V313" s="107"/>
      <c r="W313" s="107"/>
      <c r="X313" s="107"/>
    </row>
    <row r="314" spans="1:24" ht="13">
      <c r="A314" s="107"/>
      <c r="B314" s="107"/>
      <c r="C314" s="108"/>
      <c r="D314" s="112"/>
      <c r="E314" s="108"/>
      <c r="F314" s="108"/>
      <c r="G314" s="107"/>
      <c r="H314" s="107"/>
      <c r="I314" s="107"/>
      <c r="J314" s="107"/>
      <c r="K314" s="107"/>
      <c r="L314" s="107"/>
      <c r="M314" s="107"/>
      <c r="N314" s="107"/>
      <c r="O314" s="107"/>
      <c r="P314" s="107"/>
      <c r="Q314" s="107"/>
      <c r="R314" s="107"/>
      <c r="S314" s="107"/>
      <c r="T314" s="107"/>
      <c r="U314" s="107"/>
      <c r="V314" s="107"/>
      <c r="W314" s="107"/>
      <c r="X314" s="107"/>
    </row>
    <row r="315" spans="1:24" ht="13">
      <c r="A315" s="107"/>
      <c r="B315" s="107"/>
      <c r="C315" s="108"/>
      <c r="D315" s="112"/>
      <c r="E315" s="108"/>
      <c r="F315" s="108"/>
      <c r="G315" s="107"/>
      <c r="H315" s="107"/>
      <c r="I315" s="107"/>
      <c r="J315" s="107"/>
      <c r="K315" s="107"/>
      <c r="L315" s="107"/>
      <c r="M315" s="107"/>
      <c r="N315" s="107"/>
      <c r="O315" s="107"/>
      <c r="P315" s="107"/>
      <c r="Q315" s="107"/>
      <c r="R315" s="107"/>
      <c r="S315" s="107"/>
      <c r="T315" s="107"/>
      <c r="U315" s="107"/>
      <c r="V315" s="107"/>
      <c r="W315" s="107"/>
      <c r="X315" s="107"/>
    </row>
    <row r="316" spans="1:24" ht="13">
      <c r="A316" s="107"/>
      <c r="B316" s="107"/>
      <c r="C316" s="108"/>
      <c r="D316" s="112"/>
      <c r="E316" s="108"/>
      <c r="F316" s="108"/>
      <c r="G316" s="107"/>
      <c r="H316" s="107"/>
      <c r="I316" s="107"/>
      <c r="J316" s="107"/>
      <c r="K316" s="107"/>
      <c r="L316" s="107"/>
      <c r="M316" s="107"/>
      <c r="N316" s="107"/>
      <c r="O316" s="107"/>
      <c r="P316" s="107"/>
      <c r="Q316" s="107"/>
      <c r="R316" s="107"/>
      <c r="S316" s="107"/>
      <c r="T316" s="107"/>
      <c r="U316" s="107"/>
      <c r="V316" s="107"/>
      <c r="W316" s="107"/>
      <c r="X316" s="107"/>
    </row>
    <row r="317" spans="1:24" ht="13">
      <c r="A317" s="107"/>
      <c r="B317" s="107"/>
      <c r="C317" s="108"/>
      <c r="D317" s="112"/>
      <c r="E317" s="108"/>
      <c r="F317" s="108"/>
      <c r="G317" s="107"/>
      <c r="H317" s="107"/>
      <c r="I317" s="107"/>
      <c r="J317" s="107"/>
      <c r="K317" s="107"/>
      <c r="L317" s="107"/>
      <c r="M317" s="107"/>
      <c r="N317" s="107"/>
      <c r="O317" s="107"/>
      <c r="P317" s="107"/>
      <c r="Q317" s="107"/>
      <c r="R317" s="107"/>
      <c r="S317" s="107"/>
      <c r="T317" s="107"/>
      <c r="U317" s="107"/>
      <c r="V317" s="107"/>
      <c r="W317" s="107"/>
      <c r="X317" s="107"/>
    </row>
    <row r="318" spans="1:24" ht="13">
      <c r="A318" s="107"/>
      <c r="B318" s="107"/>
      <c r="C318" s="108"/>
      <c r="D318" s="112"/>
      <c r="E318" s="108"/>
      <c r="F318" s="108"/>
      <c r="G318" s="107"/>
      <c r="H318" s="107"/>
      <c r="I318" s="107"/>
      <c r="J318" s="107"/>
      <c r="K318" s="107"/>
      <c r="L318" s="107"/>
      <c r="M318" s="107"/>
      <c r="N318" s="107"/>
      <c r="O318" s="107"/>
      <c r="P318" s="107"/>
      <c r="Q318" s="107"/>
      <c r="R318" s="107"/>
      <c r="S318" s="107"/>
      <c r="T318" s="107"/>
      <c r="U318" s="107"/>
      <c r="V318" s="107"/>
      <c r="W318" s="107"/>
      <c r="X318" s="107"/>
    </row>
    <row r="319" spans="1:24" ht="13">
      <c r="A319" s="107"/>
      <c r="B319" s="107"/>
      <c r="C319" s="108"/>
      <c r="D319" s="112"/>
      <c r="E319" s="108"/>
      <c r="F319" s="108"/>
      <c r="G319" s="107"/>
      <c r="H319" s="107"/>
      <c r="I319" s="107"/>
      <c r="J319" s="107"/>
      <c r="K319" s="107"/>
      <c r="L319" s="107"/>
      <c r="M319" s="107"/>
      <c r="N319" s="107"/>
      <c r="O319" s="107"/>
      <c r="P319" s="107"/>
      <c r="Q319" s="107"/>
      <c r="R319" s="107"/>
      <c r="S319" s="107"/>
      <c r="T319" s="107"/>
      <c r="U319" s="107"/>
      <c r="V319" s="107"/>
      <c r="W319" s="107"/>
      <c r="X319" s="107"/>
    </row>
    <row r="320" spans="1:24" ht="13">
      <c r="A320" s="107"/>
      <c r="B320" s="107"/>
      <c r="C320" s="108"/>
      <c r="D320" s="112"/>
      <c r="E320" s="108"/>
      <c r="F320" s="108"/>
      <c r="G320" s="107"/>
      <c r="H320" s="107"/>
      <c r="I320" s="107"/>
      <c r="J320" s="107"/>
      <c r="K320" s="107"/>
      <c r="L320" s="107"/>
      <c r="M320" s="107"/>
      <c r="N320" s="107"/>
      <c r="O320" s="107"/>
      <c r="P320" s="107"/>
      <c r="Q320" s="107"/>
      <c r="R320" s="107"/>
      <c r="S320" s="107"/>
      <c r="T320" s="107"/>
      <c r="U320" s="107"/>
      <c r="V320" s="107"/>
      <c r="W320" s="107"/>
      <c r="X320" s="107"/>
    </row>
    <row r="321" spans="1:24" ht="13">
      <c r="A321" s="107"/>
      <c r="B321" s="107"/>
      <c r="C321" s="108"/>
      <c r="D321" s="112"/>
      <c r="E321" s="108"/>
      <c r="F321" s="108"/>
      <c r="G321" s="107"/>
      <c r="H321" s="107"/>
      <c r="I321" s="107"/>
      <c r="J321" s="107"/>
      <c r="K321" s="107"/>
      <c r="L321" s="107"/>
      <c r="M321" s="107"/>
      <c r="N321" s="107"/>
      <c r="O321" s="107"/>
      <c r="P321" s="107"/>
      <c r="Q321" s="107"/>
      <c r="R321" s="107"/>
      <c r="S321" s="107"/>
      <c r="T321" s="107"/>
      <c r="U321" s="107"/>
      <c r="V321" s="107"/>
      <c r="W321" s="107"/>
      <c r="X321" s="107"/>
    </row>
    <row r="322" spans="1:24" ht="13">
      <c r="A322" s="107"/>
      <c r="B322" s="107"/>
      <c r="C322" s="108"/>
      <c r="D322" s="112"/>
      <c r="E322" s="108"/>
      <c r="F322" s="108"/>
      <c r="G322" s="107"/>
      <c r="H322" s="107"/>
      <c r="I322" s="107"/>
      <c r="J322" s="107"/>
      <c r="K322" s="107"/>
      <c r="L322" s="107"/>
      <c r="M322" s="107"/>
      <c r="N322" s="107"/>
      <c r="O322" s="107"/>
      <c r="P322" s="107"/>
      <c r="Q322" s="107"/>
      <c r="R322" s="107"/>
      <c r="S322" s="107"/>
      <c r="T322" s="107"/>
      <c r="U322" s="107"/>
      <c r="V322" s="107"/>
      <c r="W322" s="107"/>
      <c r="X322" s="107"/>
    </row>
    <row r="323" spans="1:24" ht="13">
      <c r="A323" s="107"/>
      <c r="B323" s="107"/>
      <c r="C323" s="108"/>
      <c r="D323" s="112"/>
      <c r="E323" s="108"/>
      <c r="F323" s="108"/>
      <c r="G323" s="107"/>
      <c r="H323" s="107"/>
      <c r="I323" s="107"/>
      <c r="J323" s="107"/>
      <c r="K323" s="107"/>
      <c r="L323" s="107"/>
      <c r="M323" s="107"/>
      <c r="N323" s="107"/>
      <c r="O323" s="107"/>
      <c r="P323" s="107"/>
      <c r="Q323" s="107"/>
      <c r="R323" s="107"/>
      <c r="S323" s="107"/>
      <c r="T323" s="107"/>
      <c r="U323" s="107"/>
      <c r="V323" s="107"/>
      <c r="W323" s="107"/>
      <c r="X323" s="107"/>
    </row>
    <row r="324" spans="1:24" ht="13">
      <c r="A324" s="107"/>
      <c r="B324" s="107"/>
      <c r="C324" s="108"/>
      <c r="D324" s="112"/>
      <c r="E324" s="108"/>
      <c r="F324" s="108"/>
      <c r="G324" s="107"/>
      <c r="H324" s="107"/>
      <c r="I324" s="107"/>
      <c r="J324" s="107"/>
      <c r="K324" s="107"/>
      <c r="L324" s="107"/>
      <c r="M324" s="107"/>
      <c r="N324" s="107"/>
      <c r="O324" s="107"/>
      <c r="P324" s="107"/>
      <c r="Q324" s="107"/>
      <c r="R324" s="107"/>
      <c r="S324" s="107"/>
      <c r="T324" s="107"/>
      <c r="U324" s="107"/>
      <c r="V324" s="107"/>
      <c r="W324" s="107"/>
      <c r="X324" s="107"/>
    </row>
    <row r="325" spans="1:24" ht="13">
      <c r="A325" s="107"/>
      <c r="B325" s="107"/>
      <c r="C325" s="108"/>
      <c r="D325" s="112"/>
      <c r="E325" s="108"/>
      <c r="F325" s="108"/>
      <c r="G325" s="107"/>
      <c r="H325" s="107"/>
      <c r="I325" s="107"/>
      <c r="J325" s="107"/>
      <c r="K325" s="107"/>
      <c r="L325" s="107"/>
      <c r="M325" s="107"/>
      <c r="N325" s="107"/>
      <c r="O325" s="107"/>
      <c r="P325" s="107"/>
      <c r="Q325" s="107"/>
      <c r="R325" s="107"/>
      <c r="S325" s="107"/>
      <c r="T325" s="107"/>
      <c r="U325" s="107"/>
      <c r="V325" s="107"/>
      <c r="W325" s="107"/>
      <c r="X325" s="107"/>
    </row>
    <row r="326" spans="1:24" ht="13">
      <c r="A326" s="107"/>
      <c r="B326" s="107"/>
      <c r="C326" s="108"/>
      <c r="D326" s="112"/>
      <c r="E326" s="108"/>
      <c r="F326" s="108"/>
      <c r="G326" s="107"/>
      <c r="H326" s="107"/>
      <c r="I326" s="107"/>
      <c r="J326" s="107"/>
      <c r="K326" s="107"/>
      <c r="L326" s="107"/>
      <c r="M326" s="107"/>
      <c r="N326" s="107"/>
      <c r="O326" s="107"/>
      <c r="P326" s="107"/>
      <c r="Q326" s="107"/>
      <c r="R326" s="107"/>
      <c r="S326" s="107"/>
      <c r="T326" s="107"/>
      <c r="U326" s="107"/>
      <c r="V326" s="107"/>
      <c r="W326" s="107"/>
      <c r="X326" s="107"/>
    </row>
    <row r="327" spans="1:24" ht="13">
      <c r="A327" s="107"/>
      <c r="B327" s="107"/>
      <c r="C327" s="108"/>
      <c r="D327" s="112"/>
      <c r="E327" s="108"/>
      <c r="F327" s="108"/>
      <c r="G327" s="107"/>
      <c r="H327" s="107"/>
      <c r="I327" s="107"/>
      <c r="J327" s="107"/>
      <c r="K327" s="107"/>
      <c r="L327" s="107"/>
      <c r="M327" s="107"/>
      <c r="N327" s="107"/>
      <c r="O327" s="107"/>
      <c r="P327" s="107"/>
      <c r="Q327" s="107"/>
      <c r="R327" s="107"/>
      <c r="S327" s="107"/>
      <c r="T327" s="107"/>
      <c r="U327" s="107"/>
      <c r="V327" s="107"/>
      <c r="W327" s="107"/>
      <c r="X327" s="107"/>
    </row>
    <row r="328" spans="1:24" ht="16.5" customHeight="1">
      <c r="A328" s="107"/>
      <c r="B328" s="107"/>
      <c r="C328" s="108"/>
      <c r="D328" s="112"/>
      <c r="E328" s="108"/>
      <c r="F328" s="108"/>
      <c r="G328" s="107"/>
      <c r="H328" s="107"/>
      <c r="I328" s="107"/>
      <c r="J328" s="107"/>
      <c r="K328" s="107"/>
      <c r="L328" s="107"/>
      <c r="M328" s="107"/>
      <c r="N328" s="107"/>
      <c r="O328" s="107"/>
      <c r="P328" s="107"/>
      <c r="Q328" s="107"/>
      <c r="R328" s="107"/>
      <c r="S328" s="107"/>
      <c r="T328" s="107"/>
      <c r="U328" s="107"/>
      <c r="V328" s="107"/>
      <c r="W328" s="107"/>
      <c r="X328" s="107"/>
    </row>
    <row r="329" spans="1:24" ht="13">
      <c r="A329" s="107"/>
      <c r="B329" s="107"/>
      <c r="C329" s="108"/>
      <c r="D329" s="112"/>
      <c r="E329" s="108"/>
      <c r="F329" s="108"/>
      <c r="G329" s="107"/>
      <c r="H329" s="107"/>
      <c r="I329" s="107"/>
      <c r="J329" s="107"/>
      <c r="K329" s="107"/>
      <c r="L329" s="107"/>
      <c r="M329" s="107"/>
      <c r="N329" s="107"/>
      <c r="O329" s="107"/>
      <c r="P329" s="107"/>
      <c r="Q329" s="107"/>
      <c r="R329" s="107"/>
      <c r="S329" s="107"/>
      <c r="T329" s="107"/>
      <c r="U329" s="107"/>
      <c r="V329" s="107"/>
      <c r="W329" s="107"/>
      <c r="X329" s="107"/>
    </row>
    <row r="330" spans="1:24" ht="13">
      <c r="A330" s="107"/>
      <c r="B330" s="107"/>
      <c r="C330" s="108"/>
      <c r="D330" s="112"/>
      <c r="E330" s="108"/>
      <c r="F330" s="108"/>
      <c r="G330" s="107"/>
      <c r="H330" s="107"/>
      <c r="I330" s="107"/>
      <c r="J330" s="107"/>
      <c r="K330" s="107"/>
      <c r="L330" s="107"/>
      <c r="M330" s="107"/>
      <c r="N330" s="107"/>
      <c r="O330" s="107"/>
      <c r="P330" s="107"/>
      <c r="Q330" s="107"/>
      <c r="R330" s="107"/>
      <c r="S330" s="107"/>
      <c r="T330" s="107"/>
      <c r="U330" s="107"/>
      <c r="V330" s="107"/>
      <c r="W330" s="107"/>
      <c r="X330" s="107"/>
    </row>
    <row r="331" spans="1:24" ht="13">
      <c r="A331" s="107"/>
      <c r="B331" s="107"/>
      <c r="C331" s="108"/>
      <c r="D331" s="112"/>
      <c r="E331" s="108"/>
      <c r="F331" s="108"/>
      <c r="G331" s="107"/>
      <c r="H331" s="107"/>
      <c r="I331" s="107"/>
      <c r="J331" s="107"/>
      <c r="K331" s="107"/>
      <c r="L331" s="107"/>
      <c r="M331" s="107"/>
      <c r="N331" s="107"/>
      <c r="O331" s="107"/>
      <c r="P331" s="107"/>
      <c r="Q331" s="107"/>
      <c r="R331" s="107"/>
      <c r="S331" s="107"/>
      <c r="T331" s="107"/>
      <c r="U331" s="107"/>
      <c r="V331" s="107"/>
      <c r="W331" s="107"/>
      <c r="X331" s="107"/>
    </row>
    <row r="332" spans="1:24" ht="13">
      <c r="A332" s="107"/>
      <c r="B332" s="107"/>
      <c r="C332" s="108"/>
      <c r="D332" s="112"/>
      <c r="E332" s="108"/>
      <c r="F332" s="108"/>
      <c r="G332" s="107"/>
      <c r="H332" s="107"/>
      <c r="I332" s="107"/>
      <c r="J332" s="107"/>
      <c r="K332" s="107"/>
      <c r="L332" s="107"/>
      <c r="M332" s="107"/>
      <c r="N332" s="107"/>
      <c r="O332" s="107"/>
      <c r="P332" s="107"/>
      <c r="Q332" s="107"/>
      <c r="R332" s="107"/>
      <c r="S332" s="107"/>
      <c r="T332" s="107"/>
      <c r="U332" s="107"/>
      <c r="V332" s="107"/>
      <c r="W332" s="107"/>
      <c r="X332" s="107"/>
    </row>
    <row r="333" spans="1:24" ht="13">
      <c r="A333" s="107"/>
      <c r="B333" s="107"/>
      <c r="C333" s="108"/>
      <c r="D333" s="112"/>
      <c r="E333" s="108"/>
      <c r="F333" s="108"/>
      <c r="G333" s="107"/>
      <c r="H333" s="107"/>
      <c r="I333" s="107"/>
      <c r="J333" s="107"/>
      <c r="K333" s="107"/>
      <c r="L333" s="107"/>
      <c r="M333" s="107"/>
      <c r="N333" s="107"/>
      <c r="O333" s="107"/>
      <c r="P333" s="107"/>
      <c r="Q333" s="107"/>
      <c r="R333" s="107"/>
      <c r="S333" s="107"/>
      <c r="T333" s="107"/>
      <c r="U333" s="107"/>
      <c r="V333" s="107"/>
      <c r="W333" s="107"/>
      <c r="X333" s="107"/>
    </row>
    <row r="334" spans="1:24" ht="13">
      <c r="A334" s="107"/>
      <c r="B334" s="107"/>
      <c r="C334" s="108"/>
      <c r="D334" s="112"/>
      <c r="E334" s="108"/>
      <c r="F334" s="108"/>
      <c r="G334" s="107"/>
      <c r="H334" s="107"/>
      <c r="I334" s="107"/>
      <c r="J334" s="107"/>
      <c r="K334" s="107"/>
      <c r="L334" s="107"/>
      <c r="M334" s="107"/>
      <c r="N334" s="107"/>
      <c r="O334" s="107"/>
      <c r="P334" s="107"/>
      <c r="Q334" s="107"/>
      <c r="R334" s="107"/>
      <c r="S334" s="107"/>
      <c r="T334" s="107"/>
      <c r="U334" s="107"/>
      <c r="V334" s="107"/>
      <c r="W334" s="107"/>
      <c r="X334" s="107"/>
    </row>
    <row r="335" spans="1:24" ht="13">
      <c r="A335" s="107"/>
      <c r="B335" s="107"/>
      <c r="C335" s="108"/>
      <c r="D335" s="112"/>
      <c r="E335" s="108"/>
      <c r="F335" s="108"/>
      <c r="G335" s="107"/>
      <c r="H335" s="107"/>
      <c r="I335" s="107"/>
      <c r="J335" s="107"/>
      <c r="K335" s="107"/>
      <c r="L335" s="107"/>
      <c r="M335" s="107"/>
      <c r="N335" s="107"/>
      <c r="O335" s="107"/>
      <c r="P335" s="107"/>
      <c r="Q335" s="107"/>
      <c r="R335" s="107"/>
      <c r="S335" s="107"/>
      <c r="T335" s="107"/>
      <c r="U335" s="107"/>
      <c r="V335" s="107"/>
      <c r="W335" s="107"/>
      <c r="X335" s="107"/>
    </row>
    <row r="336" spans="1:24" ht="13">
      <c r="A336" s="107"/>
      <c r="B336" s="107"/>
      <c r="C336" s="108"/>
      <c r="D336" s="112"/>
      <c r="E336" s="108"/>
      <c r="F336" s="108"/>
      <c r="G336" s="107"/>
      <c r="H336" s="107"/>
      <c r="I336" s="107"/>
      <c r="J336" s="107"/>
      <c r="K336" s="107"/>
      <c r="L336" s="107"/>
      <c r="M336" s="107"/>
      <c r="N336" s="107"/>
      <c r="O336" s="107"/>
      <c r="P336" s="107"/>
      <c r="Q336" s="107"/>
      <c r="R336" s="107"/>
      <c r="S336" s="107"/>
      <c r="T336" s="107"/>
      <c r="U336" s="107"/>
      <c r="V336" s="107"/>
      <c r="W336" s="107"/>
      <c r="X336" s="107"/>
    </row>
    <row r="337" spans="1:24" ht="13">
      <c r="A337" s="107"/>
      <c r="B337" s="107"/>
      <c r="C337" s="108"/>
      <c r="D337" s="112"/>
      <c r="E337" s="108"/>
      <c r="F337" s="108"/>
      <c r="G337" s="107"/>
      <c r="H337" s="107"/>
      <c r="I337" s="107"/>
      <c r="J337" s="107"/>
      <c r="K337" s="107"/>
      <c r="L337" s="107"/>
      <c r="M337" s="107"/>
      <c r="N337" s="107"/>
      <c r="O337" s="107"/>
      <c r="P337" s="107"/>
      <c r="Q337" s="107"/>
      <c r="R337" s="107"/>
      <c r="S337" s="107"/>
      <c r="T337" s="107"/>
      <c r="U337" s="107"/>
      <c r="V337" s="107"/>
      <c r="W337" s="107"/>
      <c r="X337" s="107"/>
    </row>
    <row r="338" spans="1:24" ht="13">
      <c r="A338" s="107"/>
      <c r="B338" s="107"/>
      <c r="C338" s="108"/>
      <c r="D338" s="112"/>
      <c r="E338" s="108"/>
      <c r="F338" s="108"/>
      <c r="G338" s="107"/>
      <c r="H338" s="107"/>
      <c r="I338" s="107"/>
      <c r="J338" s="107"/>
      <c r="K338" s="107"/>
      <c r="L338" s="107"/>
      <c r="M338" s="107"/>
      <c r="N338" s="107"/>
      <c r="O338" s="107"/>
      <c r="P338" s="107"/>
      <c r="Q338" s="107"/>
      <c r="R338" s="107"/>
      <c r="S338" s="107"/>
      <c r="T338" s="107"/>
      <c r="U338" s="107"/>
      <c r="V338" s="107"/>
      <c r="W338" s="107"/>
      <c r="X338" s="107"/>
    </row>
    <row r="339" spans="1:24" ht="13">
      <c r="A339" s="107"/>
      <c r="B339" s="107"/>
      <c r="C339" s="108"/>
      <c r="D339" s="112"/>
      <c r="E339" s="108"/>
      <c r="F339" s="108"/>
      <c r="G339" s="107"/>
      <c r="H339" s="107"/>
      <c r="I339" s="107"/>
      <c r="J339" s="107"/>
      <c r="K339" s="107"/>
      <c r="L339" s="107"/>
      <c r="M339" s="107"/>
      <c r="N339" s="107"/>
      <c r="O339" s="107"/>
      <c r="P339" s="107"/>
      <c r="Q339" s="107"/>
      <c r="R339" s="107"/>
      <c r="S339" s="107"/>
      <c r="T339" s="107"/>
      <c r="U339" s="107"/>
      <c r="V339" s="107"/>
      <c r="W339" s="107"/>
      <c r="X339" s="107"/>
    </row>
    <row r="340" spans="1:24" ht="13">
      <c r="A340" s="107"/>
      <c r="B340" s="107"/>
      <c r="C340" s="108"/>
      <c r="D340" s="112"/>
      <c r="E340" s="108"/>
      <c r="F340" s="108"/>
      <c r="G340" s="107"/>
      <c r="H340" s="107"/>
      <c r="I340" s="107"/>
      <c r="J340" s="107"/>
      <c r="K340" s="107"/>
      <c r="L340" s="107"/>
      <c r="M340" s="107"/>
      <c r="N340" s="107"/>
      <c r="O340" s="107"/>
      <c r="P340" s="107"/>
      <c r="Q340" s="107"/>
      <c r="R340" s="107"/>
      <c r="S340" s="107"/>
      <c r="T340" s="107"/>
      <c r="U340" s="107"/>
      <c r="V340" s="107"/>
      <c r="W340" s="107"/>
      <c r="X340" s="107"/>
    </row>
    <row r="341" spans="1:24" ht="13">
      <c r="A341" s="107"/>
      <c r="B341" s="107"/>
      <c r="C341" s="108"/>
      <c r="D341" s="112"/>
      <c r="E341" s="108"/>
      <c r="F341" s="108"/>
      <c r="G341" s="107"/>
      <c r="H341" s="107"/>
      <c r="I341" s="107"/>
      <c r="J341" s="107"/>
      <c r="K341" s="107"/>
      <c r="L341" s="107"/>
      <c r="M341" s="107"/>
      <c r="N341" s="107"/>
      <c r="O341" s="107"/>
      <c r="P341" s="107"/>
      <c r="Q341" s="107"/>
      <c r="R341" s="107"/>
      <c r="S341" s="107"/>
      <c r="T341" s="107"/>
      <c r="U341" s="107"/>
      <c r="V341" s="107"/>
      <c r="W341" s="107"/>
      <c r="X341" s="107"/>
    </row>
    <row r="342" spans="1:24" ht="13">
      <c r="A342" s="107"/>
      <c r="B342" s="107"/>
      <c r="C342" s="108"/>
      <c r="D342" s="112"/>
      <c r="E342" s="108"/>
      <c r="F342" s="108"/>
      <c r="G342" s="107"/>
      <c r="H342" s="107"/>
      <c r="I342" s="107"/>
      <c r="J342" s="107"/>
      <c r="K342" s="107"/>
      <c r="L342" s="107"/>
      <c r="M342" s="107"/>
      <c r="N342" s="107"/>
      <c r="O342" s="107"/>
      <c r="P342" s="107"/>
      <c r="Q342" s="107"/>
      <c r="R342" s="107"/>
      <c r="S342" s="107"/>
      <c r="T342" s="107"/>
      <c r="U342" s="107"/>
      <c r="V342" s="107"/>
      <c r="W342" s="107"/>
      <c r="X342" s="107"/>
    </row>
    <row r="343" spans="1:24" ht="13">
      <c r="A343" s="107"/>
      <c r="B343" s="107"/>
      <c r="C343" s="108"/>
      <c r="D343" s="112"/>
      <c r="E343" s="108"/>
      <c r="F343" s="108"/>
      <c r="G343" s="107"/>
      <c r="H343" s="107"/>
      <c r="I343" s="107"/>
      <c r="J343" s="107"/>
      <c r="K343" s="107"/>
      <c r="L343" s="107"/>
      <c r="M343" s="107"/>
      <c r="N343" s="107"/>
      <c r="O343" s="107"/>
      <c r="P343" s="107"/>
      <c r="Q343" s="107"/>
      <c r="R343" s="107"/>
      <c r="S343" s="107"/>
      <c r="T343" s="107"/>
      <c r="U343" s="107"/>
      <c r="V343" s="107"/>
      <c r="W343" s="107"/>
      <c r="X343" s="107"/>
    </row>
    <row r="344" spans="1:24" ht="13">
      <c r="A344" s="107"/>
      <c r="B344" s="107"/>
      <c r="C344" s="108"/>
      <c r="D344" s="112"/>
      <c r="E344" s="108"/>
      <c r="F344" s="108"/>
      <c r="G344" s="107"/>
      <c r="H344" s="107"/>
      <c r="I344" s="107"/>
      <c r="J344" s="107"/>
      <c r="K344" s="107"/>
      <c r="L344" s="107"/>
      <c r="M344" s="107"/>
      <c r="N344" s="107"/>
      <c r="O344" s="107"/>
      <c r="P344" s="107"/>
      <c r="Q344" s="107"/>
      <c r="R344" s="107"/>
      <c r="S344" s="107"/>
      <c r="T344" s="107"/>
      <c r="U344" s="107"/>
      <c r="V344" s="107"/>
      <c r="W344" s="107"/>
      <c r="X344" s="107"/>
    </row>
    <row r="345" spans="1:24" ht="13">
      <c r="A345" s="107"/>
      <c r="B345" s="107"/>
      <c r="C345" s="108"/>
      <c r="D345" s="112"/>
      <c r="E345" s="108"/>
      <c r="F345" s="108"/>
      <c r="G345" s="107"/>
      <c r="H345" s="107"/>
      <c r="I345" s="107"/>
      <c r="J345" s="107"/>
      <c r="K345" s="107"/>
      <c r="L345" s="107"/>
      <c r="M345" s="107"/>
      <c r="N345" s="107"/>
      <c r="O345" s="107"/>
      <c r="P345" s="107"/>
      <c r="Q345" s="107"/>
      <c r="R345" s="107"/>
      <c r="S345" s="107"/>
      <c r="T345" s="107"/>
      <c r="U345" s="107"/>
      <c r="V345" s="107"/>
      <c r="W345" s="107"/>
      <c r="X345" s="107"/>
    </row>
    <row r="346" spans="1:24" ht="13">
      <c r="A346" s="107"/>
      <c r="B346" s="107"/>
      <c r="C346" s="108"/>
      <c r="D346" s="112"/>
      <c r="E346" s="108"/>
      <c r="F346" s="108"/>
      <c r="G346" s="107"/>
      <c r="H346" s="107"/>
      <c r="I346" s="107"/>
      <c r="J346" s="107"/>
      <c r="K346" s="107"/>
      <c r="L346" s="107"/>
      <c r="M346" s="107"/>
      <c r="N346" s="107"/>
      <c r="O346" s="107"/>
      <c r="P346" s="107"/>
      <c r="Q346" s="107"/>
      <c r="R346" s="107"/>
      <c r="S346" s="107"/>
      <c r="T346" s="107"/>
      <c r="U346" s="107"/>
      <c r="V346" s="107"/>
      <c r="W346" s="107"/>
      <c r="X346" s="107"/>
    </row>
    <row r="347" spans="1:24" ht="13">
      <c r="A347" s="107"/>
      <c r="B347" s="107"/>
      <c r="C347" s="108"/>
      <c r="D347" s="112"/>
      <c r="E347" s="108"/>
      <c r="F347" s="108"/>
      <c r="G347" s="107"/>
      <c r="H347" s="107"/>
      <c r="I347" s="107"/>
      <c r="J347" s="107"/>
      <c r="K347" s="107"/>
      <c r="L347" s="107"/>
      <c r="M347" s="107"/>
      <c r="N347" s="107"/>
      <c r="O347" s="107"/>
      <c r="P347" s="107"/>
      <c r="Q347" s="107"/>
      <c r="R347" s="107"/>
      <c r="S347" s="107"/>
      <c r="T347" s="107"/>
      <c r="U347" s="107"/>
      <c r="V347" s="107"/>
      <c r="W347" s="107"/>
      <c r="X347" s="107"/>
    </row>
    <row r="348" spans="1:24" ht="13">
      <c r="A348" s="107"/>
      <c r="B348" s="107"/>
      <c r="C348" s="108"/>
      <c r="D348" s="112"/>
      <c r="E348" s="108"/>
      <c r="F348" s="108"/>
      <c r="G348" s="107"/>
      <c r="H348" s="107"/>
      <c r="I348" s="107"/>
      <c r="J348" s="107"/>
      <c r="K348" s="107"/>
      <c r="L348" s="107"/>
      <c r="M348" s="107"/>
      <c r="N348" s="107"/>
      <c r="O348" s="107"/>
      <c r="P348" s="107"/>
      <c r="Q348" s="107"/>
      <c r="R348" s="107"/>
      <c r="S348" s="107"/>
      <c r="T348" s="107"/>
      <c r="U348" s="107"/>
      <c r="V348" s="107"/>
      <c r="W348" s="107"/>
      <c r="X348" s="107"/>
    </row>
    <row r="349" spans="1:24" ht="13">
      <c r="A349" s="107"/>
      <c r="B349" s="107"/>
      <c r="C349" s="108"/>
      <c r="D349" s="112"/>
      <c r="E349" s="108"/>
      <c r="F349" s="108"/>
      <c r="G349" s="107"/>
      <c r="H349" s="107"/>
      <c r="I349" s="107"/>
      <c r="J349" s="107"/>
      <c r="K349" s="107"/>
      <c r="L349" s="107"/>
      <c r="M349" s="107"/>
      <c r="N349" s="107"/>
      <c r="O349" s="107"/>
      <c r="P349" s="107"/>
      <c r="Q349" s="107"/>
      <c r="R349" s="107"/>
      <c r="S349" s="107"/>
      <c r="T349" s="107"/>
      <c r="U349" s="107"/>
      <c r="V349" s="107"/>
      <c r="W349" s="107"/>
      <c r="X349" s="107"/>
    </row>
    <row r="350" spans="1:24" ht="13">
      <c r="A350" s="107"/>
      <c r="B350" s="107"/>
      <c r="C350" s="108"/>
      <c r="D350" s="112"/>
      <c r="E350" s="108"/>
      <c r="F350" s="108"/>
      <c r="G350" s="107"/>
      <c r="H350" s="107"/>
      <c r="I350" s="107"/>
      <c r="J350" s="107"/>
      <c r="K350" s="107"/>
      <c r="L350" s="107"/>
      <c r="M350" s="107"/>
      <c r="N350" s="107"/>
      <c r="O350" s="107"/>
      <c r="P350" s="107"/>
      <c r="Q350" s="107"/>
      <c r="R350" s="107"/>
      <c r="S350" s="107"/>
      <c r="T350" s="107"/>
      <c r="U350" s="107"/>
      <c r="V350" s="107"/>
      <c r="W350" s="107"/>
      <c r="X350" s="107"/>
    </row>
    <row r="351" spans="1:24" ht="13">
      <c r="A351" s="107"/>
      <c r="B351" s="107"/>
      <c r="C351" s="108"/>
      <c r="D351" s="112"/>
      <c r="E351" s="108"/>
      <c r="F351" s="108"/>
      <c r="G351" s="107"/>
      <c r="H351" s="107"/>
      <c r="I351" s="107"/>
      <c r="J351" s="107"/>
      <c r="K351" s="107"/>
      <c r="L351" s="107"/>
      <c r="M351" s="107"/>
      <c r="N351" s="107"/>
      <c r="O351" s="107"/>
      <c r="P351" s="107"/>
      <c r="Q351" s="107"/>
      <c r="R351" s="107"/>
      <c r="S351" s="107"/>
      <c r="T351" s="107"/>
      <c r="U351" s="107"/>
      <c r="V351" s="107"/>
      <c r="W351" s="107"/>
      <c r="X351" s="107"/>
    </row>
    <row r="352" spans="1:24" ht="13">
      <c r="A352" s="107"/>
      <c r="B352" s="107"/>
      <c r="C352" s="108"/>
      <c r="D352" s="112"/>
      <c r="E352" s="108"/>
      <c r="F352" s="108"/>
      <c r="G352" s="107"/>
      <c r="H352" s="107"/>
      <c r="I352" s="107"/>
      <c r="J352" s="107"/>
      <c r="K352" s="107"/>
      <c r="L352" s="107"/>
      <c r="M352" s="107"/>
      <c r="N352" s="107"/>
      <c r="O352" s="107"/>
      <c r="P352" s="107"/>
      <c r="Q352" s="107"/>
      <c r="R352" s="107"/>
      <c r="S352" s="107"/>
      <c r="T352" s="107"/>
      <c r="U352" s="107"/>
      <c r="V352" s="107"/>
      <c r="W352" s="107"/>
      <c r="X352" s="107"/>
    </row>
    <row r="353" spans="1:24" ht="13">
      <c r="A353" s="107"/>
      <c r="B353" s="107"/>
      <c r="C353" s="108"/>
      <c r="D353" s="112"/>
      <c r="E353" s="108"/>
      <c r="F353" s="108"/>
      <c r="G353" s="107"/>
      <c r="H353" s="107"/>
      <c r="I353" s="107"/>
      <c r="J353" s="107"/>
      <c r="K353" s="107"/>
      <c r="L353" s="107"/>
      <c r="M353" s="107"/>
      <c r="N353" s="107"/>
      <c r="O353" s="107"/>
      <c r="P353" s="107"/>
      <c r="Q353" s="107"/>
      <c r="R353" s="107"/>
      <c r="S353" s="107"/>
      <c r="T353" s="107"/>
      <c r="U353" s="107"/>
      <c r="V353" s="107"/>
      <c r="W353" s="107"/>
      <c r="X353" s="107"/>
    </row>
    <row r="354" spans="1:24" ht="13">
      <c r="A354" s="107"/>
      <c r="B354" s="107"/>
      <c r="C354" s="108"/>
      <c r="D354" s="112"/>
      <c r="E354" s="108"/>
      <c r="F354" s="108"/>
      <c r="G354" s="107"/>
      <c r="H354" s="107"/>
      <c r="I354" s="107"/>
      <c r="J354" s="107"/>
      <c r="K354" s="107"/>
      <c r="L354" s="107"/>
      <c r="M354" s="107"/>
      <c r="N354" s="107"/>
      <c r="O354" s="107"/>
      <c r="P354" s="107"/>
      <c r="Q354" s="107"/>
      <c r="R354" s="107"/>
      <c r="S354" s="107"/>
      <c r="T354" s="107"/>
      <c r="U354" s="107"/>
      <c r="V354" s="107"/>
      <c r="W354" s="107"/>
      <c r="X354" s="107"/>
    </row>
    <row r="355" spans="1:24" ht="13">
      <c r="A355" s="107"/>
      <c r="B355" s="107"/>
      <c r="C355" s="108"/>
      <c r="D355" s="112"/>
      <c r="E355" s="108"/>
      <c r="F355" s="108"/>
      <c r="G355" s="107"/>
      <c r="H355" s="107"/>
      <c r="I355" s="107"/>
      <c r="J355" s="107"/>
      <c r="K355" s="107"/>
      <c r="L355" s="107"/>
      <c r="M355" s="107"/>
      <c r="N355" s="107"/>
      <c r="O355" s="107"/>
      <c r="P355" s="107"/>
      <c r="Q355" s="107"/>
      <c r="R355" s="107"/>
      <c r="S355" s="107"/>
      <c r="T355" s="107"/>
      <c r="U355" s="107"/>
      <c r="V355" s="107"/>
      <c r="W355" s="107"/>
      <c r="X355" s="107"/>
    </row>
    <row r="356" spans="1:24" ht="13">
      <c r="A356" s="107"/>
      <c r="B356" s="107"/>
      <c r="C356" s="108"/>
      <c r="D356" s="112"/>
      <c r="E356" s="108"/>
      <c r="F356" s="108"/>
      <c r="G356" s="107"/>
      <c r="H356" s="107"/>
      <c r="I356" s="107"/>
      <c r="J356" s="107"/>
      <c r="K356" s="107"/>
      <c r="L356" s="107"/>
      <c r="M356" s="107"/>
      <c r="N356" s="107"/>
      <c r="O356" s="107"/>
      <c r="P356" s="107"/>
      <c r="Q356" s="107"/>
      <c r="R356" s="107"/>
      <c r="S356" s="107"/>
      <c r="T356" s="107"/>
      <c r="U356" s="107"/>
      <c r="V356" s="107"/>
      <c r="W356" s="107"/>
      <c r="X356" s="107"/>
    </row>
    <row r="357" spans="1:24" ht="13">
      <c r="A357" s="107"/>
      <c r="B357" s="107"/>
      <c r="C357" s="108"/>
      <c r="D357" s="112"/>
      <c r="E357" s="108"/>
      <c r="F357" s="108"/>
      <c r="G357" s="107"/>
      <c r="H357" s="107"/>
      <c r="I357" s="107"/>
      <c r="J357" s="107"/>
      <c r="K357" s="107"/>
      <c r="L357" s="107"/>
      <c r="M357" s="107"/>
      <c r="N357" s="107"/>
      <c r="O357" s="107"/>
      <c r="P357" s="107"/>
      <c r="Q357" s="107"/>
      <c r="R357" s="107"/>
      <c r="S357" s="107"/>
      <c r="T357" s="107"/>
      <c r="U357" s="107"/>
      <c r="V357" s="107"/>
      <c r="W357" s="107"/>
      <c r="X357" s="107"/>
    </row>
    <row r="358" spans="1:24" ht="13">
      <c r="A358" s="107"/>
      <c r="B358" s="107"/>
      <c r="C358" s="108"/>
      <c r="D358" s="112"/>
      <c r="E358" s="108"/>
      <c r="F358" s="108"/>
      <c r="G358" s="107"/>
      <c r="H358" s="107"/>
      <c r="I358" s="107"/>
      <c r="J358" s="107"/>
      <c r="K358" s="107"/>
      <c r="L358" s="107"/>
      <c r="M358" s="107"/>
      <c r="N358" s="107"/>
      <c r="O358" s="107"/>
      <c r="P358" s="107"/>
      <c r="Q358" s="107"/>
      <c r="R358" s="107"/>
      <c r="S358" s="107"/>
      <c r="T358" s="107"/>
      <c r="U358" s="107"/>
      <c r="V358" s="107"/>
      <c r="W358" s="107"/>
      <c r="X358" s="107"/>
    </row>
    <row r="359" spans="1:24" ht="13">
      <c r="A359" s="107"/>
      <c r="B359" s="107"/>
      <c r="C359" s="108"/>
      <c r="D359" s="112"/>
      <c r="E359" s="108"/>
      <c r="F359" s="108"/>
      <c r="G359" s="107"/>
      <c r="H359" s="107"/>
      <c r="I359" s="107"/>
      <c r="J359" s="107"/>
      <c r="K359" s="107"/>
      <c r="L359" s="107"/>
      <c r="M359" s="107"/>
      <c r="N359" s="107"/>
      <c r="O359" s="107"/>
      <c r="P359" s="107"/>
      <c r="Q359" s="107"/>
      <c r="R359" s="107"/>
      <c r="S359" s="107"/>
      <c r="T359" s="107"/>
      <c r="U359" s="107"/>
      <c r="V359" s="107"/>
      <c r="W359" s="107"/>
      <c r="X359" s="107"/>
    </row>
    <row r="360" spans="1:24" ht="13">
      <c r="A360" s="107"/>
      <c r="B360" s="107"/>
      <c r="C360" s="108"/>
      <c r="D360" s="112"/>
      <c r="E360" s="108"/>
      <c r="F360" s="108"/>
      <c r="G360" s="107"/>
      <c r="H360" s="107"/>
      <c r="I360" s="107"/>
      <c r="J360" s="107"/>
      <c r="K360" s="107"/>
      <c r="L360" s="107"/>
      <c r="M360" s="107"/>
      <c r="N360" s="107"/>
      <c r="O360" s="107"/>
      <c r="P360" s="107"/>
      <c r="Q360" s="107"/>
      <c r="R360" s="107"/>
      <c r="S360" s="107"/>
      <c r="T360" s="107"/>
      <c r="U360" s="107"/>
      <c r="V360" s="107"/>
      <c r="W360" s="107"/>
      <c r="X360" s="107"/>
    </row>
    <row r="361" spans="1:24" ht="13">
      <c r="A361" s="107"/>
      <c r="B361" s="107"/>
      <c r="C361" s="108"/>
      <c r="D361" s="112"/>
      <c r="E361" s="108"/>
      <c r="F361" s="108"/>
      <c r="G361" s="107"/>
      <c r="H361" s="107"/>
      <c r="I361" s="107"/>
      <c r="J361" s="107"/>
      <c r="K361" s="107"/>
      <c r="L361" s="107"/>
      <c r="M361" s="107"/>
      <c r="N361" s="107"/>
      <c r="O361" s="107"/>
      <c r="P361" s="107"/>
      <c r="Q361" s="107"/>
      <c r="R361" s="107"/>
      <c r="S361" s="107"/>
      <c r="T361" s="107"/>
      <c r="U361" s="107"/>
      <c r="V361" s="107"/>
      <c r="W361" s="107"/>
      <c r="X361" s="107"/>
    </row>
    <row r="362" spans="1:24" ht="13">
      <c r="A362" s="107"/>
      <c r="B362" s="107"/>
      <c r="C362" s="108"/>
      <c r="D362" s="112"/>
      <c r="E362" s="108"/>
      <c r="F362" s="108"/>
      <c r="G362" s="107"/>
      <c r="H362" s="107"/>
      <c r="I362" s="107"/>
      <c r="J362" s="107"/>
      <c r="K362" s="107"/>
      <c r="L362" s="107"/>
      <c r="M362" s="107"/>
      <c r="N362" s="107"/>
      <c r="O362" s="107"/>
      <c r="P362" s="107"/>
      <c r="Q362" s="107"/>
      <c r="R362" s="107"/>
      <c r="S362" s="107"/>
      <c r="T362" s="107"/>
      <c r="U362" s="107"/>
      <c r="V362" s="107"/>
      <c r="W362" s="107"/>
      <c r="X362" s="107"/>
    </row>
    <row r="363" spans="1:24" ht="13">
      <c r="A363" s="107"/>
      <c r="B363" s="107"/>
      <c r="C363" s="108"/>
      <c r="D363" s="112"/>
      <c r="E363" s="108"/>
      <c r="F363" s="108"/>
      <c r="G363" s="107"/>
      <c r="H363" s="107"/>
      <c r="I363" s="107"/>
      <c r="J363" s="107"/>
      <c r="K363" s="107"/>
      <c r="L363" s="107"/>
      <c r="M363" s="107"/>
      <c r="N363" s="107"/>
      <c r="O363" s="107"/>
      <c r="P363" s="107"/>
      <c r="Q363" s="107"/>
      <c r="R363" s="107"/>
      <c r="S363" s="107"/>
      <c r="T363" s="107"/>
      <c r="U363" s="107"/>
      <c r="V363" s="107"/>
      <c r="W363" s="107"/>
      <c r="X363" s="107"/>
    </row>
    <row r="364" spans="1:24" ht="13">
      <c r="A364" s="107"/>
      <c r="B364" s="107"/>
      <c r="C364" s="108"/>
      <c r="D364" s="112"/>
      <c r="E364" s="108"/>
      <c r="F364" s="108"/>
      <c r="G364" s="107"/>
      <c r="H364" s="107"/>
      <c r="I364" s="107"/>
      <c r="J364" s="107"/>
      <c r="K364" s="107"/>
      <c r="L364" s="107"/>
      <c r="M364" s="107"/>
      <c r="N364" s="107"/>
      <c r="O364" s="107"/>
      <c r="P364" s="107"/>
      <c r="Q364" s="107"/>
      <c r="R364" s="107"/>
      <c r="S364" s="107"/>
      <c r="T364" s="107"/>
      <c r="U364" s="107"/>
      <c r="V364" s="107"/>
      <c r="W364" s="107"/>
      <c r="X364" s="107"/>
    </row>
    <row r="365" spans="1:24" ht="13">
      <c r="A365" s="107"/>
      <c r="B365" s="107"/>
      <c r="C365" s="108"/>
      <c r="D365" s="112"/>
      <c r="E365" s="108"/>
      <c r="F365" s="108"/>
      <c r="G365" s="107"/>
      <c r="H365" s="107"/>
      <c r="I365" s="107"/>
      <c r="J365" s="107"/>
      <c r="K365" s="107"/>
      <c r="L365" s="107"/>
      <c r="M365" s="107"/>
      <c r="N365" s="107"/>
      <c r="O365" s="107"/>
      <c r="P365" s="107"/>
      <c r="Q365" s="107"/>
      <c r="R365" s="107"/>
      <c r="S365" s="107"/>
      <c r="T365" s="107"/>
      <c r="U365" s="107"/>
      <c r="V365" s="107"/>
      <c r="W365" s="107"/>
      <c r="X365" s="107"/>
    </row>
    <row r="366" spans="1:24" ht="13">
      <c r="A366" s="107"/>
      <c r="B366" s="107"/>
      <c r="C366" s="108"/>
      <c r="D366" s="112"/>
      <c r="E366" s="108"/>
      <c r="F366" s="108"/>
      <c r="G366" s="107"/>
      <c r="H366" s="107"/>
      <c r="I366" s="107"/>
      <c r="J366" s="107"/>
      <c r="K366" s="107"/>
      <c r="L366" s="107"/>
      <c r="M366" s="107"/>
      <c r="N366" s="107"/>
      <c r="O366" s="107"/>
      <c r="P366" s="107"/>
      <c r="Q366" s="107"/>
      <c r="R366" s="107"/>
      <c r="S366" s="107"/>
      <c r="T366" s="107"/>
      <c r="U366" s="107"/>
      <c r="V366" s="107"/>
      <c r="W366" s="107"/>
      <c r="X366" s="107"/>
    </row>
    <row r="367" spans="1:24" ht="13">
      <c r="A367" s="107"/>
      <c r="B367" s="107"/>
      <c r="C367" s="108"/>
      <c r="D367" s="112"/>
      <c r="E367" s="108"/>
      <c r="F367" s="108"/>
      <c r="G367" s="107"/>
      <c r="H367" s="107"/>
      <c r="I367" s="107"/>
      <c r="J367" s="107"/>
      <c r="K367" s="107"/>
      <c r="L367" s="107"/>
      <c r="M367" s="107"/>
      <c r="N367" s="107"/>
      <c r="O367" s="107"/>
      <c r="P367" s="107"/>
      <c r="Q367" s="107"/>
      <c r="R367" s="107"/>
      <c r="S367" s="107"/>
      <c r="T367" s="107"/>
      <c r="U367" s="107"/>
      <c r="V367" s="107"/>
      <c r="W367" s="107"/>
      <c r="X367" s="107"/>
    </row>
    <row r="368" spans="1:24" ht="13">
      <c r="A368" s="107"/>
      <c r="B368" s="107"/>
      <c r="C368" s="108"/>
      <c r="D368" s="112"/>
      <c r="E368" s="108"/>
      <c r="F368" s="108"/>
      <c r="G368" s="107"/>
      <c r="H368" s="107"/>
      <c r="I368" s="107"/>
      <c r="J368" s="107"/>
      <c r="K368" s="107"/>
      <c r="L368" s="107"/>
      <c r="M368" s="107"/>
      <c r="N368" s="107"/>
      <c r="O368" s="107"/>
      <c r="P368" s="107"/>
      <c r="Q368" s="107"/>
      <c r="R368" s="107"/>
      <c r="S368" s="107"/>
      <c r="T368" s="107"/>
      <c r="U368" s="107"/>
      <c r="V368" s="107"/>
      <c r="W368" s="107"/>
      <c r="X368" s="107"/>
    </row>
    <row r="369" spans="1:24" ht="13">
      <c r="A369" s="107"/>
      <c r="B369" s="107"/>
      <c r="C369" s="108"/>
      <c r="D369" s="112"/>
      <c r="E369" s="108"/>
      <c r="F369" s="108"/>
      <c r="G369" s="107"/>
      <c r="H369" s="107"/>
      <c r="I369" s="107"/>
      <c r="J369" s="107"/>
      <c r="K369" s="107"/>
      <c r="L369" s="107"/>
      <c r="M369" s="107"/>
      <c r="N369" s="107"/>
      <c r="O369" s="107"/>
      <c r="P369" s="107"/>
      <c r="Q369" s="107"/>
      <c r="R369" s="107"/>
      <c r="S369" s="107"/>
      <c r="T369" s="107"/>
      <c r="U369" s="107"/>
      <c r="V369" s="107"/>
      <c r="W369" s="107"/>
      <c r="X369" s="107"/>
    </row>
    <row r="370" spans="1:24" ht="13">
      <c r="A370" s="107"/>
      <c r="B370" s="107"/>
      <c r="C370" s="108"/>
      <c r="D370" s="112"/>
      <c r="E370" s="108"/>
      <c r="F370" s="108"/>
      <c r="G370" s="107"/>
      <c r="H370" s="107"/>
      <c r="I370" s="107"/>
      <c r="J370" s="107"/>
      <c r="K370" s="107"/>
      <c r="L370" s="107"/>
      <c r="M370" s="107"/>
      <c r="N370" s="107"/>
      <c r="O370" s="107"/>
      <c r="P370" s="107"/>
      <c r="Q370" s="107"/>
      <c r="R370" s="107"/>
      <c r="S370" s="107"/>
      <c r="T370" s="107"/>
      <c r="U370" s="107"/>
      <c r="V370" s="107"/>
      <c r="W370" s="107"/>
      <c r="X370" s="107"/>
    </row>
    <row r="371" spans="1:24" ht="13">
      <c r="A371" s="107"/>
      <c r="B371" s="107"/>
      <c r="C371" s="108"/>
      <c r="D371" s="112"/>
      <c r="E371" s="108"/>
      <c r="F371" s="108"/>
      <c r="G371" s="107"/>
      <c r="H371" s="107"/>
      <c r="I371" s="107"/>
      <c r="J371" s="107"/>
      <c r="K371" s="107"/>
      <c r="L371" s="107"/>
      <c r="M371" s="107"/>
      <c r="N371" s="107"/>
      <c r="O371" s="107"/>
      <c r="P371" s="107"/>
      <c r="Q371" s="107"/>
      <c r="R371" s="107"/>
      <c r="S371" s="107"/>
      <c r="T371" s="107"/>
      <c r="U371" s="107"/>
      <c r="V371" s="107"/>
      <c r="W371" s="107"/>
      <c r="X371" s="107"/>
    </row>
    <row r="372" spans="1:24" ht="13">
      <c r="A372" s="107"/>
      <c r="B372" s="107"/>
      <c r="C372" s="108"/>
      <c r="D372" s="112"/>
      <c r="E372" s="108"/>
      <c r="F372" s="108"/>
      <c r="G372" s="107"/>
      <c r="H372" s="107"/>
      <c r="I372" s="107"/>
      <c r="J372" s="107"/>
      <c r="K372" s="107"/>
      <c r="L372" s="107"/>
      <c r="M372" s="107"/>
      <c r="N372" s="107"/>
      <c r="O372" s="107"/>
      <c r="P372" s="107"/>
      <c r="Q372" s="107"/>
      <c r="R372" s="107"/>
      <c r="S372" s="107"/>
      <c r="T372" s="107"/>
      <c r="U372" s="107"/>
      <c r="V372" s="107"/>
      <c r="W372" s="107"/>
      <c r="X372" s="107"/>
    </row>
    <row r="373" spans="1:24" ht="13">
      <c r="A373" s="107"/>
      <c r="B373" s="107"/>
      <c r="C373" s="108"/>
      <c r="D373" s="112"/>
      <c r="E373" s="108"/>
      <c r="F373" s="108"/>
      <c r="G373" s="107"/>
      <c r="H373" s="107"/>
      <c r="I373" s="107"/>
      <c r="J373" s="107"/>
      <c r="K373" s="107"/>
      <c r="L373" s="107"/>
      <c r="M373" s="107"/>
      <c r="N373" s="107"/>
      <c r="O373" s="107"/>
      <c r="P373" s="107"/>
      <c r="Q373" s="107"/>
      <c r="R373" s="107"/>
      <c r="S373" s="107"/>
      <c r="T373" s="107"/>
      <c r="U373" s="107"/>
      <c r="V373" s="107"/>
      <c r="W373" s="107"/>
      <c r="X373" s="107"/>
    </row>
    <row r="374" spans="1:24" ht="13">
      <c r="A374" s="107"/>
      <c r="B374" s="107"/>
      <c r="C374" s="108"/>
      <c r="D374" s="112"/>
      <c r="E374" s="108"/>
      <c r="F374" s="108"/>
      <c r="G374" s="107"/>
      <c r="H374" s="107"/>
      <c r="I374" s="107"/>
      <c r="J374" s="107"/>
      <c r="K374" s="107"/>
      <c r="L374" s="107"/>
      <c r="M374" s="107"/>
      <c r="N374" s="107"/>
      <c r="O374" s="107"/>
      <c r="P374" s="107"/>
      <c r="Q374" s="107"/>
      <c r="R374" s="107"/>
      <c r="S374" s="107"/>
      <c r="T374" s="107"/>
      <c r="U374" s="107"/>
      <c r="V374" s="107"/>
      <c r="W374" s="107"/>
      <c r="X374" s="107"/>
    </row>
    <row r="375" spans="1:24" ht="13">
      <c r="A375" s="107"/>
      <c r="B375" s="107"/>
      <c r="C375" s="108"/>
      <c r="D375" s="112"/>
      <c r="E375" s="108"/>
      <c r="F375" s="108"/>
      <c r="G375" s="107"/>
      <c r="H375" s="107"/>
      <c r="I375" s="107"/>
      <c r="J375" s="107"/>
      <c r="K375" s="107"/>
      <c r="L375" s="107"/>
      <c r="M375" s="107"/>
      <c r="N375" s="107"/>
      <c r="O375" s="107"/>
      <c r="P375" s="107"/>
      <c r="Q375" s="107"/>
      <c r="R375" s="107"/>
      <c r="S375" s="107"/>
      <c r="T375" s="107"/>
      <c r="U375" s="107"/>
      <c r="V375" s="107"/>
      <c r="W375" s="107"/>
      <c r="X375" s="107"/>
    </row>
    <row r="376" spans="1:24" ht="13">
      <c r="A376" s="107"/>
      <c r="B376" s="107"/>
      <c r="C376" s="108"/>
      <c r="D376" s="112"/>
      <c r="E376" s="108"/>
      <c r="F376" s="108"/>
      <c r="G376" s="107"/>
      <c r="H376" s="107"/>
      <c r="I376" s="107"/>
      <c r="J376" s="107"/>
      <c r="K376" s="107"/>
      <c r="L376" s="107"/>
      <c r="M376" s="107"/>
      <c r="N376" s="107"/>
      <c r="O376" s="107"/>
      <c r="P376" s="107"/>
      <c r="Q376" s="107"/>
      <c r="R376" s="107"/>
      <c r="S376" s="107"/>
      <c r="T376" s="107"/>
      <c r="U376" s="107"/>
      <c r="V376" s="107"/>
      <c r="W376" s="107"/>
      <c r="X376" s="107"/>
    </row>
    <row r="377" spans="1:24" ht="13">
      <c r="A377" s="107"/>
      <c r="B377" s="107"/>
      <c r="C377" s="108"/>
      <c r="D377" s="112"/>
      <c r="E377" s="108"/>
      <c r="F377" s="108"/>
      <c r="G377" s="107"/>
      <c r="H377" s="107"/>
      <c r="I377" s="107"/>
      <c r="J377" s="107"/>
      <c r="K377" s="107"/>
      <c r="L377" s="107"/>
      <c r="M377" s="107"/>
      <c r="N377" s="107"/>
      <c r="O377" s="107"/>
      <c r="P377" s="107"/>
      <c r="Q377" s="107"/>
      <c r="R377" s="107"/>
      <c r="S377" s="107"/>
      <c r="T377" s="107"/>
      <c r="U377" s="107"/>
      <c r="V377" s="107"/>
      <c r="W377" s="107"/>
      <c r="X377" s="107"/>
    </row>
    <row r="378" spans="1:24" ht="13">
      <c r="A378" s="107"/>
      <c r="B378" s="107"/>
      <c r="C378" s="108"/>
      <c r="D378" s="112"/>
      <c r="E378" s="108"/>
      <c r="F378" s="108"/>
      <c r="G378" s="107"/>
      <c r="H378" s="107"/>
      <c r="I378" s="107"/>
      <c r="J378" s="107"/>
      <c r="K378" s="107"/>
      <c r="L378" s="107"/>
      <c r="M378" s="107"/>
      <c r="N378" s="107"/>
      <c r="O378" s="107"/>
      <c r="P378" s="107"/>
      <c r="Q378" s="107"/>
      <c r="R378" s="107"/>
      <c r="S378" s="107"/>
      <c r="T378" s="107"/>
      <c r="U378" s="107"/>
      <c r="V378" s="107"/>
      <c r="W378" s="107"/>
      <c r="X378" s="107"/>
    </row>
    <row r="379" spans="1:24" ht="13">
      <c r="A379" s="107"/>
      <c r="B379" s="107"/>
      <c r="C379" s="108"/>
      <c r="D379" s="112"/>
      <c r="E379" s="108"/>
      <c r="F379" s="108"/>
      <c r="G379" s="107"/>
      <c r="H379" s="107"/>
      <c r="I379" s="107"/>
      <c r="J379" s="107"/>
      <c r="K379" s="107"/>
      <c r="L379" s="107"/>
      <c r="M379" s="107"/>
      <c r="N379" s="107"/>
      <c r="O379" s="107"/>
      <c r="P379" s="107"/>
      <c r="Q379" s="107"/>
      <c r="R379" s="107"/>
      <c r="S379" s="107"/>
      <c r="T379" s="107"/>
      <c r="U379" s="107"/>
      <c r="V379" s="107"/>
      <c r="W379" s="107"/>
      <c r="X379" s="107"/>
    </row>
    <row r="380" spans="1:24" ht="13">
      <c r="A380" s="107"/>
      <c r="B380" s="107"/>
      <c r="C380" s="108"/>
      <c r="D380" s="112"/>
      <c r="E380" s="108"/>
      <c r="F380" s="108"/>
      <c r="G380" s="107"/>
      <c r="H380" s="107"/>
      <c r="I380" s="107"/>
      <c r="J380" s="107"/>
      <c r="K380" s="107"/>
      <c r="L380" s="107"/>
      <c r="M380" s="107"/>
      <c r="N380" s="107"/>
      <c r="O380" s="107"/>
      <c r="P380" s="107"/>
      <c r="Q380" s="107"/>
      <c r="R380" s="107"/>
      <c r="S380" s="107"/>
      <c r="T380" s="107"/>
      <c r="U380" s="107"/>
      <c r="V380" s="107"/>
      <c r="W380" s="107"/>
      <c r="X380" s="107"/>
    </row>
    <row r="381" spans="1:24" ht="13">
      <c r="A381" s="107"/>
      <c r="B381" s="107"/>
      <c r="C381" s="108"/>
      <c r="D381" s="112"/>
      <c r="E381" s="108"/>
      <c r="F381" s="108"/>
      <c r="G381" s="107"/>
      <c r="H381" s="107"/>
      <c r="I381" s="107"/>
      <c r="J381" s="107"/>
      <c r="K381" s="107"/>
      <c r="L381" s="107"/>
      <c r="M381" s="107"/>
      <c r="N381" s="107"/>
      <c r="O381" s="107"/>
      <c r="P381" s="107"/>
      <c r="Q381" s="107"/>
      <c r="R381" s="107"/>
      <c r="S381" s="107"/>
      <c r="T381" s="107"/>
      <c r="U381" s="107"/>
      <c r="V381" s="107"/>
      <c r="W381" s="107"/>
      <c r="X381" s="107"/>
    </row>
    <row r="382" spans="1:24" ht="13">
      <c r="A382" s="107"/>
      <c r="B382" s="107"/>
      <c r="C382" s="108"/>
      <c r="D382" s="112"/>
      <c r="E382" s="108"/>
      <c r="F382" s="108"/>
      <c r="G382" s="107"/>
      <c r="H382" s="107"/>
      <c r="I382" s="107"/>
      <c r="J382" s="107"/>
      <c r="K382" s="107"/>
      <c r="L382" s="107"/>
      <c r="M382" s="107"/>
      <c r="N382" s="107"/>
      <c r="O382" s="107"/>
      <c r="P382" s="107"/>
      <c r="Q382" s="107"/>
      <c r="R382" s="107"/>
      <c r="S382" s="107"/>
      <c r="T382" s="107"/>
      <c r="U382" s="107"/>
      <c r="V382" s="107"/>
      <c r="W382" s="107"/>
      <c r="X382" s="107"/>
    </row>
    <row r="383" spans="1:24" ht="13">
      <c r="A383" s="107"/>
      <c r="B383" s="107"/>
      <c r="C383" s="108"/>
      <c r="D383" s="112"/>
      <c r="E383" s="108"/>
      <c r="F383" s="108"/>
      <c r="G383" s="107"/>
      <c r="H383" s="107"/>
      <c r="I383" s="107"/>
      <c r="J383" s="107"/>
      <c r="K383" s="107"/>
      <c r="L383" s="107"/>
      <c r="M383" s="107"/>
      <c r="N383" s="107"/>
      <c r="O383" s="107"/>
      <c r="P383" s="107"/>
      <c r="Q383" s="107"/>
      <c r="R383" s="107"/>
      <c r="S383" s="107"/>
      <c r="T383" s="107"/>
      <c r="U383" s="107"/>
      <c r="V383" s="107"/>
      <c r="W383" s="107"/>
      <c r="X383" s="107"/>
    </row>
    <row r="384" spans="1:24" ht="13">
      <c r="A384" s="107"/>
      <c r="B384" s="107"/>
      <c r="C384" s="108"/>
      <c r="D384" s="112"/>
      <c r="E384" s="108"/>
      <c r="F384" s="108"/>
      <c r="G384" s="107"/>
      <c r="H384" s="107"/>
      <c r="I384" s="107"/>
      <c r="J384" s="107"/>
      <c r="K384" s="107"/>
      <c r="L384" s="107"/>
      <c r="M384" s="107"/>
      <c r="N384" s="107"/>
      <c r="O384" s="107"/>
      <c r="P384" s="107"/>
      <c r="Q384" s="107"/>
      <c r="R384" s="107"/>
      <c r="S384" s="107"/>
      <c r="T384" s="107"/>
      <c r="U384" s="107"/>
      <c r="V384" s="107"/>
      <c r="W384" s="107"/>
      <c r="X384" s="107"/>
    </row>
    <row r="385" spans="1:24" ht="13">
      <c r="A385" s="107"/>
      <c r="B385" s="107"/>
      <c r="C385" s="108"/>
      <c r="D385" s="112"/>
      <c r="E385" s="108"/>
      <c r="F385" s="108"/>
      <c r="G385" s="107"/>
      <c r="H385" s="107"/>
      <c r="I385" s="107"/>
      <c r="J385" s="107"/>
      <c r="K385" s="107"/>
      <c r="L385" s="107"/>
      <c r="M385" s="107"/>
      <c r="N385" s="107"/>
      <c r="O385" s="107"/>
      <c r="P385" s="107"/>
      <c r="Q385" s="107"/>
      <c r="R385" s="107"/>
      <c r="S385" s="107"/>
      <c r="T385" s="107"/>
      <c r="U385" s="107"/>
      <c r="V385" s="107"/>
      <c r="W385" s="107"/>
      <c r="X385" s="107"/>
    </row>
    <row r="386" spans="1:24" ht="13">
      <c r="A386" s="107"/>
      <c r="B386" s="107"/>
      <c r="C386" s="108"/>
      <c r="D386" s="112"/>
      <c r="E386" s="108"/>
      <c r="F386" s="108"/>
      <c r="G386" s="107"/>
      <c r="H386" s="107"/>
      <c r="I386" s="107"/>
      <c r="J386" s="107"/>
      <c r="K386" s="107"/>
      <c r="L386" s="107"/>
      <c r="M386" s="107"/>
      <c r="N386" s="107"/>
      <c r="O386" s="107"/>
      <c r="P386" s="107"/>
      <c r="Q386" s="107"/>
      <c r="R386" s="107"/>
      <c r="S386" s="107"/>
      <c r="T386" s="107"/>
      <c r="U386" s="107"/>
      <c r="V386" s="107"/>
      <c r="W386" s="107"/>
      <c r="X386" s="107"/>
    </row>
    <row r="387" spans="1:24" ht="13">
      <c r="A387" s="107"/>
      <c r="B387" s="107"/>
      <c r="C387" s="108"/>
      <c r="D387" s="112"/>
      <c r="E387" s="108"/>
      <c r="F387" s="108"/>
      <c r="G387" s="107"/>
      <c r="H387" s="107"/>
      <c r="I387" s="107"/>
      <c r="J387" s="107"/>
      <c r="K387" s="107"/>
      <c r="L387" s="107"/>
      <c r="M387" s="107"/>
      <c r="N387" s="107"/>
      <c r="O387" s="107"/>
      <c r="P387" s="107"/>
      <c r="Q387" s="107"/>
      <c r="R387" s="107"/>
      <c r="S387" s="107"/>
      <c r="T387" s="107"/>
      <c r="U387" s="107"/>
      <c r="V387" s="107"/>
      <c r="W387" s="107"/>
      <c r="X387" s="107"/>
    </row>
    <row r="388" spans="1:24" ht="13">
      <c r="A388" s="107"/>
      <c r="B388" s="107"/>
      <c r="C388" s="108"/>
      <c r="D388" s="112"/>
      <c r="E388" s="108"/>
      <c r="F388" s="108"/>
      <c r="G388" s="107"/>
      <c r="H388" s="107"/>
      <c r="I388" s="107"/>
      <c r="J388" s="107"/>
      <c r="K388" s="107"/>
      <c r="L388" s="107"/>
      <c r="M388" s="107"/>
      <c r="N388" s="107"/>
      <c r="O388" s="107"/>
      <c r="P388" s="107"/>
      <c r="Q388" s="107"/>
      <c r="R388" s="107"/>
      <c r="S388" s="107"/>
      <c r="T388" s="107"/>
      <c r="U388" s="107"/>
      <c r="V388" s="107"/>
      <c r="W388" s="107"/>
      <c r="X388" s="107"/>
    </row>
    <row r="389" spans="1:24" ht="13">
      <c r="A389" s="107"/>
      <c r="B389" s="107"/>
      <c r="C389" s="108"/>
      <c r="D389" s="112"/>
      <c r="E389" s="108"/>
      <c r="F389" s="108"/>
      <c r="G389" s="107"/>
      <c r="H389" s="107"/>
      <c r="I389" s="107"/>
      <c r="J389" s="107"/>
      <c r="K389" s="107"/>
      <c r="L389" s="107"/>
      <c r="M389" s="107"/>
      <c r="N389" s="107"/>
      <c r="O389" s="107"/>
      <c r="P389" s="107"/>
      <c r="Q389" s="107"/>
      <c r="R389" s="107"/>
      <c r="S389" s="107"/>
      <c r="T389" s="107"/>
      <c r="U389" s="107"/>
      <c r="V389" s="107"/>
      <c r="W389" s="107"/>
      <c r="X389" s="107"/>
    </row>
    <row r="390" spans="1:24" ht="13">
      <c r="A390" s="107"/>
      <c r="B390" s="107"/>
      <c r="C390" s="108"/>
      <c r="D390" s="112"/>
      <c r="E390" s="108"/>
      <c r="F390" s="108"/>
      <c r="G390" s="107"/>
      <c r="H390" s="107"/>
      <c r="I390" s="107"/>
      <c r="J390" s="107"/>
      <c r="K390" s="107"/>
      <c r="L390" s="107"/>
      <c r="M390" s="107"/>
      <c r="N390" s="107"/>
      <c r="O390" s="107"/>
      <c r="P390" s="107"/>
      <c r="Q390" s="107"/>
      <c r="R390" s="107"/>
      <c r="S390" s="107"/>
      <c r="T390" s="107"/>
      <c r="U390" s="107"/>
      <c r="V390" s="107"/>
      <c r="W390" s="107"/>
      <c r="X390" s="107"/>
    </row>
    <row r="391" spans="1:24" ht="13">
      <c r="A391" s="107"/>
      <c r="B391" s="107"/>
      <c r="C391" s="108"/>
      <c r="D391" s="112"/>
      <c r="E391" s="108"/>
      <c r="F391" s="108"/>
      <c r="G391" s="107"/>
      <c r="H391" s="107"/>
      <c r="I391" s="107"/>
      <c r="J391" s="107"/>
      <c r="K391" s="107"/>
      <c r="L391" s="107"/>
      <c r="M391" s="107"/>
      <c r="N391" s="107"/>
      <c r="O391" s="107"/>
      <c r="P391" s="107"/>
      <c r="Q391" s="107"/>
      <c r="R391" s="107"/>
      <c r="S391" s="107"/>
      <c r="T391" s="107"/>
      <c r="U391" s="107"/>
      <c r="V391" s="107"/>
      <c r="W391" s="107"/>
      <c r="X391" s="107"/>
    </row>
    <row r="392" spans="1:24" ht="13">
      <c r="A392" s="107"/>
      <c r="B392" s="107"/>
      <c r="C392" s="108"/>
      <c r="D392" s="112"/>
      <c r="E392" s="108"/>
      <c r="F392" s="108"/>
      <c r="G392" s="107"/>
      <c r="H392" s="107"/>
      <c r="I392" s="107"/>
      <c r="J392" s="107"/>
      <c r="K392" s="107"/>
      <c r="L392" s="107"/>
      <c r="M392" s="107"/>
      <c r="N392" s="107"/>
      <c r="O392" s="107"/>
      <c r="P392" s="107"/>
      <c r="Q392" s="107"/>
      <c r="R392" s="107"/>
      <c r="S392" s="107"/>
      <c r="T392" s="107"/>
      <c r="U392" s="107"/>
      <c r="V392" s="107"/>
      <c r="W392" s="107"/>
      <c r="X392" s="107"/>
    </row>
    <row r="393" spans="1:24" ht="13">
      <c r="A393" s="107"/>
      <c r="B393" s="107"/>
      <c r="C393" s="108"/>
      <c r="D393" s="112"/>
      <c r="E393" s="108"/>
      <c r="F393" s="108"/>
      <c r="G393" s="107"/>
      <c r="H393" s="107"/>
      <c r="I393" s="107"/>
      <c r="J393" s="107"/>
      <c r="K393" s="107"/>
      <c r="L393" s="107"/>
      <c r="M393" s="107"/>
      <c r="N393" s="107"/>
      <c r="O393" s="107"/>
      <c r="P393" s="107"/>
      <c r="Q393" s="107"/>
      <c r="R393" s="107"/>
      <c r="S393" s="107"/>
      <c r="T393" s="107"/>
      <c r="U393" s="107"/>
      <c r="V393" s="107"/>
      <c r="W393" s="107"/>
      <c r="X393" s="107"/>
    </row>
    <row r="394" spans="1:24" ht="13">
      <c r="A394" s="107"/>
      <c r="B394" s="107"/>
      <c r="C394" s="108"/>
      <c r="D394" s="112"/>
      <c r="E394" s="108"/>
      <c r="F394" s="108"/>
      <c r="G394" s="107"/>
      <c r="H394" s="107"/>
      <c r="I394" s="107"/>
      <c r="J394" s="107"/>
      <c r="K394" s="107"/>
      <c r="L394" s="107"/>
      <c r="M394" s="107"/>
      <c r="N394" s="107"/>
      <c r="O394" s="107"/>
      <c r="P394" s="107"/>
      <c r="Q394" s="107"/>
      <c r="R394" s="107"/>
      <c r="S394" s="107"/>
      <c r="T394" s="107"/>
      <c r="U394" s="107"/>
      <c r="V394" s="107"/>
      <c r="W394" s="107"/>
      <c r="X394" s="107"/>
    </row>
    <row r="395" spans="1:24" ht="13">
      <c r="A395" s="107"/>
      <c r="B395" s="107"/>
      <c r="C395" s="108"/>
      <c r="D395" s="112"/>
      <c r="E395" s="108"/>
      <c r="F395" s="108"/>
      <c r="G395" s="107"/>
      <c r="H395" s="107"/>
      <c r="I395" s="107"/>
      <c r="J395" s="107"/>
      <c r="K395" s="107"/>
      <c r="L395" s="107"/>
      <c r="M395" s="107"/>
      <c r="N395" s="107"/>
      <c r="O395" s="107"/>
      <c r="P395" s="107"/>
      <c r="Q395" s="107"/>
      <c r="R395" s="107"/>
      <c r="S395" s="107"/>
      <c r="T395" s="107"/>
      <c r="U395" s="107"/>
      <c r="V395" s="107"/>
      <c r="W395" s="107"/>
      <c r="X395" s="107"/>
    </row>
    <row r="396" spans="1:24" ht="13">
      <c r="A396" s="107"/>
      <c r="B396" s="107"/>
      <c r="C396" s="108"/>
      <c r="D396" s="112"/>
      <c r="E396" s="108"/>
      <c r="F396" s="108"/>
      <c r="G396" s="107"/>
      <c r="H396" s="107"/>
      <c r="I396" s="107"/>
      <c r="J396" s="107"/>
      <c r="K396" s="107"/>
      <c r="L396" s="107"/>
      <c r="M396" s="107"/>
      <c r="N396" s="107"/>
      <c r="O396" s="107"/>
      <c r="P396" s="107"/>
      <c r="Q396" s="107"/>
      <c r="R396" s="107"/>
      <c r="S396" s="107"/>
      <c r="T396" s="107"/>
      <c r="U396" s="107"/>
      <c r="V396" s="107"/>
      <c r="W396" s="107"/>
      <c r="X396" s="107"/>
    </row>
    <row r="397" spans="1:24" ht="13">
      <c r="A397" s="107"/>
      <c r="B397" s="107"/>
      <c r="C397" s="108"/>
      <c r="D397" s="112"/>
      <c r="E397" s="108"/>
      <c r="F397" s="108"/>
      <c r="G397" s="107"/>
      <c r="H397" s="107"/>
      <c r="I397" s="107"/>
      <c r="J397" s="107"/>
      <c r="K397" s="107"/>
      <c r="L397" s="107"/>
      <c r="M397" s="107"/>
      <c r="N397" s="107"/>
      <c r="O397" s="107"/>
      <c r="P397" s="107"/>
      <c r="Q397" s="107"/>
      <c r="R397" s="107"/>
      <c r="S397" s="107"/>
      <c r="T397" s="107"/>
      <c r="U397" s="107"/>
      <c r="V397" s="107"/>
      <c r="W397" s="107"/>
      <c r="X397" s="107"/>
    </row>
    <row r="398" spans="1:24" ht="13">
      <c r="A398" s="107"/>
      <c r="B398" s="107"/>
      <c r="C398" s="108"/>
      <c r="D398" s="112"/>
      <c r="E398" s="108"/>
      <c r="F398" s="108"/>
      <c r="G398" s="107"/>
      <c r="H398" s="107"/>
      <c r="I398" s="107"/>
      <c r="J398" s="107"/>
      <c r="K398" s="107"/>
      <c r="L398" s="107"/>
      <c r="M398" s="107"/>
      <c r="N398" s="107"/>
      <c r="O398" s="107"/>
      <c r="P398" s="107"/>
      <c r="Q398" s="107"/>
      <c r="R398" s="107"/>
      <c r="S398" s="107"/>
      <c r="T398" s="107"/>
      <c r="U398" s="107"/>
      <c r="V398" s="107"/>
      <c r="W398" s="107"/>
      <c r="X398" s="107"/>
    </row>
    <row r="399" spans="1:24" ht="13">
      <c r="A399" s="107"/>
      <c r="B399" s="107"/>
      <c r="C399" s="108"/>
      <c r="D399" s="112"/>
      <c r="E399" s="108"/>
      <c r="F399" s="108"/>
      <c r="G399" s="107"/>
      <c r="H399" s="107"/>
      <c r="I399" s="107"/>
      <c r="J399" s="107"/>
      <c r="K399" s="107"/>
      <c r="L399" s="107"/>
      <c r="M399" s="107"/>
      <c r="N399" s="107"/>
      <c r="O399" s="107"/>
      <c r="P399" s="107"/>
      <c r="Q399" s="107"/>
      <c r="R399" s="107"/>
      <c r="S399" s="107"/>
      <c r="T399" s="107"/>
      <c r="U399" s="107"/>
      <c r="V399" s="107"/>
      <c r="W399" s="107"/>
      <c r="X399" s="107"/>
    </row>
    <row r="400" spans="1:24" ht="13">
      <c r="A400" s="107"/>
      <c r="B400" s="107"/>
      <c r="C400" s="108"/>
      <c r="D400" s="112"/>
      <c r="E400" s="108"/>
      <c r="F400" s="108"/>
      <c r="G400" s="107"/>
      <c r="H400" s="107"/>
      <c r="I400" s="107"/>
      <c r="J400" s="107"/>
      <c r="K400" s="107"/>
      <c r="L400" s="107"/>
      <c r="M400" s="107"/>
      <c r="N400" s="107"/>
      <c r="O400" s="107"/>
      <c r="P400" s="107"/>
      <c r="Q400" s="107"/>
      <c r="R400" s="107"/>
      <c r="S400" s="107"/>
      <c r="T400" s="107"/>
      <c r="U400" s="107"/>
      <c r="V400" s="107"/>
      <c r="W400" s="107"/>
      <c r="X400" s="107"/>
    </row>
    <row r="401" spans="1:24" ht="13">
      <c r="A401" s="107"/>
      <c r="B401" s="107"/>
      <c r="C401" s="108"/>
      <c r="D401" s="112"/>
      <c r="E401" s="108"/>
      <c r="F401" s="108"/>
      <c r="G401" s="107"/>
      <c r="H401" s="107"/>
      <c r="I401" s="107"/>
      <c r="J401" s="107"/>
      <c r="K401" s="107"/>
      <c r="L401" s="107"/>
      <c r="M401" s="107"/>
      <c r="N401" s="107"/>
      <c r="O401" s="107"/>
      <c r="P401" s="107"/>
      <c r="Q401" s="107"/>
      <c r="R401" s="107"/>
      <c r="S401" s="107"/>
      <c r="T401" s="107"/>
      <c r="U401" s="107"/>
      <c r="V401" s="107"/>
      <c r="W401" s="107"/>
      <c r="X401" s="107"/>
    </row>
    <row r="402" spans="1:24" ht="13">
      <c r="A402" s="107"/>
      <c r="B402" s="107"/>
      <c r="C402" s="108"/>
      <c r="D402" s="112"/>
      <c r="E402" s="108"/>
      <c r="F402" s="108"/>
      <c r="G402" s="107"/>
      <c r="H402" s="107"/>
      <c r="I402" s="107"/>
      <c r="J402" s="107"/>
      <c r="K402" s="107"/>
      <c r="L402" s="107"/>
      <c r="M402" s="107"/>
      <c r="N402" s="107"/>
      <c r="O402" s="107"/>
      <c r="P402" s="107"/>
      <c r="Q402" s="107"/>
      <c r="R402" s="107"/>
      <c r="S402" s="107"/>
      <c r="T402" s="107"/>
      <c r="U402" s="107"/>
      <c r="V402" s="107"/>
      <c r="W402" s="107"/>
      <c r="X402" s="107"/>
    </row>
    <row r="403" spans="1:24" ht="13">
      <c r="A403" s="107"/>
      <c r="B403" s="107"/>
      <c r="C403" s="108"/>
      <c r="D403" s="112"/>
      <c r="E403" s="108"/>
      <c r="F403" s="108"/>
      <c r="G403" s="107"/>
      <c r="H403" s="107"/>
      <c r="I403" s="107"/>
      <c r="J403" s="107"/>
      <c r="K403" s="107"/>
      <c r="L403" s="107"/>
      <c r="M403" s="107"/>
      <c r="N403" s="107"/>
      <c r="O403" s="107"/>
      <c r="P403" s="107"/>
      <c r="Q403" s="107"/>
      <c r="R403" s="107"/>
      <c r="S403" s="107"/>
      <c r="T403" s="107"/>
      <c r="U403" s="107"/>
      <c r="V403" s="107"/>
      <c r="W403" s="107"/>
      <c r="X403" s="107"/>
    </row>
    <row r="404" spans="1:24" ht="13">
      <c r="A404" s="107"/>
      <c r="B404" s="107"/>
      <c r="C404" s="108"/>
      <c r="D404" s="112"/>
      <c r="E404" s="108"/>
      <c r="F404" s="108"/>
      <c r="G404" s="107"/>
      <c r="H404" s="107"/>
      <c r="I404" s="107"/>
      <c r="J404" s="107"/>
      <c r="K404" s="107"/>
      <c r="L404" s="107"/>
      <c r="M404" s="107"/>
      <c r="N404" s="107"/>
      <c r="O404" s="107"/>
      <c r="P404" s="107"/>
      <c r="Q404" s="107"/>
      <c r="R404" s="107"/>
      <c r="S404" s="107"/>
      <c r="T404" s="107"/>
      <c r="U404" s="107"/>
      <c r="V404" s="107"/>
      <c r="W404" s="107"/>
      <c r="X404" s="107"/>
    </row>
    <row r="405" spans="1:24" ht="13">
      <c r="A405" s="107"/>
      <c r="B405" s="107"/>
      <c r="C405" s="108"/>
      <c r="D405" s="112"/>
      <c r="E405" s="108"/>
      <c r="F405" s="108"/>
      <c r="G405" s="107"/>
      <c r="H405" s="107"/>
      <c r="I405" s="107"/>
      <c r="J405" s="107"/>
      <c r="K405" s="107"/>
      <c r="L405" s="107"/>
      <c r="M405" s="107"/>
      <c r="N405" s="107"/>
      <c r="O405" s="107"/>
      <c r="P405" s="107"/>
      <c r="Q405" s="107"/>
      <c r="R405" s="107"/>
      <c r="S405" s="107"/>
      <c r="T405" s="107"/>
      <c r="U405" s="107"/>
      <c r="V405" s="107"/>
      <c r="W405" s="107"/>
      <c r="X405" s="107"/>
    </row>
    <row r="406" spans="1:24" ht="13">
      <c r="A406" s="107"/>
      <c r="B406" s="107"/>
      <c r="C406" s="108"/>
      <c r="D406" s="112"/>
      <c r="E406" s="108"/>
      <c r="F406" s="108"/>
      <c r="G406" s="107"/>
      <c r="H406" s="107"/>
      <c r="I406" s="107"/>
      <c r="J406" s="107"/>
      <c r="K406" s="107"/>
      <c r="L406" s="107"/>
      <c r="M406" s="107"/>
      <c r="N406" s="107"/>
      <c r="O406" s="107"/>
      <c r="P406" s="107"/>
      <c r="Q406" s="107"/>
      <c r="R406" s="107"/>
      <c r="S406" s="107"/>
      <c r="T406" s="107"/>
      <c r="U406" s="107"/>
      <c r="V406" s="107"/>
      <c r="W406" s="107"/>
      <c r="X406" s="107"/>
    </row>
    <row r="407" spans="1:24" ht="13">
      <c r="A407" s="107"/>
      <c r="B407" s="107"/>
      <c r="C407" s="108"/>
      <c r="D407" s="112"/>
      <c r="E407" s="108"/>
      <c r="F407" s="108"/>
      <c r="G407" s="107"/>
      <c r="H407" s="107"/>
      <c r="I407" s="107"/>
      <c r="J407" s="107"/>
      <c r="K407" s="107"/>
      <c r="L407" s="107"/>
      <c r="M407" s="107"/>
      <c r="N407" s="107"/>
      <c r="O407" s="107"/>
      <c r="P407" s="107"/>
      <c r="Q407" s="107"/>
      <c r="R407" s="107"/>
      <c r="S407" s="107"/>
      <c r="T407" s="107"/>
      <c r="U407" s="107"/>
      <c r="V407" s="107"/>
      <c r="W407" s="107"/>
      <c r="X407" s="107"/>
    </row>
    <row r="408" spans="1:24" ht="13">
      <c r="A408" s="107"/>
      <c r="B408" s="107"/>
      <c r="C408" s="108"/>
      <c r="D408" s="112"/>
      <c r="E408" s="108"/>
      <c r="F408" s="108"/>
      <c r="G408" s="107"/>
      <c r="H408" s="107"/>
      <c r="I408" s="107"/>
      <c r="J408" s="107"/>
      <c r="K408" s="107"/>
      <c r="L408" s="107"/>
      <c r="M408" s="107"/>
      <c r="N408" s="107"/>
      <c r="O408" s="107"/>
      <c r="P408" s="107"/>
      <c r="Q408" s="107"/>
      <c r="R408" s="107"/>
      <c r="S408" s="107"/>
      <c r="T408" s="107"/>
      <c r="U408" s="107"/>
      <c r="V408" s="107"/>
      <c r="W408" s="107"/>
      <c r="X408" s="107"/>
    </row>
    <row r="409" spans="1:24" ht="13">
      <c r="A409" s="107"/>
      <c r="B409" s="107"/>
      <c r="C409" s="108"/>
      <c r="D409" s="112"/>
      <c r="E409" s="108"/>
      <c r="F409" s="108"/>
      <c r="G409" s="107"/>
      <c r="H409" s="107"/>
      <c r="I409" s="107"/>
      <c r="J409" s="107"/>
      <c r="K409" s="107"/>
      <c r="L409" s="107"/>
      <c r="M409" s="107"/>
      <c r="N409" s="107"/>
      <c r="O409" s="107"/>
      <c r="P409" s="107"/>
      <c r="Q409" s="107"/>
      <c r="R409" s="107"/>
      <c r="S409" s="107"/>
      <c r="T409" s="107"/>
      <c r="U409" s="107"/>
      <c r="V409" s="107"/>
      <c r="W409" s="107"/>
      <c r="X409" s="107"/>
    </row>
    <row r="410" spans="1:24" ht="13">
      <c r="A410" s="107"/>
      <c r="B410" s="107"/>
      <c r="C410" s="108"/>
      <c r="D410" s="112"/>
      <c r="E410" s="108"/>
      <c r="F410" s="108"/>
      <c r="G410" s="107"/>
      <c r="H410" s="107"/>
      <c r="I410" s="107"/>
      <c r="J410" s="107"/>
      <c r="K410" s="107"/>
      <c r="L410" s="107"/>
      <c r="M410" s="107"/>
      <c r="N410" s="107"/>
      <c r="O410" s="107"/>
      <c r="P410" s="107"/>
      <c r="Q410" s="107"/>
      <c r="R410" s="107"/>
      <c r="S410" s="107"/>
      <c r="T410" s="107"/>
      <c r="U410" s="107"/>
      <c r="V410" s="107"/>
      <c r="W410" s="107"/>
      <c r="X410" s="107"/>
    </row>
    <row r="411" spans="1:24" ht="13">
      <c r="A411" s="107"/>
      <c r="B411" s="107"/>
      <c r="C411" s="108"/>
      <c r="D411" s="112"/>
      <c r="E411" s="108"/>
      <c r="F411" s="108"/>
      <c r="G411" s="107"/>
      <c r="H411" s="107"/>
      <c r="I411" s="107"/>
      <c r="J411" s="107"/>
      <c r="K411" s="107"/>
      <c r="L411" s="107"/>
      <c r="M411" s="107"/>
      <c r="N411" s="107"/>
      <c r="O411" s="107"/>
      <c r="P411" s="107"/>
      <c r="Q411" s="107"/>
      <c r="R411" s="107"/>
      <c r="S411" s="107"/>
      <c r="T411" s="107"/>
      <c r="U411" s="107"/>
      <c r="V411" s="107"/>
      <c r="W411" s="107"/>
      <c r="X411" s="107"/>
    </row>
    <row r="412" spans="1:24" ht="13">
      <c r="A412" s="107"/>
      <c r="B412" s="107"/>
      <c r="C412" s="108"/>
      <c r="D412" s="112"/>
      <c r="E412" s="108"/>
      <c r="F412" s="108"/>
      <c r="G412" s="107"/>
      <c r="H412" s="107"/>
      <c r="I412" s="107"/>
      <c r="J412" s="107"/>
      <c r="K412" s="107"/>
      <c r="L412" s="107"/>
      <c r="M412" s="107"/>
      <c r="N412" s="107"/>
      <c r="O412" s="107"/>
      <c r="P412" s="107"/>
      <c r="Q412" s="107"/>
      <c r="R412" s="107"/>
      <c r="S412" s="107"/>
      <c r="T412" s="107"/>
      <c r="U412" s="107"/>
      <c r="V412" s="107"/>
      <c r="W412" s="107"/>
      <c r="X412" s="107"/>
    </row>
    <row r="413" spans="1:24" ht="13">
      <c r="A413" s="107"/>
      <c r="B413" s="107"/>
      <c r="C413" s="108"/>
      <c r="D413" s="112"/>
      <c r="E413" s="108"/>
      <c r="F413" s="108"/>
      <c r="G413" s="107"/>
      <c r="H413" s="107"/>
      <c r="I413" s="107"/>
      <c r="J413" s="107"/>
      <c r="K413" s="107"/>
      <c r="L413" s="107"/>
      <c r="M413" s="107"/>
      <c r="N413" s="107"/>
      <c r="O413" s="107"/>
      <c r="P413" s="107"/>
      <c r="Q413" s="107"/>
      <c r="R413" s="107"/>
      <c r="S413" s="107"/>
      <c r="T413" s="107"/>
      <c r="U413" s="107"/>
      <c r="V413" s="107"/>
      <c r="W413" s="107"/>
      <c r="X413" s="107"/>
    </row>
    <row r="414" spans="1:24" ht="13">
      <c r="A414" s="107"/>
      <c r="B414" s="107"/>
      <c r="C414" s="108"/>
      <c r="D414" s="112"/>
      <c r="E414" s="108"/>
      <c r="F414" s="108"/>
      <c r="G414" s="107"/>
      <c r="H414" s="107"/>
      <c r="I414" s="107"/>
      <c r="J414" s="107"/>
      <c r="K414" s="107"/>
      <c r="L414" s="107"/>
      <c r="M414" s="107"/>
      <c r="N414" s="107"/>
      <c r="O414" s="107"/>
      <c r="P414" s="107"/>
      <c r="Q414" s="107"/>
      <c r="R414" s="107"/>
      <c r="S414" s="107"/>
      <c r="T414" s="107"/>
      <c r="U414" s="107"/>
      <c r="V414" s="107"/>
      <c r="W414" s="107"/>
      <c r="X414" s="107"/>
    </row>
    <row r="415" spans="1:24" ht="13">
      <c r="A415" s="107"/>
      <c r="B415" s="107"/>
      <c r="C415" s="108"/>
      <c r="D415" s="112"/>
      <c r="E415" s="108"/>
      <c r="F415" s="108"/>
      <c r="G415" s="107"/>
      <c r="H415" s="107"/>
      <c r="I415" s="107"/>
      <c r="J415" s="107"/>
      <c r="K415" s="107"/>
      <c r="L415" s="107"/>
      <c r="M415" s="107"/>
      <c r="N415" s="107"/>
      <c r="O415" s="107"/>
      <c r="P415" s="107"/>
      <c r="Q415" s="107"/>
      <c r="R415" s="107"/>
      <c r="S415" s="107"/>
      <c r="T415" s="107"/>
      <c r="U415" s="107"/>
      <c r="V415" s="107"/>
      <c r="W415" s="107"/>
      <c r="X415" s="107"/>
    </row>
    <row r="416" spans="1:24" ht="13">
      <c r="A416" s="107"/>
      <c r="B416" s="107"/>
      <c r="C416" s="108"/>
      <c r="D416" s="112"/>
      <c r="E416" s="108"/>
      <c r="F416" s="108"/>
      <c r="G416" s="107"/>
      <c r="H416" s="107"/>
      <c r="I416" s="107"/>
      <c r="J416" s="107"/>
      <c r="K416" s="107"/>
      <c r="L416" s="107"/>
      <c r="M416" s="107"/>
      <c r="N416" s="107"/>
      <c r="O416" s="107"/>
      <c r="P416" s="107"/>
      <c r="Q416" s="107"/>
      <c r="R416" s="107"/>
      <c r="S416" s="107"/>
      <c r="T416" s="107"/>
      <c r="U416" s="107"/>
      <c r="V416" s="107"/>
      <c r="W416" s="107"/>
      <c r="X416" s="107"/>
    </row>
    <row r="417" spans="1:24" ht="13">
      <c r="A417" s="107"/>
      <c r="B417" s="107"/>
      <c r="C417" s="108"/>
      <c r="D417" s="112"/>
      <c r="E417" s="108"/>
      <c r="F417" s="108"/>
      <c r="G417" s="107"/>
      <c r="H417" s="107"/>
      <c r="I417" s="107"/>
      <c r="J417" s="107"/>
      <c r="K417" s="107"/>
      <c r="L417" s="107"/>
      <c r="M417" s="107"/>
      <c r="N417" s="107"/>
      <c r="O417" s="107"/>
      <c r="P417" s="107"/>
      <c r="Q417" s="107"/>
      <c r="R417" s="107"/>
      <c r="S417" s="107"/>
      <c r="T417" s="107"/>
      <c r="U417" s="107"/>
      <c r="V417" s="107"/>
      <c r="W417" s="107"/>
      <c r="X417" s="107"/>
    </row>
    <row r="418" spans="1:24" ht="13">
      <c r="A418" s="107"/>
      <c r="B418" s="107"/>
      <c r="C418" s="108"/>
      <c r="D418" s="112"/>
      <c r="E418" s="108"/>
      <c r="F418" s="108"/>
      <c r="G418" s="107"/>
      <c r="H418" s="107"/>
      <c r="I418" s="107"/>
      <c r="J418" s="107"/>
      <c r="K418" s="107"/>
      <c r="L418" s="107"/>
      <c r="M418" s="107"/>
      <c r="N418" s="107"/>
      <c r="O418" s="107"/>
      <c r="P418" s="107"/>
      <c r="Q418" s="107"/>
      <c r="R418" s="107"/>
      <c r="S418" s="107"/>
      <c r="T418" s="107"/>
      <c r="U418" s="107"/>
      <c r="V418" s="107"/>
      <c r="W418" s="107"/>
      <c r="X418" s="107"/>
    </row>
    <row r="419" spans="1:24" ht="13">
      <c r="A419" s="107"/>
      <c r="B419" s="107"/>
      <c r="C419" s="108"/>
      <c r="D419" s="112"/>
      <c r="E419" s="108"/>
      <c r="F419" s="108"/>
      <c r="G419" s="107"/>
      <c r="H419" s="107"/>
      <c r="I419" s="107"/>
      <c r="J419" s="107"/>
      <c r="K419" s="107"/>
      <c r="L419" s="107"/>
      <c r="M419" s="107"/>
      <c r="N419" s="107"/>
      <c r="O419" s="107"/>
      <c r="P419" s="107"/>
      <c r="Q419" s="107"/>
      <c r="R419" s="107"/>
      <c r="S419" s="107"/>
      <c r="T419" s="107"/>
      <c r="U419" s="107"/>
      <c r="V419" s="107"/>
      <c r="W419" s="107"/>
      <c r="X419" s="107"/>
    </row>
    <row r="420" spans="1:24" ht="13">
      <c r="A420" s="107"/>
      <c r="B420" s="107"/>
      <c r="C420" s="108"/>
      <c r="D420" s="112"/>
      <c r="E420" s="108"/>
      <c r="F420" s="108"/>
      <c r="G420" s="107"/>
      <c r="H420" s="107"/>
      <c r="I420" s="107"/>
      <c r="J420" s="107"/>
      <c r="K420" s="107"/>
      <c r="L420" s="107"/>
      <c r="M420" s="107"/>
      <c r="N420" s="107"/>
      <c r="O420" s="107"/>
      <c r="P420" s="107"/>
      <c r="Q420" s="107"/>
      <c r="R420" s="107"/>
      <c r="S420" s="107"/>
      <c r="T420" s="107"/>
      <c r="U420" s="107"/>
      <c r="V420" s="107"/>
      <c r="W420" s="107"/>
      <c r="X420" s="107"/>
    </row>
    <row r="421" spans="1:24" ht="13">
      <c r="A421" s="107"/>
      <c r="B421" s="107"/>
      <c r="C421" s="108"/>
      <c r="D421" s="112"/>
      <c r="E421" s="108"/>
      <c r="F421" s="108"/>
      <c r="G421" s="107"/>
      <c r="H421" s="107"/>
      <c r="I421" s="107"/>
      <c r="J421" s="107"/>
      <c r="K421" s="107"/>
      <c r="L421" s="107"/>
      <c r="M421" s="107"/>
      <c r="N421" s="107"/>
      <c r="O421" s="107"/>
      <c r="P421" s="107"/>
      <c r="Q421" s="107"/>
      <c r="R421" s="107"/>
      <c r="S421" s="107"/>
      <c r="T421" s="107"/>
      <c r="U421" s="107"/>
      <c r="V421" s="107"/>
      <c r="W421" s="107"/>
      <c r="X421" s="107"/>
    </row>
    <row r="422" spans="1:24" ht="13">
      <c r="A422" s="107"/>
      <c r="B422" s="107"/>
      <c r="C422" s="108"/>
      <c r="D422" s="112"/>
      <c r="E422" s="108"/>
      <c r="F422" s="108"/>
      <c r="G422" s="107"/>
      <c r="H422" s="107"/>
      <c r="I422" s="107"/>
      <c r="J422" s="107"/>
      <c r="K422" s="107"/>
      <c r="L422" s="107"/>
      <c r="M422" s="107"/>
      <c r="N422" s="107"/>
      <c r="O422" s="107"/>
      <c r="P422" s="107"/>
      <c r="Q422" s="107"/>
      <c r="R422" s="107"/>
      <c r="S422" s="107"/>
      <c r="T422" s="107"/>
      <c r="U422" s="107"/>
      <c r="V422" s="107"/>
      <c r="W422" s="107"/>
      <c r="X422" s="107"/>
    </row>
    <row r="423" spans="1:24" ht="13">
      <c r="A423" s="107"/>
      <c r="B423" s="107"/>
      <c r="C423" s="108"/>
      <c r="D423" s="112"/>
      <c r="E423" s="108"/>
      <c r="F423" s="108"/>
      <c r="G423" s="107"/>
      <c r="H423" s="107"/>
      <c r="I423" s="107"/>
      <c r="J423" s="107"/>
      <c r="K423" s="107"/>
      <c r="L423" s="107"/>
      <c r="M423" s="107"/>
      <c r="N423" s="107"/>
      <c r="O423" s="107"/>
      <c r="P423" s="107"/>
      <c r="Q423" s="107"/>
      <c r="R423" s="107"/>
      <c r="S423" s="107"/>
      <c r="T423" s="107"/>
      <c r="U423" s="107"/>
      <c r="V423" s="107"/>
      <c r="W423" s="107"/>
      <c r="X423" s="107"/>
    </row>
    <row r="424" spans="1:24" ht="13">
      <c r="A424" s="107"/>
      <c r="B424" s="107"/>
      <c r="C424" s="108"/>
      <c r="D424" s="112"/>
      <c r="E424" s="108"/>
      <c r="F424" s="108"/>
      <c r="G424" s="107"/>
      <c r="H424" s="107"/>
      <c r="I424" s="107"/>
      <c r="J424" s="107"/>
      <c r="K424" s="107"/>
      <c r="L424" s="107"/>
      <c r="M424" s="107"/>
      <c r="N424" s="107"/>
      <c r="O424" s="107"/>
      <c r="P424" s="107"/>
      <c r="Q424" s="107"/>
      <c r="R424" s="107"/>
      <c r="S424" s="107"/>
      <c r="T424" s="107"/>
      <c r="U424" s="107"/>
      <c r="V424" s="107"/>
      <c r="W424" s="107"/>
      <c r="X424" s="107"/>
    </row>
    <row r="425" spans="1:24" ht="13">
      <c r="A425" s="107"/>
      <c r="B425" s="107"/>
      <c r="C425" s="108"/>
      <c r="D425" s="112"/>
      <c r="E425" s="108"/>
      <c r="F425" s="108"/>
      <c r="G425" s="107"/>
      <c r="H425" s="107"/>
      <c r="I425" s="107"/>
      <c r="J425" s="107"/>
      <c r="K425" s="107"/>
      <c r="L425" s="107"/>
      <c r="M425" s="107"/>
      <c r="N425" s="107"/>
      <c r="O425" s="107"/>
      <c r="P425" s="107"/>
      <c r="Q425" s="107"/>
      <c r="R425" s="107"/>
      <c r="S425" s="107"/>
      <c r="T425" s="107"/>
      <c r="U425" s="107"/>
      <c r="V425" s="107"/>
      <c r="W425" s="107"/>
      <c r="X425" s="107"/>
    </row>
    <row r="426" spans="1:24" ht="13">
      <c r="A426" s="107"/>
      <c r="B426" s="107"/>
      <c r="C426" s="108"/>
      <c r="D426" s="112"/>
      <c r="E426" s="108"/>
      <c r="F426" s="108"/>
      <c r="G426" s="107"/>
      <c r="H426" s="107"/>
      <c r="I426" s="107"/>
      <c r="J426" s="107"/>
      <c r="K426" s="107"/>
      <c r="L426" s="107"/>
      <c r="M426" s="107"/>
      <c r="N426" s="107"/>
      <c r="O426" s="107"/>
      <c r="P426" s="107"/>
      <c r="Q426" s="107"/>
      <c r="R426" s="107"/>
      <c r="S426" s="107"/>
      <c r="T426" s="107"/>
      <c r="U426" s="107"/>
      <c r="V426" s="107"/>
      <c r="W426" s="107"/>
      <c r="X426" s="107"/>
    </row>
    <row r="427" spans="1:24" ht="13">
      <c r="A427" s="107"/>
      <c r="B427" s="107"/>
      <c r="C427" s="108"/>
      <c r="D427" s="112"/>
      <c r="E427" s="108"/>
      <c r="F427" s="108"/>
      <c r="G427" s="107"/>
      <c r="H427" s="107"/>
      <c r="I427" s="107"/>
      <c r="J427" s="107"/>
      <c r="K427" s="107"/>
      <c r="L427" s="107"/>
      <c r="M427" s="107"/>
      <c r="N427" s="107"/>
      <c r="O427" s="107"/>
      <c r="P427" s="107"/>
      <c r="Q427" s="107"/>
      <c r="R427" s="107"/>
      <c r="S427" s="107"/>
      <c r="T427" s="107"/>
      <c r="U427" s="107"/>
      <c r="V427" s="107"/>
      <c r="W427" s="107"/>
      <c r="X427" s="107"/>
    </row>
    <row r="428" spans="1:24" ht="13">
      <c r="A428" s="107"/>
      <c r="B428" s="107"/>
      <c r="C428" s="108"/>
      <c r="D428" s="112"/>
      <c r="E428" s="108"/>
      <c r="F428" s="108"/>
      <c r="G428" s="107"/>
      <c r="H428" s="107"/>
      <c r="I428" s="107"/>
      <c r="J428" s="107"/>
      <c r="K428" s="107"/>
      <c r="L428" s="107"/>
      <c r="M428" s="107"/>
      <c r="N428" s="107"/>
      <c r="O428" s="107"/>
      <c r="P428" s="107"/>
      <c r="Q428" s="107"/>
      <c r="R428" s="107"/>
      <c r="S428" s="107"/>
      <c r="T428" s="107"/>
      <c r="U428" s="107"/>
      <c r="V428" s="107"/>
      <c r="W428" s="107"/>
      <c r="X428" s="107"/>
    </row>
    <row r="429" spans="1:24" ht="13">
      <c r="A429" s="107"/>
      <c r="B429" s="107"/>
      <c r="C429" s="108"/>
      <c r="D429" s="112"/>
      <c r="E429" s="108"/>
      <c r="F429" s="108"/>
      <c r="G429" s="107"/>
      <c r="H429" s="107"/>
      <c r="I429" s="107"/>
      <c r="J429" s="107"/>
      <c r="K429" s="107"/>
      <c r="L429" s="107"/>
      <c r="M429" s="107"/>
      <c r="N429" s="107"/>
      <c r="O429" s="107"/>
      <c r="P429" s="107"/>
      <c r="Q429" s="107"/>
      <c r="R429" s="107"/>
      <c r="S429" s="107"/>
      <c r="T429" s="107"/>
      <c r="U429" s="107"/>
      <c r="V429" s="107"/>
      <c r="W429" s="107"/>
      <c r="X429" s="107"/>
    </row>
    <row r="430" spans="1:24" ht="13">
      <c r="A430" s="107"/>
      <c r="B430" s="107"/>
      <c r="C430" s="108"/>
      <c r="D430" s="112"/>
      <c r="E430" s="108"/>
      <c r="F430" s="108"/>
      <c r="G430" s="107"/>
      <c r="H430" s="107"/>
      <c r="I430" s="107"/>
      <c r="J430" s="107"/>
      <c r="K430" s="107"/>
      <c r="L430" s="107"/>
      <c r="M430" s="107"/>
      <c r="N430" s="107"/>
      <c r="O430" s="107"/>
      <c r="P430" s="107"/>
      <c r="Q430" s="107"/>
      <c r="R430" s="107"/>
      <c r="S430" s="107"/>
      <c r="T430" s="107"/>
      <c r="U430" s="107"/>
      <c r="V430" s="107"/>
      <c r="W430" s="107"/>
      <c r="X430" s="107"/>
    </row>
    <row r="431" spans="1:24" ht="13">
      <c r="A431" s="107"/>
      <c r="B431" s="107"/>
      <c r="C431" s="108"/>
      <c r="D431" s="112"/>
      <c r="E431" s="108"/>
      <c r="F431" s="108"/>
      <c r="G431" s="107"/>
      <c r="H431" s="107"/>
      <c r="I431" s="107"/>
      <c r="J431" s="107"/>
      <c r="K431" s="107"/>
      <c r="L431" s="107"/>
      <c r="M431" s="107"/>
      <c r="N431" s="107"/>
      <c r="O431" s="107"/>
      <c r="P431" s="107"/>
      <c r="Q431" s="107"/>
      <c r="R431" s="107"/>
      <c r="S431" s="107"/>
      <c r="T431" s="107"/>
      <c r="U431" s="107"/>
      <c r="V431" s="107"/>
      <c r="W431" s="107"/>
      <c r="X431" s="107"/>
    </row>
    <row r="432" spans="1:24" ht="13">
      <c r="A432" s="107"/>
      <c r="B432" s="107"/>
      <c r="C432" s="108"/>
      <c r="D432" s="112"/>
      <c r="E432" s="108"/>
      <c r="F432" s="108"/>
      <c r="G432" s="107"/>
      <c r="H432" s="107"/>
      <c r="I432" s="107"/>
      <c r="J432" s="107"/>
      <c r="K432" s="107"/>
      <c r="L432" s="107"/>
      <c r="M432" s="107"/>
      <c r="N432" s="107"/>
      <c r="O432" s="107"/>
      <c r="P432" s="107"/>
      <c r="Q432" s="107"/>
      <c r="R432" s="107"/>
      <c r="S432" s="107"/>
      <c r="T432" s="107"/>
      <c r="U432" s="107"/>
      <c r="V432" s="107"/>
      <c r="W432" s="107"/>
      <c r="X432" s="107"/>
    </row>
    <row r="433" spans="1:24" ht="13">
      <c r="A433" s="107"/>
      <c r="B433" s="107"/>
      <c r="C433" s="108"/>
      <c r="D433" s="112"/>
      <c r="E433" s="108"/>
      <c r="F433" s="108"/>
      <c r="G433" s="107"/>
      <c r="H433" s="107"/>
      <c r="I433" s="107"/>
      <c r="J433" s="107"/>
      <c r="K433" s="107"/>
      <c r="L433" s="107"/>
      <c r="M433" s="107"/>
      <c r="N433" s="107"/>
      <c r="O433" s="107"/>
      <c r="P433" s="107"/>
      <c r="Q433" s="107"/>
      <c r="R433" s="107"/>
      <c r="S433" s="107"/>
      <c r="T433" s="107"/>
      <c r="U433" s="107"/>
      <c r="V433" s="107"/>
      <c r="W433" s="107"/>
      <c r="X433" s="107"/>
    </row>
    <row r="434" spans="1:24" ht="13">
      <c r="A434" s="107"/>
      <c r="B434" s="107"/>
      <c r="C434" s="108"/>
      <c r="D434" s="112"/>
      <c r="E434" s="108"/>
      <c r="F434" s="108"/>
      <c r="G434" s="107"/>
      <c r="H434" s="107"/>
      <c r="I434" s="107"/>
      <c r="J434" s="107"/>
      <c r="K434" s="107"/>
      <c r="L434" s="107"/>
      <c r="M434" s="107"/>
      <c r="N434" s="107"/>
      <c r="O434" s="107"/>
      <c r="P434" s="107"/>
      <c r="Q434" s="107"/>
      <c r="R434" s="107"/>
      <c r="S434" s="107"/>
      <c r="T434" s="107"/>
      <c r="U434" s="107"/>
      <c r="V434" s="107"/>
      <c r="W434" s="107"/>
      <c r="X434" s="107"/>
    </row>
    <row r="435" spans="1:24" ht="13">
      <c r="A435" s="107"/>
      <c r="B435" s="107"/>
      <c r="C435" s="108"/>
      <c r="D435" s="112"/>
      <c r="E435" s="108"/>
      <c r="F435" s="108"/>
      <c r="G435" s="107"/>
      <c r="H435" s="107"/>
      <c r="I435" s="107"/>
      <c r="J435" s="107"/>
      <c r="K435" s="107"/>
      <c r="L435" s="107"/>
      <c r="M435" s="107"/>
      <c r="N435" s="107"/>
      <c r="O435" s="107"/>
      <c r="P435" s="107"/>
      <c r="Q435" s="107"/>
      <c r="R435" s="107"/>
      <c r="S435" s="107"/>
      <c r="T435" s="107"/>
      <c r="U435" s="107"/>
      <c r="V435" s="107"/>
      <c r="W435" s="107"/>
      <c r="X435" s="107"/>
    </row>
    <row r="436" spans="1:24" ht="13">
      <c r="A436" s="107"/>
      <c r="B436" s="107"/>
      <c r="C436" s="108"/>
      <c r="D436" s="112"/>
      <c r="E436" s="108"/>
      <c r="F436" s="108"/>
      <c r="G436" s="107"/>
      <c r="H436" s="107"/>
      <c r="I436" s="107"/>
      <c r="J436" s="107"/>
      <c r="K436" s="107"/>
      <c r="L436" s="107"/>
      <c r="M436" s="107"/>
      <c r="N436" s="107"/>
      <c r="O436" s="107"/>
      <c r="P436" s="107"/>
      <c r="Q436" s="107"/>
      <c r="R436" s="107"/>
      <c r="S436" s="107"/>
      <c r="T436" s="107"/>
      <c r="U436" s="107"/>
      <c r="V436" s="107"/>
      <c r="W436" s="107"/>
      <c r="X436" s="107"/>
    </row>
    <row r="437" spans="1:24" ht="13">
      <c r="A437" s="107"/>
      <c r="B437" s="107"/>
      <c r="C437" s="108"/>
      <c r="D437" s="112"/>
      <c r="E437" s="108"/>
      <c r="F437" s="108"/>
      <c r="G437" s="107"/>
      <c r="H437" s="107"/>
      <c r="I437" s="107"/>
      <c r="J437" s="107"/>
      <c r="K437" s="107"/>
      <c r="L437" s="107"/>
      <c r="M437" s="107"/>
      <c r="N437" s="107"/>
      <c r="O437" s="107"/>
      <c r="P437" s="107"/>
      <c r="Q437" s="107"/>
      <c r="R437" s="107"/>
      <c r="S437" s="107"/>
      <c r="T437" s="107"/>
      <c r="U437" s="107"/>
      <c r="V437" s="107"/>
      <c r="W437" s="107"/>
      <c r="X437" s="107"/>
    </row>
    <row r="438" spans="1:24" ht="13">
      <c r="A438" s="107"/>
      <c r="B438" s="107"/>
      <c r="C438" s="108"/>
      <c r="D438" s="112"/>
      <c r="E438" s="108"/>
      <c r="F438" s="108"/>
      <c r="G438" s="107"/>
      <c r="H438" s="107"/>
      <c r="I438" s="107"/>
      <c r="J438" s="107"/>
      <c r="K438" s="107"/>
      <c r="L438" s="107"/>
      <c r="M438" s="107"/>
      <c r="N438" s="107"/>
      <c r="O438" s="107"/>
      <c r="P438" s="107"/>
      <c r="Q438" s="107"/>
      <c r="R438" s="107"/>
      <c r="S438" s="107"/>
      <c r="T438" s="107"/>
      <c r="U438" s="107"/>
      <c r="V438" s="107"/>
      <c r="W438" s="107"/>
      <c r="X438" s="107"/>
    </row>
    <row r="439" spans="1:24" ht="13">
      <c r="A439" s="107"/>
      <c r="B439" s="107"/>
      <c r="C439" s="108"/>
      <c r="D439" s="112"/>
      <c r="E439" s="108"/>
      <c r="F439" s="108"/>
      <c r="G439" s="107"/>
      <c r="H439" s="107"/>
      <c r="I439" s="107"/>
      <c r="J439" s="107"/>
      <c r="K439" s="107"/>
      <c r="L439" s="107"/>
      <c r="M439" s="107"/>
      <c r="N439" s="107"/>
      <c r="O439" s="107"/>
      <c r="P439" s="107"/>
      <c r="Q439" s="107"/>
      <c r="R439" s="107"/>
      <c r="S439" s="107"/>
      <c r="T439" s="107"/>
      <c r="U439" s="107"/>
      <c r="V439" s="107"/>
      <c r="W439" s="107"/>
      <c r="X439" s="107"/>
    </row>
    <row r="440" spans="1:24" ht="13">
      <c r="A440" s="107"/>
      <c r="B440" s="107"/>
      <c r="C440" s="108"/>
      <c r="D440" s="112"/>
      <c r="E440" s="108"/>
      <c r="F440" s="108"/>
      <c r="G440" s="107"/>
      <c r="H440" s="107"/>
      <c r="I440" s="107"/>
      <c r="J440" s="107"/>
      <c r="K440" s="107"/>
      <c r="L440" s="107"/>
      <c r="M440" s="107"/>
      <c r="N440" s="107"/>
      <c r="O440" s="107"/>
      <c r="P440" s="107"/>
      <c r="Q440" s="107"/>
      <c r="R440" s="107"/>
      <c r="S440" s="107"/>
      <c r="T440" s="107"/>
      <c r="U440" s="107"/>
      <c r="V440" s="107"/>
      <c r="W440" s="107"/>
      <c r="X440" s="107"/>
    </row>
    <row r="441" spans="1:24" ht="13">
      <c r="A441" s="107"/>
      <c r="B441" s="107"/>
      <c r="C441" s="108"/>
      <c r="D441" s="112"/>
      <c r="E441" s="108"/>
      <c r="F441" s="108"/>
      <c r="G441" s="107"/>
      <c r="H441" s="107"/>
      <c r="I441" s="107"/>
      <c r="J441" s="107"/>
      <c r="K441" s="107"/>
      <c r="L441" s="107"/>
      <c r="M441" s="107"/>
      <c r="N441" s="107"/>
      <c r="O441" s="107"/>
      <c r="P441" s="107"/>
      <c r="Q441" s="107"/>
      <c r="R441" s="107"/>
      <c r="S441" s="107"/>
      <c r="T441" s="107"/>
      <c r="U441" s="107"/>
      <c r="V441" s="107"/>
      <c r="W441" s="107"/>
      <c r="X441" s="107"/>
    </row>
    <row r="442" spans="1:24" ht="13">
      <c r="A442" s="107"/>
      <c r="B442" s="107"/>
      <c r="C442" s="108"/>
      <c r="D442" s="112"/>
      <c r="E442" s="108"/>
      <c r="F442" s="108"/>
      <c r="G442" s="107"/>
      <c r="H442" s="107"/>
      <c r="I442" s="107"/>
      <c r="J442" s="107"/>
      <c r="K442" s="107"/>
      <c r="L442" s="107"/>
      <c r="M442" s="107"/>
      <c r="N442" s="107"/>
      <c r="O442" s="107"/>
      <c r="P442" s="107"/>
      <c r="Q442" s="107"/>
      <c r="R442" s="107"/>
      <c r="S442" s="107"/>
      <c r="T442" s="107"/>
      <c r="U442" s="107"/>
      <c r="V442" s="107"/>
      <c r="W442" s="107"/>
      <c r="X442" s="107"/>
    </row>
    <row r="443" spans="1:24" ht="13">
      <c r="A443" s="107"/>
      <c r="B443" s="107"/>
      <c r="C443" s="108"/>
      <c r="D443" s="112"/>
      <c r="E443" s="108"/>
      <c r="F443" s="108"/>
      <c r="G443" s="107"/>
      <c r="H443" s="107"/>
      <c r="I443" s="107"/>
      <c r="J443" s="107"/>
      <c r="K443" s="107"/>
      <c r="L443" s="107"/>
      <c r="M443" s="107"/>
      <c r="N443" s="107"/>
      <c r="O443" s="107"/>
      <c r="P443" s="107"/>
      <c r="Q443" s="107"/>
      <c r="R443" s="107"/>
      <c r="S443" s="107"/>
      <c r="T443" s="107"/>
      <c r="U443" s="107"/>
      <c r="V443" s="107"/>
      <c r="W443" s="107"/>
      <c r="X443" s="107"/>
    </row>
    <row r="444" spans="1:24" ht="13">
      <c r="A444" s="107"/>
      <c r="B444" s="107"/>
      <c r="C444" s="108"/>
      <c r="D444" s="112"/>
      <c r="E444" s="108"/>
      <c r="F444" s="108"/>
      <c r="G444" s="107"/>
      <c r="H444" s="107"/>
      <c r="I444" s="107"/>
      <c r="J444" s="107"/>
      <c r="K444" s="107"/>
      <c r="L444" s="107"/>
      <c r="M444" s="107"/>
      <c r="N444" s="107"/>
      <c r="O444" s="107"/>
      <c r="P444" s="107"/>
      <c r="Q444" s="107"/>
      <c r="R444" s="107"/>
      <c r="S444" s="107"/>
      <c r="T444" s="107"/>
      <c r="U444" s="107"/>
      <c r="V444" s="107"/>
      <c r="W444" s="107"/>
      <c r="X444" s="107"/>
    </row>
    <row r="445" spans="1:24" ht="13">
      <c r="A445" s="107"/>
      <c r="B445" s="107"/>
      <c r="C445" s="108"/>
      <c r="D445" s="112"/>
      <c r="E445" s="108"/>
      <c r="F445" s="108"/>
      <c r="G445" s="107"/>
      <c r="H445" s="107"/>
      <c r="I445" s="107"/>
      <c r="J445" s="107"/>
      <c r="K445" s="107"/>
      <c r="L445" s="107"/>
      <c r="M445" s="107"/>
      <c r="N445" s="107"/>
      <c r="O445" s="107"/>
      <c r="P445" s="107"/>
      <c r="Q445" s="107"/>
      <c r="R445" s="107"/>
      <c r="S445" s="107"/>
      <c r="T445" s="107"/>
      <c r="U445" s="107"/>
      <c r="V445" s="107"/>
      <c r="W445" s="107"/>
      <c r="X445" s="107"/>
    </row>
    <row r="446" spans="1:24" ht="13">
      <c r="A446" s="107"/>
      <c r="B446" s="107"/>
      <c r="C446" s="108"/>
      <c r="D446" s="112"/>
      <c r="E446" s="108"/>
      <c r="F446" s="108"/>
      <c r="G446" s="107"/>
      <c r="H446" s="107"/>
      <c r="I446" s="107"/>
      <c r="J446" s="107"/>
      <c r="K446" s="107"/>
      <c r="L446" s="107"/>
      <c r="M446" s="107"/>
      <c r="N446" s="107"/>
      <c r="O446" s="107"/>
      <c r="P446" s="107"/>
      <c r="Q446" s="107"/>
      <c r="R446" s="107"/>
      <c r="S446" s="107"/>
      <c r="T446" s="107"/>
      <c r="U446" s="107"/>
      <c r="V446" s="107"/>
      <c r="W446" s="107"/>
      <c r="X446" s="107"/>
    </row>
    <row r="447" spans="1:24" ht="13">
      <c r="A447" s="107"/>
      <c r="B447" s="107"/>
      <c r="C447" s="108"/>
      <c r="D447" s="112"/>
      <c r="E447" s="108"/>
      <c r="F447" s="108"/>
      <c r="G447" s="107"/>
      <c r="H447" s="107"/>
      <c r="I447" s="107"/>
      <c r="J447" s="107"/>
      <c r="K447" s="107"/>
      <c r="L447" s="107"/>
      <c r="M447" s="107"/>
      <c r="N447" s="107"/>
      <c r="O447" s="107"/>
      <c r="P447" s="107"/>
      <c r="Q447" s="107"/>
      <c r="R447" s="107"/>
      <c r="S447" s="107"/>
      <c r="T447" s="107"/>
      <c r="U447" s="107"/>
      <c r="V447" s="107"/>
      <c r="W447" s="107"/>
      <c r="X447" s="107"/>
    </row>
    <row r="448" spans="1:24" ht="13">
      <c r="A448" s="107"/>
      <c r="B448" s="107"/>
      <c r="C448" s="108"/>
      <c r="D448" s="112"/>
      <c r="E448" s="108"/>
      <c r="F448" s="108"/>
      <c r="G448" s="107"/>
      <c r="H448" s="107"/>
      <c r="I448" s="107"/>
      <c r="J448" s="107"/>
      <c r="K448" s="107"/>
      <c r="L448" s="107"/>
      <c r="M448" s="107"/>
      <c r="N448" s="107"/>
      <c r="O448" s="107"/>
      <c r="P448" s="107"/>
      <c r="Q448" s="107"/>
      <c r="R448" s="107"/>
      <c r="S448" s="107"/>
      <c r="T448" s="107"/>
      <c r="U448" s="107"/>
      <c r="V448" s="107"/>
      <c r="W448" s="107"/>
      <c r="X448" s="107"/>
    </row>
    <row r="449" spans="1:24" ht="13">
      <c r="A449" s="107"/>
      <c r="B449" s="107"/>
      <c r="C449" s="108"/>
      <c r="D449" s="112"/>
      <c r="E449" s="108"/>
      <c r="F449" s="108"/>
      <c r="G449" s="107"/>
      <c r="H449" s="107"/>
      <c r="I449" s="107"/>
      <c r="J449" s="107"/>
      <c r="K449" s="107"/>
      <c r="L449" s="107"/>
      <c r="M449" s="107"/>
      <c r="N449" s="107"/>
      <c r="O449" s="107"/>
      <c r="P449" s="107"/>
      <c r="Q449" s="107"/>
      <c r="R449" s="107"/>
      <c r="S449" s="107"/>
      <c r="T449" s="107"/>
      <c r="U449" s="107"/>
      <c r="V449" s="107"/>
      <c r="W449" s="107"/>
      <c r="X449" s="107"/>
    </row>
    <row r="450" spans="1:24" ht="13">
      <c r="A450" s="107"/>
      <c r="B450" s="107"/>
      <c r="C450" s="108"/>
      <c r="D450" s="112"/>
      <c r="E450" s="108"/>
      <c r="F450" s="108"/>
      <c r="G450" s="107"/>
      <c r="H450" s="107"/>
      <c r="I450" s="107"/>
      <c r="J450" s="107"/>
      <c r="K450" s="107"/>
      <c r="L450" s="107"/>
      <c r="M450" s="107"/>
      <c r="N450" s="107"/>
      <c r="O450" s="107"/>
      <c r="P450" s="107"/>
      <c r="Q450" s="107"/>
      <c r="R450" s="107"/>
      <c r="S450" s="107"/>
      <c r="T450" s="107"/>
      <c r="U450" s="107"/>
      <c r="V450" s="107"/>
      <c r="W450" s="107"/>
      <c r="X450" s="107"/>
    </row>
    <row r="451" spans="1:24" ht="13">
      <c r="A451" s="107"/>
      <c r="B451" s="107"/>
      <c r="C451" s="108"/>
      <c r="D451" s="112"/>
      <c r="E451" s="108"/>
      <c r="F451" s="108"/>
      <c r="G451" s="107"/>
      <c r="H451" s="107"/>
      <c r="I451" s="107"/>
      <c r="J451" s="107"/>
      <c r="K451" s="107"/>
      <c r="L451" s="107"/>
      <c r="M451" s="107"/>
      <c r="N451" s="107"/>
      <c r="O451" s="107"/>
      <c r="P451" s="107"/>
      <c r="Q451" s="107"/>
      <c r="R451" s="107"/>
      <c r="S451" s="107"/>
      <c r="T451" s="107"/>
      <c r="U451" s="107"/>
      <c r="V451" s="107"/>
      <c r="W451" s="107"/>
      <c r="X451" s="107"/>
    </row>
    <row r="452" spans="1:24" ht="13">
      <c r="A452" s="107"/>
      <c r="B452" s="107"/>
      <c r="C452" s="108"/>
      <c r="D452" s="112"/>
      <c r="E452" s="108"/>
      <c r="F452" s="108"/>
      <c r="G452" s="107"/>
      <c r="H452" s="107"/>
      <c r="I452" s="107"/>
      <c r="J452" s="107"/>
      <c r="K452" s="107"/>
      <c r="L452" s="107"/>
      <c r="M452" s="107"/>
      <c r="N452" s="107"/>
      <c r="O452" s="107"/>
      <c r="P452" s="107"/>
      <c r="Q452" s="107"/>
      <c r="R452" s="107"/>
      <c r="S452" s="107"/>
      <c r="T452" s="107"/>
      <c r="U452" s="107"/>
      <c r="V452" s="107"/>
      <c r="W452" s="107"/>
      <c r="X452" s="107"/>
    </row>
    <row r="453" spans="1:24" ht="13">
      <c r="A453" s="107"/>
      <c r="B453" s="107"/>
      <c r="C453" s="108"/>
      <c r="D453" s="112"/>
      <c r="E453" s="108"/>
      <c r="F453" s="108"/>
      <c r="G453" s="107"/>
      <c r="H453" s="107"/>
      <c r="I453" s="107"/>
      <c r="J453" s="107"/>
      <c r="K453" s="107"/>
      <c r="L453" s="107"/>
      <c r="M453" s="107"/>
      <c r="N453" s="107"/>
      <c r="O453" s="107"/>
      <c r="P453" s="107"/>
      <c r="Q453" s="107"/>
      <c r="R453" s="107"/>
      <c r="S453" s="107"/>
      <c r="T453" s="107"/>
      <c r="U453" s="107"/>
      <c r="V453" s="107"/>
      <c r="W453" s="107"/>
      <c r="X453" s="107"/>
    </row>
    <row r="454" spans="1:24" ht="13">
      <c r="A454" s="107"/>
      <c r="B454" s="107"/>
      <c r="C454" s="108"/>
      <c r="D454" s="112"/>
      <c r="E454" s="108"/>
      <c r="F454" s="108"/>
      <c r="G454" s="107"/>
      <c r="H454" s="107"/>
      <c r="I454" s="107"/>
      <c r="J454" s="107"/>
      <c r="K454" s="107"/>
      <c r="L454" s="107"/>
      <c r="M454" s="107"/>
      <c r="N454" s="107"/>
      <c r="O454" s="107"/>
      <c r="P454" s="107"/>
      <c r="Q454" s="107"/>
      <c r="R454" s="107"/>
      <c r="S454" s="107"/>
      <c r="T454" s="107"/>
      <c r="U454" s="107"/>
      <c r="V454" s="107"/>
      <c r="W454" s="107"/>
      <c r="X454" s="107"/>
    </row>
    <row r="455" spans="1:24" ht="13">
      <c r="A455" s="107"/>
      <c r="B455" s="107"/>
      <c r="C455" s="108"/>
      <c r="D455" s="112"/>
      <c r="E455" s="108"/>
      <c r="F455" s="108"/>
      <c r="G455" s="107"/>
      <c r="H455" s="107"/>
      <c r="I455" s="107"/>
      <c r="J455" s="107"/>
      <c r="K455" s="107"/>
      <c r="L455" s="107"/>
      <c r="M455" s="107"/>
      <c r="N455" s="107"/>
      <c r="O455" s="107"/>
      <c r="P455" s="107"/>
      <c r="Q455" s="107"/>
      <c r="R455" s="107"/>
      <c r="S455" s="107"/>
      <c r="T455" s="107"/>
      <c r="U455" s="107"/>
      <c r="V455" s="107"/>
      <c r="W455" s="107"/>
      <c r="X455" s="107"/>
    </row>
    <row r="456" spans="1:24" ht="13">
      <c r="A456" s="107"/>
      <c r="B456" s="107"/>
      <c r="C456" s="108"/>
      <c r="D456" s="112"/>
      <c r="E456" s="108"/>
      <c r="F456" s="108"/>
      <c r="G456" s="107"/>
      <c r="H456" s="107"/>
      <c r="I456" s="107"/>
      <c r="J456" s="107"/>
      <c r="K456" s="107"/>
      <c r="L456" s="107"/>
      <c r="M456" s="107"/>
      <c r="N456" s="107"/>
      <c r="O456" s="107"/>
      <c r="P456" s="107"/>
      <c r="Q456" s="107"/>
      <c r="R456" s="107"/>
      <c r="S456" s="107"/>
      <c r="T456" s="107"/>
      <c r="U456" s="107"/>
      <c r="V456" s="107"/>
      <c r="W456" s="107"/>
      <c r="X456" s="107"/>
    </row>
    <row r="457" spans="1:24" ht="13">
      <c r="A457" s="107"/>
      <c r="B457" s="107"/>
      <c r="C457" s="108"/>
      <c r="D457" s="112"/>
      <c r="E457" s="108"/>
      <c r="F457" s="108"/>
      <c r="G457" s="107"/>
      <c r="H457" s="107"/>
      <c r="I457" s="107"/>
      <c r="J457" s="107"/>
      <c r="K457" s="107"/>
      <c r="L457" s="107"/>
      <c r="M457" s="107"/>
      <c r="N457" s="107"/>
      <c r="O457" s="107"/>
      <c r="P457" s="107"/>
      <c r="Q457" s="107"/>
      <c r="R457" s="107"/>
      <c r="S457" s="107"/>
      <c r="T457" s="107"/>
      <c r="U457" s="107"/>
      <c r="V457" s="107"/>
      <c r="W457" s="107"/>
      <c r="X457" s="107"/>
    </row>
    <row r="458" spans="1:24" ht="13">
      <c r="A458" s="107"/>
      <c r="B458" s="107"/>
      <c r="C458" s="108"/>
      <c r="D458" s="112"/>
      <c r="E458" s="108"/>
      <c r="F458" s="108"/>
      <c r="G458" s="107"/>
      <c r="H458" s="107"/>
      <c r="I458" s="107"/>
      <c r="J458" s="107"/>
      <c r="K458" s="107"/>
      <c r="L458" s="107"/>
      <c r="M458" s="107"/>
      <c r="N458" s="107"/>
      <c r="O458" s="107"/>
      <c r="P458" s="107"/>
      <c r="Q458" s="107"/>
      <c r="R458" s="107"/>
      <c r="S458" s="107"/>
      <c r="T458" s="107"/>
      <c r="U458" s="107"/>
      <c r="V458" s="107"/>
      <c r="W458" s="107"/>
      <c r="X458" s="107"/>
    </row>
    <row r="459" spans="1:24" ht="13">
      <c r="A459" s="107"/>
      <c r="B459" s="107"/>
      <c r="C459" s="108"/>
      <c r="D459" s="112"/>
      <c r="E459" s="108"/>
      <c r="F459" s="108"/>
      <c r="G459" s="107"/>
      <c r="H459" s="107"/>
      <c r="I459" s="107"/>
      <c r="J459" s="107"/>
      <c r="K459" s="107"/>
      <c r="L459" s="107"/>
      <c r="M459" s="107"/>
      <c r="N459" s="107"/>
      <c r="O459" s="107"/>
      <c r="P459" s="107"/>
      <c r="Q459" s="107"/>
      <c r="R459" s="107"/>
      <c r="S459" s="107"/>
      <c r="T459" s="107"/>
      <c r="U459" s="107"/>
      <c r="V459" s="107"/>
      <c r="W459" s="107"/>
      <c r="X459" s="107"/>
    </row>
    <row r="460" spans="1:24" ht="13">
      <c r="A460" s="107"/>
      <c r="B460" s="107"/>
      <c r="C460" s="108"/>
      <c r="D460" s="112"/>
      <c r="E460" s="108"/>
      <c r="F460" s="108"/>
      <c r="G460" s="107"/>
      <c r="H460" s="107"/>
      <c r="I460" s="107"/>
      <c r="J460" s="107"/>
      <c r="K460" s="107"/>
      <c r="L460" s="107"/>
      <c r="M460" s="107"/>
      <c r="N460" s="107"/>
      <c r="O460" s="107"/>
      <c r="P460" s="107"/>
      <c r="Q460" s="107"/>
      <c r="R460" s="107"/>
      <c r="S460" s="107"/>
      <c r="T460" s="107"/>
      <c r="U460" s="107"/>
      <c r="V460" s="107"/>
      <c r="W460" s="107"/>
      <c r="X460" s="107"/>
    </row>
    <row r="461" spans="1:24" ht="13">
      <c r="A461" s="107"/>
      <c r="B461" s="107"/>
      <c r="C461" s="108"/>
      <c r="D461" s="112"/>
      <c r="E461" s="108"/>
      <c r="F461" s="108"/>
      <c r="G461" s="107"/>
      <c r="H461" s="107"/>
      <c r="I461" s="107"/>
      <c r="J461" s="107"/>
      <c r="K461" s="107"/>
      <c r="L461" s="107"/>
      <c r="M461" s="107"/>
      <c r="N461" s="107"/>
      <c r="O461" s="107"/>
      <c r="P461" s="107"/>
      <c r="Q461" s="107"/>
      <c r="R461" s="107"/>
      <c r="S461" s="107"/>
      <c r="T461" s="107"/>
      <c r="U461" s="107"/>
      <c r="V461" s="107"/>
      <c r="W461" s="107"/>
      <c r="X461" s="107"/>
    </row>
    <row r="462" spans="1:24" ht="13">
      <c r="A462" s="107"/>
      <c r="B462" s="107"/>
      <c r="C462" s="108"/>
      <c r="D462" s="112"/>
      <c r="E462" s="108"/>
      <c r="F462" s="108"/>
      <c r="G462" s="107"/>
      <c r="H462" s="107"/>
      <c r="I462" s="107"/>
      <c r="J462" s="107"/>
      <c r="K462" s="107"/>
      <c r="L462" s="107"/>
      <c r="M462" s="107"/>
      <c r="N462" s="107"/>
      <c r="O462" s="107"/>
      <c r="P462" s="107"/>
      <c r="Q462" s="107"/>
      <c r="R462" s="107"/>
      <c r="S462" s="107"/>
      <c r="T462" s="107"/>
      <c r="U462" s="107"/>
      <c r="V462" s="107"/>
      <c r="W462" s="107"/>
      <c r="X462" s="107"/>
    </row>
    <row r="463" spans="1:24" ht="13">
      <c r="A463" s="107"/>
      <c r="B463" s="107"/>
      <c r="C463" s="108"/>
      <c r="D463" s="112"/>
      <c r="E463" s="108"/>
      <c r="F463" s="108"/>
      <c r="G463" s="107"/>
      <c r="H463" s="107"/>
      <c r="I463" s="107"/>
      <c r="J463" s="107"/>
      <c r="K463" s="107"/>
      <c r="L463" s="107"/>
      <c r="M463" s="107"/>
      <c r="N463" s="107"/>
      <c r="O463" s="107"/>
      <c r="P463" s="107"/>
      <c r="Q463" s="107"/>
      <c r="R463" s="107"/>
      <c r="S463" s="107"/>
      <c r="T463" s="107"/>
      <c r="U463" s="107"/>
      <c r="V463" s="107"/>
      <c r="W463" s="107"/>
      <c r="X463" s="107"/>
    </row>
    <row r="464" spans="1:24" ht="13">
      <c r="A464" s="107"/>
      <c r="B464" s="107"/>
      <c r="C464" s="108"/>
      <c r="D464" s="112"/>
      <c r="E464" s="108"/>
      <c r="F464" s="108"/>
      <c r="G464" s="107"/>
      <c r="H464" s="107"/>
      <c r="I464" s="107"/>
      <c r="J464" s="107"/>
      <c r="K464" s="107"/>
      <c r="L464" s="107"/>
      <c r="M464" s="107"/>
      <c r="N464" s="107"/>
      <c r="O464" s="107"/>
      <c r="P464" s="107"/>
      <c r="Q464" s="107"/>
      <c r="R464" s="107"/>
      <c r="S464" s="107"/>
      <c r="T464" s="107"/>
      <c r="U464" s="107"/>
      <c r="V464" s="107"/>
      <c r="W464" s="107"/>
      <c r="X464" s="107"/>
    </row>
    <row r="465" spans="1:24" ht="13">
      <c r="A465" s="107"/>
      <c r="B465" s="107"/>
      <c r="C465" s="108"/>
      <c r="D465" s="112"/>
      <c r="E465" s="108"/>
      <c r="F465" s="108"/>
      <c r="G465" s="107"/>
      <c r="H465" s="107"/>
      <c r="I465" s="107"/>
      <c r="J465" s="107"/>
      <c r="K465" s="107"/>
      <c r="L465" s="107"/>
      <c r="M465" s="107"/>
      <c r="N465" s="107"/>
      <c r="O465" s="107"/>
      <c r="P465" s="107"/>
      <c r="Q465" s="107"/>
      <c r="R465" s="107"/>
      <c r="S465" s="107"/>
      <c r="T465" s="107"/>
      <c r="U465" s="107"/>
      <c r="V465" s="107"/>
      <c r="W465" s="107"/>
      <c r="X465" s="107"/>
    </row>
    <row r="466" spans="1:24" ht="13">
      <c r="A466" s="107"/>
      <c r="B466" s="107"/>
      <c r="C466" s="108"/>
      <c r="D466" s="112"/>
      <c r="E466" s="108"/>
      <c r="F466" s="108"/>
      <c r="G466" s="107"/>
      <c r="H466" s="107"/>
      <c r="I466" s="107"/>
      <c r="J466" s="107"/>
      <c r="K466" s="107"/>
      <c r="L466" s="107"/>
      <c r="M466" s="107"/>
      <c r="N466" s="107"/>
      <c r="O466" s="107"/>
      <c r="P466" s="107"/>
      <c r="Q466" s="107"/>
      <c r="R466" s="107"/>
      <c r="S466" s="107"/>
      <c r="T466" s="107"/>
      <c r="U466" s="107"/>
      <c r="V466" s="107"/>
      <c r="W466" s="107"/>
      <c r="X466" s="107"/>
    </row>
    <row r="467" spans="1:24" ht="13">
      <c r="A467" s="107"/>
      <c r="B467" s="107"/>
      <c r="C467" s="108"/>
      <c r="D467" s="112"/>
      <c r="E467" s="108"/>
      <c r="F467" s="108"/>
      <c r="G467" s="107"/>
      <c r="H467" s="107"/>
      <c r="I467" s="107"/>
      <c r="J467" s="107"/>
      <c r="K467" s="107"/>
      <c r="L467" s="107"/>
      <c r="M467" s="107"/>
      <c r="N467" s="107"/>
      <c r="O467" s="107"/>
      <c r="P467" s="107"/>
      <c r="Q467" s="107"/>
      <c r="R467" s="107"/>
      <c r="S467" s="107"/>
      <c r="T467" s="107"/>
      <c r="U467" s="107"/>
      <c r="V467" s="107"/>
      <c r="W467" s="107"/>
      <c r="X467" s="107"/>
    </row>
    <row r="468" spans="1:24" ht="13">
      <c r="A468" s="107"/>
      <c r="B468" s="107"/>
      <c r="C468" s="108"/>
      <c r="D468" s="112"/>
      <c r="E468" s="108"/>
      <c r="F468" s="108"/>
      <c r="G468" s="107"/>
      <c r="H468" s="107"/>
      <c r="I468" s="107"/>
      <c r="J468" s="107"/>
      <c r="K468" s="107"/>
      <c r="L468" s="107"/>
      <c r="M468" s="107"/>
      <c r="N468" s="107"/>
      <c r="O468" s="107"/>
      <c r="P468" s="107"/>
      <c r="Q468" s="107"/>
      <c r="R468" s="107"/>
      <c r="S468" s="107"/>
      <c r="T468" s="107"/>
      <c r="U468" s="107"/>
      <c r="V468" s="107"/>
      <c r="W468" s="107"/>
      <c r="X468" s="107"/>
    </row>
    <row r="469" spans="1:24" ht="13">
      <c r="A469" s="107"/>
      <c r="B469" s="107"/>
      <c r="C469" s="108"/>
      <c r="D469" s="112"/>
      <c r="E469" s="108"/>
      <c r="F469" s="108"/>
      <c r="G469" s="107"/>
      <c r="H469" s="107"/>
      <c r="I469" s="107"/>
      <c r="J469" s="107"/>
      <c r="K469" s="107"/>
      <c r="L469" s="107"/>
      <c r="M469" s="107"/>
      <c r="N469" s="107"/>
      <c r="O469" s="107"/>
      <c r="P469" s="107"/>
      <c r="Q469" s="107"/>
      <c r="R469" s="107"/>
      <c r="S469" s="107"/>
      <c r="T469" s="107"/>
      <c r="U469" s="107"/>
      <c r="V469" s="107"/>
      <c r="W469" s="107"/>
      <c r="X469" s="107"/>
    </row>
    <row r="470" spans="1:24" ht="13">
      <c r="A470" s="107"/>
      <c r="B470" s="107"/>
      <c r="C470" s="108"/>
      <c r="D470" s="112"/>
      <c r="E470" s="108"/>
      <c r="F470" s="108"/>
      <c r="G470" s="107"/>
      <c r="H470" s="107"/>
      <c r="I470" s="107"/>
      <c r="J470" s="107"/>
      <c r="K470" s="107"/>
      <c r="L470" s="107"/>
      <c r="M470" s="107"/>
      <c r="N470" s="107"/>
      <c r="O470" s="107"/>
      <c r="P470" s="107"/>
      <c r="Q470" s="107"/>
      <c r="R470" s="107"/>
      <c r="S470" s="107"/>
      <c r="T470" s="107"/>
      <c r="U470" s="107"/>
      <c r="V470" s="107"/>
      <c r="W470" s="107"/>
      <c r="X470" s="107"/>
    </row>
    <row r="471" spans="1:24" ht="13">
      <c r="A471" s="107"/>
      <c r="B471" s="107"/>
      <c r="C471" s="108"/>
      <c r="D471" s="112"/>
      <c r="E471" s="108"/>
      <c r="F471" s="108"/>
      <c r="G471" s="107"/>
      <c r="H471" s="107"/>
      <c r="I471" s="107"/>
      <c r="J471" s="107"/>
      <c r="K471" s="107"/>
      <c r="L471" s="107"/>
      <c r="M471" s="107"/>
      <c r="N471" s="107"/>
      <c r="O471" s="107"/>
      <c r="P471" s="107"/>
      <c r="Q471" s="107"/>
      <c r="R471" s="107"/>
      <c r="S471" s="107"/>
      <c r="T471" s="107"/>
      <c r="U471" s="107"/>
      <c r="V471" s="107"/>
      <c r="W471" s="107"/>
      <c r="X471" s="107"/>
    </row>
    <row r="472" spans="1:24" ht="13">
      <c r="A472" s="107"/>
      <c r="B472" s="107"/>
      <c r="C472" s="108"/>
      <c r="D472" s="112"/>
      <c r="E472" s="108"/>
      <c r="F472" s="108"/>
      <c r="G472" s="107"/>
      <c r="H472" s="107"/>
      <c r="I472" s="107"/>
      <c r="J472" s="107"/>
      <c r="K472" s="107"/>
      <c r="L472" s="107"/>
      <c r="M472" s="107"/>
      <c r="N472" s="107"/>
      <c r="O472" s="107"/>
      <c r="P472" s="107"/>
      <c r="Q472" s="107"/>
      <c r="R472" s="107"/>
      <c r="S472" s="107"/>
      <c r="T472" s="107"/>
      <c r="U472" s="107"/>
      <c r="V472" s="107"/>
      <c r="W472" s="107"/>
      <c r="X472" s="107"/>
    </row>
    <row r="473" spans="1:24" ht="13">
      <c r="A473" s="107"/>
      <c r="B473" s="107"/>
      <c r="C473" s="108"/>
      <c r="D473" s="112"/>
      <c r="E473" s="108"/>
      <c r="F473" s="108"/>
      <c r="G473" s="107"/>
      <c r="H473" s="107"/>
      <c r="I473" s="107"/>
      <c r="J473" s="107"/>
      <c r="K473" s="107"/>
      <c r="L473" s="107"/>
      <c r="M473" s="107"/>
      <c r="N473" s="107"/>
      <c r="O473" s="107"/>
      <c r="P473" s="107"/>
      <c r="Q473" s="107"/>
      <c r="R473" s="107"/>
      <c r="S473" s="107"/>
      <c r="T473" s="107"/>
      <c r="U473" s="107"/>
      <c r="V473" s="107"/>
      <c r="W473" s="107"/>
      <c r="X473" s="107"/>
    </row>
    <row r="474" spans="1:24" ht="13">
      <c r="A474" s="107"/>
      <c r="B474" s="107"/>
      <c r="C474" s="108"/>
      <c r="D474" s="112"/>
      <c r="E474" s="108"/>
      <c r="F474" s="108"/>
      <c r="G474" s="107"/>
      <c r="H474" s="107"/>
      <c r="I474" s="107"/>
      <c r="J474" s="107"/>
      <c r="K474" s="107"/>
      <c r="L474" s="107"/>
      <c r="M474" s="107"/>
      <c r="N474" s="107"/>
      <c r="O474" s="107"/>
      <c r="P474" s="107"/>
      <c r="Q474" s="107"/>
      <c r="R474" s="107"/>
      <c r="S474" s="107"/>
      <c r="T474" s="107"/>
      <c r="U474" s="107"/>
      <c r="V474" s="107"/>
      <c r="W474" s="107"/>
      <c r="X474" s="107"/>
    </row>
    <row r="475" spans="1:24" ht="13">
      <c r="A475" s="107"/>
      <c r="B475" s="107"/>
      <c r="C475" s="108"/>
      <c r="D475" s="112"/>
      <c r="E475" s="108"/>
      <c r="F475" s="108"/>
      <c r="G475" s="107"/>
      <c r="H475" s="107"/>
      <c r="I475" s="107"/>
      <c r="J475" s="107"/>
      <c r="K475" s="107"/>
      <c r="L475" s="107"/>
      <c r="M475" s="107"/>
      <c r="N475" s="107"/>
      <c r="O475" s="107"/>
      <c r="P475" s="107"/>
      <c r="Q475" s="107"/>
      <c r="R475" s="107"/>
      <c r="S475" s="107"/>
      <c r="T475" s="107"/>
      <c r="U475" s="107"/>
      <c r="V475" s="107"/>
      <c r="W475" s="107"/>
      <c r="X475" s="107"/>
    </row>
    <row r="476" spans="1:24" ht="13">
      <c r="A476" s="107"/>
      <c r="B476" s="107"/>
      <c r="C476" s="108"/>
      <c r="D476" s="112"/>
      <c r="E476" s="108"/>
      <c r="F476" s="108"/>
      <c r="G476" s="107"/>
      <c r="H476" s="107"/>
      <c r="I476" s="107"/>
      <c r="J476" s="107"/>
      <c r="K476" s="107"/>
      <c r="L476" s="107"/>
      <c r="M476" s="107"/>
      <c r="N476" s="107"/>
      <c r="O476" s="107"/>
      <c r="P476" s="107"/>
      <c r="Q476" s="107"/>
      <c r="R476" s="107"/>
      <c r="S476" s="107"/>
      <c r="T476" s="107"/>
      <c r="U476" s="107"/>
      <c r="V476" s="107"/>
      <c r="W476" s="107"/>
      <c r="X476" s="107"/>
    </row>
    <row r="477" spans="1:24" ht="13">
      <c r="A477" s="107"/>
      <c r="B477" s="107"/>
      <c r="C477" s="108"/>
      <c r="D477" s="112"/>
      <c r="E477" s="108"/>
      <c r="F477" s="108"/>
      <c r="G477" s="107"/>
      <c r="H477" s="107"/>
      <c r="I477" s="107"/>
      <c r="J477" s="107"/>
      <c r="K477" s="107"/>
      <c r="L477" s="107"/>
      <c r="M477" s="107"/>
      <c r="N477" s="107"/>
      <c r="O477" s="107"/>
      <c r="P477" s="107"/>
      <c r="Q477" s="107"/>
      <c r="R477" s="107"/>
      <c r="S477" s="107"/>
      <c r="T477" s="107"/>
      <c r="U477" s="107"/>
      <c r="V477" s="107"/>
      <c r="W477" s="107"/>
      <c r="X477" s="107"/>
    </row>
    <row r="478" spans="1:24" ht="13">
      <c r="A478" s="107"/>
      <c r="B478" s="107"/>
      <c r="C478" s="108"/>
      <c r="D478" s="112"/>
      <c r="E478" s="108"/>
      <c r="F478" s="108"/>
      <c r="G478" s="107"/>
      <c r="H478" s="107"/>
      <c r="I478" s="107"/>
      <c r="J478" s="107"/>
      <c r="K478" s="107"/>
      <c r="L478" s="107"/>
      <c r="M478" s="107"/>
      <c r="N478" s="107"/>
      <c r="O478" s="107"/>
      <c r="P478" s="107"/>
      <c r="Q478" s="107"/>
      <c r="R478" s="107"/>
      <c r="S478" s="107"/>
      <c r="T478" s="107"/>
      <c r="U478" s="107"/>
      <c r="V478" s="107"/>
      <c r="W478" s="107"/>
      <c r="X478" s="107"/>
    </row>
    <row r="479" spans="1:24" ht="13">
      <c r="A479" s="107"/>
      <c r="B479" s="107"/>
      <c r="C479" s="108"/>
      <c r="D479" s="112"/>
      <c r="E479" s="108"/>
      <c r="F479" s="108"/>
      <c r="G479" s="107"/>
      <c r="H479" s="107"/>
      <c r="I479" s="107"/>
      <c r="J479" s="107"/>
      <c r="K479" s="107"/>
      <c r="L479" s="107"/>
      <c r="M479" s="107"/>
      <c r="N479" s="107"/>
      <c r="O479" s="107"/>
      <c r="P479" s="107"/>
      <c r="Q479" s="107"/>
      <c r="R479" s="107"/>
      <c r="S479" s="107"/>
      <c r="T479" s="107"/>
      <c r="U479" s="107"/>
      <c r="V479" s="107"/>
      <c r="W479" s="107"/>
      <c r="X479" s="107"/>
    </row>
    <row r="480" spans="1:24" ht="13">
      <c r="A480" s="107"/>
      <c r="B480" s="107"/>
      <c r="C480" s="108"/>
      <c r="D480" s="112"/>
      <c r="E480" s="108"/>
      <c r="F480" s="108"/>
      <c r="G480" s="107"/>
      <c r="H480" s="107"/>
      <c r="I480" s="107"/>
      <c r="J480" s="107"/>
      <c r="K480" s="107"/>
      <c r="L480" s="107"/>
      <c r="M480" s="107"/>
      <c r="N480" s="107"/>
      <c r="O480" s="107"/>
      <c r="P480" s="107"/>
      <c r="Q480" s="107"/>
      <c r="R480" s="107"/>
      <c r="S480" s="107"/>
      <c r="T480" s="107"/>
      <c r="U480" s="107"/>
      <c r="V480" s="107"/>
      <c r="W480" s="107"/>
      <c r="X480" s="107"/>
    </row>
    <row r="481" spans="1:24" ht="13">
      <c r="A481" s="107"/>
      <c r="B481" s="107"/>
      <c r="C481" s="108"/>
      <c r="D481" s="112"/>
      <c r="E481" s="108"/>
      <c r="F481" s="108"/>
      <c r="G481" s="107"/>
      <c r="H481" s="107"/>
      <c r="I481" s="107"/>
      <c r="J481" s="107"/>
      <c r="K481" s="107"/>
      <c r="L481" s="107"/>
      <c r="M481" s="107"/>
      <c r="N481" s="107"/>
      <c r="O481" s="107"/>
      <c r="P481" s="107"/>
      <c r="Q481" s="107"/>
      <c r="R481" s="107"/>
      <c r="S481" s="107"/>
      <c r="T481" s="107"/>
      <c r="U481" s="107"/>
      <c r="V481" s="107"/>
      <c r="W481" s="107"/>
      <c r="X481" s="107"/>
    </row>
    <row r="482" spans="1:24" ht="13">
      <c r="A482" s="107"/>
      <c r="B482" s="107"/>
      <c r="C482" s="108"/>
      <c r="D482" s="112"/>
      <c r="E482" s="108"/>
      <c r="F482" s="108"/>
      <c r="G482" s="107"/>
      <c r="H482" s="107"/>
      <c r="I482" s="107"/>
      <c r="J482" s="107"/>
      <c r="K482" s="107"/>
      <c r="L482" s="107"/>
      <c r="M482" s="107"/>
      <c r="N482" s="107"/>
      <c r="O482" s="107"/>
      <c r="P482" s="107"/>
      <c r="Q482" s="107"/>
      <c r="R482" s="107"/>
      <c r="S482" s="107"/>
      <c r="T482" s="107"/>
      <c r="U482" s="107"/>
      <c r="V482" s="107"/>
      <c r="W482" s="107"/>
      <c r="X482" s="107"/>
    </row>
    <row r="483" spans="1:24" ht="13">
      <c r="A483" s="107"/>
      <c r="B483" s="107"/>
      <c r="C483" s="108"/>
      <c r="D483" s="112"/>
      <c r="E483" s="108"/>
      <c r="F483" s="108"/>
      <c r="G483" s="107"/>
      <c r="H483" s="107"/>
      <c r="I483" s="107"/>
      <c r="J483" s="107"/>
      <c r="K483" s="107"/>
      <c r="L483" s="107"/>
      <c r="M483" s="107"/>
      <c r="N483" s="107"/>
      <c r="O483" s="107"/>
      <c r="P483" s="107"/>
      <c r="Q483" s="107"/>
      <c r="R483" s="107"/>
      <c r="S483" s="107"/>
      <c r="T483" s="107"/>
      <c r="U483" s="107"/>
      <c r="V483" s="107"/>
      <c r="W483" s="107"/>
      <c r="X483" s="107"/>
    </row>
    <row r="484" spans="1:24" ht="13">
      <c r="A484" s="107"/>
      <c r="B484" s="107"/>
      <c r="C484" s="108"/>
      <c r="D484" s="112"/>
      <c r="E484" s="108"/>
      <c r="F484" s="108"/>
      <c r="G484" s="107"/>
      <c r="H484" s="107"/>
      <c r="I484" s="107"/>
      <c r="J484" s="107"/>
      <c r="K484" s="107"/>
      <c r="L484" s="107"/>
      <c r="M484" s="107"/>
      <c r="N484" s="107"/>
      <c r="O484" s="107"/>
      <c r="P484" s="107"/>
      <c r="Q484" s="107"/>
      <c r="R484" s="107"/>
      <c r="S484" s="107"/>
      <c r="T484" s="107"/>
      <c r="U484" s="107"/>
      <c r="V484" s="107"/>
      <c r="W484" s="107"/>
      <c r="X484" s="107"/>
    </row>
    <row r="485" spans="1:24" ht="13">
      <c r="A485" s="107"/>
      <c r="B485" s="107"/>
      <c r="C485" s="108"/>
      <c r="D485" s="112"/>
      <c r="E485" s="108"/>
      <c r="F485" s="108"/>
      <c r="G485" s="107"/>
      <c r="H485" s="107"/>
      <c r="I485" s="107"/>
      <c r="J485" s="107"/>
      <c r="K485" s="107"/>
      <c r="L485" s="107"/>
      <c r="M485" s="107"/>
      <c r="N485" s="107"/>
      <c r="O485" s="107"/>
      <c r="P485" s="107"/>
      <c r="Q485" s="107"/>
      <c r="R485" s="107"/>
      <c r="S485" s="107"/>
      <c r="T485" s="107"/>
      <c r="U485" s="107"/>
      <c r="V485" s="107"/>
      <c r="W485" s="107"/>
      <c r="X485" s="107"/>
    </row>
    <row r="486" spans="1:24" ht="13">
      <c r="A486" s="107"/>
      <c r="B486" s="107"/>
      <c r="C486" s="108"/>
      <c r="D486" s="112"/>
      <c r="E486" s="108"/>
      <c r="F486" s="108"/>
      <c r="G486" s="107"/>
      <c r="H486" s="107"/>
      <c r="I486" s="107"/>
      <c r="J486" s="107"/>
      <c r="K486" s="107"/>
      <c r="L486" s="107"/>
      <c r="M486" s="107"/>
      <c r="N486" s="107"/>
      <c r="O486" s="107"/>
      <c r="P486" s="107"/>
      <c r="Q486" s="107"/>
      <c r="R486" s="107"/>
      <c r="S486" s="107"/>
      <c r="T486" s="107"/>
      <c r="U486" s="107"/>
      <c r="V486" s="107"/>
      <c r="W486" s="107"/>
      <c r="X486" s="107"/>
    </row>
    <row r="487" spans="1:24" ht="13">
      <c r="A487" s="107"/>
      <c r="B487" s="107"/>
      <c r="C487" s="108"/>
      <c r="D487" s="112"/>
      <c r="E487" s="108"/>
      <c r="F487" s="108"/>
      <c r="G487" s="107"/>
      <c r="H487" s="107"/>
      <c r="I487" s="107"/>
      <c r="J487" s="107"/>
      <c r="K487" s="107"/>
      <c r="L487" s="107"/>
      <c r="M487" s="107"/>
      <c r="N487" s="107"/>
      <c r="O487" s="107"/>
      <c r="P487" s="107"/>
      <c r="Q487" s="107"/>
      <c r="R487" s="107"/>
      <c r="S487" s="107"/>
      <c r="T487" s="107"/>
      <c r="U487" s="107"/>
      <c r="V487" s="107"/>
      <c r="W487" s="107"/>
      <c r="X487" s="107"/>
    </row>
    <row r="488" spans="1:24" ht="13">
      <c r="A488" s="107"/>
      <c r="B488" s="107"/>
      <c r="C488" s="108"/>
      <c r="D488" s="112"/>
      <c r="E488" s="108"/>
      <c r="F488" s="108"/>
      <c r="G488" s="107"/>
      <c r="H488" s="107"/>
      <c r="I488" s="107"/>
      <c r="J488" s="107"/>
      <c r="K488" s="107"/>
      <c r="L488" s="107"/>
      <c r="M488" s="107"/>
      <c r="N488" s="107"/>
      <c r="O488" s="107"/>
      <c r="P488" s="107"/>
      <c r="Q488" s="107"/>
      <c r="R488" s="107"/>
      <c r="S488" s="107"/>
      <c r="T488" s="107"/>
      <c r="U488" s="107"/>
      <c r="V488" s="107"/>
      <c r="W488" s="107"/>
      <c r="X488" s="107"/>
    </row>
    <row r="489" spans="1:24" ht="13">
      <c r="A489" s="107"/>
      <c r="B489" s="107"/>
      <c r="C489" s="108"/>
      <c r="D489" s="112"/>
      <c r="E489" s="108"/>
      <c r="F489" s="108"/>
      <c r="G489" s="107"/>
      <c r="H489" s="107"/>
      <c r="I489" s="107"/>
      <c r="J489" s="107"/>
      <c r="K489" s="107"/>
      <c r="L489" s="107"/>
      <c r="M489" s="107"/>
      <c r="N489" s="107"/>
      <c r="O489" s="107"/>
      <c r="P489" s="107"/>
      <c r="Q489" s="107"/>
      <c r="R489" s="107"/>
      <c r="S489" s="107"/>
      <c r="T489" s="107"/>
      <c r="U489" s="107"/>
      <c r="V489" s="107"/>
      <c r="W489" s="107"/>
      <c r="X489" s="107"/>
    </row>
    <row r="490" spans="1:24" ht="13">
      <c r="A490" s="107"/>
      <c r="B490" s="107"/>
      <c r="C490" s="108"/>
      <c r="D490" s="112"/>
      <c r="E490" s="108"/>
      <c r="F490" s="108"/>
      <c r="G490" s="107"/>
      <c r="H490" s="107"/>
      <c r="I490" s="107"/>
      <c r="J490" s="107"/>
      <c r="K490" s="107"/>
      <c r="L490" s="107"/>
      <c r="M490" s="107"/>
      <c r="N490" s="107"/>
      <c r="O490" s="107"/>
      <c r="P490" s="107"/>
      <c r="Q490" s="107"/>
      <c r="R490" s="107"/>
      <c r="S490" s="107"/>
      <c r="T490" s="107"/>
      <c r="U490" s="107"/>
      <c r="V490" s="107"/>
      <c r="W490" s="107"/>
      <c r="X490" s="107"/>
    </row>
    <row r="491" spans="1:24" ht="13">
      <c r="A491" s="107"/>
      <c r="B491" s="107"/>
      <c r="C491" s="108"/>
      <c r="D491" s="112"/>
      <c r="E491" s="108"/>
      <c r="F491" s="108"/>
      <c r="G491" s="107"/>
      <c r="H491" s="107"/>
      <c r="I491" s="107"/>
      <c r="J491" s="107"/>
      <c r="K491" s="107"/>
      <c r="L491" s="107"/>
      <c r="M491" s="107"/>
      <c r="N491" s="107"/>
      <c r="O491" s="107"/>
      <c r="P491" s="107"/>
      <c r="Q491" s="107"/>
      <c r="R491" s="107"/>
      <c r="S491" s="107"/>
      <c r="T491" s="107"/>
      <c r="U491" s="107"/>
      <c r="V491" s="107"/>
      <c r="W491" s="107"/>
      <c r="X491" s="107"/>
    </row>
    <row r="492" spans="1:24" ht="13">
      <c r="A492" s="107"/>
      <c r="B492" s="107"/>
      <c r="C492" s="108"/>
      <c r="D492" s="112"/>
      <c r="E492" s="108"/>
      <c r="F492" s="108"/>
      <c r="G492" s="107"/>
      <c r="H492" s="107"/>
      <c r="I492" s="107"/>
      <c r="J492" s="107"/>
      <c r="K492" s="107"/>
      <c r="L492" s="107"/>
      <c r="M492" s="107"/>
      <c r="N492" s="107"/>
      <c r="O492" s="107"/>
      <c r="P492" s="107"/>
      <c r="Q492" s="107"/>
      <c r="R492" s="107"/>
      <c r="S492" s="107"/>
      <c r="T492" s="107"/>
      <c r="U492" s="107"/>
      <c r="V492" s="107"/>
      <c r="W492" s="107"/>
      <c r="X492" s="107"/>
    </row>
    <row r="493" spans="1:24" ht="13">
      <c r="A493" s="107"/>
      <c r="B493" s="107"/>
      <c r="C493" s="108"/>
      <c r="D493" s="112"/>
      <c r="E493" s="108"/>
      <c r="F493" s="108"/>
      <c r="G493" s="107"/>
      <c r="H493" s="107"/>
      <c r="I493" s="107"/>
      <c r="J493" s="107"/>
      <c r="K493" s="107"/>
      <c r="L493" s="107"/>
      <c r="M493" s="107"/>
      <c r="N493" s="107"/>
      <c r="O493" s="107"/>
      <c r="P493" s="107"/>
      <c r="Q493" s="107"/>
      <c r="R493" s="107"/>
      <c r="S493" s="107"/>
      <c r="T493" s="107"/>
      <c r="U493" s="107"/>
      <c r="V493" s="107"/>
      <c r="W493" s="107"/>
      <c r="X493" s="107"/>
    </row>
    <row r="494" spans="1:24" ht="13">
      <c r="A494" s="107"/>
      <c r="B494" s="107"/>
      <c r="C494" s="108"/>
      <c r="D494" s="112"/>
      <c r="E494" s="108"/>
      <c r="F494" s="108"/>
      <c r="G494" s="107"/>
      <c r="H494" s="107"/>
      <c r="I494" s="107"/>
      <c r="J494" s="107"/>
      <c r="K494" s="107"/>
      <c r="L494" s="107"/>
      <c r="M494" s="107"/>
      <c r="N494" s="107"/>
      <c r="O494" s="107"/>
      <c r="P494" s="107"/>
      <c r="Q494" s="107"/>
      <c r="R494" s="107"/>
      <c r="S494" s="107"/>
      <c r="T494" s="107"/>
      <c r="U494" s="107"/>
      <c r="V494" s="107"/>
      <c r="W494" s="107"/>
      <c r="X494" s="107"/>
    </row>
    <row r="495" spans="1:24" ht="13">
      <c r="A495" s="107"/>
      <c r="B495" s="107"/>
      <c r="C495" s="108"/>
      <c r="D495" s="112"/>
      <c r="E495" s="108"/>
      <c r="F495" s="108"/>
      <c r="G495" s="107"/>
      <c r="H495" s="107"/>
      <c r="I495" s="107"/>
      <c r="J495" s="107"/>
      <c r="K495" s="107"/>
      <c r="L495" s="107"/>
      <c r="M495" s="107"/>
      <c r="N495" s="107"/>
      <c r="O495" s="107"/>
      <c r="P495" s="107"/>
      <c r="Q495" s="107"/>
      <c r="R495" s="107"/>
      <c r="S495" s="107"/>
      <c r="T495" s="107"/>
      <c r="U495" s="107"/>
      <c r="V495" s="107"/>
      <c r="W495" s="107"/>
      <c r="X495" s="107"/>
    </row>
    <row r="496" spans="1:24" ht="13">
      <c r="A496" s="107"/>
      <c r="B496" s="107"/>
      <c r="C496" s="108"/>
      <c r="D496" s="112"/>
      <c r="E496" s="108"/>
      <c r="F496" s="108"/>
      <c r="G496" s="107"/>
      <c r="H496" s="107"/>
      <c r="I496" s="107"/>
      <c r="J496" s="107"/>
      <c r="K496" s="107"/>
      <c r="L496" s="107"/>
      <c r="M496" s="107"/>
      <c r="N496" s="107"/>
      <c r="O496" s="107"/>
      <c r="P496" s="107"/>
      <c r="Q496" s="107"/>
      <c r="R496" s="107"/>
      <c r="S496" s="107"/>
      <c r="T496" s="107"/>
      <c r="U496" s="107"/>
      <c r="V496" s="107"/>
      <c r="W496" s="107"/>
      <c r="X496" s="107"/>
    </row>
    <row r="497" spans="1:24" ht="13">
      <c r="A497" s="107"/>
      <c r="B497" s="107"/>
      <c r="C497" s="108"/>
      <c r="D497" s="112"/>
      <c r="E497" s="108"/>
      <c r="F497" s="108"/>
      <c r="G497" s="107"/>
      <c r="H497" s="107"/>
      <c r="I497" s="107"/>
      <c r="J497" s="107"/>
      <c r="K497" s="107"/>
      <c r="L497" s="107"/>
      <c r="M497" s="107"/>
      <c r="N497" s="107"/>
      <c r="O497" s="107"/>
      <c r="P497" s="107"/>
      <c r="Q497" s="107"/>
      <c r="R497" s="107"/>
      <c r="S497" s="107"/>
      <c r="T497" s="107"/>
      <c r="U497" s="107"/>
      <c r="V497" s="107"/>
      <c r="W497" s="107"/>
      <c r="X497" s="107"/>
    </row>
    <row r="498" spans="1:24" ht="13">
      <c r="A498" s="107"/>
      <c r="B498" s="107"/>
      <c r="C498" s="108"/>
      <c r="D498" s="112"/>
      <c r="E498" s="108"/>
      <c r="F498" s="108"/>
      <c r="G498" s="107"/>
      <c r="H498" s="107"/>
      <c r="I498" s="107"/>
      <c r="J498" s="107"/>
      <c r="K498" s="107"/>
      <c r="L498" s="107"/>
      <c r="M498" s="107"/>
      <c r="N498" s="107"/>
      <c r="O498" s="107"/>
      <c r="P498" s="107"/>
      <c r="Q498" s="107"/>
      <c r="R498" s="107"/>
      <c r="S498" s="107"/>
      <c r="T498" s="107"/>
      <c r="U498" s="107"/>
      <c r="V498" s="107"/>
      <c r="W498" s="107"/>
      <c r="X498" s="107"/>
    </row>
    <row r="499" spans="1:24" ht="13">
      <c r="A499" s="107"/>
      <c r="B499" s="107"/>
      <c r="C499" s="108"/>
      <c r="D499" s="112"/>
      <c r="E499" s="108"/>
      <c r="F499" s="108"/>
      <c r="G499" s="107"/>
      <c r="H499" s="107"/>
      <c r="I499" s="107"/>
      <c r="J499" s="107"/>
      <c r="K499" s="107"/>
      <c r="L499" s="107"/>
      <c r="M499" s="107"/>
      <c r="N499" s="107"/>
      <c r="O499" s="107"/>
      <c r="P499" s="107"/>
      <c r="Q499" s="107"/>
      <c r="R499" s="107"/>
      <c r="S499" s="107"/>
      <c r="T499" s="107"/>
      <c r="U499" s="107"/>
      <c r="V499" s="107"/>
      <c r="W499" s="107"/>
      <c r="X499" s="107"/>
    </row>
    <row r="500" spans="1:24" ht="13">
      <c r="A500" s="107"/>
      <c r="B500" s="107"/>
      <c r="C500" s="108"/>
      <c r="D500" s="112"/>
      <c r="E500" s="108"/>
      <c r="F500" s="108"/>
      <c r="G500" s="107"/>
      <c r="H500" s="107"/>
      <c r="I500" s="107"/>
      <c r="J500" s="107"/>
      <c r="K500" s="107"/>
      <c r="L500" s="107"/>
      <c r="M500" s="107"/>
      <c r="N500" s="107"/>
      <c r="O500" s="107"/>
      <c r="P500" s="107"/>
      <c r="Q500" s="107"/>
      <c r="R500" s="107"/>
      <c r="S500" s="107"/>
      <c r="T500" s="107"/>
      <c r="U500" s="107"/>
      <c r="V500" s="107"/>
      <c r="W500" s="107"/>
      <c r="X500" s="107"/>
    </row>
    <row r="501" spans="1:24" ht="13">
      <c r="A501" s="107"/>
      <c r="B501" s="107"/>
      <c r="C501" s="108"/>
      <c r="D501" s="112"/>
      <c r="E501" s="108"/>
      <c r="F501" s="108"/>
      <c r="G501" s="107"/>
      <c r="H501" s="107"/>
      <c r="I501" s="107"/>
      <c r="J501" s="107"/>
      <c r="K501" s="107"/>
      <c r="L501" s="107"/>
      <c r="M501" s="107"/>
      <c r="N501" s="107"/>
      <c r="O501" s="107"/>
      <c r="P501" s="107"/>
      <c r="Q501" s="107"/>
      <c r="R501" s="107"/>
      <c r="S501" s="107"/>
      <c r="T501" s="107"/>
      <c r="U501" s="107"/>
      <c r="V501" s="107"/>
      <c r="W501" s="107"/>
      <c r="X501" s="107"/>
    </row>
    <row r="502" spans="1:24" ht="13">
      <c r="A502" s="107"/>
      <c r="B502" s="107"/>
      <c r="C502" s="108"/>
      <c r="D502" s="112"/>
      <c r="E502" s="108"/>
      <c r="F502" s="108"/>
      <c r="G502" s="107"/>
      <c r="H502" s="107"/>
      <c r="I502" s="107"/>
      <c r="J502" s="107"/>
      <c r="K502" s="107"/>
      <c r="L502" s="107"/>
      <c r="M502" s="107"/>
      <c r="N502" s="107"/>
      <c r="O502" s="107"/>
      <c r="P502" s="107"/>
      <c r="Q502" s="107"/>
      <c r="R502" s="107"/>
      <c r="S502" s="107"/>
      <c r="T502" s="107"/>
      <c r="U502" s="107"/>
      <c r="V502" s="107"/>
      <c r="W502" s="107"/>
      <c r="X502" s="107"/>
    </row>
    <row r="503" spans="1:24" ht="13">
      <c r="A503" s="107"/>
      <c r="B503" s="107"/>
      <c r="C503" s="108"/>
      <c r="D503" s="112"/>
      <c r="E503" s="108"/>
      <c r="F503" s="108"/>
      <c r="G503" s="107"/>
      <c r="H503" s="107"/>
      <c r="I503" s="107"/>
      <c r="J503" s="107"/>
      <c r="K503" s="107"/>
      <c r="L503" s="107"/>
      <c r="M503" s="107"/>
      <c r="N503" s="107"/>
      <c r="O503" s="107"/>
      <c r="P503" s="107"/>
      <c r="Q503" s="107"/>
      <c r="R503" s="107"/>
      <c r="S503" s="107"/>
      <c r="T503" s="107"/>
      <c r="U503" s="107"/>
      <c r="V503" s="107"/>
      <c r="W503" s="107"/>
      <c r="X503" s="107"/>
    </row>
    <row r="504" spans="1:24" ht="13">
      <c r="A504" s="107"/>
      <c r="B504" s="107"/>
      <c r="C504" s="108"/>
      <c r="D504" s="112"/>
      <c r="E504" s="108"/>
      <c r="F504" s="108"/>
      <c r="G504" s="107"/>
      <c r="H504" s="107"/>
      <c r="I504" s="107"/>
      <c r="J504" s="107"/>
      <c r="K504" s="107"/>
      <c r="L504" s="107"/>
      <c r="M504" s="107"/>
      <c r="N504" s="107"/>
      <c r="O504" s="107"/>
      <c r="P504" s="107"/>
      <c r="Q504" s="107"/>
      <c r="R504" s="107"/>
      <c r="S504" s="107"/>
      <c r="T504" s="107"/>
      <c r="U504" s="107"/>
      <c r="V504" s="107"/>
      <c r="W504" s="107"/>
      <c r="X504" s="107"/>
    </row>
    <row r="505" spans="1:24" ht="13">
      <c r="A505" s="107"/>
      <c r="B505" s="107"/>
      <c r="C505" s="108"/>
      <c r="D505" s="112"/>
      <c r="E505" s="108"/>
      <c r="F505" s="108"/>
      <c r="G505" s="107"/>
      <c r="H505" s="107"/>
      <c r="I505" s="107"/>
      <c r="J505" s="107"/>
      <c r="K505" s="107"/>
      <c r="L505" s="107"/>
      <c r="M505" s="107"/>
      <c r="N505" s="107"/>
      <c r="O505" s="107"/>
      <c r="P505" s="107"/>
      <c r="Q505" s="107"/>
      <c r="R505" s="107"/>
      <c r="S505" s="107"/>
      <c r="T505" s="107"/>
      <c r="U505" s="107"/>
      <c r="V505" s="107"/>
      <c r="W505" s="107"/>
      <c r="X505" s="107"/>
    </row>
    <row r="506" spans="1:24" ht="13">
      <c r="A506" s="107"/>
      <c r="B506" s="107"/>
      <c r="C506" s="108"/>
      <c r="D506" s="112"/>
      <c r="E506" s="108"/>
      <c r="F506" s="108"/>
      <c r="G506" s="107"/>
      <c r="H506" s="107"/>
      <c r="I506" s="107"/>
      <c r="J506" s="107"/>
      <c r="K506" s="107"/>
      <c r="L506" s="107"/>
      <c r="M506" s="107"/>
      <c r="N506" s="107"/>
      <c r="O506" s="107"/>
      <c r="P506" s="107"/>
      <c r="Q506" s="107"/>
      <c r="R506" s="107"/>
      <c r="S506" s="107"/>
      <c r="T506" s="107"/>
      <c r="U506" s="107"/>
      <c r="V506" s="107"/>
      <c r="W506" s="107"/>
      <c r="X506" s="107"/>
    </row>
    <row r="507" spans="1:24" ht="13">
      <c r="A507" s="107"/>
      <c r="B507" s="107"/>
      <c r="C507" s="108"/>
      <c r="D507" s="112"/>
      <c r="E507" s="108"/>
      <c r="F507" s="108"/>
      <c r="G507" s="107"/>
      <c r="H507" s="107"/>
      <c r="I507" s="107"/>
      <c r="J507" s="107"/>
      <c r="K507" s="107"/>
      <c r="L507" s="107"/>
      <c r="M507" s="107"/>
      <c r="N507" s="107"/>
      <c r="O507" s="107"/>
      <c r="P507" s="107"/>
      <c r="Q507" s="107"/>
      <c r="R507" s="107"/>
      <c r="S507" s="107"/>
      <c r="T507" s="107"/>
      <c r="U507" s="107"/>
      <c r="V507" s="107"/>
      <c r="W507" s="107"/>
      <c r="X507" s="107"/>
    </row>
    <row r="508" spans="1:24" ht="13">
      <c r="A508" s="107"/>
      <c r="B508" s="107"/>
      <c r="C508" s="108"/>
      <c r="D508" s="112"/>
      <c r="E508" s="108"/>
      <c r="F508" s="108"/>
      <c r="G508" s="107"/>
      <c r="H508" s="107"/>
      <c r="I508" s="107"/>
      <c r="J508" s="107"/>
      <c r="K508" s="107"/>
      <c r="L508" s="107"/>
      <c r="M508" s="107"/>
      <c r="N508" s="107"/>
      <c r="O508" s="107"/>
      <c r="P508" s="107"/>
      <c r="Q508" s="107"/>
      <c r="R508" s="107"/>
      <c r="S508" s="107"/>
      <c r="T508" s="107"/>
      <c r="U508" s="107"/>
      <c r="V508" s="107"/>
      <c r="W508" s="107"/>
      <c r="X508" s="107"/>
    </row>
    <row r="509" spans="1:24" ht="13">
      <c r="A509" s="107"/>
      <c r="B509" s="107"/>
      <c r="C509" s="108"/>
      <c r="D509" s="112"/>
      <c r="E509" s="108"/>
      <c r="F509" s="108"/>
      <c r="G509" s="107"/>
      <c r="H509" s="107"/>
      <c r="I509" s="107"/>
      <c r="J509" s="107"/>
      <c r="K509" s="107"/>
      <c r="L509" s="107"/>
      <c r="M509" s="107"/>
      <c r="N509" s="107"/>
      <c r="O509" s="107"/>
      <c r="P509" s="107"/>
      <c r="Q509" s="107"/>
      <c r="R509" s="107"/>
      <c r="S509" s="107"/>
      <c r="T509" s="107"/>
      <c r="U509" s="107"/>
      <c r="V509" s="107"/>
      <c r="W509" s="107"/>
      <c r="X509" s="107"/>
    </row>
    <row r="510" spans="1:24" ht="13">
      <c r="A510" s="107"/>
      <c r="B510" s="107"/>
      <c r="C510" s="108"/>
      <c r="D510" s="112"/>
      <c r="E510" s="108"/>
      <c r="F510" s="108"/>
      <c r="G510" s="107"/>
      <c r="H510" s="107"/>
      <c r="I510" s="107"/>
      <c r="J510" s="107"/>
      <c r="K510" s="107"/>
      <c r="L510" s="107"/>
      <c r="M510" s="107"/>
      <c r="N510" s="107"/>
      <c r="O510" s="107"/>
      <c r="P510" s="107"/>
      <c r="Q510" s="107"/>
      <c r="R510" s="107"/>
      <c r="S510" s="107"/>
      <c r="T510" s="107"/>
      <c r="U510" s="107"/>
      <c r="V510" s="107"/>
      <c r="W510" s="107"/>
      <c r="X510" s="107"/>
    </row>
    <row r="511" spans="1:24" ht="13">
      <c r="A511" s="107"/>
      <c r="B511" s="107"/>
      <c r="C511" s="108"/>
      <c r="D511" s="112"/>
      <c r="E511" s="108"/>
      <c r="F511" s="108"/>
      <c r="G511" s="107"/>
      <c r="H511" s="107"/>
      <c r="I511" s="107"/>
      <c r="J511" s="107"/>
      <c r="K511" s="107"/>
      <c r="L511" s="107"/>
      <c r="M511" s="107"/>
      <c r="N511" s="107"/>
      <c r="O511" s="107"/>
      <c r="P511" s="107"/>
      <c r="Q511" s="107"/>
      <c r="R511" s="107"/>
      <c r="S511" s="107"/>
      <c r="T511" s="107"/>
      <c r="U511" s="107"/>
      <c r="V511" s="107"/>
      <c r="W511" s="107"/>
      <c r="X511" s="107"/>
    </row>
    <row r="512" spans="1:24" ht="13">
      <c r="A512" s="107"/>
      <c r="B512" s="107"/>
      <c r="C512" s="108"/>
      <c r="D512" s="112"/>
      <c r="E512" s="108"/>
      <c r="F512" s="108"/>
      <c r="G512" s="107"/>
      <c r="H512" s="107"/>
      <c r="I512" s="107"/>
      <c r="J512" s="107"/>
      <c r="K512" s="107"/>
      <c r="L512" s="107"/>
      <c r="M512" s="107"/>
      <c r="N512" s="107"/>
      <c r="O512" s="107"/>
      <c r="P512" s="107"/>
      <c r="Q512" s="107"/>
      <c r="R512" s="107"/>
      <c r="S512" s="107"/>
      <c r="T512" s="107"/>
      <c r="U512" s="107"/>
      <c r="V512" s="107"/>
      <c r="W512" s="107"/>
      <c r="X512" s="107"/>
    </row>
    <row r="513" spans="1:24" ht="13">
      <c r="A513" s="107"/>
      <c r="B513" s="107"/>
      <c r="C513" s="108"/>
      <c r="D513" s="112"/>
      <c r="E513" s="108"/>
      <c r="F513" s="108"/>
      <c r="G513" s="107"/>
      <c r="H513" s="107"/>
      <c r="I513" s="107"/>
      <c r="J513" s="107"/>
      <c r="K513" s="107"/>
      <c r="L513" s="107"/>
      <c r="M513" s="107"/>
      <c r="N513" s="107"/>
      <c r="O513" s="107"/>
      <c r="P513" s="107"/>
      <c r="Q513" s="107"/>
      <c r="R513" s="107"/>
      <c r="S513" s="107"/>
      <c r="T513" s="107"/>
      <c r="U513" s="107"/>
      <c r="V513" s="107"/>
      <c r="W513" s="107"/>
      <c r="X513" s="107"/>
    </row>
    <row r="514" spans="1:24" ht="13">
      <c r="A514" s="107"/>
      <c r="B514" s="107"/>
      <c r="C514" s="108"/>
      <c r="D514" s="112"/>
      <c r="E514" s="108"/>
      <c r="F514" s="108"/>
      <c r="G514" s="107"/>
      <c r="H514" s="107"/>
      <c r="I514" s="107"/>
      <c r="J514" s="107"/>
      <c r="K514" s="107"/>
      <c r="L514" s="107"/>
      <c r="M514" s="107"/>
      <c r="N514" s="107"/>
      <c r="O514" s="107"/>
      <c r="P514" s="107"/>
      <c r="Q514" s="107"/>
      <c r="R514" s="107"/>
      <c r="S514" s="107"/>
      <c r="T514" s="107"/>
      <c r="U514" s="107"/>
      <c r="V514" s="107"/>
      <c r="W514" s="107"/>
      <c r="X514" s="107"/>
    </row>
    <row r="515" spans="1:24" ht="13">
      <c r="A515" s="107"/>
      <c r="B515" s="107"/>
      <c r="C515" s="108"/>
      <c r="D515" s="112"/>
      <c r="E515" s="108"/>
      <c r="F515" s="108"/>
      <c r="G515" s="107"/>
      <c r="H515" s="107"/>
      <c r="I515" s="107"/>
      <c r="J515" s="107"/>
      <c r="K515" s="107"/>
      <c r="L515" s="107"/>
      <c r="M515" s="107"/>
      <c r="N515" s="107"/>
      <c r="O515" s="107"/>
      <c r="P515" s="107"/>
      <c r="Q515" s="107"/>
      <c r="R515" s="107"/>
      <c r="S515" s="107"/>
      <c r="T515" s="107"/>
      <c r="U515" s="107"/>
      <c r="V515" s="107"/>
      <c r="W515" s="107"/>
      <c r="X515" s="107"/>
    </row>
    <row r="516" spans="1:24" ht="13">
      <c r="A516" s="107"/>
      <c r="B516" s="107"/>
      <c r="C516" s="108"/>
      <c r="D516" s="112"/>
      <c r="E516" s="108"/>
      <c r="F516" s="108"/>
      <c r="G516" s="107"/>
      <c r="H516" s="107"/>
      <c r="I516" s="107"/>
      <c r="J516" s="107"/>
      <c r="K516" s="107"/>
      <c r="L516" s="107"/>
      <c r="M516" s="107"/>
      <c r="N516" s="107"/>
      <c r="O516" s="107"/>
      <c r="P516" s="107"/>
      <c r="Q516" s="107"/>
      <c r="R516" s="107"/>
      <c r="S516" s="107"/>
      <c r="T516" s="107"/>
      <c r="U516" s="107"/>
      <c r="V516" s="107"/>
      <c r="W516" s="107"/>
      <c r="X516" s="107"/>
    </row>
    <row r="517" spans="1:24" ht="13">
      <c r="A517" s="107"/>
      <c r="B517" s="107"/>
      <c r="C517" s="108"/>
      <c r="D517" s="112"/>
      <c r="E517" s="108"/>
      <c r="F517" s="108"/>
      <c r="G517" s="107"/>
      <c r="H517" s="107"/>
      <c r="I517" s="107"/>
      <c r="J517" s="107"/>
      <c r="K517" s="107"/>
      <c r="L517" s="107"/>
      <c r="M517" s="107"/>
      <c r="N517" s="107"/>
      <c r="O517" s="107"/>
      <c r="P517" s="107"/>
      <c r="Q517" s="107"/>
      <c r="R517" s="107"/>
      <c r="S517" s="107"/>
      <c r="T517" s="107"/>
      <c r="U517" s="107"/>
      <c r="V517" s="107"/>
      <c r="W517" s="107"/>
      <c r="X517" s="107"/>
    </row>
    <row r="518" spans="1:24" ht="13">
      <c r="A518" s="107"/>
      <c r="B518" s="107"/>
      <c r="C518" s="108"/>
      <c r="D518" s="112"/>
      <c r="E518" s="108"/>
      <c r="F518" s="108"/>
      <c r="G518" s="107"/>
      <c r="H518" s="107"/>
      <c r="I518" s="107"/>
      <c r="J518" s="107"/>
      <c r="K518" s="107"/>
      <c r="L518" s="107"/>
      <c r="M518" s="107"/>
      <c r="N518" s="107"/>
      <c r="O518" s="107"/>
      <c r="P518" s="107"/>
      <c r="Q518" s="107"/>
      <c r="R518" s="107"/>
      <c r="S518" s="107"/>
      <c r="T518" s="107"/>
      <c r="U518" s="107"/>
      <c r="V518" s="107"/>
      <c r="W518" s="107"/>
      <c r="X518" s="107"/>
    </row>
    <row r="519" spans="1:24" ht="13">
      <c r="A519" s="107"/>
      <c r="B519" s="107"/>
      <c r="C519" s="108"/>
      <c r="D519" s="112"/>
      <c r="E519" s="108"/>
      <c r="F519" s="108"/>
      <c r="G519" s="107"/>
      <c r="H519" s="107"/>
      <c r="I519" s="107"/>
      <c r="J519" s="107"/>
      <c r="K519" s="107"/>
      <c r="L519" s="107"/>
      <c r="M519" s="107"/>
      <c r="N519" s="107"/>
      <c r="O519" s="107"/>
      <c r="P519" s="107"/>
      <c r="Q519" s="107"/>
      <c r="R519" s="107"/>
      <c r="S519" s="107"/>
      <c r="T519" s="107"/>
      <c r="U519" s="107"/>
      <c r="V519" s="107"/>
      <c r="W519" s="107"/>
      <c r="X519" s="107"/>
    </row>
    <row r="520" spans="1:24" ht="13">
      <c r="A520" s="107"/>
      <c r="B520" s="107"/>
      <c r="C520" s="108"/>
      <c r="D520" s="112"/>
      <c r="E520" s="108"/>
      <c r="F520" s="108"/>
      <c r="G520" s="107"/>
      <c r="H520" s="107"/>
      <c r="I520" s="107"/>
      <c r="J520" s="107"/>
      <c r="K520" s="107"/>
      <c r="L520" s="107"/>
      <c r="M520" s="107"/>
      <c r="N520" s="107"/>
      <c r="O520" s="107"/>
      <c r="P520" s="107"/>
      <c r="Q520" s="107"/>
      <c r="R520" s="107"/>
      <c r="S520" s="107"/>
      <c r="T520" s="107"/>
      <c r="U520" s="107"/>
      <c r="V520" s="107"/>
      <c r="W520" s="107"/>
      <c r="X520" s="107"/>
    </row>
    <row r="521" spans="1:24" ht="13">
      <c r="A521" s="107"/>
      <c r="B521" s="107"/>
      <c r="C521" s="108"/>
      <c r="D521" s="112"/>
      <c r="E521" s="108"/>
      <c r="F521" s="108"/>
      <c r="G521" s="107"/>
      <c r="H521" s="107"/>
      <c r="I521" s="107"/>
      <c r="J521" s="107"/>
      <c r="K521" s="107"/>
      <c r="L521" s="107"/>
      <c r="M521" s="107"/>
      <c r="N521" s="107"/>
      <c r="O521" s="107"/>
      <c r="P521" s="107"/>
      <c r="Q521" s="107"/>
      <c r="R521" s="107"/>
      <c r="S521" s="107"/>
      <c r="T521" s="107"/>
      <c r="U521" s="107"/>
      <c r="V521" s="107"/>
      <c r="W521" s="107"/>
      <c r="X521" s="107"/>
    </row>
    <row r="522" spans="1:24" ht="13">
      <c r="A522" s="107"/>
      <c r="B522" s="107"/>
      <c r="C522" s="108"/>
      <c r="D522" s="112"/>
      <c r="E522" s="108"/>
      <c r="F522" s="108"/>
      <c r="G522" s="107"/>
      <c r="H522" s="107"/>
      <c r="I522" s="107"/>
      <c r="J522" s="107"/>
      <c r="K522" s="107"/>
      <c r="L522" s="107"/>
      <c r="M522" s="107"/>
      <c r="N522" s="107"/>
      <c r="O522" s="107"/>
      <c r="P522" s="107"/>
      <c r="Q522" s="107"/>
      <c r="R522" s="107"/>
      <c r="S522" s="107"/>
      <c r="T522" s="107"/>
      <c r="U522" s="107"/>
      <c r="V522" s="107"/>
      <c r="W522" s="107"/>
      <c r="X522" s="107"/>
    </row>
    <row r="523" spans="1:24" ht="13">
      <c r="A523" s="107"/>
      <c r="B523" s="107"/>
      <c r="C523" s="108"/>
      <c r="D523" s="112"/>
      <c r="E523" s="108"/>
      <c r="F523" s="108"/>
      <c r="G523" s="107"/>
      <c r="H523" s="107"/>
      <c r="I523" s="107"/>
      <c r="J523" s="107"/>
      <c r="K523" s="107"/>
      <c r="L523" s="107"/>
      <c r="M523" s="107"/>
      <c r="N523" s="107"/>
      <c r="O523" s="107"/>
      <c r="P523" s="107"/>
      <c r="Q523" s="107"/>
      <c r="R523" s="107"/>
      <c r="S523" s="107"/>
      <c r="T523" s="107"/>
      <c r="U523" s="107"/>
      <c r="V523" s="107"/>
      <c r="W523" s="107"/>
      <c r="X523" s="107"/>
    </row>
    <row r="524" spans="1:24" ht="13">
      <c r="A524" s="107"/>
      <c r="B524" s="107"/>
      <c r="C524" s="108"/>
      <c r="D524" s="112"/>
      <c r="E524" s="108"/>
      <c r="F524" s="108"/>
      <c r="G524" s="107"/>
      <c r="H524" s="107"/>
      <c r="I524" s="107"/>
      <c r="J524" s="107"/>
      <c r="K524" s="107"/>
      <c r="L524" s="107"/>
      <c r="M524" s="107"/>
      <c r="N524" s="107"/>
      <c r="O524" s="107"/>
      <c r="P524" s="107"/>
      <c r="Q524" s="107"/>
      <c r="R524" s="107"/>
      <c r="S524" s="107"/>
      <c r="T524" s="107"/>
      <c r="U524" s="107"/>
      <c r="V524" s="107"/>
      <c r="W524" s="107"/>
      <c r="X524" s="107"/>
    </row>
    <row r="525" spans="1:24" ht="13">
      <c r="A525" s="107"/>
      <c r="B525" s="107"/>
      <c r="C525" s="108"/>
      <c r="D525" s="112"/>
      <c r="E525" s="108"/>
      <c r="F525" s="108"/>
      <c r="G525" s="107"/>
      <c r="H525" s="107"/>
      <c r="I525" s="107"/>
      <c r="J525" s="107"/>
      <c r="K525" s="107"/>
      <c r="L525" s="107"/>
      <c r="M525" s="107"/>
      <c r="N525" s="107"/>
      <c r="O525" s="107"/>
      <c r="P525" s="107"/>
      <c r="Q525" s="107"/>
      <c r="R525" s="107"/>
      <c r="S525" s="107"/>
      <c r="T525" s="107"/>
      <c r="U525" s="107"/>
      <c r="V525" s="107"/>
      <c r="W525" s="107"/>
      <c r="X525" s="107"/>
    </row>
    <row r="526" spans="1:24" ht="13">
      <c r="A526" s="107"/>
      <c r="B526" s="107"/>
      <c r="C526" s="108"/>
      <c r="D526" s="112"/>
      <c r="E526" s="108"/>
      <c r="F526" s="108"/>
      <c r="G526" s="107"/>
      <c r="H526" s="107"/>
      <c r="I526" s="107"/>
      <c r="J526" s="107"/>
      <c r="K526" s="107"/>
      <c r="L526" s="107"/>
      <c r="M526" s="107"/>
      <c r="N526" s="107"/>
      <c r="O526" s="107"/>
      <c r="P526" s="107"/>
      <c r="Q526" s="107"/>
      <c r="R526" s="107"/>
      <c r="S526" s="107"/>
      <c r="T526" s="107"/>
      <c r="U526" s="107"/>
      <c r="V526" s="107"/>
      <c r="W526" s="107"/>
      <c r="X526" s="107"/>
    </row>
    <row r="527" spans="1:24" ht="13">
      <c r="A527" s="107"/>
      <c r="B527" s="107"/>
      <c r="C527" s="108"/>
      <c r="D527" s="112"/>
      <c r="E527" s="108"/>
      <c r="F527" s="108"/>
      <c r="G527" s="107"/>
      <c r="H527" s="107"/>
      <c r="I527" s="107"/>
      <c r="J527" s="107"/>
      <c r="K527" s="107"/>
      <c r="L527" s="107"/>
      <c r="M527" s="107"/>
      <c r="N527" s="107"/>
      <c r="O527" s="107"/>
      <c r="P527" s="107"/>
      <c r="Q527" s="107"/>
      <c r="R527" s="107"/>
      <c r="S527" s="107"/>
      <c r="T527" s="107"/>
      <c r="U527" s="107"/>
      <c r="V527" s="107"/>
      <c r="W527" s="107"/>
      <c r="X527" s="107"/>
    </row>
    <row r="528" spans="1:24" ht="13">
      <c r="A528" s="107"/>
      <c r="B528" s="107"/>
      <c r="C528" s="108"/>
      <c r="D528" s="112"/>
      <c r="E528" s="108"/>
      <c r="F528" s="108"/>
      <c r="G528" s="107"/>
      <c r="H528" s="107"/>
      <c r="I528" s="107"/>
      <c r="J528" s="107"/>
      <c r="K528" s="107"/>
      <c r="L528" s="107"/>
      <c r="M528" s="107"/>
      <c r="N528" s="107"/>
      <c r="O528" s="107"/>
      <c r="P528" s="107"/>
      <c r="Q528" s="107"/>
      <c r="R528" s="107"/>
      <c r="S528" s="107"/>
      <c r="T528" s="107"/>
      <c r="U528" s="107"/>
      <c r="V528" s="107"/>
      <c r="W528" s="107"/>
      <c r="X528" s="107"/>
    </row>
    <row r="529" spans="1:24" ht="13">
      <c r="A529" s="107"/>
      <c r="B529" s="107"/>
      <c r="C529" s="108"/>
      <c r="D529" s="112"/>
      <c r="E529" s="108"/>
      <c r="F529" s="108"/>
      <c r="G529" s="107"/>
      <c r="H529" s="107"/>
      <c r="I529" s="107"/>
      <c r="J529" s="107"/>
      <c r="K529" s="107"/>
      <c r="L529" s="107"/>
      <c r="M529" s="107"/>
      <c r="N529" s="107"/>
      <c r="O529" s="107"/>
      <c r="P529" s="107"/>
      <c r="Q529" s="107"/>
      <c r="R529" s="107"/>
      <c r="S529" s="107"/>
      <c r="T529" s="107"/>
      <c r="U529" s="107"/>
      <c r="V529" s="107"/>
      <c r="W529" s="107"/>
      <c r="X529" s="107"/>
    </row>
    <row r="530" spans="1:24" ht="13">
      <c r="A530" s="107"/>
      <c r="B530" s="107"/>
      <c r="C530" s="108"/>
      <c r="D530" s="112"/>
      <c r="E530" s="108"/>
      <c r="F530" s="108"/>
      <c r="G530" s="107"/>
      <c r="H530" s="107"/>
      <c r="I530" s="107"/>
      <c r="J530" s="107"/>
      <c r="K530" s="107"/>
      <c r="L530" s="107"/>
      <c r="M530" s="107"/>
      <c r="N530" s="107"/>
      <c r="O530" s="107"/>
      <c r="P530" s="107"/>
      <c r="Q530" s="107"/>
      <c r="R530" s="107"/>
      <c r="S530" s="107"/>
      <c r="T530" s="107"/>
      <c r="U530" s="107"/>
      <c r="V530" s="107"/>
      <c r="W530" s="107"/>
      <c r="X530" s="107"/>
    </row>
    <row r="531" spans="1:24" ht="13">
      <c r="A531" s="107"/>
      <c r="B531" s="107"/>
      <c r="C531" s="108"/>
      <c r="D531" s="112"/>
      <c r="E531" s="108"/>
      <c r="F531" s="108"/>
      <c r="G531" s="107"/>
      <c r="H531" s="107"/>
      <c r="I531" s="107"/>
      <c r="J531" s="107"/>
      <c r="K531" s="107"/>
      <c r="L531" s="107"/>
      <c r="M531" s="107"/>
      <c r="N531" s="107"/>
      <c r="O531" s="107"/>
      <c r="P531" s="107"/>
      <c r="Q531" s="107"/>
      <c r="R531" s="107"/>
      <c r="S531" s="107"/>
      <c r="T531" s="107"/>
      <c r="U531" s="107"/>
      <c r="V531" s="107"/>
      <c r="W531" s="107"/>
      <c r="X531" s="107"/>
    </row>
    <row r="532" spans="1:24" ht="13">
      <c r="A532" s="107"/>
      <c r="B532" s="107"/>
      <c r="C532" s="108"/>
      <c r="D532" s="112"/>
      <c r="E532" s="108"/>
      <c r="F532" s="108"/>
      <c r="G532" s="107"/>
      <c r="H532" s="107"/>
      <c r="I532" s="107"/>
      <c r="J532" s="107"/>
      <c r="K532" s="107"/>
      <c r="L532" s="107"/>
      <c r="M532" s="107"/>
      <c r="N532" s="107"/>
      <c r="O532" s="107"/>
      <c r="P532" s="107"/>
      <c r="Q532" s="107"/>
      <c r="R532" s="107"/>
      <c r="S532" s="107"/>
      <c r="T532" s="107"/>
      <c r="U532" s="107"/>
      <c r="V532" s="107"/>
      <c r="W532" s="107"/>
      <c r="X532" s="107"/>
    </row>
    <row r="533" spans="1:24" ht="13">
      <c r="A533" s="107"/>
      <c r="B533" s="107"/>
      <c r="C533" s="108"/>
      <c r="D533" s="112"/>
      <c r="E533" s="108"/>
      <c r="F533" s="108"/>
      <c r="G533" s="107"/>
      <c r="H533" s="107"/>
      <c r="I533" s="107"/>
      <c r="J533" s="107"/>
      <c r="K533" s="107"/>
      <c r="L533" s="107"/>
      <c r="M533" s="107"/>
      <c r="N533" s="107"/>
      <c r="O533" s="107"/>
      <c r="P533" s="107"/>
      <c r="Q533" s="107"/>
      <c r="R533" s="107"/>
      <c r="S533" s="107"/>
      <c r="T533" s="107"/>
      <c r="U533" s="107"/>
      <c r="V533" s="107"/>
      <c r="W533" s="107"/>
      <c r="X533" s="107"/>
    </row>
    <row r="534" spans="1:24" ht="13">
      <c r="A534" s="107"/>
      <c r="B534" s="107"/>
      <c r="C534" s="108"/>
      <c r="D534" s="112"/>
      <c r="E534" s="108"/>
      <c r="F534" s="108"/>
      <c r="G534" s="107"/>
      <c r="H534" s="107"/>
      <c r="I534" s="107"/>
      <c r="J534" s="107"/>
      <c r="K534" s="107"/>
      <c r="L534" s="107"/>
      <c r="M534" s="107"/>
      <c r="N534" s="107"/>
      <c r="O534" s="107"/>
      <c r="P534" s="107"/>
      <c r="Q534" s="107"/>
      <c r="R534" s="107"/>
      <c r="S534" s="107"/>
      <c r="T534" s="107"/>
      <c r="U534" s="107"/>
      <c r="V534" s="107"/>
      <c r="W534" s="107"/>
      <c r="X534" s="107"/>
    </row>
    <row r="535" spans="1:24" ht="13">
      <c r="A535" s="107"/>
      <c r="B535" s="107"/>
      <c r="C535" s="108"/>
      <c r="D535" s="112"/>
      <c r="E535" s="108"/>
      <c r="F535" s="108"/>
      <c r="G535" s="107"/>
      <c r="H535" s="107"/>
      <c r="I535" s="107"/>
      <c r="J535" s="107"/>
      <c r="K535" s="107"/>
      <c r="L535" s="107"/>
      <c r="M535" s="107"/>
      <c r="N535" s="107"/>
      <c r="O535" s="107"/>
      <c r="P535" s="107"/>
      <c r="Q535" s="107"/>
      <c r="R535" s="107"/>
      <c r="S535" s="107"/>
      <c r="T535" s="107"/>
      <c r="U535" s="107"/>
      <c r="V535" s="107"/>
      <c r="W535" s="107"/>
      <c r="X535" s="107"/>
    </row>
    <row r="536" spans="1:24" ht="13">
      <c r="A536" s="107"/>
      <c r="B536" s="107"/>
      <c r="C536" s="108"/>
      <c r="D536" s="112"/>
      <c r="E536" s="108"/>
      <c r="F536" s="108"/>
      <c r="G536" s="107"/>
      <c r="H536" s="107"/>
      <c r="I536" s="107"/>
      <c r="J536" s="107"/>
      <c r="K536" s="107"/>
      <c r="L536" s="107"/>
      <c r="M536" s="107"/>
      <c r="N536" s="107"/>
      <c r="O536" s="107"/>
      <c r="P536" s="107"/>
      <c r="Q536" s="107"/>
      <c r="R536" s="107"/>
      <c r="S536" s="107"/>
      <c r="T536" s="107"/>
      <c r="U536" s="107"/>
      <c r="V536" s="107"/>
      <c r="W536" s="107"/>
      <c r="X536" s="107"/>
    </row>
    <row r="537" spans="1:24" ht="13">
      <c r="A537" s="107"/>
      <c r="B537" s="107"/>
      <c r="C537" s="108"/>
      <c r="D537" s="112"/>
      <c r="E537" s="108"/>
      <c r="F537" s="108"/>
      <c r="G537" s="107"/>
      <c r="H537" s="107"/>
      <c r="I537" s="107"/>
      <c r="J537" s="107"/>
      <c r="K537" s="107"/>
      <c r="L537" s="107"/>
      <c r="M537" s="107"/>
      <c r="N537" s="107"/>
      <c r="O537" s="107"/>
      <c r="P537" s="107"/>
      <c r="Q537" s="107"/>
      <c r="R537" s="107"/>
      <c r="S537" s="107"/>
      <c r="T537" s="107"/>
      <c r="U537" s="107"/>
      <c r="V537" s="107"/>
      <c r="W537" s="107"/>
      <c r="X537" s="107"/>
    </row>
    <row r="538" spans="1:24" ht="13">
      <c r="A538" s="107"/>
      <c r="B538" s="107"/>
      <c r="C538" s="108"/>
      <c r="D538" s="112"/>
      <c r="E538" s="108"/>
      <c r="F538" s="108"/>
      <c r="G538" s="107"/>
      <c r="H538" s="107"/>
      <c r="I538" s="107"/>
      <c r="J538" s="107"/>
      <c r="K538" s="107"/>
      <c r="L538" s="107"/>
      <c r="M538" s="107"/>
      <c r="N538" s="107"/>
      <c r="O538" s="107"/>
      <c r="P538" s="107"/>
      <c r="Q538" s="107"/>
      <c r="R538" s="107"/>
      <c r="S538" s="107"/>
      <c r="T538" s="107"/>
      <c r="U538" s="107"/>
      <c r="V538" s="107"/>
      <c r="W538" s="107"/>
      <c r="X538" s="107"/>
    </row>
    <row r="539" spans="1:24" ht="13">
      <c r="A539" s="107"/>
      <c r="B539" s="107"/>
      <c r="C539" s="108"/>
      <c r="D539" s="112"/>
      <c r="E539" s="108"/>
      <c r="F539" s="108"/>
      <c r="G539" s="107"/>
      <c r="H539" s="107"/>
      <c r="I539" s="107"/>
      <c r="J539" s="107"/>
      <c r="K539" s="107"/>
      <c r="L539" s="107"/>
      <c r="M539" s="107"/>
      <c r="N539" s="107"/>
      <c r="O539" s="107"/>
      <c r="P539" s="107"/>
      <c r="Q539" s="107"/>
      <c r="R539" s="107"/>
      <c r="S539" s="107"/>
      <c r="T539" s="107"/>
      <c r="U539" s="107"/>
      <c r="V539" s="107"/>
      <c r="W539" s="107"/>
      <c r="X539" s="107"/>
    </row>
    <row r="540" spans="1:24" ht="13">
      <c r="A540" s="107"/>
      <c r="B540" s="107"/>
      <c r="C540" s="108"/>
      <c r="D540" s="112"/>
      <c r="E540" s="108"/>
      <c r="F540" s="108"/>
      <c r="G540" s="107"/>
      <c r="H540" s="107"/>
      <c r="I540" s="107"/>
      <c r="J540" s="107"/>
      <c r="K540" s="107"/>
      <c r="L540" s="107"/>
      <c r="M540" s="107"/>
      <c r="N540" s="107"/>
      <c r="O540" s="107"/>
      <c r="P540" s="107"/>
      <c r="Q540" s="107"/>
      <c r="R540" s="107"/>
      <c r="S540" s="107"/>
      <c r="T540" s="107"/>
      <c r="U540" s="107"/>
      <c r="V540" s="107"/>
      <c r="W540" s="107"/>
      <c r="X540" s="107"/>
    </row>
    <row r="541" spans="1:24" ht="13">
      <c r="A541" s="107"/>
      <c r="B541" s="107"/>
      <c r="C541" s="108"/>
      <c r="D541" s="112"/>
      <c r="E541" s="108"/>
      <c r="F541" s="108"/>
      <c r="G541" s="107"/>
      <c r="H541" s="107"/>
      <c r="I541" s="107"/>
      <c r="J541" s="107"/>
      <c r="K541" s="107"/>
      <c r="L541" s="107"/>
      <c r="M541" s="107"/>
      <c r="N541" s="107"/>
      <c r="O541" s="107"/>
      <c r="P541" s="107"/>
      <c r="Q541" s="107"/>
      <c r="R541" s="107"/>
      <c r="S541" s="107"/>
      <c r="T541" s="107"/>
      <c r="U541" s="107"/>
      <c r="V541" s="107"/>
      <c r="W541" s="107"/>
      <c r="X541" s="107"/>
    </row>
    <row r="542" spans="1:24" ht="13">
      <c r="A542" s="107"/>
      <c r="B542" s="107"/>
      <c r="C542" s="108"/>
      <c r="D542" s="112"/>
      <c r="E542" s="108"/>
      <c r="F542" s="108"/>
      <c r="G542" s="107"/>
      <c r="H542" s="107"/>
      <c r="I542" s="107"/>
      <c r="J542" s="107"/>
      <c r="K542" s="107"/>
      <c r="L542" s="107"/>
      <c r="M542" s="107"/>
      <c r="N542" s="107"/>
      <c r="O542" s="107"/>
      <c r="P542" s="107"/>
      <c r="Q542" s="107"/>
      <c r="R542" s="107"/>
      <c r="S542" s="107"/>
      <c r="T542" s="107"/>
      <c r="U542" s="107"/>
      <c r="V542" s="107"/>
      <c r="W542" s="107"/>
      <c r="X542" s="107"/>
    </row>
    <row r="543" spans="1:24" ht="13">
      <c r="A543" s="107"/>
      <c r="B543" s="107"/>
      <c r="C543" s="108"/>
      <c r="D543" s="112"/>
      <c r="E543" s="108"/>
      <c r="F543" s="108"/>
      <c r="G543" s="107"/>
      <c r="H543" s="107"/>
      <c r="I543" s="107"/>
      <c r="J543" s="107"/>
      <c r="K543" s="107"/>
      <c r="L543" s="107"/>
      <c r="M543" s="107"/>
      <c r="N543" s="107"/>
      <c r="O543" s="107"/>
      <c r="P543" s="107"/>
      <c r="Q543" s="107"/>
      <c r="R543" s="107"/>
      <c r="S543" s="107"/>
      <c r="T543" s="107"/>
      <c r="U543" s="107"/>
      <c r="V543" s="107"/>
      <c r="W543" s="107"/>
      <c r="X543" s="107"/>
    </row>
    <row r="544" spans="1:24" ht="13">
      <c r="A544" s="107"/>
      <c r="B544" s="107"/>
      <c r="C544" s="108"/>
      <c r="D544" s="112"/>
      <c r="E544" s="108"/>
      <c r="F544" s="108"/>
      <c r="G544" s="107"/>
      <c r="H544" s="107"/>
      <c r="I544" s="107"/>
      <c r="J544" s="107"/>
      <c r="K544" s="107"/>
      <c r="L544" s="107"/>
      <c r="M544" s="107"/>
      <c r="N544" s="107"/>
      <c r="O544" s="107"/>
      <c r="P544" s="107"/>
      <c r="Q544" s="107"/>
      <c r="R544" s="107"/>
      <c r="S544" s="107"/>
      <c r="T544" s="107"/>
      <c r="U544" s="107"/>
      <c r="V544" s="107"/>
      <c r="W544" s="107"/>
      <c r="X544" s="107"/>
    </row>
    <row r="545" spans="1:24" ht="13">
      <c r="A545" s="107"/>
      <c r="B545" s="107"/>
      <c r="C545" s="108"/>
      <c r="D545" s="112"/>
      <c r="E545" s="108"/>
      <c r="F545" s="108"/>
      <c r="G545" s="107"/>
      <c r="H545" s="107"/>
      <c r="I545" s="107"/>
      <c r="J545" s="107"/>
      <c r="K545" s="107"/>
      <c r="L545" s="107"/>
      <c r="M545" s="107"/>
      <c r="N545" s="107"/>
      <c r="O545" s="107"/>
      <c r="P545" s="107"/>
      <c r="Q545" s="107"/>
      <c r="R545" s="107"/>
      <c r="S545" s="107"/>
      <c r="T545" s="107"/>
      <c r="U545" s="107"/>
      <c r="V545" s="107"/>
      <c r="W545" s="107"/>
      <c r="X545" s="107"/>
    </row>
    <row r="546" spans="1:24" ht="13">
      <c r="A546" s="107"/>
      <c r="B546" s="107"/>
      <c r="C546" s="108"/>
      <c r="D546" s="112"/>
      <c r="E546" s="108"/>
      <c r="F546" s="108"/>
      <c r="G546" s="107"/>
      <c r="H546" s="107"/>
      <c r="I546" s="107"/>
      <c r="J546" s="107"/>
      <c r="K546" s="107"/>
      <c r="L546" s="107"/>
      <c r="M546" s="107"/>
      <c r="N546" s="107"/>
      <c r="O546" s="107"/>
      <c r="P546" s="107"/>
      <c r="Q546" s="107"/>
      <c r="R546" s="107"/>
      <c r="S546" s="107"/>
      <c r="T546" s="107"/>
      <c r="U546" s="107"/>
      <c r="V546" s="107"/>
      <c r="W546" s="107"/>
      <c r="X546" s="107"/>
    </row>
    <row r="547" spans="1:24" ht="13">
      <c r="A547" s="107"/>
      <c r="B547" s="107"/>
      <c r="C547" s="108"/>
      <c r="D547" s="112"/>
      <c r="E547" s="108"/>
      <c r="F547" s="108"/>
      <c r="G547" s="107"/>
      <c r="H547" s="107"/>
      <c r="I547" s="107"/>
      <c r="J547" s="107"/>
      <c r="K547" s="107"/>
      <c r="L547" s="107"/>
      <c r="M547" s="107"/>
      <c r="N547" s="107"/>
      <c r="O547" s="107"/>
      <c r="P547" s="107"/>
      <c r="Q547" s="107"/>
      <c r="R547" s="107"/>
      <c r="S547" s="107"/>
      <c r="T547" s="107"/>
      <c r="U547" s="107"/>
      <c r="V547" s="107"/>
      <c r="W547" s="107"/>
      <c r="X547" s="107"/>
    </row>
    <row r="548" spans="1:24" ht="13">
      <c r="A548" s="107"/>
      <c r="B548" s="107"/>
      <c r="C548" s="108"/>
      <c r="D548" s="112"/>
      <c r="E548" s="108"/>
      <c r="F548" s="108"/>
      <c r="G548" s="107"/>
      <c r="H548" s="107"/>
      <c r="I548" s="107"/>
      <c r="J548" s="107"/>
      <c r="K548" s="107"/>
      <c r="L548" s="107"/>
      <c r="M548" s="107"/>
      <c r="N548" s="107"/>
      <c r="O548" s="107"/>
      <c r="P548" s="107"/>
      <c r="Q548" s="107"/>
      <c r="R548" s="107"/>
      <c r="S548" s="107"/>
      <c r="T548" s="107"/>
      <c r="U548" s="107"/>
      <c r="V548" s="107"/>
      <c r="W548" s="107"/>
      <c r="X548" s="107"/>
    </row>
    <row r="549" spans="1:24" ht="13">
      <c r="A549" s="107"/>
      <c r="B549" s="107"/>
      <c r="C549" s="108"/>
      <c r="D549" s="112"/>
      <c r="E549" s="108"/>
      <c r="F549" s="108"/>
      <c r="G549" s="107"/>
      <c r="H549" s="107"/>
      <c r="I549" s="107"/>
      <c r="J549" s="107"/>
      <c r="K549" s="107"/>
      <c r="L549" s="107"/>
      <c r="M549" s="107"/>
      <c r="N549" s="107"/>
      <c r="O549" s="107"/>
      <c r="P549" s="107"/>
      <c r="Q549" s="107"/>
      <c r="R549" s="107"/>
      <c r="S549" s="107"/>
      <c r="T549" s="107"/>
      <c r="U549" s="107"/>
      <c r="V549" s="107"/>
      <c r="W549" s="107"/>
      <c r="X549" s="107"/>
    </row>
    <row r="550" spans="1:24" ht="13">
      <c r="A550" s="107"/>
      <c r="B550" s="107"/>
      <c r="C550" s="108"/>
      <c r="D550" s="112"/>
      <c r="E550" s="108"/>
      <c r="F550" s="108"/>
      <c r="G550" s="107"/>
      <c r="H550" s="107"/>
      <c r="I550" s="107"/>
      <c r="J550" s="107"/>
      <c r="K550" s="107"/>
      <c r="L550" s="107"/>
      <c r="M550" s="107"/>
      <c r="N550" s="107"/>
      <c r="O550" s="107"/>
      <c r="P550" s="107"/>
      <c r="Q550" s="107"/>
      <c r="R550" s="107"/>
      <c r="S550" s="107"/>
      <c r="T550" s="107"/>
      <c r="U550" s="107"/>
      <c r="V550" s="107"/>
      <c r="W550" s="107"/>
      <c r="X550" s="107"/>
    </row>
    <row r="551" spans="1:24" ht="13">
      <c r="A551" s="107"/>
      <c r="B551" s="107"/>
      <c r="C551" s="108"/>
      <c r="D551" s="112"/>
      <c r="E551" s="108"/>
      <c r="F551" s="108"/>
      <c r="G551" s="107"/>
      <c r="H551" s="107"/>
      <c r="I551" s="107"/>
      <c r="J551" s="107"/>
      <c r="K551" s="107"/>
      <c r="L551" s="107"/>
      <c r="M551" s="107"/>
      <c r="N551" s="107"/>
      <c r="O551" s="107"/>
      <c r="P551" s="107"/>
      <c r="Q551" s="107"/>
      <c r="R551" s="107"/>
      <c r="S551" s="107"/>
      <c r="T551" s="107"/>
      <c r="U551" s="107"/>
      <c r="V551" s="107"/>
      <c r="W551" s="107"/>
      <c r="X551" s="107"/>
    </row>
    <row r="552" spans="1:24" ht="13">
      <c r="A552" s="107"/>
      <c r="B552" s="107"/>
      <c r="C552" s="108"/>
      <c r="D552" s="112"/>
      <c r="E552" s="108"/>
      <c r="F552" s="108"/>
      <c r="G552" s="107"/>
      <c r="H552" s="107"/>
      <c r="I552" s="107"/>
      <c r="J552" s="107"/>
      <c r="K552" s="107"/>
      <c r="L552" s="107"/>
      <c r="M552" s="107"/>
      <c r="N552" s="107"/>
      <c r="O552" s="107"/>
      <c r="P552" s="107"/>
      <c r="Q552" s="107"/>
      <c r="R552" s="107"/>
      <c r="S552" s="107"/>
      <c r="T552" s="107"/>
      <c r="U552" s="107"/>
      <c r="V552" s="107"/>
      <c r="W552" s="107"/>
      <c r="X552" s="107"/>
    </row>
    <row r="553" spans="1:24" ht="13">
      <c r="A553" s="107"/>
      <c r="B553" s="107"/>
      <c r="C553" s="108"/>
      <c r="D553" s="112"/>
      <c r="E553" s="108"/>
      <c r="F553" s="108"/>
      <c r="G553" s="107"/>
      <c r="H553" s="107"/>
      <c r="I553" s="107"/>
      <c r="J553" s="107"/>
      <c r="K553" s="107"/>
      <c r="L553" s="107"/>
      <c r="M553" s="107"/>
      <c r="N553" s="107"/>
      <c r="O553" s="107"/>
      <c r="P553" s="107"/>
      <c r="Q553" s="107"/>
      <c r="R553" s="107"/>
      <c r="S553" s="107"/>
      <c r="T553" s="107"/>
      <c r="U553" s="107"/>
      <c r="V553" s="107"/>
      <c r="W553" s="107"/>
      <c r="X553" s="107"/>
    </row>
    <row r="554" spans="1:24" ht="13">
      <c r="A554" s="107"/>
      <c r="B554" s="107"/>
      <c r="C554" s="108"/>
      <c r="D554" s="112"/>
      <c r="E554" s="108"/>
      <c r="F554" s="108"/>
      <c r="G554" s="107"/>
      <c r="H554" s="107"/>
      <c r="I554" s="107"/>
      <c r="J554" s="107"/>
      <c r="K554" s="107"/>
      <c r="L554" s="107"/>
      <c r="M554" s="107"/>
      <c r="N554" s="107"/>
      <c r="O554" s="107"/>
      <c r="P554" s="107"/>
      <c r="Q554" s="107"/>
      <c r="R554" s="107"/>
      <c r="S554" s="107"/>
      <c r="T554" s="107"/>
      <c r="U554" s="107"/>
      <c r="V554" s="107"/>
      <c r="W554" s="107"/>
      <c r="X554" s="107"/>
    </row>
    <row r="555" spans="1:24" ht="13">
      <c r="A555" s="107"/>
      <c r="B555" s="107"/>
      <c r="C555" s="108"/>
      <c r="D555" s="112"/>
      <c r="E555" s="108"/>
      <c r="F555" s="108"/>
      <c r="G555" s="107"/>
      <c r="H555" s="107"/>
      <c r="I555" s="107"/>
      <c r="J555" s="107"/>
      <c r="K555" s="107"/>
      <c r="L555" s="107"/>
      <c r="M555" s="107"/>
      <c r="N555" s="107"/>
      <c r="O555" s="107"/>
      <c r="P555" s="107"/>
      <c r="Q555" s="107"/>
      <c r="R555" s="107"/>
      <c r="S555" s="107"/>
      <c r="T555" s="107"/>
      <c r="U555" s="107"/>
      <c r="V555" s="107"/>
      <c r="W555" s="107"/>
      <c r="X555" s="107"/>
    </row>
    <row r="556" spans="1:24" ht="13">
      <c r="A556" s="107"/>
      <c r="B556" s="107"/>
      <c r="C556" s="108"/>
      <c r="D556" s="112"/>
      <c r="E556" s="108"/>
      <c r="F556" s="108"/>
      <c r="G556" s="107"/>
      <c r="H556" s="107"/>
      <c r="I556" s="107"/>
      <c r="J556" s="107"/>
      <c r="K556" s="107"/>
      <c r="L556" s="107"/>
      <c r="M556" s="107"/>
      <c r="N556" s="107"/>
      <c r="O556" s="107"/>
      <c r="P556" s="107"/>
      <c r="Q556" s="107"/>
      <c r="R556" s="107"/>
      <c r="S556" s="107"/>
      <c r="T556" s="107"/>
      <c r="U556" s="107"/>
      <c r="V556" s="107"/>
      <c r="W556" s="107"/>
      <c r="X556" s="107"/>
    </row>
    <row r="557" spans="1:24" ht="13">
      <c r="A557" s="107"/>
      <c r="B557" s="107"/>
      <c r="C557" s="108"/>
      <c r="D557" s="112"/>
      <c r="E557" s="108"/>
      <c r="F557" s="108"/>
      <c r="G557" s="107"/>
      <c r="H557" s="107"/>
      <c r="I557" s="107"/>
      <c r="J557" s="107"/>
      <c r="K557" s="107"/>
      <c r="L557" s="107"/>
      <c r="M557" s="107"/>
      <c r="N557" s="107"/>
      <c r="O557" s="107"/>
      <c r="P557" s="107"/>
      <c r="Q557" s="107"/>
      <c r="R557" s="107"/>
      <c r="S557" s="107"/>
      <c r="T557" s="107"/>
      <c r="U557" s="107"/>
      <c r="V557" s="107"/>
      <c r="W557" s="107"/>
      <c r="X557" s="107"/>
    </row>
    <row r="558" spans="1:24" ht="13">
      <c r="A558" s="107"/>
      <c r="B558" s="107"/>
      <c r="C558" s="108"/>
      <c r="D558" s="112"/>
      <c r="E558" s="108"/>
      <c r="F558" s="108"/>
      <c r="G558" s="107"/>
      <c r="H558" s="107"/>
      <c r="I558" s="107"/>
      <c r="J558" s="107"/>
      <c r="K558" s="107"/>
      <c r="L558" s="107"/>
      <c r="M558" s="107"/>
      <c r="N558" s="107"/>
      <c r="O558" s="107"/>
      <c r="P558" s="107"/>
      <c r="Q558" s="107"/>
      <c r="R558" s="107"/>
      <c r="S558" s="107"/>
      <c r="T558" s="107"/>
      <c r="U558" s="107"/>
      <c r="V558" s="107"/>
      <c r="W558" s="107"/>
      <c r="X558" s="107"/>
    </row>
    <row r="559" spans="1:24" ht="13">
      <c r="A559" s="107"/>
      <c r="B559" s="107"/>
      <c r="C559" s="108"/>
      <c r="D559" s="112"/>
      <c r="E559" s="108"/>
      <c r="F559" s="108"/>
      <c r="G559" s="107"/>
      <c r="H559" s="107"/>
      <c r="I559" s="107"/>
      <c r="J559" s="107"/>
      <c r="K559" s="107"/>
      <c r="L559" s="107"/>
      <c r="M559" s="107"/>
      <c r="N559" s="107"/>
      <c r="O559" s="107"/>
      <c r="P559" s="107"/>
      <c r="Q559" s="107"/>
      <c r="R559" s="107"/>
      <c r="S559" s="107"/>
      <c r="T559" s="107"/>
      <c r="U559" s="107"/>
      <c r="V559" s="107"/>
      <c r="W559" s="107"/>
      <c r="X559" s="107"/>
    </row>
    <row r="560" spans="1:24" ht="13">
      <c r="A560" s="107"/>
      <c r="B560" s="107"/>
      <c r="C560" s="108"/>
      <c r="D560" s="112"/>
      <c r="E560" s="108"/>
      <c r="F560" s="108"/>
      <c r="G560" s="107"/>
      <c r="H560" s="107"/>
      <c r="I560" s="107"/>
      <c r="J560" s="107"/>
      <c r="K560" s="107"/>
      <c r="L560" s="107"/>
      <c r="M560" s="107"/>
      <c r="N560" s="107"/>
      <c r="O560" s="107"/>
      <c r="P560" s="107"/>
      <c r="Q560" s="107"/>
      <c r="R560" s="107"/>
      <c r="S560" s="107"/>
      <c r="T560" s="107"/>
      <c r="U560" s="107"/>
      <c r="V560" s="107"/>
      <c r="W560" s="107"/>
      <c r="X560" s="107"/>
    </row>
    <row r="561" spans="1:24" ht="13">
      <c r="A561" s="107"/>
      <c r="B561" s="107"/>
      <c r="C561" s="108"/>
      <c r="D561" s="112"/>
      <c r="E561" s="108"/>
      <c r="F561" s="108"/>
      <c r="G561" s="107"/>
      <c r="H561" s="107"/>
      <c r="I561" s="107"/>
      <c r="J561" s="107"/>
      <c r="K561" s="107"/>
      <c r="L561" s="107"/>
      <c r="M561" s="107"/>
      <c r="N561" s="107"/>
      <c r="O561" s="107"/>
      <c r="P561" s="107"/>
      <c r="Q561" s="107"/>
      <c r="R561" s="107"/>
      <c r="S561" s="107"/>
      <c r="T561" s="107"/>
      <c r="U561" s="107"/>
      <c r="V561" s="107"/>
      <c r="W561" s="107"/>
      <c r="X561" s="107"/>
    </row>
    <row r="562" spans="1:24" ht="13">
      <c r="A562" s="107"/>
      <c r="B562" s="107"/>
      <c r="C562" s="108"/>
      <c r="D562" s="112"/>
      <c r="E562" s="108"/>
      <c r="F562" s="108"/>
      <c r="G562" s="107"/>
      <c r="H562" s="107"/>
      <c r="I562" s="107"/>
      <c r="J562" s="107"/>
      <c r="K562" s="107"/>
      <c r="L562" s="107"/>
      <c r="M562" s="107"/>
      <c r="N562" s="107"/>
      <c r="O562" s="107"/>
      <c r="P562" s="107"/>
      <c r="Q562" s="107"/>
      <c r="R562" s="107"/>
      <c r="S562" s="107"/>
      <c r="T562" s="107"/>
      <c r="U562" s="107"/>
      <c r="V562" s="107"/>
      <c r="W562" s="107"/>
      <c r="X562" s="107"/>
    </row>
    <row r="563" spans="1:24" ht="13">
      <c r="A563" s="107"/>
      <c r="B563" s="107"/>
      <c r="C563" s="108"/>
      <c r="D563" s="112"/>
      <c r="E563" s="108"/>
      <c r="F563" s="108"/>
      <c r="G563" s="107"/>
      <c r="H563" s="107"/>
      <c r="I563" s="107"/>
      <c r="J563" s="107"/>
      <c r="K563" s="107"/>
      <c r="L563" s="107"/>
      <c r="M563" s="107"/>
      <c r="N563" s="107"/>
      <c r="O563" s="107"/>
      <c r="P563" s="107"/>
      <c r="Q563" s="107"/>
      <c r="R563" s="107"/>
      <c r="S563" s="107"/>
      <c r="T563" s="107"/>
      <c r="U563" s="107"/>
      <c r="V563" s="107"/>
      <c r="W563" s="107"/>
      <c r="X563" s="107"/>
    </row>
    <row r="564" spans="1:24" ht="13">
      <c r="A564" s="107"/>
      <c r="B564" s="107"/>
      <c r="C564" s="108"/>
      <c r="D564" s="112"/>
      <c r="E564" s="108"/>
      <c r="F564" s="108"/>
      <c r="G564" s="107"/>
      <c r="H564" s="107"/>
      <c r="I564" s="107"/>
      <c r="J564" s="107"/>
      <c r="K564" s="107"/>
      <c r="L564" s="107"/>
      <c r="M564" s="107"/>
      <c r="N564" s="107"/>
      <c r="O564" s="107"/>
      <c r="P564" s="107"/>
      <c r="Q564" s="107"/>
      <c r="R564" s="107"/>
      <c r="S564" s="107"/>
      <c r="T564" s="107"/>
      <c r="U564" s="107"/>
      <c r="V564" s="107"/>
      <c r="W564" s="107"/>
      <c r="X564" s="107"/>
    </row>
    <row r="565" spans="1:24" ht="13">
      <c r="A565" s="107"/>
      <c r="B565" s="107"/>
      <c r="C565" s="108"/>
      <c r="D565" s="112"/>
      <c r="E565" s="108"/>
      <c r="F565" s="108"/>
      <c r="G565" s="107"/>
      <c r="H565" s="107"/>
      <c r="I565" s="107"/>
      <c r="J565" s="107"/>
      <c r="K565" s="107"/>
      <c r="L565" s="107"/>
      <c r="M565" s="107"/>
      <c r="N565" s="107"/>
      <c r="O565" s="107"/>
      <c r="P565" s="107"/>
      <c r="Q565" s="107"/>
      <c r="R565" s="107"/>
      <c r="S565" s="107"/>
      <c r="T565" s="107"/>
      <c r="U565" s="107"/>
      <c r="V565" s="107"/>
      <c r="W565" s="107"/>
      <c r="X565" s="107"/>
    </row>
    <row r="566" spans="1:24" ht="13">
      <c r="A566" s="107"/>
      <c r="B566" s="107"/>
      <c r="C566" s="108"/>
      <c r="D566" s="112"/>
      <c r="E566" s="108"/>
      <c r="F566" s="108"/>
      <c r="G566" s="107"/>
      <c r="H566" s="107"/>
      <c r="I566" s="107"/>
      <c r="J566" s="107"/>
      <c r="K566" s="107"/>
      <c r="L566" s="107"/>
      <c r="M566" s="107"/>
      <c r="N566" s="107"/>
      <c r="O566" s="107"/>
      <c r="P566" s="107"/>
      <c r="Q566" s="107"/>
      <c r="R566" s="107"/>
      <c r="S566" s="107"/>
      <c r="T566" s="107"/>
      <c r="U566" s="107"/>
      <c r="V566" s="107"/>
      <c r="W566" s="107"/>
      <c r="X566" s="107"/>
    </row>
    <row r="567" spans="1:24" ht="13">
      <c r="A567" s="107"/>
      <c r="B567" s="107"/>
      <c r="C567" s="108"/>
      <c r="D567" s="112"/>
      <c r="E567" s="108"/>
      <c r="F567" s="108"/>
      <c r="G567" s="107"/>
      <c r="H567" s="107"/>
      <c r="I567" s="107"/>
      <c r="J567" s="107"/>
      <c r="K567" s="107"/>
      <c r="L567" s="107"/>
      <c r="M567" s="107"/>
      <c r="N567" s="107"/>
      <c r="O567" s="107"/>
      <c r="P567" s="107"/>
      <c r="Q567" s="107"/>
      <c r="R567" s="107"/>
      <c r="S567" s="107"/>
      <c r="T567" s="107"/>
      <c r="U567" s="107"/>
      <c r="V567" s="107"/>
      <c r="W567" s="107"/>
      <c r="X567" s="107"/>
    </row>
    <row r="568" spans="1:24" ht="13">
      <c r="A568" s="107"/>
      <c r="B568" s="107"/>
      <c r="C568" s="108"/>
      <c r="D568" s="112"/>
      <c r="E568" s="108"/>
      <c r="F568" s="108"/>
      <c r="G568" s="107"/>
      <c r="H568" s="107"/>
      <c r="I568" s="107"/>
      <c r="J568" s="107"/>
      <c r="K568" s="107"/>
      <c r="L568" s="107"/>
      <c r="M568" s="107"/>
      <c r="N568" s="107"/>
      <c r="O568" s="107"/>
      <c r="P568" s="107"/>
      <c r="Q568" s="107"/>
      <c r="R568" s="107"/>
      <c r="S568" s="107"/>
      <c r="T568" s="107"/>
      <c r="U568" s="107"/>
      <c r="V568" s="107"/>
      <c r="W568" s="107"/>
      <c r="X568" s="107"/>
    </row>
    <row r="569" spans="1:24" ht="13">
      <c r="A569" s="107"/>
      <c r="B569" s="107"/>
      <c r="C569" s="108"/>
      <c r="D569" s="112"/>
      <c r="E569" s="108"/>
      <c r="F569" s="108"/>
      <c r="G569" s="107"/>
      <c r="H569" s="107"/>
      <c r="I569" s="107"/>
      <c r="J569" s="107"/>
      <c r="K569" s="107"/>
      <c r="L569" s="107"/>
      <c r="M569" s="107"/>
      <c r="N569" s="107"/>
      <c r="O569" s="107"/>
      <c r="P569" s="107"/>
      <c r="Q569" s="107"/>
      <c r="R569" s="107"/>
      <c r="S569" s="107"/>
      <c r="T569" s="107"/>
      <c r="U569" s="107"/>
      <c r="V569" s="107"/>
      <c r="W569" s="107"/>
      <c r="X569" s="107"/>
    </row>
    <row r="570" spans="1:24" ht="13">
      <c r="A570" s="107"/>
      <c r="B570" s="107"/>
      <c r="C570" s="108"/>
      <c r="D570" s="112"/>
      <c r="E570" s="108"/>
      <c r="F570" s="108"/>
      <c r="G570" s="107"/>
      <c r="H570" s="107"/>
      <c r="I570" s="107"/>
      <c r="J570" s="107"/>
      <c r="K570" s="107"/>
      <c r="L570" s="107"/>
      <c r="M570" s="107"/>
      <c r="N570" s="107"/>
      <c r="O570" s="107"/>
      <c r="P570" s="107"/>
      <c r="Q570" s="107"/>
      <c r="R570" s="107"/>
      <c r="S570" s="107"/>
      <c r="T570" s="107"/>
      <c r="U570" s="107"/>
      <c r="V570" s="107"/>
      <c r="W570" s="107"/>
      <c r="X570" s="107"/>
    </row>
    <row r="571" spans="1:24" ht="13">
      <c r="A571" s="107"/>
      <c r="B571" s="107"/>
      <c r="C571" s="108"/>
      <c r="D571" s="112"/>
      <c r="E571" s="108"/>
      <c r="F571" s="108"/>
      <c r="G571" s="107"/>
      <c r="H571" s="107"/>
      <c r="I571" s="107"/>
      <c r="J571" s="107"/>
      <c r="K571" s="107"/>
      <c r="L571" s="107"/>
      <c r="M571" s="107"/>
      <c r="N571" s="107"/>
      <c r="O571" s="107"/>
      <c r="P571" s="107"/>
      <c r="Q571" s="107"/>
      <c r="R571" s="107"/>
      <c r="S571" s="107"/>
      <c r="T571" s="107"/>
      <c r="U571" s="107"/>
      <c r="V571" s="107"/>
      <c r="W571" s="107"/>
      <c r="X571" s="107"/>
    </row>
    <row r="572" spans="1:24" ht="13">
      <c r="A572" s="107"/>
      <c r="B572" s="107"/>
      <c r="C572" s="108"/>
      <c r="D572" s="112"/>
      <c r="E572" s="108"/>
      <c r="F572" s="108"/>
      <c r="G572" s="107"/>
      <c r="H572" s="107"/>
      <c r="I572" s="107"/>
      <c r="J572" s="107"/>
      <c r="K572" s="107"/>
      <c r="L572" s="107"/>
      <c r="M572" s="107"/>
      <c r="N572" s="107"/>
      <c r="O572" s="107"/>
      <c r="P572" s="107"/>
      <c r="Q572" s="107"/>
      <c r="R572" s="107"/>
      <c r="S572" s="107"/>
      <c r="T572" s="107"/>
      <c r="U572" s="107"/>
      <c r="V572" s="107"/>
      <c r="W572" s="107"/>
      <c r="X572" s="107"/>
    </row>
    <row r="573" spans="1:24" ht="13">
      <c r="A573" s="107"/>
      <c r="B573" s="107"/>
      <c r="C573" s="108"/>
      <c r="D573" s="112"/>
      <c r="E573" s="108"/>
      <c r="F573" s="108"/>
      <c r="G573" s="107"/>
      <c r="H573" s="107"/>
      <c r="I573" s="107"/>
      <c r="J573" s="107"/>
      <c r="K573" s="107"/>
      <c r="L573" s="107"/>
      <c r="M573" s="107"/>
      <c r="N573" s="107"/>
      <c r="O573" s="107"/>
      <c r="P573" s="107"/>
      <c r="Q573" s="107"/>
      <c r="R573" s="107"/>
      <c r="S573" s="107"/>
      <c r="T573" s="107"/>
      <c r="U573" s="107"/>
      <c r="V573" s="107"/>
      <c r="W573" s="107"/>
      <c r="X573" s="107"/>
    </row>
    <row r="574" spans="1:24" ht="13">
      <c r="A574" s="107"/>
      <c r="B574" s="107"/>
      <c r="C574" s="108"/>
      <c r="D574" s="112"/>
      <c r="E574" s="108"/>
      <c r="F574" s="108"/>
      <c r="G574" s="107"/>
      <c r="H574" s="107"/>
      <c r="I574" s="107"/>
      <c r="J574" s="107"/>
      <c r="K574" s="107"/>
      <c r="L574" s="107"/>
      <c r="M574" s="107"/>
      <c r="N574" s="107"/>
      <c r="O574" s="107"/>
      <c r="P574" s="107"/>
      <c r="Q574" s="107"/>
      <c r="R574" s="107"/>
      <c r="S574" s="107"/>
      <c r="T574" s="107"/>
      <c r="U574" s="107"/>
      <c r="V574" s="107"/>
      <c r="W574" s="107"/>
      <c r="X574" s="107"/>
    </row>
    <row r="575" spans="1:24" ht="13">
      <c r="A575" s="107"/>
      <c r="B575" s="107"/>
      <c r="C575" s="108"/>
      <c r="D575" s="112"/>
      <c r="E575" s="108"/>
      <c r="F575" s="108"/>
      <c r="G575" s="107"/>
      <c r="H575" s="107"/>
      <c r="I575" s="107"/>
      <c r="J575" s="107"/>
      <c r="K575" s="107"/>
      <c r="L575" s="107"/>
      <c r="M575" s="107"/>
      <c r="N575" s="107"/>
      <c r="O575" s="107"/>
      <c r="P575" s="107"/>
      <c r="Q575" s="107"/>
      <c r="R575" s="107"/>
      <c r="S575" s="107"/>
      <c r="T575" s="107"/>
      <c r="U575" s="107"/>
      <c r="V575" s="107"/>
      <c r="W575" s="107"/>
      <c r="X575" s="107"/>
    </row>
    <row r="576" spans="1:24" ht="13">
      <c r="A576" s="107"/>
      <c r="B576" s="107"/>
      <c r="C576" s="108"/>
      <c r="D576" s="112"/>
      <c r="E576" s="108"/>
      <c r="F576" s="108"/>
      <c r="G576" s="107"/>
      <c r="H576" s="107"/>
      <c r="I576" s="107"/>
      <c r="J576" s="107"/>
      <c r="K576" s="107"/>
      <c r="L576" s="107"/>
      <c r="M576" s="107"/>
      <c r="N576" s="107"/>
      <c r="O576" s="107"/>
      <c r="P576" s="107"/>
      <c r="Q576" s="107"/>
      <c r="R576" s="107"/>
      <c r="S576" s="107"/>
      <c r="T576" s="107"/>
      <c r="U576" s="107"/>
      <c r="V576" s="107"/>
      <c r="W576" s="107"/>
      <c r="X576" s="107"/>
    </row>
    <row r="577" spans="1:24" ht="13">
      <c r="A577" s="107"/>
      <c r="B577" s="107"/>
      <c r="C577" s="108"/>
      <c r="D577" s="112"/>
      <c r="E577" s="108"/>
      <c r="F577" s="108"/>
      <c r="G577" s="107"/>
      <c r="H577" s="107"/>
      <c r="I577" s="107"/>
      <c r="J577" s="107"/>
      <c r="K577" s="107"/>
      <c r="L577" s="107"/>
      <c r="M577" s="107"/>
      <c r="N577" s="107"/>
      <c r="O577" s="107"/>
      <c r="P577" s="107"/>
      <c r="Q577" s="107"/>
      <c r="R577" s="107"/>
      <c r="S577" s="107"/>
      <c r="T577" s="107"/>
      <c r="U577" s="107"/>
      <c r="V577" s="107"/>
      <c r="W577" s="107"/>
      <c r="X577" s="107"/>
    </row>
    <row r="578" spans="1:24" ht="13">
      <c r="A578" s="107"/>
      <c r="B578" s="107"/>
      <c r="C578" s="108"/>
      <c r="D578" s="112"/>
      <c r="E578" s="108"/>
      <c r="F578" s="108"/>
      <c r="G578" s="107"/>
      <c r="H578" s="107"/>
      <c r="I578" s="107"/>
      <c r="J578" s="107"/>
      <c r="K578" s="107"/>
      <c r="L578" s="107"/>
      <c r="M578" s="107"/>
      <c r="N578" s="107"/>
      <c r="O578" s="107"/>
      <c r="P578" s="107"/>
      <c r="Q578" s="107"/>
      <c r="R578" s="107"/>
      <c r="S578" s="107"/>
      <c r="T578" s="107"/>
      <c r="U578" s="107"/>
      <c r="V578" s="107"/>
      <c r="W578" s="107"/>
      <c r="X578" s="107"/>
    </row>
    <row r="579" spans="1:24" ht="13">
      <c r="A579" s="107"/>
      <c r="B579" s="107"/>
      <c r="C579" s="108"/>
      <c r="D579" s="112"/>
      <c r="E579" s="108"/>
      <c r="F579" s="108"/>
      <c r="G579" s="107"/>
      <c r="H579" s="107"/>
      <c r="I579" s="107"/>
      <c r="J579" s="107"/>
      <c r="K579" s="107"/>
      <c r="L579" s="107"/>
      <c r="M579" s="107"/>
      <c r="N579" s="107"/>
      <c r="O579" s="107"/>
      <c r="P579" s="107"/>
      <c r="Q579" s="107"/>
      <c r="R579" s="107"/>
      <c r="S579" s="107"/>
      <c r="T579" s="107"/>
      <c r="U579" s="107"/>
      <c r="V579" s="107"/>
      <c r="W579" s="107"/>
      <c r="X579" s="107"/>
    </row>
    <row r="580" spans="1:24" ht="13">
      <c r="A580" s="107"/>
      <c r="B580" s="107"/>
      <c r="C580" s="108"/>
      <c r="D580" s="112"/>
      <c r="E580" s="108"/>
      <c r="F580" s="108"/>
      <c r="G580" s="107"/>
      <c r="H580" s="107"/>
      <c r="I580" s="107"/>
      <c r="J580" s="107"/>
      <c r="K580" s="107"/>
      <c r="L580" s="107"/>
      <c r="M580" s="107"/>
      <c r="N580" s="107"/>
      <c r="O580" s="107"/>
      <c r="P580" s="107"/>
      <c r="Q580" s="107"/>
      <c r="R580" s="107"/>
      <c r="S580" s="107"/>
      <c r="T580" s="107"/>
      <c r="U580" s="107"/>
      <c r="V580" s="107"/>
      <c r="W580" s="107"/>
      <c r="X580" s="107"/>
    </row>
    <row r="581" spans="1:24" ht="13">
      <c r="A581" s="107"/>
      <c r="B581" s="107"/>
      <c r="C581" s="108"/>
      <c r="D581" s="112"/>
      <c r="E581" s="108"/>
      <c r="F581" s="108"/>
      <c r="G581" s="107"/>
      <c r="H581" s="107"/>
      <c r="I581" s="107"/>
      <c r="J581" s="107"/>
      <c r="K581" s="107"/>
      <c r="L581" s="107"/>
      <c r="M581" s="107"/>
      <c r="N581" s="107"/>
      <c r="O581" s="107"/>
      <c r="P581" s="107"/>
      <c r="Q581" s="107"/>
      <c r="R581" s="107"/>
      <c r="S581" s="107"/>
      <c r="T581" s="107"/>
      <c r="U581" s="107"/>
      <c r="V581" s="107"/>
      <c r="W581" s="107"/>
      <c r="X581" s="107"/>
    </row>
    <row r="582" spans="1:24" ht="13">
      <c r="A582" s="107"/>
      <c r="B582" s="107"/>
      <c r="C582" s="108"/>
      <c r="D582" s="112"/>
      <c r="E582" s="108"/>
      <c r="F582" s="108"/>
      <c r="G582" s="107"/>
      <c r="H582" s="107"/>
      <c r="I582" s="107"/>
      <c r="J582" s="107"/>
      <c r="K582" s="107"/>
      <c r="L582" s="107"/>
      <c r="M582" s="107"/>
      <c r="N582" s="107"/>
      <c r="O582" s="107"/>
      <c r="P582" s="107"/>
      <c r="Q582" s="107"/>
      <c r="R582" s="107"/>
      <c r="S582" s="107"/>
      <c r="T582" s="107"/>
      <c r="U582" s="107"/>
      <c r="V582" s="107"/>
      <c r="W582" s="107"/>
      <c r="X582" s="107"/>
    </row>
    <row r="583" spans="1:24" ht="13">
      <c r="A583" s="107"/>
      <c r="B583" s="107"/>
      <c r="C583" s="108"/>
      <c r="D583" s="112"/>
      <c r="E583" s="108"/>
      <c r="F583" s="108"/>
      <c r="G583" s="107"/>
      <c r="H583" s="107"/>
      <c r="I583" s="107"/>
      <c r="J583" s="107"/>
      <c r="K583" s="107"/>
      <c r="L583" s="107"/>
      <c r="M583" s="107"/>
      <c r="N583" s="107"/>
      <c r="O583" s="107"/>
      <c r="P583" s="107"/>
      <c r="Q583" s="107"/>
      <c r="R583" s="107"/>
      <c r="S583" s="107"/>
      <c r="T583" s="107"/>
      <c r="U583" s="107"/>
      <c r="V583" s="107"/>
      <c r="W583" s="107"/>
      <c r="X583" s="107"/>
    </row>
    <row r="584" spans="1:24" ht="13">
      <c r="A584" s="107"/>
      <c r="B584" s="107"/>
      <c r="C584" s="108"/>
      <c r="D584" s="112"/>
      <c r="E584" s="108"/>
      <c r="F584" s="108"/>
      <c r="G584" s="107"/>
      <c r="H584" s="107"/>
      <c r="I584" s="107"/>
      <c r="J584" s="107"/>
      <c r="K584" s="107"/>
      <c r="L584" s="107"/>
      <c r="M584" s="107"/>
      <c r="N584" s="107"/>
      <c r="O584" s="107"/>
      <c r="P584" s="107"/>
      <c r="Q584" s="107"/>
      <c r="R584" s="107"/>
      <c r="S584" s="107"/>
      <c r="T584" s="107"/>
      <c r="U584" s="107"/>
      <c r="V584" s="107"/>
      <c r="W584" s="107"/>
      <c r="X584" s="107"/>
    </row>
    <row r="585" spans="1:24" ht="13">
      <c r="A585" s="107"/>
      <c r="B585" s="107"/>
      <c r="C585" s="108"/>
      <c r="D585" s="112"/>
      <c r="E585" s="108"/>
      <c r="F585" s="108"/>
      <c r="G585" s="107"/>
      <c r="H585" s="107"/>
      <c r="I585" s="107"/>
      <c r="J585" s="107"/>
      <c r="K585" s="107"/>
      <c r="L585" s="107"/>
      <c r="M585" s="107"/>
      <c r="N585" s="107"/>
      <c r="O585" s="107"/>
      <c r="P585" s="107"/>
      <c r="Q585" s="107"/>
      <c r="R585" s="107"/>
      <c r="S585" s="107"/>
      <c r="T585" s="107"/>
      <c r="U585" s="107"/>
      <c r="V585" s="107"/>
      <c r="W585" s="107"/>
      <c r="X585" s="107"/>
    </row>
    <row r="586" spans="1:24" ht="13">
      <c r="A586" s="107"/>
      <c r="B586" s="107"/>
      <c r="C586" s="108"/>
      <c r="D586" s="112"/>
      <c r="E586" s="108"/>
      <c r="F586" s="108"/>
      <c r="G586" s="107"/>
      <c r="H586" s="107"/>
      <c r="I586" s="107"/>
      <c r="J586" s="107"/>
      <c r="K586" s="107"/>
      <c r="L586" s="107"/>
      <c r="M586" s="107"/>
      <c r="N586" s="107"/>
      <c r="O586" s="107"/>
      <c r="P586" s="107"/>
      <c r="Q586" s="107"/>
      <c r="R586" s="107"/>
      <c r="S586" s="107"/>
      <c r="T586" s="107"/>
      <c r="U586" s="107"/>
      <c r="V586" s="107"/>
      <c r="W586" s="107"/>
      <c r="X586" s="107"/>
    </row>
    <row r="587" spans="1:24" ht="13">
      <c r="A587" s="107"/>
      <c r="B587" s="107"/>
      <c r="C587" s="108"/>
      <c r="D587" s="112"/>
      <c r="E587" s="108"/>
      <c r="F587" s="108"/>
      <c r="G587" s="107"/>
      <c r="H587" s="107"/>
      <c r="I587" s="107"/>
      <c r="J587" s="107"/>
      <c r="K587" s="107"/>
      <c r="L587" s="107"/>
      <c r="M587" s="107"/>
      <c r="N587" s="107"/>
      <c r="O587" s="107"/>
      <c r="P587" s="107"/>
      <c r="Q587" s="107"/>
      <c r="R587" s="107"/>
      <c r="S587" s="107"/>
      <c r="T587" s="107"/>
      <c r="U587" s="107"/>
      <c r="V587" s="107"/>
      <c r="W587" s="107"/>
      <c r="X587" s="107"/>
    </row>
    <row r="588" spans="1:24" ht="13">
      <c r="A588" s="107"/>
      <c r="B588" s="107"/>
      <c r="C588" s="108"/>
      <c r="D588" s="112"/>
      <c r="E588" s="108"/>
      <c r="F588" s="108"/>
      <c r="G588" s="107"/>
      <c r="H588" s="107"/>
      <c r="I588" s="107"/>
      <c r="J588" s="107"/>
      <c r="K588" s="107"/>
      <c r="L588" s="107"/>
      <c r="M588" s="107"/>
      <c r="N588" s="107"/>
      <c r="O588" s="107"/>
      <c r="P588" s="107"/>
      <c r="Q588" s="107"/>
      <c r="R588" s="107"/>
      <c r="S588" s="107"/>
      <c r="T588" s="107"/>
      <c r="U588" s="107"/>
      <c r="V588" s="107"/>
      <c r="W588" s="107"/>
      <c r="X588" s="107"/>
    </row>
    <row r="589" spans="1:24" ht="13">
      <c r="A589" s="107"/>
      <c r="B589" s="107"/>
      <c r="C589" s="108"/>
      <c r="D589" s="112"/>
      <c r="E589" s="108"/>
      <c r="F589" s="108"/>
      <c r="G589" s="107"/>
      <c r="H589" s="107"/>
      <c r="I589" s="107"/>
      <c r="J589" s="107"/>
      <c r="K589" s="107"/>
      <c r="L589" s="107"/>
      <c r="M589" s="107"/>
      <c r="N589" s="107"/>
      <c r="O589" s="107"/>
      <c r="P589" s="107"/>
      <c r="Q589" s="107"/>
      <c r="R589" s="107"/>
      <c r="S589" s="107"/>
      <c r="T589" s="107"/>
      <c r="U589" s="107"/>
      <c r="V589" s="107"/>
      <c r="W589" s="107"/>
      <c r="X589" s="107"/>
    </row>
    <row r="590" spans="1:24" ht="13">
      <c r="A590" s="107"/>
      <c r="B590" s="107"/>
      <c r="C590" s="108"/>
      <c r="D590" s="112"/>
      <c r="E590" s="108"/>
      <c r="F590" s="108"/>
      <c r="G590" s="107"/>
      <c r="H590" s="107"/>
      <c r="I590" s="107"/>
      <c r="J590" s="107"/>
      <c r="K590" s="107"/>
      <c r="L590" s="107"/>
      <c r="M590" s="107"/>
      <c r="N590" s="107"/>
      <c r="O590" s="107"/>
      <c r="P590" s="107"/>
      <c r="Q590" s="107"/>
      <c r="R590" s="107"/>
      <c r="S590" s="107"/>
      <c r="T590" s="107"/>
      <c r="U590" s="107"/>
      <c r="V590" s="107"/>
      <c r="W590" s="107"/>
      <c r="X590" s="107"/>
    </row>
    <row r="591" spans="1:24" ht="13">
      <c r="A591" s="107"/>
      <c r="B591" s="107"/>
      <c r="C591" s="108"/>
      <c r="D591" s="112"/>
      <c r="E591" s="108"/>
      <c r="F591" s="108"/>
      <c r="G591" s="107"/>
      <c r="H591" s="107"/>
      <c r="I591" s="107"/>
      <c r="J591" s="107"/>
      <c r="K591" s="107"/>
      <c r="L591" s="107"/>
      <c r="M591" s="107"/>
      <c r="N591" s="107"/>
      <c r="O591" s="107"/>
      <c r="P591" s="107"/>
      <c r="Q591" s="107"/>
      <c r="R591" s="107"/>
      <c r="S591" s="107"/>
      <c r="T591" s="107"/>
      <c r="U591" s="107"/>
      <c r="V591" s="107"/>
      <c r="W591" s="107"/>
      <c r="X591" s="107"/>
    </row>
    <row r="592" spans="1:24" ht="13">
      <c r="A592" s="107"/>
      <c r="B592" s="107"/>
      <c r="C592" s="108"/>
      <c r="D592" s="112"/>
      <c r="E592" s="108"/>
      <c r="F592" s="108"/>
      <c r="G592" s="107"/>
      <c r="H592" s="107"/>
      <c r="I592" s="107"/>
      <c r="J592" s="107"/>
      <c r="K592" s="107"/>
      <c r="L592" s="107"/>
      <c r="M592" s="107"/>
      <c r="N592" s="107"/>
      <c r="O592" s="107"/>
      <c r="P592" s="107"/>
      <c r="Q592" s="107"/>
      <c r="R592" s="107"/>
      <c r="S592" s="107"/>
      <c r="T592" s="107"/>
      <c r="U592" s="107"/>
      <c r="V592" s="107"/>
      <c r="W592" s="107"/>
      <c r="X592" s="107"/>
    </row>
    <row r="593" spans="1:24" ht="13">
      <c r="A593" s="107"/>
      <c r="B593" s="107"/>
      <c r="C593" s="108"/>
      <c r="D593" s="112"/>
      <c r="E593" s="108"/>
      <c r="F593" s="108"/>
      <c r="G593" s="107"/>
      <c r="H593" s="107"/>
      <c r="I593" s="107"/>
      <c r="J593" s="107"/>
      <c r="K593" s="107"/>
      <c r="L593" s="107"/>
      <c r="M593" s="107"/>
      <c r="N593" s="107"/>
      <c r="O593" s="107"/>
      <c r="P593" s="107"/>
      <c r="Q593" s="107"/>
      <c r="R593" s="107"/>
      <c r="S593" s="107"/>
      <c r="T593" s="107"/>
      <c r="U593" s="107"/>
      <c r="V593" s="107"/>
      <c r="W593" s="107"/>
      <c r="X593" s="107"/>
    </row>
    <row r="594" spans="1:24" ht="13">
      <c r="A594" s="107"/>
      <c r="B594" s="107"/>
      <c r="C594" s="108"/>
      <c r="D594" s="112"/>
      <c r="E594" s="108"/>
      <c r="F594" s="108"/>
      <c r="G594" s="107"/>
      <c r="H594" s="107"/>
      <c r="I594" s="107"/>
      <c r="J594" s="107"/>
      <c r="K594" s="107"/>
      <c r="L594" s="107"/>
      <c r="M594" s="107"/>
      <c r="N594" s="107"/>
      <c r="O594" s="107"/>
      <c r="P594" s="107"/>
      <c r="Q594" s="107"/>
      <c r="R594" s="107"/>
      <c r="S594" s="107"/>
      <c r="T594" s="107"/>
      <c r="U594" s="107"/>
      <c r="V594" s="107"/>
      <c r="W594" s="107"/>
      <c r="X594" s="107"/>
    </row>
    <row r="595" spans="1:24" ht="13">
      <c r="A595" s="107"/>
      <c r="B595" s="107"/>
      <c r="C595" s="108"/>
      <c r="D595" s="112"/>
      <c r="E595" s="108"/>
      <c r="F595" s="108"/>
      <c r="G595" s="107"/>
      <c r="H595" s="107"/>
      <c r="I595" s="107"/>
      <c r="J595" s="107"/>
      <c r="K595" s="107"/>
      <c r="L595" s="107"/>
      <c r="M595" s="107"/>
      <c r="N595" s="107"/>
      <c r="O595" s="107"/>
      <c r="P595" s="107"/>
      <c r="Q595" s="107"/>
      <c r="R595" s="107"/>
      <c r="S595" s="107"/>
      <c r="T595" s="107"/>
      <c r="U595" s="107"/>
      <c r="V595" s="107"/>
      <c r="W595" s="107"/>
      <c r="X595" s="107"/>
    </row>
    <row r="596" spans="1:24" ht="13">
      <c r="A596" s="107"/>
      <c r="B596" s="107"/>
      <c r="C596" s="108"/>
      <c r="D596" s="112"/>
      <c r="E596" s="108"/>
      <c r="F596" s="108"/>
      <c r="G596" s="107"/>
      <c r="H596" s="107"/>
      <c r="I596" s="107"/>
      <c r="J596" s="107"/>
      <c r="K596" s="107"/>
      <c r="L596" s="107"/>
      <c r="M596" s="107"/>
      <c r="N596" s="107"/>
      <c r="O596" s="107"/>
      <c r="P596" s="107"/>
      <c r="Q596" s="107"/>
      <c r="R596" s="107"/>
      <c r="S596" s="107"/>
      <c r="T596" s="107"/>
      <c r="U596" s="107"/>
      <c r="V596" s="107"/>
      <c r="W596" s="107"/>
      <c r="X596" s="107"/>
    </row>
    <row r="597" spans="1:24" ht="13">
      <c r="A597" s="107"/>
      <c r="B597" s="107"/>
      <c r="C597" s="108"/>
      <c r="D597" s="112"/>
      <c r="E597" s="108"/>
      <c r="F597" s="108"/>
      <c r="G597" s="107"/>
      <c r="H597" s="107"/>
      <c r="I597" s="107"/>
      <c r="J597" s="107"/>
      <c r="K597" s="107"/>
      <c r="L597" s="107"/>
      <c r="M597" s="107"/>
      <c r="N597" s="107"/>
      <c r="O597" s="107"/>
      <c r="P597" s="107"/>
      <c r="Q597" s="107"/>
      <c r="R597" s="107"/>
      <c r="S597" s="107"/>
      <c r="T597" s="107"/>
      <c r="U597" s="107"/>
      <c r="V597" s="107"/>
      <c r="W597" s="107"/>
      <c r="X597" s="107"/>
    </row>
    <row r="598" spans="1:24" ht="13">
      <c r="A598" s="107"/>
      <c r="B598" s="107"/>
      <c r="C598" s="108"/>
      <c r="D598" s="112"/>
      <c r="E598" s="108"/>
      <c r="F598" s="108"/>
      <c r="G598" s="107"/>
      <c r="H598" s="107"/>
      <c r="I598" s="107"/>
      <c r="J598" s="107"/>
      <c r="K598" s="107"/>
      <c r="L598" s="107"/>
      <c r="M598" s="107"/>
      <c r="N598" s="107"/>
      <c r="O598" s="107"/>
      <c r="P598" s="107"/>
      <c r="Q598" s="107"/>
      <c r="R598" s="107"/>
      <c r="S598" s="107"/>
      <c r="T598" s="107"/>
      <c r="U598" s="107"/>
      <c r="V598" s="107"/>
      <c r="W598" s="107"/>
      <c r="X598" s="107"/>
    </row>
    <row r="599" spans="1:24" ht="13">
      <c r="A599" s="107"/>
      <c r="B599" s="107"/>
      <c r="C599" s="108"/>
      <c r="D599" s="112"/>
      <c r="E599" s="108"/>
      <c r="F599" s="108"/>
      <c r="G599" s="107"/>
      <c r="H599" s="107"/>
      <c r="I599" s="107"/>
      <c r="J599" s="107"/>
      <c r="K599" s="107"/>
      <c r="L599" s="107"/>
      <c r="M599" s="107"/>
      <c r="N599" s="107"/>
      <c r="O599" s="107"/>
      <c r="P599" s="107"/>
      <c r="Q599" s="107"/>
      <c r="R599" s="107"/>
      <c r="S599" s="107"/>
      <c r="T599" s="107"/>
      <c r="U599" s="107"/>
      <c r="V599" s="107"/>
      <c r="W599" s="107"/>
      <c r="X599" s="107"/>
    </row>
    <row r="600" spans="1:24" ht="13">
      <c r="A600" s="107"/>
      <c r="B600" s="107"/>
      <c r="C600" s="108"/>
      <c r="D600" s="112"/>
      <c r="E600" s="108"/>
      <c r="F600" s="108"/>
      <c r="G600" s="107"/>
      <c r="H600" s="107"/>
      <c r="I600" s="107"/>
      <c r="J600" s="107"/>
      <c r="K600" s="107"/>
      <c r="L600" s="107"/>
      <c r="M600" s="107"/>
      <c r="N600" s="107"/>
      <c r="O600" s="107"/>
      <c r="P600" s="107"/>
      <c r="Q600" s="107"/>
      <c r="R600" s="107"/>
      <c r="S600" s="107"/>
      <c r="T600" s="107"/>
      <c r="U600" s="107"/>
      <c r="V600" s="107"/>
      <c r="W600" s="107"/>
      <c r="X600" s="107"/>
    </row>
    <row r="601" spans="1:24" ht="13">
      <c r="A601" s="107"/>
      <c r="B601" s="107"/>
      <c r="C601" s="108"/>
      <c r="D601" s="112"/>
      <c r="E601" s="108"/>
      <c r="F601" s="108"/>
      <c r="G601" s="107"/>
      <c r="H601" s="107"/>
      <c r="I601" s="107"/>
      <c r="J601" s="107"/>
      <c r="K601" s="107"/>
      <c r="L601" s="107"/>
      <c r="M601" s="107"/>
      <c r="N601" s="107"/>
      <c r="O601" s="107"/>
      <c r="P601" s="107"/>
      <c r="Q601" s="107"/>
      <c r="R601" s="107"/>
      <c r="S601" s="107"/>
      <c r="T601" s="107"/>
      <c r="U601" s="107"/>
      <c r="V601" s="107"/>
      <c r="W601" s="107"/>
      <c r="X601" s="107"/>
    </row>
    <row r="602" spans="1:24" ht="13">
      <c r="A602" s="107"/>
      <c r="B602" s="107"/>
      <c r="C602" s="108"/>
      <c r="D602" s="112"/>
      <c r="E602" s="108"/>
      <c r="F602" s="108"/>
      <c r="G602" s="107"/>
      <c r="H602" s="107"/>
      <c r="I602" s="107"/>
      <c r="J602" s="107"/>
      <c r="K602" s="107"/>
      <c r="L602" s="107"/>
      <c r="M602" s="107"/>
      <c r="N602" s="107"/>
      <c r="O602" s="107"/>
      <c r="P602" s="107"/>
      <c r="Q602" s="107"/>
      <c r="R602" s="107"/>
      <c r="S602" s="107"/>
      <c r="T602" s="107"/>
      <c r="U602" s="107"/>
      <c r="V602" s="107"/>
      <c r="W602" s="107"/>
      <c r="X602" s="107"/>
    </row>
    <row r="603" spans="1:24" ht="13">
      <c r="A603" s="107"/>
      <c r="B603" s="107"/>
      <c r="C603" s="108"/>
      <c r="D603" s="112"/>
      <c r="E603" s="108"/>
      <c r="F603" s="108"/>
      <c r="G603" s="107"/>
      <c r="H603" s="107"/>
      <c r="I603" s="107"/>
      <c r="J603" s="107"/>
      <c r="K603" s="107"/>
      <c r="L603" s="107"/>
      <c r="M603" s="107"/>
      <c r="N603" s="107"/>
      <c r="O603" s="107"/>
      <c r="P603" s="107"/>
      <c r="Q603" s="107"/>
      <c r="R603" s="107"/>
      <c r="S603" s="107"/>
      <c r="T603" s="107"/>
      <c r="U603" s="107"/>
      <c r="V603" s="107"/>
      <c r="W603" s="107"/>
      <c r="X603" s="107"/>
    </row>
    <row r="604" spans="1:24" ht="13">
      <c r="A604" s="107"/>
      <c r="B604" s="107"/>
      <c r="C604" s="108"/>
      <c r="D604" s="112"/>
      <c r="E604" s="108"/>
      <c r="F604" s="108"/>
      <c r="G604" s="107"/>
      <c r="H604" s="107"/>
      <c r="I604" s="107"/>
      <c r="J604" s="107"/>
      <c r="K604" s="107"/>
      <c r="L604" s="107"/>
      <c r="M604" s="107"/>
      <c r="N604" s="107"/>
      <c r="O604" s="107"/>
      <c r="P604" s="107"/>
      <c r="Q604" s="107"/>
      <c r="R604" s="107"/>
      <c r="S604" s="107"/>
      <c r="T604" s="107"/>
      <c r="U604" s="107"/>
      <c r="V604" s="107"/>
      <c r="W604" s="107"/>
      <c r="X604" s="107"/>
    </row>
    <row r="605" spans="1:24" ht="13">
      <c r="A605" s="107"/>
      <c r="B605" s="107"/>
      <c r="C605" s="108"/>
      <c r="D605" s="112"/>
      <c r="E605" s="108"/>
      <c r="F605" s="108"/>
      <c r="G605" s="107"/>
      <c r="H605" s="107"/>
      <c r="I605" s="107"/>
      <c r="J605" s="107"/>
      <c r="K605" s="107"/>
      <c r="L605" s="107"/>
      <c r="M605" s="107"/>
      <c r="N605" s="107"/>
      <c r="O605" s="107"/>
      <c r="P605" s="107"/>
      <c r="Q605" s="107"/>
      <c r="R605" s="107"/>
      <c r="S605" s="107"/>
      <c r="T605" s="107"/>
      <c r="U605" s="107"/>
      <c r="V605" s="107"/>
      <c r="W605" s="107"/>
      <c r="X605" s="107"/>
    </row>
    <row r="606" spans="1:24" ht="13">
      <c r="A606" s="107"/>
      <c r="B606" s="107"/>
      <c r="C606" s="108"/>
      <c r="D606" s="112"/>
      <c r="E606" s="108"/>
      <c r="F606" s="108"/>
      <c r="G606" s="107"/>
      <c r="H606" s="107"/>
      <c r="I606" s="107"/>
      <c r="J606" s="107"/>
      <c r="K606" s="107"/>
      <c r="L606" s="107"/>
      <c r="M606" s="107"/>
      <c r="N606" s="107"/>
      <c r="O606" s="107"/>
      <c r="P606" s="107"/>
      <c r="Q606" s="107"/>
      <c r="R606" s="107"/>
      <c r="S606" s="107"/>
      <c r="T606" s="107"/>
      <c r="U606" s="107"/>
      <c r="V606" s="107"/>
      <c r="W606" s="107"/>
      <c r="X606" s="107"/>
    </row>
    <row r="607" spans="1:24" ht="13">
      <c r="A607" s="107"/>
      <c r="B607" s="107"/>
      <c r="C607" s="108"/>
      <c r="D607" s="112"/>
      <c r="E607" s="108"/>
      <c r="F607" s="108"/>
      <c r="G607" s="107"/>
      <c r="H607" s="107"/>
      <c r="I607" s="107"/>
      <c r="J607" s="107"/>
      <c r="K607" s="107"/>
      <c r="L607" s="107"/>
      <c r="M607" s="107"/>
      <c r="N607" s="107"/>
      <c r="O607" s="107"/>
      <c r="P607" s="107"/>
      <c r="Q607" s="107"/>
      <c r="R607" s="107"/>
      <c r="S607" s="107"/>
      <c r="T607" s="107"/>
      <c r="U607" s="107"/>
      <c r="V607" s="107"/>
      <c r="W607" s="107"/>
      <c r="X607" s="107"/>
    </row>
    <row r="608" spans="1:24" ht="13">
      <c r="A608" s="107"/>
      <c r="B608" s="107"/>
      <c r="C608" s="108"/>
      <c r="D608" s="112"/>
      <c r="E608" s="108"/>
      <c r="F608" s="108"/>
      <c r="G608" s="107"/>
      <c r="H608" s="107"/>
      <c r="I608" s="107"/>
      <c r="J608" s="107"/>
      <c r="K608" s="107"/>
      <c r="L608" s="107"/>
      <c r="M608" s="107"/>
      <c r="N608" s="107"/>
      <c r="O608" s="107"/>
      <c r="P608" s="107"/>
      <c r="Q608" s="107"/>
      <c r="R608" s="107"/>
      <c r="S608" s="107"/>
      <c r="T608" s="107"/>
      <c r="U608" s="107"/>
      <c r="V608" s="107"/>
      <c r="W608" s="107"/>
      <c r="X608" s="107"/>
    </row>
    <row r="609" spans="1:24" ht="13">
      <c r="A609" s="107"/>
      <c r="B609" s="107"/>
      <c r="C609" s="108"/>
      <c r="D609" s="112"/>
      <c r="E609" s="108"/>
      <c r="F609" s="108"/>
      <c r="G609" s="107"/>
      <c r="H609" s="107"/>
      <c r="I609" s="107"/>
      <c r="J609" s="107"/>
      <c r="K609" s="107"/>
      <c r="L609" s="107"/>
      <c r="M609" s="107"/>
      <c r="N609" s="107"/>
      <c r="O609" s="107"/>
      <c r="P609" s="107"/>
      <c r="Q609" s="107"/>
      <c r="R609" s="107"/>
      <c r="S609" s="107"/>
      <c r="T609" s="107"/>
      <c r="U609" s="107"/>
      <c r="V609" s="107"/>
      <c r="W609" s="107"/>
      <c r="X609" s="107"/>
    </row>
    <row r="610" spans="1:24" ht="13">
      <c r="A610" s="107"/>
      <c r="B610" s="107"/>
      <c r="C610" s="108"/>
      <c r="D610" s="112"/>
      <c r="E610" s="108"/>
      <c r="F610" s="108"/>
      <c r="G610" s="107"/>
      <c r="H610" s="107"/>
      <c r="I610" s="107"/>
      <c r="J610" s="107"/>
      <c r="K610" s="107"/>
      <c r="L610" s="107"/>
      <c r="M610" s="107"/>
      <c r="N610" s="107"/>
      <c r="O610" s="107"/>
      <c r="P610" s="107"/>
      <c r="Q610" s="107"/>
      <c r="R610" s="107"/>
      <c r="S610" s="107"/>
      <c r="T610" s="107"/>
      <c r="U610" s="107"/>
      <c r="V610" s="107"/>
      <c r="W610" s="107"/>
      <c r="X610" s="107"/>
    </row>
    <row r="611" spans="1:24" ht="13">
      <c r="A611" s="107"/>
      <c r="B611" s="107"/>
      <c r="C611" s="108"/>
      <c r="D611" s="112"/>
      <c r="E611" s="108"/>
      <c r="F611" s="108"/>
      <c r="G611" s="107"/>
      <c r="H611" s="107"/>
      <c r="I611" s="107"/>
      <c r="J611" s="107"/>
      <c r="K611" s="107"/>
      <c r="L611" s="107"/>
      <c r="M611" s="107"/>
      <c r="N611" s="107"/>
      <c r="O611" s="107"/>
      <c r="P611" s="107"/>
      <c r="Q611" s="107"/>
      <c r="R611" s="107"/>
      <c r="S611" s="107"/>
      <c r="T611" s="107"/>
      <c r="U611" s="107"/>
      <c r="V611" s="107"/>
      <c r="W611" s="107"/>
      <c r="X611" s="107"/>
    </row>
    <row r="612" spans="1:24" ht="13">
      <c r="A612" s="107"/>
      <c r="B612" s="107"/>
      <c r="C612" s="108"/>
      <c r="D612" s="112"/>
      <c r="E612" s="108"/>
      <c r="F612" s="108"/>
      <c r="G612" s="107"/>
      <c r="H612" s="107"/>
      <c r="I612" s="107"/>
      <c r="J612" s="107"/>
      <c r="K612" s="107"/>
      <c r="L612" s="107"/>
      <c r="M612" s="107"/>
      <c r="N612" s="107"/>
      <c r="O612" s="107"/>
      <c r="P612" s="107"/>
      <c r="Q612" s="107"/>
      <c r="R612" s="107"/>
      <c r="S612" s="107"/>
      <c r="T612" s="107"/>
      <c r="U612" s="107"/>
      <c r="V612" s="107"/>
      <c r="W612" s="107"/>
      <c r="X612" s="107"/>
    </row>
    <row r="613" spans="1:24" ht="13">
      <c r="A613" s="107"/>
      <c r="B613" s="107"/>
      <c r="C613" s="108"/>
      <c r="D613" s="112"/>
      <c r="E613" s="108"/>
      <c r="F613" s="108"/>
      <c r="G613" s="107"/>
      <c r="H613" s="107"/>
      <c r="I613" s="107"/>
      <c r="J613" s="107"/>
      <c r="K613" s="107"/>
      <c r="L613" s="107"/>
      <c r="M613" s="107"/>
      <c r="N613" s="107"/>
      <c r="O613" s="107"/>
      <c r="P613" s="107"/>
      <c r="Q613" s="107"/>
      <c r="R613" s="107"/>
      <c r="S613" s="107"/>
      <c r="T613" s="107"/>
      <c r="U613" s="107"/>
      <c r="V613" s="107"/>
      <c r="W613" s="107"/>
      <c r="X613" s="107"/>
    </row>
    <row r="614" spans="1:24" ht="13">
      <c r="A614" s="107"/>
      <c r="B614" s="107"/>
      <c r="C614" s="108"/>
      <c r="D614" s="112"/>
      <c r="E614" s="108"/>
      <c r="F614" s="108"/>
      <c r="G614" s="107"/>
      <c r="H614" s="107"/>
      <c r="I614" s="107"/>
      <c r="J614" s="107"/>
      <c r="K614" s="107"/>
      <c r="L614" s="107"/>
      <c r="M614" s="107"/>
      <c r="N614" s="107"/>
      <c r="O614" s="107"/>
      <c r="P614" s="107"/>
      <c r="Q614" s="107"/>
      <c r="R614" s="107"/>
      <c r="S614" s="107"/>
      <c r="T614" s="107"/>
      <c r="U614" s="107"/>
      <c r="V614" s="107"/>
      <c r="W614" s="107"/>
      <c r="X614" s="107"/>
    </row>
    <row r="615" spans="1:24" ht="13">
      <c r="A615" s="107"/>
      <c r="B615" s="107"/>
      <c r="C615" s="108"/>
      <c r="D615" s="112"/>
      <c r="E615" s="108"/>
      <c r="F615" s="108"/>
      <c r="G615" s="107"/>
      <c r="H615" s="107"/>
      <c r="I615" s="107"/>
      <c r="J615" s="107"/>
      <c r="K615" s="107"/>
      <c r="L615" s="107"/>
      <c r="M615" s="107"/>
      <c r="N615" s="107"/>
      <c r="O615" s="107"/>
      <c r="P615" s="107"/>
      <c r="Q615" s="107"/>
      <c r="R615" s="107"/>
      <c r="S615" s="107"/>
      <c r="T615" s="107"/>
      <c r="U615" s="107"/>
      <c r="V615" s="107"/>
      <c r="W615" s="107"/>
      <c r="X615" s="107"/>
    </row>
    <row r="616" spans="1:24" ht="13">
      <c r="A616" s="107"/>
      <c r="B616" s="107"/>
      <c r="C616" s="108"/>
      <c r="D616" s="112"/>
      <c r="E616" s="108"/>
      <c r="F616" s="108"/>
      <c r="G616" s="107"/>
      <c r="H616" s="107"/>
      <c r="I616" s="107"/>
      <c r="J616" s="107"/>
      <c r="K616" s="107"/>
      <c r="L616" s="107"/>
      <c r="M616" s="107"/>
      <c r="N616" s="107"/>
      <c r="O616" s="107"/>
      <c r="P616" s="107"/>
      <c r="Q616" s="107"/>
      <c r="R616" s="107"/>
      <c r="S616" s="107"/>
      <c r="T616" s="107"/>
      <c r="U616" s="107"/>
      <c r="V616" s="107"/>
      <c r="W616" s="107"/>
      <c r="X616" s="107"/>
    </row>
    <row r="617" spans="1:24" ht="13">
      <c r="A617" s="107"/>
      <c r="B617" s="107"/>
      <c r="C617" s="108"/>
      <c r="D617" s="112"/>
      <c r="E617" s="108"/>
      <c r="F617" s="108"/>
      <c r="G617" s="107"/>
      <c r="H617" s="107"/>
      <c r="I617" s="107"/>
      <c r="J617" s="107"/>
      <c r="K617" s="107"/>
      <c r="L617" s="107"/>
      <c r="M617" s="107"/>
      <c r="N617" s="107"/>
      <c r="O617" s="107"/>
      <c r="P617" s="107"/>
      <c r="Q617" s="107"/>
      <c r="R617" s="107"/>
      <c r="S617" s="107"/>
      <c r="T617" s="107"/>
      <c r="U617" s="107"/>
      <c r="V617" s="107"/>
      <c r="W617" s="107"/>
      <c r="X617" s="107"/>
    </row>
    <row r="618" spans="1:24" ht="13">
      <c r="A618" s="107"/>
      <c r="B618" s="107"/>
      <c r="C618" s="108"/>
      <c r="D618" s="112"/>
      <c r="E618" s="108"/>
      <c r="F618" s="108"/>
      <c r="G618" s="107"/>
      <c r="H618" s="107"/>
      <c r="I618" s="107"/>
      <c r="J618" s="107"/>
      <c r="K618" s="107"/>
      <c r="L618" s="107"/>
      <c r="M618" s="107"/>
      <c r="N618" s="107"/>
      <c r="O618" s="107"/>
      <c r="P618" s="107"/>
      <c r="Q618" s="107"/>
      <c r="R618" s="107"/>
      <c r="S618" s="107"/>
      <c r="T618" s="107"/>
      <c r="U618" s="107"/>
      <c r="V618" s="107"/>
      <c r="W618" s="107"/>
      <c r="X618" s="107"/>
    </row>
    <row r="619" spans="1:24" ht="13">
      <c r="A619" s="107"/>
      <c r="B619" s="107"/>
      <c r="C619" s="108"/>
      <c r="D619" s="112"/>
      <c r="E619" s="108"/>
      <c r="F619" s="108"/>
      <c r="G619" s="107"/>
      <c r="H619" s="107"/>
      <c r="I619" s="107"/>
      <c r="J619" s="107"/>
      <c r="K619" s="107"/>
      <c r="L619" s="107"/>
      <c r="M619" s="107"/>
      <c r="N619" s="107"/>
      <c r="O619" s="107"/>
      <c r="P619" s="107"/>
      <c r="Q619" s="107"/>
      <c r="R619" s="107"/>
      <c r="S619" s="107"/>
      <c r="T619" s="107"/>
      <c r="U619" s="107"/>
      <c r="V619" s="107"/>
      <c r="W619" s="107"/>
      <c r="X619" s="107"/>
    </row>
    <row r="620" spans="1:24" ht="13">
      <c r="A620" s="107"/>
      <c r="B620" s="107"/>
      <c r="C620" s="108"/>
      <c r="D620" s="112"/>
      <c r="E620" s="108"/>
      <c r="F620" s="108"/>
      <c r="G620" s="107"/>
      <c r="H620" s="107"/>
      <c r="I620" s="107"/>
      <c r="J620" s="107"/>
      <c r="K620" s="107"/>
      <c r="L620" s="107"/>
      <c r="M620" s="107"/>
      <c r="N620" s="107"/>
      <c r="O620" s="107"/>
      <c r="P620" s="107"/>
      <c r="Q620" s="107"/>
      <c r="R620" s="107"/>
      <c r="S620" s="107"/>
      <c r="T620" s="107"/>
      <c r="U620" s="107"/>
      <c r="V620" s="107"/>
      <c r="W620" s="107"/>
      <c r="X620" s="107"/>
    </row>
    <row r="621" spans="1:24" ht="13">
      <c r="A621" s="107"/>
      <c r="B621" s="107"/>
      <c r="C621" s="108"/>
      <c r="D621" s="112"/>
      <c r="E621" s="108"/>
      <c r="F621" s="108"/>
      <c r="G621" s="107"/>
      <c r="H621" s="107"/>
      <c r="I621" s="107"/>
      <c r="J621" s="107"/>
      <c r="K621" s="107"/>
      <c r="L621" s="107"/>
      <c r="M621" s="107"/>
      <c r="N621" s="107"/>
      <c r="O621" s="107"/>
      <c r="P621" s="107"/>
      <c r="Q621" s="107"/>
      <c r="R621" s="107"/>
      <c r="S621" s="107"/>
      <c r="T621" s="107"/>
      <c r="U621" s="107"/>
      <c r="V621" s="107"/>
      <c r="W621" s="107"/>
      <c r="X621" s="107"/>
    </row>
    <row r="622" spans="1:24" ht="13">
      <c r="A622" s="107"/>
      <c r="B622" s="107"/>
      <c r="C622" s="108"/>
      <c r="D622" s="112"/>
      <c r="E622" s="108"/>
      <c r="F622" s="108"/>
      <c r="G622" s="107"/>
      <c r="H622" s="107"/>
      <c r="I622" s="107"/>
      <c r="J622" s="107"/>
      <c r="K622" s="107"/>
      <c r="L622" s="107"/>
      <c r="M622" s="107"/>
      <c r="N622" s="107"/>
      <c r="O622" s="107"/>
      <c r="P622" s="107"/>
      <c r="Q622" s="107"/>
      <c r="R622" s="107"/>
      <c r="S622" s="107"/>
      <c r="T622" s="107"/>
      <c r="U622" s="107"/>
      <c r="V622" s="107"/>
      <c r="W622" s="107"/>
      <c r="X622" s="107"/>
    </row>
    <row r="623" spans="1:24" ht="13">
      <c r="A623" s="107"/>
      <c r="B623" s="107"/>
      <c r="C623" s="108"/>
      <c r="D623" s="112"/>
      <c r="E623" s="108"/>
      <c r="F623" s="108"/>
      <c r="G623" s="107"/>
      <c r="H623" s="107"/>
      <c r="I623" s="107"/>
      <c r="J623" s="107"/>
      <c r="K623" s="107"/>
      <c r="L623" s="107"/>
      <c r="M623" s="107"/>
      <c r="N623" s="107"/>
      <c r="O623" s="107"/>
      <c r="P623" s="107"/>
      <c r="Q623" s="107"/>
      <c r="R623" s="107"/>
      <c r="S623" s="107"/>
      <c r="T623" s="107"/>
      <c r="U623" s="107"/>
      <c r="V623" s="107"/>
      <c r="W623" s="107"/>
      <c r="X623" s="107"/>
    </row>
    <row r="624" spans="1:24" ht="13">
      <c r="A624" s="107"/>
      <c r="B624" s="107"/>
      <c r="C624" s="108"/>
      <c r="D624" s="112"/>
      <c r="E624" s="108"/>
      <c r="F624" s="108"/>
      <c r="G624" s="107"/>
      <c r="H624" s="107"/>
      <c r="I624" s="107"/>
      <c r="J624" s="107"/>
      <c r="K624" s="107"/>
      <c r="L624" s="107"/>
      <c r="M624" s="107"/>
      <c r="N624" s="107"/>
      <c r="O624" s="107"/>
      <c r="P624" s="107"/>
      <c r="Q624" s="107"/>
      <c r="R624" s="107"/>
      <c r="S624" s="107"/>
      <c r="T624" s="107"/>
      <c r="U624" s="107"/>
      <c r="V624" s="107"/>
      <c r="W624" s="107"/>
      <c r="X624" s="107"/>
    </row>
    <row r="625" spans="1:24" ht="13">
      <c r="A625" s="107"/>
      <c r="B625" s="107"/>
      <c r="C625" s="108"/>
      <c r="D625" s="112"/>
      <c r="E625" s="108"/>
      <c r="F625" s="108"/>
      <c r="G625" s="107"/>
      <c r="H625" s="107"/>
      <c r="I625" s="107"/>
      <c r="J625" s="107"/>
      <c r="K625" s="107"/>
      <c r="L625" s="107"/>
      <c r="M625" s="107"/>
      <c r="N625" s="107"/>
      <c r="O625" s="107"/>
      <c r="P625" s="107"/>
      <c r="Q625" s="107"/>
      <c r="R625" s="107"/>
      <c r="S625" s="107"/>
      <c r="T625" s="107"/>
      <c r="U625" s="107"/>
      <c r="V625" s="107"/>
      <c r="W625" s="107"/>
      <c r="X625" s="107"/>
    </row>
    <row r="626" spans="1:24" ht="13">
      <c r="A626" s="107"/>
      <c r="B626" s="107"/>
      <c r="C626" s="108"/>
      <c r="D626" s="112"/>
      <c r="E626" s="108"/>
      <c r="F626" s="108"/>
      <c r="G626" s="107"/>
      <c r="H626" s="107"/>
      <c r="I626" s="107"/>
      <c r="J626" s="107"/>
      <c r="K626" s="107"/>
      <c r="L626" s="107"/>
      <c r="M626" s="107"/>
      <c r="N626" s="107"/>
      <c r="O626" s="107"/>
      <c r="P626" s="107"/>
      <c r="Q626" s="107"/>
      <c r="R626" s="107"/>
      <c r="S626" s="107"/>
      <c r="T626" s="107"/>
      <c r="U626" s="107"/>
      <c r="V626" s="107"/>
      <c r="W626" s="107"/>
      <c r="X626" s="107"/>
    </row>
    <row r="627" spans="1:24" ht="13">
      <c r="A627" s="107"/>
      <c r="B627" s="107"/>
      <c r="C627" s="108"/>
      <c r="D627" s="112"/>
      <c r="E627" s="108"/>
      <c r="F627" s="108"/>
      <c r="G627" s="107"/>
      <c r="H627" s="107"/>
      <c r="I627" s="107"/>
      <c r="J627" s="107"/>
      <c r="K627" s="107"/>
      <c r="L627" s="107"/>
      <c r="M627" s="107"/>
      <c r="N627" s="107"/>
      <c r="O627" s="107"/>
      <c r="P627" s="107"/>
      <c r="Q627" s="107"/>
      <c r="R627" s="107"/>
      <c r="S627" s="107"/>
      <c r="T627" s="107"/>
      <c r="U627" s="107"/>
      <c r="V627" s="107"/>
      <c r="W627" s="107"/>
      <c r="X627" s="107"/>
    </row>
    <row r="628" spans="1:24" ht="13">
      <c r="A628" s="107"/>
      <c r="B628" s="107"/>
      <c r="C628" s="108"/>
      <c r="D628" s="112"/>
      <c r="E628" s="108"/>
      <c r="F628" s="108"/>
      <c r="G628" s="107"/>
      <c r="H628" s="107"/>
      <c r="I628" s="107"/>
      <c r="J628" s="107"/>
      <c r="K628" s="107"/>
      <c r="L628" s="107"/>
      <c r="M628" s="107"/>
      <c r="N628" s="107"/>
      <c r="O628" s="107"/>
      <c r="P628" s="107"/>
      <c r="Q628" s="107"/>
      <c r="R628" s="107"/>
      <c r="S628" s="107"/>
      <c r="T628" s="107"/>
      <c r="U628" s="107"/>
      <c r="V628" s="107"/>
      <c r="W628" s="107"/>
      <c r="X628" s="107"/>
    </row>
    <row r="629" spans="1:24" ht="13">
      <c r="A629" s="107"/>
      <c r="B629" s="107"/>
      <c r="C629" s="108"/>
      <c r="D629" s="112"/>
      <c r="E629" s="108"/>
      <c r="F629" s="108"/>
      <c r="G629" s="107"/>
      <c r="H629" s="107"/>
      <c r="I629" s="107"/>
      <c r="J629" s="107"/>
      <c r="K629" s="107"/>
      <c r="L629" s="107"/>
      <c r="M629" s="107"/>
      <c r="N629" s="107"/>
      <c r="O629" s="107"/>
      <c r="P629" s="107"/>
      <c r="Q629" s="107"/>
      <c r="R629" s="107"/>
      <c r="S629" s="107"/>
      <c r="T629" s="107"/>
      <c r="U629" s="107"/>
      <c r="V629" s="107"/>
      <c r="W629" s="107"/>
      <c r="X629" s="107"/>
    </row>
    <row r="630" spans="1:24" ht="13">
      <c r="A630" s="107"/>
      <c r="B630" s="107"/>
      <c r="C630" s="108"/>
      <c r="D630" s="112"/>
      <c r="E630" s="108"/>
      <c r="F630" s="108"/>
      <c r="G630" s="107"/>
      <c r="H630" s="107"/>
      <c r="I630" s="107"/>
      <c r="J630" s="107"/>
      <c r="K630" s="107"/>
      <c r="L630" s="107"/>
      <c r="M630" s="107"/>
      <c r="N630" s="107"/>
      <c r="O630" s="107"/>
      <c r="P630" s="107"/>
      <c r="Q630" s="107"/>
      <c r="R630" s="107"/>
      <c r="S630" s="107"/>
      <c r="T630" s="107"/>
      <c r="U630" s="107"/>
      <c r="V630" s="107"/>
      <c r="W630" s="107"/>
      <c r="X630" s="107"/>
    </row>
    <row r="631" spans="1:24" ht="13">
      <c r="A631" s="107"/>
      <c r="B631" s="107"/>
      <c r="C631" s="108"/>
      <c r="D631" s="112"/>
      <c r="E631" s="108"/>
      <c r="F631" s="108"/>
      <c r="G631" s="107"/>
      <c r="H631" s="107"/>
      <c r="I631" s="107"/>
      <c r="J631" s="107"/>
      <c r="K631" s="107"/>
      <c r="L631" s="107"/>
      <c r="M631" s="107"/>
      <c r="N631" s="107"/>
      <c r="O631" s="107"/>
      <c r="P631" s="107"/>
      <c r="Q631" s="107"/>
      <c r="R631" s="107"/>
      <c r="S631" s="107"/>
      <c r="T631" s="107"/>
      <c r="U631" s="107"/>
      <c r="V631" s="107"/>
      <c r="W631" s="107"/>
      <c r="X631" s="107"/>
    </row>
    <row r="632" spans="1:24" ht="13">
      <c r="A632" s="107"/>
      <c r="B632" s="107"/>
      <c r="C632" s="108"/>
      <c r="D632" s="112"/>
      <c r="E632" s="108"/>
      <c r="F632" s="108"/>
      <c r="G632" s="107"/>
      <c r="H632" s="107"/>
      <c r="I632" s="107"/>
      <c r="J632" s="107"/>
      <c r="K632" s="107"/>
      <c r="L632" s="107"/>
      <c r="M632" s="107"/>
      <c r="N632" s="107"/>
      <c r="O632" s="107"/>
      <c r="P632" s="107"/>
      <c r="Q632" s="107"/>
      <c r="R632" s="107"/>
      <c r="S632" s="107"/>
      <c r="T632" s="107"/>
      <c r="U632" s="107"/>
      <c r="V632" s="107"/>
      <c r="W632" s="107"/>
      <c r="X632" s="107"/>
    </row>
    <row r="633" spans="1:24" ht="13">
      <c r="A633" s="107"/>
      <c r="B633" s="107"/>
      <c r="C633" s="108"/>
      <c r="D633" s="112"/>
      <c r="E633" s="108"/>
      <c r="F633" s="108"/>
      <c r="G633" s="107"/>
      <c r="H633" s="107"/>
      <c r="I633" s="107"/>
      <c r="J633" s="107"/>
      <c r="K633" s="107"/>
      <c r="L633" s="107"/>
      <c r="M633" s="107"/>
      <c r="N633" s="107"/>
      <c r="O633" s="107"/>
      <c r="P633" s="107"/>
      <c r="Q633" s="107"/>
      <c r="R633" s="107"/>
      <c r="S633" s="107"/>
      <c r="T633" s="107"/>
      <c r="U633" s="107"/>
      <c r="V633" s="107"/>
      <c r="W633" s="107"/>
      <c r="X633" s="107"/>
    </row>
    <row r="634" spans="1:24" ht="13">
      <c r="A634" s="107"/>
      <c r="B634" s="107"/>
      <c r="C634" s="108"/>
      <c r="D634" s="112"/>
      <c r="E634" s="108"/>
      <c r="F634" s="108"/>
      <c r="G634" s="107"/>
      <c r="H634" s="107"/>
      <c r="I634" s="107"/>
      <c r="J634" s="107"/>
      <c r="K634" s="107"/>
      <c r="L634" s="107"/>
      <c r="M634" s="107"/>
      <c r="N634" s="107"/>
      <c r="O634" s="107"/>
      <c r="P634" s="107"/>
      <c r="Q634" s="107"/>
      <c r="R634" s="107"/>
      <c r="S634" s="107"/>
      <c r="T634" s="107"/>
      <c r="U634" s="107"/>
      <c r="V634" s="107"/>
      <c r="W634" s="107"/>
      <c r="X634" s="107"/>
    </row>
    <row r="635" spans="1:24" ht="13">
      <c r="A635" s="107"/>
      <c r="B635" s="107"/>
      <c r="C635" s="108"/>
      <c r="D635" s="112"/>
      <c r="E635" s="108"/>
      <c r="F635" s="108"/>
      <c r="G635" s="107"/>
      <c r="H635" s="107"/>
      <c r="I635" s="107"/>
      <c r="J635" s="107"/>
      <c r="K635" s="107"/>
      <c r="L635" s="107"/>
      <c r="M635" s="107"/>
      <c r="N635" s="107"/>
      <c r="O635" s="107"/>
      <c r="P635" s="107"/>
      <c r="Q635" s="107"/>
      <c r="R635" s="107"/>
      <c r="S635" s="107"/>
      <c r="T635" s="107"/>
      <c r="U635" s="107"/>
      <c r="V635" s="107"/>
      <c r="W635" s="107"/>
      <c r="X635" s="107"/>
    </row>
    <row r="636" spans="1:24" ht="13">
      <c r="A636" s="107"/>
      <c r="B636" s="107"/>
      <c r="C636" s="108"/>
      <c r="D636" s="112"/>
      <c r="E636" s="108"/>
      <c r="F636" s="108"/>
      <c r="G636" s="107"/>
      <c r="H636" s="107"/>
      <c r="I636" s="107"/>
      <c r="J636" s="107"/>
      <c r="K636" s="107"/>
      <c r="L636" s="107"/>
      <c r="M636" s="107"/>
      <c r="N636" s="107"/>
      <c r="O636" s="107"/>
      <c r="P636" s="107"/>
      <c r="Q636" s="107"/>
      <c r="R636" s="107"/>
      <c r="S636" s="107"/>
      <c r="T636" s="107"/>
      <c r="U636" s="107"/>
      <c r="V636" s="107"/>
      <c r="W636" s="107"/>
      <c r="X636" s="107"/>
    </row>
    <row r="637" spans="1:24" ht="13">
      <c r="A637" s="107"/>
      <c r="B637" s="107"/>
      <c r="C637" s="108"/>
      <c r="D637" s="112"/>
      <c r="E637" s="108"/>
      <c r="F637" s="108"/>
      <c r="G637" s="107"/>
      <c r="H637" s="107"/>
      <c r="I637" s="107"/>
      <c r="J637" s="107"/>
      <c r="K637" s="107"/>
      <c r="L637" s="107"/>
      <c r="M637" s="107"/>
      <c r="N637" s="107"/>
      <c r="O637" s="107"/>
      <c r="P637" s="107"/>
      <c r="Q637" s="107"/>
      <c r="R637" s="107"/>
      <c r="S637" s="107"/>
      <c r="T637" s="107"/>
      <c r="U637" s="107"/>
      <c r="V637" s="107"/>
      <c r="W637" s="107"/>
      <c r="X637" s="107"/>
    </row>
    <row r="638" spans="1:24" ht="13">
      <c r="A638" s="107"/>
      <c r="B638" s="107"/>
      <c r="C638" s="108"/>
      <c r="D638" s="112"/>
      <c r="E638" s="108"/>
      <c r="F638" s="108"/>
      <c r="G638" s="107"/>
      <c r="H638" s="107"/>
      <c r="I638" s="107"/>
      <c r="J638" s="107"/>
      <c r="K638" s="107"/>
      <c r="L638" s="107"/>
      <c r="M638" s="107"/>
      <c r="N638" s="107"/>
      <c r="O638" s="107"/>
      <c r="P638" s="107"/>
      <c r="Q638" s="107"/>
      <c r="R638" s="107"/>
      <c r="S638" s="107"/>
      <c r="T638" s="107"/>
      <c r="U638" s="107"/>
      <c r="V638" s="107"/>
      <c r="W638" s="107"/>
      <c r="X638" s="107"/>
    </row>
    <row r="639" spans="1:24" ht="13">
      <c r="A639" s="107"/>
      <c r="B639" s="107"/>
      <c r="C639" s="108"/>
      <c r="D639" s="112"/>
      <c r="E639" s="108"/>
      <c r="F639" s="108"/>
      <c r="G639" s="107"/>
      <c r="H639" s="107"/>
      <c r="I639" s="107"/>
      <c r="J639" s="107"/>
      <c r="K639" s="107"/>
      <c r="L639" s="107"/>
      <c r="M639" s="107"/>
      <c r="N639" s="107"/>
      <c r="O639" s="107"/>
      <c r="P639" s="107"/>
      <c r="Q639" s="107"/>
      <c r="R639" s="107"/>
      <c r="S639" s="107"/>
      <c r="T639" s="107"/>
      <c r="U639" s="107"/>
      <c r="V639" s="107"/>
      <c r="W639" s="107"/>
      <c r="X639" s="107"/>
    </row>
    <row r="640" spans="1:24" ht="13">
      <c r="A640" s="107"/>
      <c r="B640" s="107"/>
      <c r="C640" s="108"/>
      <c r="D640" s="112"/>
      <c r="E640" s="108"/>
      <c r="F640" s="108"/>
      <c r="G640" s="107"/>
      <c r="H640" s="107"/>
      <c r="I640" s="107"/>
      <c r="J640" s="107"/>
      <c r="K640" s="107"/>
      <c r="L640" s="107"/>
      <c r="M640" s="107"/>
      <c r="N640" s="107"/>
      <c r="O640" s="107"/>
      <c r="P640" s="107"/>
      <c r="Q640" s="107"/>
      <c r="R640" s="107"/>
      <c r="S640" s="107"/>
      <c r="T640" s="107"/>
      <c r="U640" s="107"/>
      <c r="V640" s="107"/>
      <c r="W640" s="107"/>
      <c r="X640" s="107"/>
    </row>
    <row r="641" spans="1:24" ht="13">
      <c r="A641" s="107"/>
      <c r="B641" s="107"/>
      <c r="C641" s="108"/>
      <c r="D641" s="112"/>
      <c r="E641" s="108"/>
      <c r="F641" s="108"/>
      <c r="G641" s="107"/>
      <c r="H641" s="107"/>
      <c r="I641" s="107"/>
      <c r="J641" s="107"/>
      <c r="K641" s="107"/>
      <c r="L641" s="107"/>
      <c r="M641" s="107"/>
      <c r="N641" s="107"/>
      <c r="O641" s="107"/>
      <c r="P641" s="107"/>
      <c r="Q641" s="107"/>
      <c r="R641" s="107"/>
      <c r="S641" s="107"/>
      <c r="T641" s="107"/>
      <c r="U641" s="107"/>
      <c r="V641" s="107"/>
      <c r="W641" s="107"/>
      <c r="X641" s="107"/>
    </row>
    <row r="642" spans="1:24" ht="13">
      <c r="A642" s="107"/>
      <c r="B642" s="107"/>
      <c r="C642" s="108"/>
      <c r="D642" s="112"/>
      <c r="E642" s="108"/>
      <c r="F642" s="108"/>
      <c r="G642" s="107"/>
      <c r="H642" s="107"/>
      <c r="I642" s="107"/>
      <c r="J642" s="107"/>
      <c r="K642" s="107"/>
      <c r="L642" s="107"/>
      <c r="M642" s="107"/>
      <c r="N642" s="107"/>
      <c r="O642" s="107"/>
      <c r="P642" s="107"/>
      <c r="Q642" s="107"/>
      <c r="R642" s="107"/>
      <c r="S642" s="107"/>
      <c r="T642" s="107"/>
      <c r="U642" s="107"/>
      <c r="V642" s="107"/>
      <c r="W642" s="107"/>
      <c r="X642" s="107"/>
    </row>
    <row r="643" spans="1:24" ht="13">
      <c r="A643" s="107"/>
      <c r="B643" s="107"/>
      <c r="C643" s="108"/>
      <c r="D643" s="112"/>
      <c r="E643" s="108"/>
      <c r="F643" s="108"/>
      <c r="G643" s="107"/>
      <c r="H643" s="107"/>
      <c r="I643" s="107"/>
      <c r="J643" s="107"/>
      <c r="K643" s="107"/>
      <c r="L643" s="107"/>
      <c r="M643" s="107"/>
      <c r="N643" s="107"/>
      <c r="O643" s="107"/>
      <c r="P643" s="107"/>
      <c r="Q643" s="107"/>
      <c r="R643" s="107"/>
      <c r="S643" s="107"/>
      <c r="T643" s="107"/>
      <c r="U643" s="107"/>
      <c r="V643" s="107"/>
      <c r="W643" s="107"/>
      <c r="X643" s="107"/>
    </row>
    <row r="644" spans="1:24" ht="13">
      <c r="A644" s="107"/>
      <c r="B644" s="107"/>
      <c r="C644" s="108"/>
      <c r="D644" s="112"/>
      <c r="E644" s="108"/>
      <c r="F644" s="108"/>
      <c r="G644" s="107"/>
      <c r="H644" s="107"/>
      <c r="I644" s="107"/>
      <c r="J644" s="107"/>
      <c r="K644" s="107"/>
      <c r="L644" s="107"/>
      <c r="M644" s="107"/>
      <c r="N644" s="107"/>
      <c r="O644" s="107"/>
      <c r="P644" s="107"/>
      <c r="Q644" s="107"/>
      <c r="R644" s="107"/>
      <c r="S644" s="107"/>
      <c r="T644" s="107"/>
      <c r="U644" s="107"/>
      <c r="V644" s="107"/>
      <c r="W644" s="107"/>
      <c r="X644" s="107"/>
    </row>
    <row r="645" spans="1:24" ht="13">
      <c r="A645" s="107"/>
      <c r="B645" s="107"/>
      <c r="C645" s="108"/>
      <c r="D645" s="112"/>
      <c r="E645" s="108"/>
      <c r="F645" s="108"/>
      <c r="G645" s="107"/>
      <c r="H645" s="107"/>
      <c r="I645" s="107"/>
      <c r="J645" s="107"/>
      <c r="K645" s="107"/>
      <c r="L645" s="107"/>
      <c r="M645" s="107"/>
      <c r="N645" s="107"/>
      <c r="O645" s="107"/>
      <c r="P645" s="107"/>
      <c r="Q645" s="107"/>
      <c r="R645" s="107"/>
      <c r="S645" s="107"/>
      <c r="T645" s="107"/>
      <c r="U645" s="107"/>
      <c r="V645" s="107"/>
      <c r="W645" s="107"/>
      <c r="X645" s="107"/>
    </row>
    <row r="646" spans="1:24" ht="13">
      <c r="A646" s="107"/>
      <c r="B646" s="107"/>
      <c r="C646" s="108"/>
      <c r="D646" s="112"/>
      <c r="E646" s="108"/>
      <c r="F646" s="108"/>
      <c r="G646" s="107"/>
      <c r="H646" s="107"/>
      <c r="I646" s="107"/>
      <c r="J646" s="107"/>
      <c r="K646" s="107"/>
      <c r="L646" s="107"/>
      <c r="M646" s="107"/>
      <c r="N646" s="107"/>
      <c r="O646" s="107"/>
      <c r="P646" s="107"/>
      <c r="Q646" s="107"/>
      <c r="R646" s="107"/>
      <c r="S646" s="107"/>
      <c r="T646" s="107"/>
      <c r="U646" s="107"/>
      <c r="V646" s="107"/>
      <c r="W646" s="107"/>
      <c r="X646" s="107"/>
    </row>
    <row r="647" spans="1:24" ht="13">
      <c r="A647" s="107"/>
      <c r="B647" s="107"/>
      <c r="C647" s="108"/>
      <c r="D647" s="112"/>
      <c r="E647" s="108"/>
      <c r="F647" s="108"/>
      <c r="G647" s="107"/>
      <c r="H647" s="107"/>
      <c r="I647" s="107"/>
      <c r="J647" s="107"/>
      <c r="K647" s="107"/>
      <c r="L647" s="107"/>
      <c r="M647" s="107"/>
      <c r="N647" s="107"/>
      <c r="O647" s="107"/>
      <c r="P647" s="107"/>
      <c r="Q647" s="107"/>
      <c r="R647" s="107"/>
      <c r="S647" s="107"/>
      <c r="T647" s="107"/>
      <c r="U647" s="107"/>
      <c r="V647" s="107"/>
      <c r="W647" s="107"/>
      <c r="X647" s="107"/>
    </row>
    <row r="648" spans="1:24" ht="13">
      <c r="A648" s="107"/>
      <c r="B648" s="107"/>
      <c r="C648" s="108"/>
      <c r="D648" s="112"/>
      <c r="E648" s="108"/>
      <c r="F648" s="108"/>
      <c r="G648" s="107"/>
      <c r="H648" s="107"/>
      <c r="I648" s="107"/>
      <c r="J648" s="107"/>
      <c r="K648" s="107"/>
      <c r="L648" s="107"/>
      <c r="M648" s="107"/>
      <c r="N648" s="107"/>
      <c r="O648" s="107"/>
      <c r="P648" s="107"/>
      <c r="Q648" s="107"/>
      <c r="R648" s="107"/>
      <c r="S648" s="107"/>
      <c r="T648" s="107"/>
      <c r="U648" s="107"/>
      <c r="V648" s="107"/>
      <c r="W648" s="107"/>
      <c r="X648" s="107"/>
    </row>
    <row r="649" spans="1:24" ht="13">
      <c r="A649" s="107"/>
      <c r="B649" s="107"/>
      <c r="C649" s="108"/>
      <c r="D649" s="112"/>
      <c r="E649" s="108"/>
      <c r="F649" s="108"/>
      <c r="G649" s="107"/>
      <c r="H649" s="107"/>
      <c r="I649" s="107"/>
      <c r="J649" s="107"/>
      <c r="K649" s="107"/>
      <c r="L649" s="107"/>
      <c r="M649" s="107"/>
      <c r="N649" s="107"/>
      <c r="O649" s="107"/>
      <c r="P649" s="107"/>
      <c r="Q649" s="107"/>
      <c r="R649" s="107"/>
      <c r="S649" s="107"/>
      <c r="T649" s="107"/>
      <c r="U649" s="107"/>
      <c r="V649" s="107"/>
      <c r="W649" s="107"/>
      <c r="X649" s="107"/>
    </row>
    <row r="650" spans="1:24" ht="13">
      <c r="A650" s="107"/>
      <c r="B650" s="107"/>
      <c r="C650" s="108"/>
      <c r="D650" s="112"/>
      <c r="E650" s="108"/>
      <c r="F650" s="108"/>
      <c r="G650" s="107"/>
      <c r="H650" s="107"/>
      <c r="I650" s="107"/>
      <c r="J650" s="107"/>
      <c r="K650" s="107"/>
      <c r="L650" s="107"/>
      <c r="M650" s="107"/>
      <c r="N650" s="107"/>
      <c r="O650" s="107"/>
      <c r="P650" s="107"/>
      <c r="Q650" s="107"/>
      <c r="R650" s="107"/>
      <c r="S650" s="107"/>
      <c r="T650" s="107"/>
      <c r="U650" s="107"/>
      <c r="V650" s="107"/>
      <c r="W650" s="107"/>
      <c r="X650" s="107"/>
    </row>
    <row r="651" spans="1:24" ht="13">
      <c r="A651" s="107"/>
      <c r="B651" s="107"/>
      <c r="C651" s="108"/>
      <c r="D651" s="112"/>
      <c r="E651" s="108"/>
      <c r="F651" s="108"/>
      <c r="G651" s="107"/>
      <c r="H651" s="107"/>
      <c r="I651" s="107"/>
      <c r="J651" s="107"/>
      <c r="K651" s="107"/>
      <c r="L651" s="107"/>
      <c r="M651" s="107"/>
      <c r="N651" s="107"/>
      <c r="O651" s="107"/>
      <c r="P651" s="107"/>
      <c r="Q651" s="107"/>
      <c r="R651" s="107"/>
      <c r="S651" s="107"/>
      <c r="T651" s="107"/>
      <c r="U651" s="107"/>
      <c r="V651" s="107"/>
      <c r="W651" s="107"/>
      <c r="X651" s="107"/>
    </row>
    <row r="652" spans="1:24" ht="13">
      <c r="A652" s="107"/>
      <c r="B652" s="107"/>
      <c r="C652" s="108"/>
      <c r="D652" s="112"/>
      <c r="E652" s="108"/>
      <c r="F652" s="108"/>
      <c r="G652" s="107"/>
      <c r="H652" s="107"/>
      <c r="I652" s="107"/>
      <c r="J652" s="107"/>
      <c r="K652" s="107"/>
      <c r="L652" s="107"/>
      <c r="M652" s="107"/>
      <c r="N652" s="107"/>
      <c r="O652" s="107"/>
      <c r="P652" s="107"/>
      <c r="Q652" s="107"/>
      <c r="R652" s="107"/>
      <c r="S652" s="107"/>
      <c r="T652" s="107"/>
      <c r="U652" s="107"/>
      <c r="V652" s="107"/>
      <c r="W652" s="107"/>
      <c r="X652" s="107"/>
    </row>
    <row r="653" spans="1:24" ht="13">
      <c r="A653" s="107"/>
      <c r="B653" s="107"/>
      <c r="C653" s="108"/>
      <c r="D653" s="112"/>
      <c r="E653" s="108"/>
      <c r="F653" s="108"/>
      <c r="G653" s="107"/>
      <c r="H653" s="107"/>
      <c r="I653" s="107"/>
      <c r="J653" s="107"/>
      <c r="K653" s="107"/>
      <c r="L653" s="107"/>
      <c r="M653" s="107"/>
      <c r="N653" s="107"/>
      <c r="O653" s="107"/>
      <c r="P653" s="107"/>
      <c r="Q653" s="107"/>
      <c r="R653" s="107"/>
      <c r="S653" s="107"/>
      <c r="T653" s="107"/>
      <c r="U653" s="107"/>
      <c r="V653" s="107"/>
      <c r="W653" s="107"/>
      <c r="X653" s="107"/>
    </row>
    <row r="654" spans="1:24" ht="13">
      <c r="A654" s="107"/>
      <c r="B654" s="107"/>
      <c r="C654" s="108"/>
      <c r="D654" s="112"/>
      <c r="E654" s="108"/>
      <c r="F654" s="108"/>
      <c r="G654" s="107"/>
      <c r="H654" s="107"/>
      <c r="I654" s="107"/>
      <c r="J654" s="107"/>
      <c r="K654" s="107"/>
      <c r="L654" s="107"/>
      <c r="M654" s="107"/>
      <c r="N654" s="107"/>
      <c r="O654" s="107"/>
      <c r="P654" s="107"/>
      <c r="Q654" s="107"/>
      <c r="R654" s="107"/>
      <c r="S654" s="107"/>
      <c r="T654" s="107"/>
      <c r="U654" s="107"/>
      <c r="V654" s="107"/>
      <c r="W654" s="107"/>
      <c r="X654" s="107"/>
    </row>
    <row r="655" spans="1:24" ht="13">
      <c r="A655" s="107"/>
      <c r="B655" s="107"/>
      <c r="C655" s="108"/>
      <c r="D655" s="112"/>
      <c r="E655" s="108"/>
      <c r="F655" s="108"/>
      <c r="G655" s="107"/>
      <c r="H655" s="107"/>
      <c r="I655" s="107"/>
      <c r="J655" s="107"/>
      <c r="K655" s="107"/>
      <c r="L655" s="107"/>
      <c r="M655" s="107"/>
      <c r="N655" s="107"/>
      <c r="O655" s="107"/>
      <c r="P655" s="107"/>
      <c r="Q655" s="107"/>
      <c r="R655" s="107"/>
      <c r="S655" s="107"/>
      <c r="T655" s="107"/>
      <c r="U655" s="107"/>
      <c r="V655" s="107"/>
      <c r="W655" s="107"/>
      <c r="X655" s="107"/>
    </row>
    <row r="656" spans="1:24" ht="13">
      <c r="A656" s="107"/>
      <c r="B656" s="107"/>
      <c r="C656" s="108"/>
      <c r="D656" s="112"/>
      <c r="E656" s="108"/>
      <c r="F656" s="108"/>
      <c r="G656" s="107"/>
      <c r="H656" s="107"/>
      <c r="I656" s="107"/>
      <c r="J656" s="107"/>
      <c r="K656" s="107"/>
      <c r="L656" s="107"/>
      <c r="M656" s="107"/>
      <c r="N656" s="107"/>
      <c r="O656" s="107"/>
      <c r="P656" s="107"/>
      <c r="Q656" s="107"/>
      <c r="R656" s="107"/>
      <c r="S656" s="107"/>
      <c r="T656" s="107"/>
      <c r="U656" s="107"/>
      <c r="V656" s="107"/>
      <c r="W656" s="107"/>
      <c r="X656" s="107"/>
    </row>
    <row r="657" spans="1:24" ht="13">
      <c r="A657" s="107"/>
      <c r="B657" s="107"/>
      <c r="C657" s="108"/>
      <c r="D657" s="112"/>
      <c r="E657" s="108"/>
      <c r="F657" s="108"/>
      <c r="G657" s="107"/>
      <c r="H657" s="107"/>
      <c r="I657" s="107"/>
      <c r="J657" s="107"/>
      <c r="K657" s="107"/>
      <c r="L657" s="107"/>
      <c r="M657" s="107"/>
      <c r="N657" s="107"/>
      <c r="O657" s="107"/>
      <c r="P657" s="107"/>
      <c r="Q657" s="107"/>
      <c r="R657" s="107"/>
      <c r="S657" s="107"/>
      <c r="T657" s="107"/>
      <c r="U657" s="107"/>
      <c r="V657" s="107"/>
      <c r="W657" s="107"/>
      <c r="X657" s="107"/>
    </row>
    <row r="658" spans="1:24" ht="13">
      <c r="A658" s="107"/>
      <c r="B658" s="107"/>
      <c r="C658" s="108"/>
      <c r="D658" s="112"/>
      <c r="E658" s="108"/>
      <c r="F658" s="108"/>
      <c r="G658" s="107"/>
      <c r="H658" s="107"/>
      <c r="I658" s="107"/>
      <c r="J658" s="107"/>
      <c r="K658" s="107"/>
      <c r="L658" s="107"/>
      <c r="M658" s="107"/>
      <c r="N658" s="107"/>
      <c r="O658" s="107"/>
      <c r="P658" s="107"/>
      <c r="Q658" s="107"/>
      <c r="R658" s="107"/>
      <c r="S658" s="107"/>
      <c r="T658" s="107"/>
      <c r="U658" s="107"/>
      <c r="V658" s="107"/>
      <c r="W658" s="107"/>
      <c r="X658" s="107"/>
    </row>
    <row r="659" spans="1:24" ht="13">
      <c r="A659" s="107"/>
      <c r="B659" s="107"/>
      <c r="C659" s="108"/>
      <c r="D659" s="112"/>
      <c r="E659" s="108"/>
      <c r="F659" s="108"/>
      <c r="G659" s="107"/>
      <c r="H659" s="107"/>
      <c r="I659" s="107"/>
      <c r="J659" s="107"/>
      <c r="K659" s="107"/>
      <c r="L659" s="107"/>
      <c r="M659" s="107"/>
      <c r="N659" s="107"/>
      <c r="O659" s="107"/>
      <c r="P659" s="107"/>
      <c r="Q659" s="107"/>
      <c r="R659" s="107"/>
      <c r="S659" s="107"/>
      <c r="T659" s="107"/>
      <c r="U659" s="107"/>
      <c r="V659" s="107"/>
      <c r="W659" s="107"/>
      <c r="X659" s="107"/>
    </row>
    <row r="660" spans="1:24" ht="13">
      <c r="A660" s="107"/>
      <c r="B660" s="107"/>
      <c r="C660" s="108"/>
      <c r="D660" s="112"/>
      <c r="E660" s="108"/>
      <c r="F660" s="108"/>
      <c r="G660" s="107"/>
      <c r="H660" s="107"/>
      <c r="I660" s="107"/>
      <c r="J660" s="107"/>
      <c r="K660" s="107"/>
      <c r="L660" s="107"/>
      <c r="M660" s="107"/>
      <c r="N660" s="107"/>
      <c r="O660" s="107"/>
      <c r="P660" s="107"/>
      <c r="Q660" s="107"/>
      <c r="R660" s="107"/>
      <c r="S660" s="107"/>
      <c r="T660" s="107"/>
      <c r="U660" s="107"/>
      <c r="V660" s="107"/>
      <c r="W660" s="107"/>
      <c r="X660" s="107"/>
    </row>
    <row r="661" spans="1:24" ht="13">
      <c r="A661" s="107"/>
      <c r="B661" s="107"/>
      <c r="C661" s="108"/>
      <c r="D661" s="112"/>
      <c r="E661" s="108"/>
      <c r="F661" s="108"/>
      <c r="G661" s="107"/>
      <c r="H661" s="107"/>
      <c r="I661" s="107"/>
      <c r="J661" s="107"/>
      <c r="K661" s="107"/>
      <c r="L661" s="107"/>
      <c r="M661" s="107"/>
      <c r="N661" s="107"/>
      <c r="O661" s="107"/>
      <c r="P661" s="107"/>
      <c r="Q661" s="107"/>
      <c r="R661" s="107"/>
      <c r="S661" s="107"/>
      <c r="T661" s="107"/>
      <c r="U661" s="107"/>
      <c r="V661" s="107"/>
      <c r="W661" s="107"/>
      <c r="X661" s="107"/>
    </row>
    <row r="662" spans="1:24" ht="13">
      <c r="A662" s="107"/>
      <c r="B662" s="107"/>
      <c r="C662" s="108"/>
      <c r="D662" s="112"/>
      <c r="E662" s="108"/>
      <c r="F662" s="108"/>
      <c r="G662" s="107"/>
      <c r="H662" s="107"/>
      <c r="I662" s="107"/>
      <c r="J662" s="107"/>
      <c r="K662" s="107"/>
      <c r="L662" s="107"/>
      <c r="M662" s="107"/>
      <c r="N662" s="107"/>
      <c r="O662" s="107"/>
      <c r="P662" s="107"/>
      <c r="Q662" s="107"/>
      <c r="R662" s="107"/>
      <c r="S662" s="107"/>
      <c r="T662" s="107"/>
      <c r="U662" s="107"/>
      <c r="V662" s="107"/>
      <c r="W662" s="107"/>
      <c r="X662" s="107"/>
    </row>
    <row r="663" spans="1:24" ht="13">
      <c r="A663" s="107"/>
      <c r="B663" s="107"/>
      <c r="C663" s="108"/>
      <c r="D663" s="112"/>
      <c r="E663" s="108"/>
      <c r="F663" s="108"/>
      <c r="G663" s="107"/>
      <c r="H663" s="107"/>
      <c r="I663" s="107"/>
      <c r="J663" s="107"/>
      <c r="K663" s="107"/>
      <c r="L663" s="107"/>
      <c r="M663" s="107"/>
      <c r="N663" s="107"/>
      <c r="O663" s="107"/>
      <c r="P663" s="107"/>
      <c r="Q663" s="107"/>
      <c r="R663" s="107"/>
      <c r="S663" s="107"/>
      <c r="T663" s="107"/>
      <c r="U663" s="107"/>
      <c r="V663" s="107"/>
      <c r="W663" s="107"/>
      <c r="X663" s="107"/>
    </row>
    <row r="664" spans="1:24" ht="13">
      <c r="A664" s="107"/>
      <c r="B664" s="107"/>
      <c r="C664" s="108"/>
      <c r="D664" s="112"/>
      <c r="E664" s="108"/>
      <c r="F664" s="108"/>
      <c r="G664" s="107"/>
      <c r="H664" s="107"/>
      <c r="I664" s="107"/>
      <c r="J664" s="107"/>
      <c r="K664" s="107"/>
      <c r="L664" s="107"/>
      <c r="M664" s="107"/>
      <c r="N664" s="107"/>
      <c r="O664" s="107"/>
      <c r="P664" s="107"/>
      <c r="Q664" s="107"/>
      <c r="R664" s="107"/>
      <c r="S664" s="107"/>
      <c r="T664" s="107"/>
      <c r="U664" s="107"/>
      <c r="V664" s="107"/>
      <c r="W664" s="107"/>
      <c r="X664" s="107"/>
    </row>
    <row r="665" spans="1:24" ht="13">
      <c r="A665" s="107"/>
      <c r="B665" s="107"/>
      <c r="C665" s="108"/>
      <c r="D665" s="112"/>
      <c r="E665" s="108"/>
      <c r="F665" s="108"/>
      <c r="G665" s="107"/>
      <c r="H665" s="107"/>
      <c r="I665" s="107"/>
      <c r="J665" s="107"/>
      <c r="K665" s="107"/>
      <c r="L665" s="107"/>
      <c r="M665" s="107"/>
      <c r="N665" s="107"/>
      <c r="O665" s="107"/>
      <c r="P665" s="107"/>
      <c r="Q665" s="107"/>
      <c r="R665" s="107"/>
      <c r="S665" s="107"/>
      <c r="T665" s="107"/>
      <c r="U665" s="107"/>
      <c r="V665" s="107"/>
      <c r="W665" s="107"/>
      <c r="X665" s="107"/>
    </row>
    <row r="666" spans="1:24" ht="13">
      <c r="A666" s="107"/>
      <c r="B666" s="107"/>
      <c r="C666" s="108"/>
      <c r="D666" s="112"/>
      <c r="E666" s="108"/>
      <c r="F666" s="108"/>
      <c r="G666" s="107"/>
      <c r="H666" s="107"/>
      <c r="I666" s="107"/>
      <c r="J666" s="107"/>
      <c r="K666" s="107"/>
      <c r="L666" s="107"/>
      <c r="M666" s="107"/>
      <c r="N666" s="107"/>
      <c r="O666" s="107"/>
      <c r="P666" s="107"/>
      <c r="Q666" s="107"/>
      <c r="R666" s="107"/>
      <c r="S666" s="107"/>
      <c r="T666" s="107"/>
      <c r="U666" s="107"/>
      <c r="V666" s="107"/>
      <c r="W666" s="107"/>
      <c r="X666" s="107"/>
    </row>
    <row r="667" spans="1:24" ht="13">
      <c r="A667" s="107"/>
      <c r="B667" s="107"/>
      <c r="C667" s="108"/>
      <c r="D667" s="112"/>
      <c r="E667" s="108"/>
      <c r="F667" s="108"/>
      <c r="G667" s="107"/>
      <c r="H667" s="107"/>
      <c r="I667" s="107"/>
      <c r="J667" s="107"/>
      <c r="K667" s="107"/>
      <c r="L667" s="107"/>
      <c r="M667" s="107"/>
      <c r="N667" s="107"/>
      <c r="O667" s="107"/>
      <c r="P667" s="107"/>
      <c r="Q667" s="107"/>
      <c r="R667" s="107"/>
      <c r="S667" s="107"/>
      <c r="T667" s="107"/>
      <c r="U667" s="107"/>
      <c r="V667" s="107"/>
      <c r="W667" s="107"/>
      <c r="X667" s="107"/>
    </row>
    <row r="668" spans="1:24" ht="13">
      <c r="A668" s="107"/>
      <c r="B668" s="107"/>
      <c r="C668" s="108"/>
      <c r="D668" s="112"/>
      <c r="E668" s="108"/>
      <c r="F668" s="108"/>
      <c r="G668" s="107"/>
      <c r="H668" s="107"/>
      <c r="I668" s="107"/>
      <c r="J668" s="107"/>
      <c r="K668" s="107"/>
      <c r="L668" s="107"/>
      <c r="M668" s="107"/>
      <c r="N668" s="107"/>
      <c r="O668" s="107"/>
      <c r="P668" s="107"/>
      <c r="Q668" s="107"/>
      <c r="R668" s="107"/>
      <c r="S668" s="107"/>
      <c r="T668" s="107"/>
      <c r="U668" s="107"/>
      <c r="V668" s="107"/>
      <c r="W668" s="107"/>
      <c r="X668" s="107"/>
    </row>
    <row r="669" spans="1:24" ht="13">
      <c r="A669" s="107"/>
      <c r="B669" s="107"/>
      <c r="C669" s="108"/>
      <c r="D669" s="112"/>
      <c r="E669" s="108"/>
      <c r="F669" s="108"/>
      <c r="G669" s="107"/>
      <c r="H669" s="107"/>
      <c r="I669" s="107"/>
      <c r="J669" s="107"/>
      <c r="K669" s="107"/>
      <c r="L669" s="107"/>
      <c r="M669" s="107"/>
      <c r="N669" s="107"/>
      <c r="O669" s="107"/>
      <c r="P669" s="107"/>
      <c r="Q669" s="107"/>
      <c r="R669" s="107"/>
      <c r="S669" s="107"/>
      <c r="T669" s="107"/>
      <c r="U669" s="107"/>
      <c r="V669" s="107"/>
      <c r="W669" s="107"/>
      <c r="X669" s="107"/>
    </row>
    <row r="670" spans="1:24" ht="13">
      <c r="A670" s="107"/>
      <c r="B670" s="107"/>
      <c r="C670" s="108"/>
      <c r="D670" s="112"/>
      <c r="E670" s="108"/>
      <c r="F670" s="108"/>
      <c r="G670" s="107"/>
      <c r="H670" s="107"/>
      <c r="I670" s="107"/>
      <c r="J670" s="107"/>
      <c r="K670" s="107"/>
      <c r="L670" s="107"/>
      <c r="M670" s="107"/>
      <c r="N670" s="107"/>
      <c r="O670" s="107"/>
      <c r="P670" s="107"/>
      <c r="Q670" s="107"/>
      <c r="R670" s="107"/>
      <c r="S670" s="107"/>
      <c r="T670" s="107"/>
      <c r="U670" s="107"/>
      <c r="V670" s="107"/>
      <c r="W670" s="107"/>
      <c r="X670" s="107"/>
    </row>
    <row r="671" spans="1:24" ht="13">
      <c r="A671" s="107"/>
      <c r="B671" s="107"/>
      <c r="C671" s="108"/>
      <c r="D671" s="112"/>
      <c r="E671" s="108"/>
      <c r="F671" s="108"/>
      <c r="G671" s="107"/>
      <c r="H671" s="107"/>
      <c r="I671" s="107"/>
      <c r="J671" s="107"/>
      <c r="K671" s="107"/>
      <c r="L671" s="107"/>
      <c r="M671" s="107"/>
      <c r="N671" s="107"/>
      <c r="O671" s="107"/>
      <c r="P671" s="107"/>
      <c r="Q671" s="107"/>
      <c r="R671" s="107"/>
      <c r="S671" s="107"/>
      <c r="T671" s="107"/>
      <c r="U671" s="107"/>
      <c r="V671" s="107"/>
      <c r="W671" s="107"/>
      <c r="X671" s="107"/>
    </row>
    <row r="672" spans="1:24" ht="13">
      <c r="A672" s="107"/>
      <c r="B672" s="107"/>
      <c r="C672" s="108"/>
      <c r="D672" s="112"/>
      <c r="E672" s="108"/>
      <c r="F672" s="108"/>
      <c r="G672" s="107"/>
      <c r="H672" s="107"/>
      <c r="I672" s="107"/>
      <c r="J672" s="107"/>
      <c r="K672" s="107"/>
      <c r="L672" s="107"/>
      <c r="M672" s="107"/>
      <c r="N672" s="107"/>
      <c r="O672" s="107"/>
      <c r="P672" s="107"/>
      <c r="Q672" s="107"/>
      <c r="R672" s="107"/>
      <c r="S672" s="107"/>
      <c r="T672" s="107"/>
      <c r="U672" s="107"/>
      <c r="V672" s="107"/>
      <c r="W672" s="107"/>
      <c r="X672" s="107"/>
    </row>
    <row r="673" spans="1:24" ht="13">
      <c r="A673" s="107"/>
      <c r="B673" s="107"/>
      <c r="C673" s="108"/>
      <c r="D673" s="112"/>
      <c r="E673" s="108"/>
      <c r="F673" s="108"/>
      <c r="G673" s="107"/>
      <c r="H673" s="107"/>
      <c r="I673" s="107"/>
      <c r="J673" s="107"/>
      <c r="K673" s="107"/>
      <c r="L673" s="107"/>
      <c r="M673" s="107"/>
      <c r="N673" s="107"/>
      <c r="O673" s="107"/>
      <c r="P673" s="107"/>
      <c r="Q673" s="107"/>
      <c r="R673" s="107"/>
      <c r="S673" s="107"/>
      <c r="T673" s="107"/>
      <c r="U673" s="107"/>
      <c r="V673" s="107"/>
      <c r="W673" s="107"/>
      <c r="X673" s="107"/>
    </row>
    <row r="674" spans="1:24" ht="13">
      <c r="A674" s="107"/>
      <c r="B674" s="107"/>
      <c r="C674" s="108"/>
      <c r="D674" s="112"/>
      <c r="E674" s="108"/>
      <c r="F674" s="108"/>
      <c r="G674" s="107"/>
      <c r="H674" s="107"/>
      <c r="I674" s="107"/>
      <c r="J674" s="107"/>
      <c r="K674" s="107"/>
      <c r="L674" s="107"/>
      <c r="M674" s="107"/>
      <c r="N674" s="107"/>
      <c r="O674" s="107"/>
      <c r="P674" s="107"/>
      <c r="Q674" s="107"/>
      <c r="R674" s="107"/>
      <c r="S674" s="107"/>
      <c r="T674" s="107"/>
      <c r="U674" s="107"/>
      <c r="V674" s="107"/>
      <c r="W674" s="107"/>
      <c r="X674" s="107"/>
    </row>
    <row r="675" spans="1:24" ht="13">
      <c r="A675" s="107"/>
      <c r="B675" s="107"/>
      <c r="C675" s="108"/>
      <c r="D675" s="112"/>
      <c r="E675" s="108"/>
      <c r="F675" s="108"/>
      <c r="G675" s="107"/>
      <c r="H675" s="107"/>
      <c r="I675" s="107"/>
      <c r="J675" s="107"/>
      <c r="K675" s="107"/>
      <c r="L675" s="107"/>
      <c r="M675" s="107"/>
      <c r="N675" s="107"/>
      <c r="O675" s="107"/>
      <c r="P675" s="107"/>
      <c r="Q675" s="107"/>
      <c r="R675" s="107"/>
      <c r="S675" s="107"/>
      <c r="T675" s="107"/>
      <c r="U675" s="107"/>
      <c r="V675" s="107"/>
      <c r="W675" s="107"/>
      <c r="X675" s="107"/>
    </row>
    <row r="676" spans="1:24" ht="13">
      <c r="A676" s="107"/>
      <c r="B676" s="107"/>
      <c r="C676" s="108"/>
      <c r="D676" s="112"/>
      <c r="E676" s="108"/>
      <c r="F676" s="108"/>
      <c r="G676" s="107"/>
      <c r="H676" s="107"/>
      <c r="I676" s="107"/>
      <c r="J676" s="107"/>
      <c r="K676" s="107"/>
      <c r="L676" s="107"/>
      <c r="M676" s="107"/>
      <c r="N676" s="107"/>
      <c r="O676" s="107"/>
      <c r="P676" s="107"/>
      <c r="Q676" s="107"/>
      <c r="R676" s="107"/>
      <c r="S676" s="107"/>
      <c r="T676" s="107"/>
      <c r="U676" s="107"/>
      <c r="V676" s="107"/>
      <c r="W676" s="107"/>
      <c r="X676" s="107"/>
    </row>
    <row r="677" spans="1:24" ht="13">
      <c r="A677" s="107"/>
      <c r="B677" s="107"/>
      <c r="C677" s="108"/>
      <c r="D677" s="112"/>
      <c r="E677" s="108"/>
      <c r="F677" s="108"/>
      <c r="G677" s="107"/>
      <c r="H677" s="107"/>
      <c r="I677" s="107"/>
      <c r="J677" s="107"/>
      <c r="K677" s="107"/>
      <c r="L677" s="107"/>
      <c r="M677" s="107"/>
      <c r="N677" s="107"/>
      <c r="O677" s="107"/>
      <c r="P677" s="107"/>
      <c r="Q677" s="107"/>
      <c r="R677" s="107"/>
      <c r="S677" s="107"/>
      <c r="T677" s="107"/>
      <c r="U677" s="107"/>
      <c r="V677" s="107"/>
      <c r="W677" s="107"/>
      <c r="X677" s="107"/>
    </row>
    <row r="678" spans="1:24" ht="13">
      <c r="A678" s="107"/>
      <c r="B678" s="107"/>
      <c r="C678" s="108"/>
      <c r="D678" s="112"/>
      <c r="E678" s="108"/>
      <c r="F678" s="108"/>
      <c r="G678" s="107"/>
      <c r="H678" s="107"/>
      <c r="I678" s="107"/>
      <c r="J678" s="107"/>
      <c r="K678" s="107"/>
      <c r="L678" s="107"/>
      <c r="M678" s="107"/>
      <c r="N678" s="107"/>
      <c r="O678" s="107"/>
      <c r="P678" s="107"/>
      <c r="Q678" s="107"/>
      <c r="R678" s="107"/>
      <c r="S678" s="107"/>
      <c r="T678" s="107"/>
      <c r="U678" s="107"/>
      <c r="V678" s="107"/>
      <c r="W678" s="107"/>
      <c r="X678" s="107"/>
    </row>
    <row r="679" spans="1:24" ht="13">
      <c r="A679" s="107"/>
      <c r="B679" s="107"/>
      <c r="C679" s="108"/>
      <c r="D679" s="112"/>
      <c r="E679" s="108"/>
      <c r="F679" s="108"/>
      <c r="G679" s="107"/>
      <c r="H679" s="107"/>
      <c r="I679" s="107"/>
      <c r="J679" s="107"/>
      <c r="K679" s="107"/>
      <c r="L679" s="107"/>
      <c r="M679" s="107"/>
      <c r="N679" s="107"/>
      <c r="O679" s="107"/>
      <c r="P679" s="107"/>
      <c r="Q679" s="107"/>
      <c r="R679" s="107"/>
      <c r="S679" s="107"/>
      <c r="T679" s="107"/>
      <c r="U679" s="107"/>
      <c r="V679" s="107"/>
      <c r="W679" s="107"/>
      <c r="X679" s="107"/>
    </row>
    <row r="680" spans="1:24" ht="13">
      <c r="A680" s="107"/>
      <c r="B680" s="107"/>
      <c r="C680" s="108"/>
      <c r="D680" s="112"/>
      <c r="E680" s="108"/>
      <c r="F680" s="108"/>
      <c r="G680" s="107"/>
      <c r="H680" s="107"/>
      <c r="I680" s="107"/>
      <c r="J680" s="107"/>
      <c r="K680" s="107"/>
      <c r="L680" s="107"/>
      <c r="M680" s="107"/>
      <c r="N680" s="107"/>
      <c r="O680" s="107"/>
      <c r="P680" s="107"/>
      <c r="Q680" s="107"/>
      <c r="R680" s="107"/>
      <c r="S680" s="107"/>
      <c r="T680" s="107"/>
      <c r="U680" s="107"/>
      <c r="V680" s="107"/>
      <c r="W680" s="107"/>
      <c r="X680" s="107"/>
    </row>
    <row r="681" spans="1:24" ht="13">
      <c r="A681" s="107"/>
      <c r="B681" s="107"/>
      <c r="C681" s="108"/>
      <c r="D681" s="112"/>
      <c r="E681" s="108"/>
      <c r="F681" s="108"/>
      <c r="G681" s="107"/>
      <c r="H681" s="107"/>
      <c r="I681" s="107"/>
      <c r="J681" s="107"/>
      <c r="K681" s="107"/>
      <c r="L681" s="107"/>
      <c r="M681" s="107"/>
      <c r="N681" s="107"/>
      <c r="O681" s="107"/>
      <c r="P681" s="107"/>
      <c r="Q681" s="107"/>
      <c r="R681" s="107"/>
      <c r="S681" s="107"/>
      <c r="T681" s="107"/>
      <c r="U681" s="107"/>
      <c r="V681" s="107"/>
      <c r="W681" s="107"/>
      <c r="X681" s="107"/>
    </row>
    <row r="682" spans="1:24" ht="13">
      <c r="A682" s="107"/>
      <c r="B682" s="107"/>
      <c r="C682" s="108"/>
      <c r="D682" s="112"/>
      <c r="E682" s="108"/>
      <c r="F682" s="108"/>
      <c r="G682" s="107"/>
      <c r="H682" s="107"/>
      <c r="I682" s="107"/>
      <c r="J682" s="107"/>
      <c r="K682" s="107"/>
      <c r="L682" s="107"/>
      <c r="M682" s="107"/>
      <c r="N682" s="107"/>
      <c r="O682" s="107"/>
      <c r="P682" s="107"/>
      <c r="Q682" s="107"/>
      <c r="R682" s="107"/>
      <c r="S682" s="107"/>
      <c r="T682" s="107"/>
      <c r="U682" s="107"/>
      <c r="V682" s="107"/>
      <c r="W682" s="107"/>
      <c r="X682" s="107"/>
    </row>
    <row r="683" spans="1:24" ht="13">
      <c r="A683" s="107"/>
      <c r="B683" s="107"/>
      <c r="C683" s="108"/>
      <c r="D683" s="112"/>
      <c r="E683" s="108"/>
      <c r="F683" s="108"/>
      <c r="G683" s="107"/>
      <c r="H683" s="107"/>
      <c r="I683" s="107"/>
      <c r="J683" s="107"/>
      <c r="K683" s="107"/>
      <c r="L683" s="107"/>
      <c r="M683" s="107"/>
      <c r="N683" s="107"/>
      <c r="O683" s="107"/>
      <c r="P683" s="107"/>
      <c r="Q683" s="107"/>
      <c r="R683" s="107"/>
      <c r="S683" s="107"/>
      <c r="T683" s="107"/>
      <c r="U683" s="107"/>
      <c r="V683" s="107"/>
      <c r="W683" s="107"/>
      <c r="X683" s="107"/>
    </row>
    <row r="684" spans="1:24" ht="13">
      <c r="A684" s="107"/>
      <c r="B684" s="107"/>
      <c r="C684" s="108"/>
      <c r="D684" s="112"/>
      <c r="E684" s="108"/>
      <c r="F684" s="108"/>
      <c r="G684" s="107"/>
      <c r="H684" s="107"/>
      <c r="I684" s="107"/>
      <c r="J684" s="107"/>
      <c r="K684" s="107"/>
      <c r="L684" s="107"/>
      <c r="M684" s="107"/>
      <c r="N684" s="107"/>
      <c r="O684" s="107"/>
      <c r="P684" s="107"/>
      <c r="Q684" s="107"/>
      <c r="R684" s="107"/>
      <c r="S684" s="107"/>
      <c r="T684" s="107"/>
      <c r="U684" s="107"/>
      <c r="V684" s="107"/>
      <c r="W684" s="107"/>
      <c r="X684" s="107"/>
    </row>
    <row r="685" spans="1:24" ht="13">
      <c r="A685" s="107"/>
      <c r="B685" s="107"/>
      <c r="C685" s="108"/>
      <c r="D685" s="112"/>
      <c r="E685" s="108"/>
      <c r="F685" s="108"/>
      <c r="G685" s="107"/>
      <c r="H685" s="107"/>
      <c r="I685" s="107"/>
      <c r="J685" s="107"/>
      <c r="K685" s="107"/>
      <c r="L685" s="107"/>
      <c r="M685" s="107"/>
      <c r="N685" s="107"/>
      <c r="O685" s="107"/>
      <c r="P685" s="107"/>
      <c r="Q685" s="107"/>
      <c r="R685" s="107"/>
      <c r="S685" s="107"/>
      <c r="T685" s="107"/>
      <c r="U685" s="107"/>
      <c r="V685" s="107"/>
      <c r="W685" s="107"/>
      <c r="X685" s="107"/>
    </row>
    <row r="686" spans="1:24" ht="13">
      <c r="A686" s="107"/>
      <c r="B686" s="107"/>
      <c r="C686" s="108"/>
      <c r="D686" s="112"/>
      <c r="E686" s="108"/>
      <c r="F686" s="108"/>
      <c r="G686" s="107"/>
      <c r="H686" s="107"/>
      <c r="I686" s="107"/>
      <c r="J686" s="107"/>
      <c r="K686" s="107"/>
      <c r="L686" s="107"/>
      <c r="M686" s="107"/>
      <c r="N686" s="107"/>
      <c r="O686" s="107"/>
      <c r="P686" s="107"/>
      <c r="Q686" s="107"/>
      <c r="R686" s="107"/>
      <c r="S686" s="107"/>
      <c r="T686" s="107"/>
      <c r="U686" s="107"/>
      <c r="V686" s="107"/>
      <c r="W686" s="107"/>
      <c r="X686" s="107"/>
    </row>
    <row r="687" spans="1:24" ht="13">
      <c r="A687" s="107"/>
      <c r="B687" s="107"/>
      <c r="C687" s="108"/>
      <c r="D687" s="112"/>
      <c r="E687" s="108"/>
      <c r="F687" s="108"/>
      <c r="G687" s="107"/>
      <c r="H687" s="107"/>
      <c r="I687" s="107"/>
      <c r="J687" s="107"/>
      <c r="K687" s="107"/>
      <c r="L687" s="107"/>
      <c r="M687" s="107"/>
      <c r="N687" s="107"/>
      <c r="O687" s="107"/>
      <c r="P687" s="107"/>
      <c r="Q687" s="107"/>
      <c r="R687" s="107"/>
      <c r="S687" s="107"/>
      <c r="T687" s="107"/>
      <c r="U687" s="107"/>
      <c r="V687" s="107"/>
      <c r="W687" s="107"/>
      <c r="X687" s="107"/>
    </row>
    <row r="688" spans="1:24" ht="13">
      <c r="A688" s="107"/>
      <c r="B688" s="107"/>
      <c r="C688" s="108"/>
      <c r="D688" s="112"/>
      <c r="E688" s="108"/>
      <c r="F688" s="108"/>
      <c r="G688" s="107"/>
      <c r="H688" s="107"/>
      <c r="I688" s="107"/>
      <c r="J688" s="107"/>
      <c r="K688" s="107"/>
      <c r="L688" s="107"/>
      <c r="M688" s="107"/>
      <c r="N688" s="107"/>
      <c r="O688" s="107"/>
      <c r="P688" s="107"/>
      <c r="Q688" s="107"/>
      <c r="R688" s="107"/>
      <c r="S688" s="107"/>
      <c r="T688" s="107"/>
      <c r="U688" s="107"/>
      <c r="V688" s="107"/>
      <c r="W688" s="107"/>
      <c r="X688" s="107"/>
    </row>
    <row r="689" spans="1:24" ht="13">
      <c r="A689" s="107"/>
      <c r="B689" s="107"/>
      <c r="C689" s="108"/>
      <c r="D689" s="112"/>
      <c r="E689" s="108"/>
      <c r="F689" s="108"/>
      <c r="G689" s="107"/>
      <c r="H689" s="107"/>
      <c r="I689" s="107"/>
      <c r="J689" s="107"/>
      <c r="K689" s="107"/>
      <c r="L689" s="107"/>
      <c r="M689" s="107"/>
      <c r="N689" s="107"/>
      <c r="O689" s="107"/>
      <c r="P689" s="107"/>
      <c r="Q689" s="107"/>
      <c r="R689" s="107"/>
      <c r="S689" s="107"/>
      <c r="T689" s="107"/>
      <c r="U689" s="107"/>
      <c r="V689" s="107"/>
      <c r="W689" s="107"/>
      <c r="X689" s="107"/>
    </row>
    <row r="690" spans="1:24" ht="13">
      <c r="A690" s="107"/>
      <c r="B690" s="107"/>
      <c r="C690" s="108"/>
      <c r="D690" s="112"/>
      <c r="E690" s="108"/>
      <c r="F690" s="108"/>
      <c r="G690" s="107"/>
      <c r="H690" s="107"/>
      <c r="I690" s="107"/>
      <c r="J690" s="107"/>
      <c r="K690" s="107"/>
      <c r="L690" s="107"/>
      <c r="M690" s="107"/>
      <c r="N690" s="107"/>
      <c r="O690" s="107"/>
      <c r="P690" s="107"/>
      <c r="Q690" s="107"/>
      <c r="R690" s="107"/>
      <c r="S690" s="107"/>
      <c r="T690" s="107"/>
      <c r="U690" s="107"/>
      <c r="V690" s="107"/>
      <c r="W690" s="107"/>
      <c r="X690" s="107"/>
    </row>
    <row r="691" spans="1:24" ht="13">
      <c r="A691" s="107"/>
      <c r="B691" s="107"/>
      <c r="C691" s="108"/>
      <c r="D691" s="112"/>
      <c r="E691" s="108"/>
      <c r="F691" s="108"/>
      <c r="G691" s="107"/>
      <c r="H691" s="107"/>
      <c r="I691" s="107"/>
      <c r="J691" s="107"/>
      <c r="K691" s="107"/>
      <c r="L691" s="107"/>
      <c r="M691" s="107"/>
      <c r="N691" s="107"/>
      <c r="O691" s="107"/>
      <c r="P691" s="107"/>
      <c r="Q691" s="107"/>
      <c r="R691" s="107"/>
      <c r="S691" s="107"/>
      <c r="T691" s="107"/>
      <c r="U691" s="107"/>
      <c r="V691" s="107"/>
      <c r="W691" s="107"/>
      <c r="X691" s="107"/>
    </row>
    <row r="692" spans="1:24" ht="13">
      <c r="A692" s="107"/>
      <c r="B692" s="107"/>
      <c r="C692" s="108"/>
      <c r="D692" s="112"/>
      <c r="E692" s="108"/>
      <c r="F692" s="108"/>
      <c r="G692" s="107"/>
      <c r="H692" s="107"/>
      <c r="I692" s="107"/>
      <c r="J692" s="107"/>
      <c r="K692" s="107"/>
      <c r="L692" s="107"/>
      <c r="M692" s="107"/>
      <c r="N692" s="107"/>
      <c r="O692" s="107"/>
      <c r="P692" s="107"/>
      <c r="Q692" s="107"/>
      <c r="R692" s="107"/>
      <c r="S692" s="107"/>
      <c r="T692" s="107"/>
      <c r="U692" s="107"/>
      <c r="V692" s="107"/>
      <c r="W692" s="107"/>
      <c r="X692" s="107"/>
    </row>
    <row r="693" spans="1:24" ht="13">
      <c r="A693" s="107"/>
      <c r="B693" s="107"/>
      <c r="C693" s="108"/>
      <c r="D693" s="112"/>
      <c r="E693" s="108"/>
      <c r="F693" s="108"/>
      <c r="G693" s="107"/>
      <c r="H693" s="107"/>
      <c r="I693" s="107"/>
      <c r="J693" s="107"/>
      <c r="K693" s="107"/>
      <c r="L693" s="107"/>
      <c r="M693" s="107"/>
      <c r="N693" s="107"/>
      <c r="O693" s="107"/>
      <c r="P693" s="107"/>
      <c r="Q693" s="107"/>
      <c r="R693" s="107"/>
      <c r="S693" s="107"/>
      <c r="T693" s="107"/>
      <c r="U693" s="107"/>
      <c r="V693" s="107"/>
      <c r="W693" s="107"/>
      <c r="X693" s="107"/>
    </row>
    <row r="694" spans="1:24" ht="13">
      <c r="A694" s="107"/>
      <c r="B694" s="107"/>
      <c r="C694" s="108"/>
      <c r="D694" s="112"/>
      <c r="E694" s="108"/>
      <c r="F694" s="108"/>
      <c r="G694" s="107"/>
      <c r="H694" s="107"/>
      <c r="I694" s="107"/>
      <c r="J694" s="107"/>
      <c r="K694" s="107"/>
      <c r="L694" s="107"/>
      <c r="M694" s="107"/>
      <c r="N694" s="107"/>
      <c r="O694" s="107"/>
      <c r="P694" s="107"/>
      <c r="Q694" s="107"/>
      <c r="R694" s="107"/>
      <c r="S694" s="107"/>
      <c r="T694" s="107"/>
      <c r="U694" s="107"/>
      <c r="V694" s="107"/>
      <c r="W694" s="107"/>
      <c r="X694" s="107"/>
    </row>
    <row r="695" spans="1:24" ht="13">
      <c r="A695" s="107"/>
      <c r="B695" s="107"/>
      <c r="C695" s="108"/>
      <c r="D695" s="112"/>
      <c r="E695" s="108"/>
      <c r="F695" s="108"/>
      <c r="G695" s="107"/>
      <c r="H695" s="107"/>
      <c r="I695" s="107"/>
      <c r="J695" s="107"/>
      <c r="K695" s="107"/>
      <c r="L695" s="107"/>
      <c r="M695" s="107"/>
      <c r="N695" s="107"/>
      <c r="O695" s="107"/>
      <c r="P695" s="107"/>
      <c r="Q695" s="107"/>
      <c r="R695" s="107"/>
      <c r="S695" s="107"/>
      <c r="T695" s="107"/>
      <c r="U695" s="107"/>
      <c r="V695" s="107"/>
      <c r="W695" s="107"/>
      <c r="X695" s="107"/>
    </row>
    <row r="696" spans="1:24" ht="13">
      <c r="A696" s="107"/>
      <c r="B696" s="107"/>
      <c r="C696" s="108"/>
      <c r="D696" s="112"/>
      <c r="E696" s="108"/>
      <c r="F696" s="108"/>
      <c r="G696" s="107"/>
      <c r="H696" s="107"/>
      <c r="I696" s="107"/>
      <c r="J696" s="107"/>
      <c r="K696" s="107"/>
      <c r="L696" s="107"/>
      <c r="M696" s="107"/>
      <c r="N696" s="107"/>
      <c r="O696" s="107"/>
      <c r="P696" s="107"/>
      <c r="Q696" s="107"/>
      <c r="R696" s="107"/>
      <c r="S696" s="107"/>
      <c r="T696" s="107"/>
      <c r="U696" s="107"/>
      <c r="V696" s="107"/>
      <c r="W696" s="107"/>
      <c r="X696" s="107"/>
    </row>
    <row r="697" spans="1:24" ht="13">
      <c r="A697" s="107"/>
      <c r="B697" s="107"/>
      <c r="C697" s="108"/>
      <c r="D697" s="112"/>
      <c r="E697" s="108"/>
      <c r="F697" s="108"/>
      <c r="G697" s="107"/>
      <c r="H697" s="107"/>
      <c r="I697" s="107"/>
      <c r="J697" s="107"/>
      <c r="K697" s="107"/>
      <c r="L697" s="107"/>
      <c r="M697" s="107"/>
      <c r="N697" s="107"/>
      <c r="O697" s="107"/>
      <c r="P697" s="107"/>
      <c r="Q697" s="107"/>
      <c r="R697" s="107"/>
      <c r="S697" s="107"/>
      <c r="T697" s="107"/>
      <c r="U697" s="107"/>
      <c r="V697" s="107"/>
      <c r="W697" s="107"/>
      <c r="X697" s="107"/>
    </row>
    <row r="698" spans="1:24" ht="13">
      <c r="A698" s="107"/>
      <c r="B698" s="107"/>
      <c r="C698" s="108"/>
      <c r="D698" s="112"/>
      <c r="E698" s="108"/>
      <c r="F698" s="108"/>
      <c r="G698" s="107"/>
      <c r="H698" s="107"/>
      <c r="I698" s="107"/>
      <c r="J698" s="107"/>
      <c r="K698" s="107"/>
      <c r="L698" s="107"/>
      <c r="M698" s="107"/>
      <c r="N698" s="107"/>
      <c r="O698" s="107"/>
      <c r="P698" s="107"/>
      <c r="Q698" s="107"/>
      <c r="R698" s="107"/>
      <c r="S698" s="107"/>
      <c r="T698" s="107"/>
      <c r="U698" s="107"/>
      <c r="V698" s="107"/>
      <c r="W698" s="107"/>
      <c r="X698" s="107"/>
    </row>
    <row r="699" spans="1:24" ht="13">
      <c r="A699" s="107"/>
      <c r="B699" s="107"/>
      <c r="C699" s="108"/>
      <c r="D699" s="112"/>
      <c r="E699" s="108"/>
      <c r="F699" s="108"/>
      <c r="G699" s="107"/>
      <c r="H699" s="107"/>
      <c r="I699" s="107"/>
      <c r="J699" s="107"/>
      <c r="K699" s="107"/>
      <c r="L699" s="107"/>
      <c r="M699" s="107"/>
      <c r="N699" s="107"/>
      <c r="O699" s="107"/>
      <c r="P699" s="107"/>
      <c r="Q699" s="107"/>
      <c r="R699" s="107"/>
      <c r="S699" s="107"/>
      <c r="T699" s="107"/>
      <c r="U699" s="107"/>
      <c r="V699" s="107"/>
      <c r="W699" s="107"/>
      <c r="X699" s="107"/>
    </row>
    <row r="700" spans="1:24" ht="13">
      <c r="A700" s="107"/>
      <c r="B700" s="107"/>
      <c r="C700" s="108"/>
      <c r="D700" s="112"/>
      <c r="E700" s="108"/>
      <c r="F700" s="108"/>
      <c r="G700" s="107"/>
      <c r="H700" s="107"/>
      <c r="I700" s="107"/>
      <c r="J700" s="107"/>
      <c r="K700" s="107"/>
      <c r="L700" s="107"/>
      <c r="M700" s="107"/>
      <c r="N700" s="107"/>
      <c r="O700" s="107"/>
      <c r="P700" s="107"/>
      <c r="Q700" s="107"/>
      <c r="R700" s="107"/>
      <c r="S700" s="107"/>
      <c r="T700" s="107"/>
      <c r="U700" s="107"/>
      <c r="V700" s="107"/>
      <c r="W700" s="107"/>
      <c r="X700" s="107"/>
    </row>
    <row r="701" spans="1:24" ht="13">
      <c r="A701" s="107"/>
      <c r="B701" s="107"/>
      <c r="C701" s="108"/>
      <c r="D701" s="112"/>
      <c r="E701" s="108"/>
      <c r="F701" s="108"/>
      <c r="G701" s="107"/>
      <c r="H701" s="107"/>
      <c r="I701" s="107"/>
      <c r="J701" s="107"/>
      <c r="K701" s="107"/>
      <c r="L701" s="107"/>
      <c r="M701" s="107"/>
      <c r="N701" s="107"/>
      <c r="O701" s="107"/>
      <c r="P701" s="107"/>
      <c r="Q701" s="107"/>
      <c r="R701" s="107"/>
      <c r="S701" s="107"/>
      <c r="T701" s="107"/>
      <c r="U701" s="107"/>
      <c r="V701" s="107"/>
      <c r="W701" s="107"/>
      <c r="X701" s="107"/>
    </row>
    <row r="702" spans="1:24" ht="13">
      <c r="A702" s="107"/>
      <c r="B702" s="107"/>
      <c r="C702" s="108"/>
      <c r="D702" s="112"/>
      <c r="E702" s="108"/>
      <c r="F702" s="108"/>
      <c r="G702" s="107"/>
      <c r="H702" s="107"/>
      <c r="I702" s="107"/>
      <c r="J702" s="107"/>
      <c r="K702" s="107"/>
      <c r="L702" s="107"/>
      <c r="M702" s="107"/>
      <c r="N702" s="107"/>
      <c r="O702" s="107"/>
      <c r="P702" s="107"/>
      <c r="Q702" s="107"/>
      <c r="R702" s="107"/>
      <c r="S702" s="107"/>
      <c r="T702" s="107"/>
      <c r="U702" s="107"/>
      <c r="V702" s="107"/>
      <c r="W702" s="107"/>
      <c r="X702" s="107"/>
    </row>
    <row r="703" spans="1:24" ht="13">
      <c r="A703" s="107"/>
      <c r="B703" s="107"/>
      <c r="C703" s="108"/>
      <c r="D703" s="112"/>
      <c r="E703" s="108"/>
      <c r="F703" s="108"/>
      <c r="G703" s="107"/>
      <c r="H703" s="107"/>
      <c r="I703" s="107"/>
      <c r="J703" s="107"/>
      <c r="K703" s="107"/>
      <c r="L703" s="107"/>
      <c r="M703" s="107"/>
      <c r="N703" s="107"/>
      <c r="O703" s="107"/>
      <c r="P703" s="107"/>
      <c r="Q703" s="107"/>
      <c r="R703" s="107"/>
      <c r="S703" s="107"/>
      <c r="T703" s="107"/>
      <c r="U703" s="107"/>
      <c r="V703" s="107"/>
      <c r="W703" s="107"/>
      <c r="X703" s="107"/>
    </row>
    <row r="704" spans="1:24" ht="13">
      <c r="A704" s="107"/>
      <c r="B704" s="107"/>
      <c r="C704" s="108"/>
      <c r="D704" s="112"/>
      <c r="E704" s="108"/>
      <c r="F704" s="108"/>
      <c r="G704" s="107"/>
      <c r="H704" s="107"/>
      <c r="I704" s="107"/>
      <c r="J704" s="107"/>
      <c r="K704" s="107"/>
      <c r="L704" s="107"/>
      <c r="M704" s="107"/>
      <c r="N704" s="107"/>
      <c r="O704" s="107"/>
      <c r="P704" s="107"/>
      <c r="Q704" s="107"/>
      <c r="R704" s="107"/>
      <c r="S704" s="107"/>
      <c r="T704" s="107"/>
      <c r="U704" s="107"/>
      <c r="V704" s="107"/>
      <c r="W704" s="107"/>
      <c r="X704" s="107"/>
    </row>
    <row r="705" spans="1:24" ht="13">
      <c r="A705" s="107"/>
      <c r="B705" s="107"/>
      <c r="C705" s="108"/>
      <c r="D705" s="112"/>
      <c r="E705" s="108"/>
      <c r="F705" s="108"/>
      <c r="G705" s="107"/>
      <c r="H705" s="107"/>
      <c r="I705" s="107"/>
      <c r="J705" s="107"/>
      <c r="K705" s="107"/>
      <c r="L705" s="107"/>
      <c r="M705" s="107"/>
      <c r="N705" s="107"/>
      <c r="O705" s="107"/>
      <c r="P705" s="107"/>
      <c r="Q705" s="107"/>
      <c r="R705" s="107"/>
      <c r="S705" s="107"/>
      <c r="T705" s="107"/>
      <c r="U705" s="107"/>
      <c r="V705" s="107"/>
      <c r="W705" s="107"/>
      <c r="X705" s="107"/>
    </row>
    <row r="706" spans="1:24" ht="13">
      <c r="A706" s="107"/>
      <c r="B706" s="107"/>
      <c r="C706" s="108"/>
      <c r="D706" s="112"/>
      <c r="E706" s="108"/>
      <c r="F706" s="108"/>
      <c r="G706" s="107"/>
      <c r="H706" s="107"/>
      <c r="I706" s="107"/>
      <c r="J706" s="107"/>
      <c r="K706" s="107"/>
      <c r="L706" s="107"/>
      <c r="M706" s="107"/>
      <c r="N706" s="107"/>
      <c r="O706" s="107"/>
      <c r="P706" s="107"/>
      <c r="Q706" s="107"/>
      <c r="R706" s="107"/>
      <c r="S706" s="107"/>
      <c r="T706" s="107"/>
      <c r="U706" s="107"/>
      <c r="V706" s="107"/>
      <c r="W706" s="107"/>
      <c r="X706" s="107"/>
    </row>
    <row r="707" spans="1:24" ht="13">
      <c r="A707" s="107"/>
      <c r="B707" s="107"/>
      <c r="C707" s="108"/>
      <c r="D707" s="112"/>
      <c r="E707" s="108"/>
      <c r="F707" s="108"/>
      <c r="G707" s="107"/>
      <c r="H707" s="107"/>
      <c r="I707" s="107"/>
      <c r="J707" s="107"/>
      <c r="K707" s="107"/>
      <c r="L707" s="107"/>
      <c r="M707" s="107"/>
      <c r="N707" s="107"/>
      <c r="O707" s="107"/>
      <c r="P707" s="107"/>
      <c r="Q707" s="107"/>
      <c r="R707" s="107"/>
      <c r="S707" s="107"/>
      <c r="T707" s="107"/>
      <c r="U707" s="107"/>
      <c r="V707" s="107"/>
      <c r="W707" s="107"/>
      <c r="X707" s="107"/>
    </row>
    <row r="708" spans="1:24" ht="13">
      <c r="A708" s="107"/>
      <c r="B708" s="107"/>
      <c r="C708" s="108"/>
      <c r="D708" s="112"/>
      <c r="E708" s="108"/>
      <c r="F708" s="108"/>
      <c r="G708" s="107"/>
      <c r="H708" s="107"/>
      <c r="I708" s="107"/>
      <c r="J708" s="107"/>
      <c r="K708" s="107"/>
      <c r="L708" s="107"/>
      <c r="M708" s="107"/>
      <c r="N708" s="107"/>
      <c r="O708" s="107"/>
      <c r="P708" s="107"/>
      <c r="Q708" s="107"/>
      <c r="R708" s="107"/>
      <c r="S708" s="107"/>
      <c r="T708" s="107"/>
      <c r="U708" s="107"/>
      <c r="V708" s="107"/>
      <c r="W708" s="107"/>
      <c r="X708" s="107"/>
    </row>
    <row r="709" spans="1:24" ht="13">
      <c r="A709" s="107"/>
      <c r="B709" s="107"/>
      <c r="C709" s="108"/>
      <c r="D709" s="112"/>
      <c r="E709" s="108"/>
      <c r="F709" s="108"/>
      <c r="G709" s="107"/>
      <c r="H709" s="107"/>
      <c r="I709" s="107"/>
      <c r="J709" s="107"/>
      <c r="K709" s="107"/>
      <c r="L709" s="107"/>
      <c r="M709" s="107"/>
      <c r="N709" s="107"/>
      <c r="O709" s="107"/>
      <c r="P709" s="107"/>
      <c r="Q709" s="107"/>
      <c r="R709" s="107"/>
      <c r="S709" s="107"/>
      <c r="T709" s="107"/>
      <c r="U709" s="107"/>
      <c r="V709" s="107"/>
      <c r="W709" s="107"/>
      <c r="X709" s="107"/>
    </row>
    <row r="710" spans="1:24" ht="13">
      <c r="A710" s="107"/>
      <c r="B710" s="107"/>
      <c r="C710" s="108"/>
      <c r="D710" s="112"/>
      <c r="E710" s="108"/>
      <c r="F710" s="108"/>
      <c r="G710" s="107"/>
      <c r="H710" s="107"/>
      <c r="I710" s="107"/>
      <c r="J710" s="107"/>
      <c r="K710" s="107"/>
      <c r="L710" s="107"/>
      <c r="M710" s="107"/>
      <c r="N710" s="107"/>
      <c r="O710" s="107"/>
      <c r="P710" s="107"/>
      <c r="Q710" s="107"/>
      <c r="R710" s="107"/>
      <c r="S710" s="107"/>
      <c r="T710" s="107"/>
      <c r="U710" s="107"/>
      <c r="V710" s="107"/>
      <c r="W710" s="107"/>
      <c r="X710" s="107"/>
    </row>
    <row r="711" spans="1:24" ht="13">
      <c r="A711" s="107"/>
      <c r="B711" s="107"/>
      <c r="C711" s="108"/>
      <c r="D711" s="112"/>
      <c r="E711" s="108"/>
      <c r="F711" s="108"/>
      <c r="G711" s="107"/>
      <c r="H711" s="107"/>
      <c r="I711" s="107"/>
      <c r="J711" s="107"/>
      <c r="K711" s="107"/>
      <c r="L711" s="107"/>
      <c r="M711" s="107"/>
      <c r="N711" s="107"/>
      <c r="O711" s="107"/>
      <c r="P711" s="107"/>
      <c r="Q711" s="107"/>
      <c r="R711" s="107"/>
      <c r="S711" s="107"/>
      <c r="T711" s="107"/>
      <c r="U711" s="107"/>
      <c r="V711" s="107"/>
      <c r="W711" s="107"/>
      <c r="X711" s="107"/>
    </row>
    <row r="712" spans="1:24" ht="13">
      <c r="A712" s="107"/>
      <c r="B712" s="107"/>
      <c r="C712" s="108"/>
      <c r="D712" s="112"/>
      <c r="E712" s="108"/>
      <c r="F712" s="108"/>
      <c r="G712" s="107"/>
      <c r="H712" s="107"/>
      <c r="I712" s="107"/>
      <c r="J712" s="107"/>
      <c r="K712" s="107"/>
      <c r="L712" s="107"/>
      <c r="M712" s="107"/>
      <c r="N712" s="107"/>
      <c r="O712" s="107"/>
      <c r="P712" s="107"/>
      <c r="Q712" s="107"/>
      <c r="R712" s="107"/>
      <c r="S712" s="107"/>
      <c r="T712" s="107"/>
      <c r="U712" s="107"/>
      <c r="V712" s="107"/>
      <c r="W712" s="107"/>
      <c r="X712" s="107"/>
    </row>
    <row r="713" spans="1:24" ht="13">
      <c r="A713" s="107"/>
      <c r="B713" s="107"/>
      <c r="C713" s="108"/>
      <c r="D713" s="112"/>
      <c r="E713" s="108"/>
      <c r="F713" s="108"/>
      <c r="G713" s="107"/>
      <c r="H713" s="107"/>
      <c r="I713" s="107"/>
      <c r="J713" s="107"/>
      <c r="K713" s="107"/>
      <c r="L713" s="107"/>
      <c r="M713" s="107"/>
      <c r="N713" s="107"/>
      <c r="O713" s="107"/>
      <c r="P713" s="107"/>
      <c r="Q713" s="107"/>
      <c r="R713" s="107"/>
      <c r="S713" s="107"/>
      <c r="T713" s="107"/>
      <c r="U713" s="107"/>
      <c r="V713" s="107"/>
      <c r="W713" s="107"/>
      <c r="X713" s="107"/>
    </row>
    <row r="714" spans="1:24" ht="13">
      <c r="A714" s="107"/>
      <c r="B714" s="107"/>
      <c r="C714" s="108"/>
      <c r="D714" s="112"/>
      <c r="E714" s="108"/>
      <c r="F714" s="108"/>
      <c r="G714" s="107"/>
      <c r="H714" s="107"/>
      <c r="I714" s="107"/>
      <c r="J714" s="107"/>
      <c r="K714" s="107"/>
      <c r="L714" s="107"/>
      <c r="M714" s="107"/>
      <c r="N714" s="107"/>
      <c r="O714" s="107"/>
      <c r="P714" s="107"/>
      <c r="Q714" s="107"/>
      <c r="R714" s="107"/>
      <c r="S714" s="107"/>
      <c r="T714" s="107"/>
      <c r="U714" s="107"/>
      <c r="V714" s="107"/>
      <c r="W714" s="107"/>
      <c r="X714" s="107"/>
    </row>
    <row r="715" spans="1:24" ht="13">
      <c r="A715" s="107"/>
      <c r="B715" s="107"/>
      <c r="C715" s="108"/>
      <c r="D715" s="112"/>
      <c r="E715" s="108"/>
      <c r="F715" s="108"/>
      <c r="G715" s="107"/>
      <c r="H715" s="107"/>
      <c r="I715" s="107"/>
      <c r="J715" s="107"/>
      <c r="K715" s="107"/>
      <c r="L715" s="107"/>
      <c r="M715" s="107"/>
      <c r="N715" s="107"/>
      <c r="O715" s="107"/>
      <c r="P715" s="107"/>
      <c r="Q715" s="107"/>
      <c r="R715" s="107"/>
      <c r="S715" s="107"/>
      <c r="T715" s="107"/>
      <c r="U715" s="107"/>
      <c r="V715" s="107"/>
      <c r="W715" s="107"/>
      <c r="X715" s="107"/>
    </row>
    <row r="716" spans="1:24" ht="13">
      <c r="A716" s="107"/>
      <c r="B716" s="107"/>
      <c r="C716" s="108"/>
      <c r="D716" s="112"/>
      <c r="E716" s="108"/>
      <c r="F716" s="108"/>
      <c r="G716" s="107"/>
      <c r="H716" s="107"/>
      <c r="I716" s="107"/>
      <c r="J716" s="107"/>
      <c r="K716" s="107"/>
      <c r="L716" s="107"/>
      <c r="M716" s="107"/>
      <c r="N716" s="107"/>
      <c r="O716" s="107"/>
      <c r="P716" s="107"/>
      <c r="Q716" s="107"/>
      <c r="R716" s="107"/>
      <c r="S716" s="107"/>
      <c r="T716" s="107"/>
      <c r="U716" s="107"/>
      <c r="V716" s="107"/>
      <c r="W716" s="107"/>
      <c r="X716" s="107"/>
    </row>
    <row r="717" spans="1:24" ht="13">
      <c r="A717" s="107"/>
      <c r="B717" s="107"/>
      <c r="C717" s="108"/>
      <c r="D717" s="112"/>
      <c r="E717" s="108"/>
      <c r="F717" s="108"/>
      <c r="G717" s="107"/>
      <c r="H717" s="107"/>
      <c r="I717" s="107"/>
      <c r="J717" s="107"/>
      <c r="K717" s="107"/>
      <c r="L717" s="107"/>
      <c r="M717" s="107"/>
      <c r="N717" s="107"/>
      <c r="O717" s="107"/>
      <c r="P717" s="107"/>
      <c r="Q717" s="107"/>
      <c r="R717" s="107"/>
      <c r="S717" s="107"/>
      <c r="T717" s="107"/>
      <c r="U717" s="107"/>
      <c r="V717" s="107"/>
      <c r="W717" s="107"/>
      <c r="X717" s="107"/>
    </row>
    <row r="718" spans="1:24" ht="13">
      <c r="A718" s="107"/>
      <c r="B718" s="107"/>
      <c r="C718" s="108"/>
      <c r="D718" s="112"/>
      <c r="E718" s="108"/>
      <c r="F718" s="108"/>
      <c r="G718" s="107"/>
      <c r="H718" s="107"/>
      <c r="I718" s="107"/>
      <c r="J718" s="107"/>
      <c r="K718" s="107"/>
      <c r="L718" s="107"/>
      <c r="M718" s="107"/>
      <c r="N718" s="107"/>
      <c r="O718" s="107"/>
      <c r="P718" s="107"/>
      <c r="Q718" s="107"/>
      <c r="R718" s="107"/>
      <c r="S718" s="107"/>
      <c r="T718" s="107"/>
      <c r="U718" s="107"/>
      <c r="V718" s="107"/>
      <c r="W718" s="107"/>
      <c r="X718" s="107"/>
    </row>
    <row r="719" spans="1:24" ht="13">
      <c r="A719" s="107"/>
      <c r="B719" s="107"/>
      <c r="C719" s="108"/>
      <c r="D719" s="112"/>
      <c r="E719" s="108"/>
      <c r="F719" s="108"/>
      <c r="G719" s="107"/>
      <c r="H719" s="107"/>
      <c r="I719" s="107"/>
      <c r="J719" s="107"/>
      <c r="K719" s="107"/>
      <c r="L719" s="107"/>
      <c r="M719" s="107"/>
      <c r="N719" s="107"/>
      <c r="O719" s="107"/>
      <c r="P719" s="107"/>
      <c r="Q719" s="107"/>
      <c r="R719" s="107"/>
      <c r="S719" s="107"/>
      <c r="T719" s="107"/>
      <c r="U719" s="107"/>
      <c r="V719" s="107"/>
      <c r="W719" s="107"/>
      <c r="X719" s="107"/>
    </row>
    <row r="720" spans="1:24" ht="13">
      <c r="A720" s="107"/>
      <c r="B720" s="107"/>
      <c r="C720" s="108"/>
      <c r="D720" s="112"/>
      <c r="E720" s="108"/>
      <c r="F720" s="108"/>
      <c r="G720" s="107"/>
      <c r="H720" s="107"/>
      <c r="I720" s="107"/>
      <c r="J720" s="107"/>
      <c r="K720" s="107"/>
      <c r="L720" s="107"/>
      <c r="M720" s="107"/>
      <c r="N720" s="107"/>
      <c r="O720" s="107"/>
      <c r="P720" s="107"/>
      <c r="Q720" s="107"/>
      <c r="R720" s="107"/>
      <c r="S720" s="107"/>
      <c r="T720" s="107"/>
      <c r="U720" s="107"/>
      <c r="V720" s="107"/>
      <c r="W720" s="107"/>
      <c r="X720" s="107"/>
    </row>
    <row r="721" spans="1:24" ht="13">
      <c r="A721" s="107"/>
      <c r="B721" s="107"/>
      <c r="C721" s="108"/>
      <c r="D721" s="112"/>
      <c r="E721" s="108"/>
      <c r="F721" s="108"/>
      <c r="G721" s="107"/>
      <c r="H721" s="107"/>
      <c r="I721" s="107"/>
      <c r="J721" s="107"/>
      <c r="K721" s="107"/>
      <c r="L721" s="107"/>
      <c r="M721" s="107"/>
      <c r="N721" s="107"/>
      <c r="O721" s="107"/>
      <c r="P721" s="107"/>
      <c r="Q721" s="107"/>
      <c r="R721" s="107"/>
      <c r="S721" s="107"/>
      <c r="T721" s="107"/>
      <c r="U721" s="107"/>
      <c r="V721" s="107"/>
      <c r="W721" s="107"/>
      <c r="X721" s="107"/>
    </row>
    <row r="722" spans="1:24" ht="13">
      <c r="A722" s="107"/>
      <c r="B722" s="107"/>
      <c r="C722" s="108"/>
      <c r="D722" s="112"/>
      <c r="E722" s="108"/>
      <c r="F722" s="108"/>
      <c r="G722" s="107"/>
      <c r="H722" s="107"/>
      <c r="I722" s="107"/>
      <c r="J722" s="107"/>
      <c r="K722" s="107"/>
      <c r="L722" s="107"/>
      <c r="M722" s="107"/>
      <c r="N722" s="107"/>
      <c r="O722" s="107"/>
      <c r="P722" s="107"/>
      <c r="Q722" s="107"/>
      <c r="R722" s="107"/>
      <c r="S722" s="107"/>
      <c r="T722" s="107"/>
      <c r="U722" s="107"/>
      <c r="V722" s="107"/>
      <c r="W722" s="107"/>
      <c r="X722" s="107"/>
    </row>
    <row r="723" spans="1:24" ht="13">
      <c r="A723" s="107"/>
      <c r="B723" s="107"/>
      <c r="C723" s="108"/>
      <c r="D723" s="112"/>
      <c r="E723" s="108"/>
      <c r="F723" s="108"/>
      <c r="G723" s="107"/>
      <c r="H723" s="107"/>
      <c r="I723" s="107"/>
      <c r="J723" s="107"/>
      <c r="K723" s="107"/>
      <c r="L723" s="107"/>
      <c r="M723" s="107"/>
      <c r="N723" s="107"/>
      <c r="O723" s="107"/>
      <c r="P723" s="107"/>
      <c r="Q723" s="107"/>
      <c r="R723" s="107"/>
      <c r="S723" s="107"/>
      <c r="T723" s="107"/>
      <c r="U723" s="107"/>
      <c r="V723" s="107"/>
      <c r="W723" s="107"/>
      <c r="X723" s="107"/>
    </row>
    <row r="724" spans="1:24" ht="13">
      <c r="A724" s="107"/>
      <c r="B724" s="107"/>
      <c r="C724" s="108"/>
      <c r="D724" s="112"/>
      <c r="E724" s="108"/>
      <c r="F724" s="108"/>
      <c r="G724" s="107"/>
      <c r="H724" s="107"/>
      <c r="I724" s="107"/>
      <c r="J724" s="107"/>
      <c r="K724" s="107"/>
      <c r="L724" s="107"/>
      <c r="M724" s="107"/>
      <c r="N724" s="107"/>
      <c r="O724" s="107"/>
      <c r="P724" s="107"/>
      <c r="Q724" s="107"/>
      <c r="R724" s="107"/>
      <c r="S724" s="107"/>
      <c r="T724" s="107"/>
      <c r="U724" s="107"/>
      <c r="V724" s="107"/>
      <c r="W724" s="107"/>
      <c r="X724" s="107"/>
    </row>
    <row r="725" spans="1:24" ht="13">
      <c r="A725" s="107"/>
      <c r="B725" s="107"/>
      <c r="C725" s="108"/>
      <c r="D725" s="112"/>
      <c r="E725" s="108"/>
      <c r="F725" s="108"/>
      <c r="G725" s="107"/>
      <c r="H725" s="107"/>
      <c r="I725" s="107"/>
      <c r="J725" s="107"/>
      <c r="K725" s="107"/>
      <c r="L725" s="107"/>
      <c r="M725" s="107"/>
      <c r="N725" s="107"/>
      <c r="O725" s="107"/>
      <c r="P725" s="107"/>
      <c r="Q725" s="107"/>
      <c r="R725" s="107"/>
      <c r="S725" s="107"/>
      <c r="T725" s="107"/>
      <c r="U725" s="107"/>
      <c r="V725" s="107"/>
      <c r="W725" s="107"/>
      <c r="X725" s="107"/>
    </row>
    <row r="726" spans="1:24" ht="13">
      <c r="A726" s="107"/>
      <c r="B726" s="107"/>
      <c r="C726" s="108"/>
      <c r="D726" s="112"/>
      <c r="E726" s="108"/>
      <c r="F726" s="108"/>
      <c r="G726" s="107"/>
      <c r="H726" s="107"/>
      <c r="I726" s="107"/>
      <c r="J726" s="107"/>
      <c r="K726" s="107"/>
      <c r="L726" s="107"/>
      <c r="M726" s="107"/>
      <c r="N726" s="107"/>
      <c r="O726" s="107"/>
      <c r="P726" s="107"/>
      <c r="Q726" s="107"/>
      <c r="R726" s="107"/>
      <c r="S726" s="107"/>
      <c r="T726" s="107"/>
      <c r="U726" s="107"/>
      <c r="V726" s="107"/>
      <c r="W726" s="107"/>
      <c r="X726" s="107"/>
    </row>
    <row r="727" spans="1:24" ht="13">
      <c r="A727" s="107"/>
      <c r="B727" s="107"/>
      <c r="C727" s="108"/>
      <c r="D727" s="112"/>
      <c r="E727" s="108"/>
      <c r="F727" s="108"/>
      <c r="G727" s="107"/>
      <c r="H727" s="107"/>
      <c r="I727" s="107"/>
      <c r="J727" s="107"/>
      <c r="K727" s="107"/>
      <c r="L727" s="107"/>
      <c r="M727" s="107"/>
      <c r="N727" s="107"/>
      <c r="O727" s="107"/>
      <c r="P727" s="107"/>
      <c r="Q727" s="107"/>
      <c r="R727" s="107"/>
      <c r="S727" s="107"/>
      <c r="T727" s="107"/>
      <c r="U727" s="107"/>
      <c r="V727" s="107"/>
      <c r="W727" s="107"/>
      <c r="X727" s="107"/>
    </row>
    <row r="728" spans="1:24" ht="13">
      <c r="A728" s="107"/>
      <c r="B728" s="107"/>
      <c r="C728" s="108"/>
      <c r="D728" s="112"/>
      <c r="E728" s="108"/>
      <c r="F728" s="108"/>
      <c r="G728" s="107"/>
      <c r="H728" s="107"/>
      <c r="I728" s="107"/>
      <c r="J728" s="107"/>
      <c r="K728" s="107"/>
      <c r="L728" s="107"/>
      <c r="M728" s="107"/>
      <c r="N728" s="107"/>
      <c r="O728" s="107"/>
      <c r="P728" s="107"/>
      <c r="Q728" s="107"/>
      <c r="R728" s="107"/>
      <c r="S728" s="107"/>
      <c r="T728" s="107"/>
      <c r="U728" s="107"/>
      <c r="V728" s="107"/>
      <c r="W728" s="107"/>
      <c r="X728" s="107"/>
    </row>
    <row r="729" spans="1:24" ht="13">
      <c r="A729" s="107"/>
      <c r="B729" s="107"/>
      <c r="C729" s="108"/>
      <c r="D729" s="112"/>
      <c r="E729" s="108"/>
      <c r="F729" s="108"/>
      <c r="G729" s="107"/>
      <c r="H729" s="107"/>
      <c r="I729" s="107"/>
      <c r="J729" s="107"/>
      <c r="K729" s="107"/>
      <c r="L729" s="107"/>
      <c r="M729" s="107"/>
      <c r="N729" s="107"/>
      <c r="O729" s="107"/>
      <c r="P729" s="107"/>
      <c r="Q729" s="107"/>
      <c r="R729" s="107"/>
      <c r="S729" s="107"/>
      <c r="T729" s="107"/>
      <c r="U729" s="107"/>
      <c r="V729" s="107"/>
      <c r="W729" s="107"/>
      <c r="X729" s="107"/>
    </row>
    <row r="730" spans="1:24" ht="13">
      <c r="A730" s="107"/>
      <c r="B730" s="107"/>
      <c r="C730" s="108"/>
      <c r="D730" s="112"/>
      <c r="E730" s="108"/>
      <c r="F730" s="108"/>
      <c r="G730" s="107"/>
      <c r="H730" s="107"/>
      <c r="I730" s="107"/>
      <c r="J730" s="107"/>
      <c r="K730" s="107"/>
      <c r="L730" s="107"/>
      <c r="M730" s="107"/>
      <c r="N730" s="107"/>
      <c r="O730" s="107"/>
      <c r="P730" s="107"/>
      <c r="Q730" s="107"/>
      <c r="R730" s="107"/>
      <c r="S730" s="107"/>
      <c r="T730" s="107"/>
      <c r="U730" s="107"/>
      <c r="V730" s="107"/>
      <c r="W730" s="107"/>
      <c r="X730" s="107"/>
    </row>
    <row r="731" spans="1:24" ht="13">
      <c r="A731" s="107"/>
      <c r="B731" s="107"/>
      <c r="C731" s="108"/>
      <c r="D731" s="112"/>
      <c r="E731" s="108"/>
      <c r="F731" s="108"/>
      <c r="G731" s="107"/>
      <c r="H731" s="107"/>
      <c r="I731" s="107"/>
      <c r="J731" s="107"/>
      <c r="K731" s="107"/>
      <c r="L731" s="107"/>
      <c r="M731" s="107"/>
      <c r="N731" s="107"/>
      <c r="O731" s="107"/>
      <c r="P731" s="107"/>
      <c r="Q731" s="107"/>
      <c r="R731" s="107"/>
      <c r="S731" s="107"/>
      <c r="T731" s="107"/>
      <c r="U731" s="107"/>
      <c r="V731" s="107"/>
      <c r="W731" s="107"/>
      <c r="X731" s="107"/>
    </row>
    <row r="732" spans="1:24" ht="13">
      <c r="A732" s="107"/>
      <c r="B732" s="107"/>
      <c r="C732" s="108"/>
      <c r="D732" s="112"/>
      <c r="E732" s="108"/>
      <c r="F732" s="108"/>
      <c r="G732" s="107"/>
      <c r="H732" s="107"/>
      <c r="I732" s="107"/>
      <c r="J732" s="107"/>
      <c r="K732" s="107"/>
      <c r="L732" s="107"/>
      <c r="M732" s="107"/>
      <c r="N732" s="107"/>
      <c r="O732" s="107"/>
      <c r="P732" s="107"/>
      <c r="Q732" s="107"/>
      <c r="R732" s="107"/>
      <c r="S732" s="107"/>
      <c r="T732" s="107"/>
      <c r="U732" s="107"/>
      <c r="V732" s="107"/>
      <c r="W732" s="107"/>
      <c r="X732" s="107"/>
    </row>
    <row r="733" spans="1:24" ht="13">
      <c r="A733" s="107"/>
      <c r="B733" s="107"/>
      <c r="C733" s="108"/>
      <c r="D733" s="112"/>
      <c r="E733" s="108"/>
      <c r="F733" s="108"/>
      <c r="G733" s="107"/>
      <c r="H733" s="107"/>
      <c r="I733" s="107"/>
      <c r="J733" s="107"/>
      <c r="K733" s="107"/>
      <c r="L733" s="107"/>
      <c r="M733" s="107"/>
      <c r="N733" s="107"/>
      <c r="O733" s="107"/>
      <c r="P733" s="107"/>
      <c r="Q733" s="107"/>
      <c r="R733" s="107"/>
      <c r="S733" s="107"/>
      <c r="T733" s="107"/>
      <c r="U733" s="107"/>
      <c r="V733" s="107"/>
      <c r="W733" s="107"/>
      <c r="X733" s="107"/>
    </row>
    <row r="734" spans="1:24" ht="13">
      <c r="A734" s="107"/>
      <c r="B734" s="107"/>
      <c r="C734" s="108"/>
      <c r="D734" s="112"/>
      <c r="E734" s="108"/>
      <c r="F734" s="108"/>
      <c r="G734" s="107"/>
      <c r="H734" s="107"/>
      <c r="I734" s="107"/>
      <c r="J734" s="107"/>
      <c r="K734" s="107"/>
      <c r="L734" s="107"/>
      <c r="M734" s="107"/>
      <c r="N734" s="107"/>
      <c r="O734" s="107"/>
      <c r="P734" s="107"/>
      <c r="Q734" s="107"/>
      <c r="R734" s="107"/>
      <c r="S734" s="107"/>
      <c r="T734" s="107"/>
      <c r="U734" s="107"/>
      <c r="V734" s="107"/>
      <c r="W734" s="107"/>
      <c r="X734" s="107"/>
    </row>
    <row r="735" spans="1:24" ht="13">
      <c r="A735" s="107"/>
      <c r="B735" s="107"/>
      <c r="C735" s="108"/>
      <c r="D735" s="112"/>
      <c r="E735" s="108"/>
      <c r="F735" s="108"/>
      <c r="G735" s="107"/>
      <c r="H735" s="107"/>
      <c r="I735" s="107"/>
      <c r="J735" s="107"/>
      <c r="K735" s="107"/>
      <c r="L735" s="107"/>
      <c r="M735" s="107"/>
      <c r="N735" s="107"/>
      <c r="O735" s="107"/>
      <c r="P735" s="107"/>
      <c r="Q735" s="107"/>
      <c r="R735" s="107"/>
      <c r="S735" s="107"/>
      <c r="T735" s="107"/>
      <c r="U735" s="107"/>
      <c r="V735" s="107"/>
      <c r="W735" s="107"/>
      <c r="X735" s="107"/>
    </row>
    <row r="736" spans="1:24" ht="13">
      <c r="A736" s="107"/>
      <c r="B736" s="107"/>
      <c r="C736" s="108"/>
      <c r="D736" s="112"/>
      <c r="E736" s="108"/>
      <c r="F736" s="108"/>
      <c r="G736" s="107"/>
      <c r="H736" s="107"/>
      <c r="I736" s="107"/>
      <c r="J736" s="107"/>
      <c r="K736" s="107"/>
      <c r="L736" s="107"/>
      <c r="M736" s="107"/>
      <c r="N736" s="107"/>
      <c r="O736" s="107"/>
      <c r="P736" s="107"/>
      <c r="Q736" s="107"/>
      <c r="R736" s="107"/>
      <c r="S736" s="107"/>
      <c r="T736" s="107"/>
      <c r="U736" s="107"/>
      <c r="V736" s="107"/>
      <c r="W736" s="107"/>
      <c r="X736" s="107"/>
    </row>
    <row r="737" spans="1:24" ht="13">
      <c r="A737" s="107"/>
      <c r="B737" s="107"/>
      <c r="C737" s="108"/>
      <c r="D737" s="112"/>
      <c r="E737" s="108"/>
      <c r="F737" s="108"/>
      <c r="G737" s="107"/>
      <c r="H737" s="107"/>
      <c r="I737" s="107"/>
      <c r="J737" s="107"/>
      <c r="K737" s="107"/>
      <c r="L737" s="107"/>
      <c r="M737" s="107"/>
      <c r="N737" s="107"/>
      <c r="O737" s="107"/>
      <c r="P737" s="107"/>
      <c r="Q737" s="107"/>
      <c r="R737" s="107"/>
      <c r="S737" s="107"/>
      <c r="T737" s="107"/>
      <c r="U737" s="107"/>
      <c r="V737" s="107"/>
      <c r="W737" s="107"/>
      <c r="X737" s="107"/>
    </row>
    <row r="738" spans="1:24" ht="13">
      <c r="A738" s="107"/>
      <c r="B738" s="107"/>
      <c r="C738" s="108"/>
      <c r="D738" s="112"/>
      <c r="E738" s="108"/>
      <c r="F738" s="108"/>
      <c r="G738" s="107"/>
      <c r="H738" s="107"/>
      <c r="I738" s="107"/>
      <c r="J738" s="107"/>
      <c r="K738" s="107"/>
      <c r="L738" s="107"/>
      <c r="M738" s="107"/>
      <c r="N738" s="107"/>
      <c r="O738" s="107"/>
      <c r="P738" s="107"/>
      <c r="Q738" s="107"/>
      <c r="R738" s="107"/>
      <c r="S738" s="107"/>
      <c r="T738" s="107"/>
      <c r="U738" s="107"/>
      <c r="V738" s="107"/>
      <c r="W738" s="107"/>
      <c r="X738" s="107"/>
    </row>
    <row r="739" spans="1:24" ht="13">
      <c r="A739" s="107"/>
      <c r="B739" s="107"/>
      <c r="C739" s="108"/>
      <c r="D739" s="112"/>
      <c r="E739" s="108"/>
      <c r="F739" s="108"/>
      <c r="G739" s="107"/>
      <c r="H739" s="107"/>
      <c r="I739" s="107"/>
      <c r="J739" s="107"/>
      <c r="K739" s="107"/>
      <c r="L739" s="107"/>
      <c r="M739" s="107"/>
      <c r="N739" s="107"/>
      <c r="O739" s="107"/>
      <c r="P739" s="107"/>
      <c r="Q739" s="107"/>
      <c r="R739" s="107"/>
      <c r="S739" s="107"/>
      <c r="T739" s="107"/>
      <c r="U739" s="107"/>
      <c r="V739" s="107"/>
      <c r="W739" s="107"/>
      <c r="X739" s="107"/>
    </row>
    <row r="740" spans="1:24" ht="13">
      <c r="A740" s="107"/>
      <c r="B740" s="107"/>
      <c r="C740" s="108"/>
      <c r="D740" s="112"/>
      <c r="E740" s="108"/>
      <c r="F740" s="108"/>
      <c r="G740" s="107"/>
      <c r="H740" s="107"/>
      <c r="I740" s="107"/>
      <c r="J740" s="107"/>
      <c r="K740" s="107"/>
      <c r="L740" s="107"/>
      <c r="M740" s="107"/>
      <c r="N740" s="107"/>
      <c r="O740" s="107"/>
      <c r="P740" s="107"/>
      <c r="Q740" s="107"/>
      <c r="R740" s="107"/>
      <c r="S740" s="107"/>
      <c r="T740" s="107"/>
      <c r="U740" s="107"/>
      <c r="V740" s="107"/>
      <c r="W740" s="107"/>
      <c r="X740" s="107"/>
    </row>
    <row r="741" spans="1:24" ht="13">
      <c r="A741" s="107"/>
      <c r="B741" s="107"/>
      <c r="C741" s="108"/>
      <c r="D741" s="112"/>
      <c r="E741" s="108"/>
      <c r="F741" s="108"/>
      <c r="G741" s="107"/>
      <c r="H741" s="107"/>
      <c r="I741" s="107"/>
      <c r="J741" s="107"/>
      <c r="K741" s="107"/>
      <c r="L741" s="107"/>
      <c r="M741" s="107"/>
      <c r="N741" s="107"/>
      <c r="O741" s="107"/>
      <c r="P741" s="107"/>
      <c r="Q741" s="107"/>
      <c r="R741" s="107"/>
      <c r="S741" s="107"/>
      <c r="T741" s="107"/>
      <c r="U741" s="107"/>
      <c r="V741" s="107"/>
      <c r="W741" s="107"/>
      <c r="X741" s="107"/>
    </row>
    <row r="742" spans="1:24" ht="13">
      <c r="A742" s="107"/>
      <c r="B742" s="107"/>
      <c r="C742" s="108"/>
      <c r="D742" s="112"/>
      <c r="E742" s="108"/>
      <c r="F742" s="108"/>
      <c r="G742" s="107"/>
      <c r="H742" s="107"/>
      <c r="I742" s="107"/>
      <c r="J742" s="107"/>
      <c r="K742" s="107"/>
      <c r="L742" s="107"/>
      <c r="M742" s="107"/>
      <c r="N742" s="107"/>
      <c r="O742" s="107"/>
      <c r="P742" s="107"/>
      <c r="Q742" s="107"/>
      <c r="R742" s="107"/>
      <c r="S742" s="107"/>
      <c r="T742" s="107"/>
      <c r="U742" s="107"/>
      <c r="V742" s="107"/>
      <c r="W742" s="107"/>
      <c r="X742" s="107"/>
    </row>
    <row r="743" spans="1:24" ht="13">
      <c r="A743" s="107"/>
      <c r="B743" s="107"/>
      <c r="C743" s="108"/>
      <c r="D743" s="112"/>
      <c r="E743" s="108"/>
      <c r="F743" s="108"/>
      <c r="G743" s="107"/>
      <c r="H743" s="107"/>
      <c r="I743" s="107"/>
      <c r="J743" s="107"/>
      <c r="K743" s="107"/>
      <c r="L743" s="107"/>
      <c r="M743" s="107"/>
      <c r="N743" s="107"/>
      <c r="O743" s="107"/>
      <c r="P743" s="107"/>
      <c r="Q743" s="107"/>
      <c r="R743" s="107"/>
      <c r="S743" s="107"/>
      <c r="T743" s="107"/>
      <c r="U743" s="107"/>
      <c r="V743" s="107"/>
      <c r="W743" s="107"/>
      <c r="X743" s="107"/>
    </row>
    <row r="744" spans="1:24" ht="13">
      <c r="A744" s="107"/>
      <c r="B744" s="107"/>
      <c r="C744" s="108"/>
      <c r="D744" s="112"/>
      <c r="E744" s="108"/>
      <c r="F744" s="108"/>
      <c r="G744" s="107"/>
      <c r="H744" s="107"/>
      <c r="I744" s="107"/>
      <c r="J744" s="107"/>
      <c r="K744" s="107"/>
      <c r="L744" s="107"/>
      <c r="M744" s="107"/>
      <c r="N744" s="107"/>
      <c r="O744" s="107"/>
      <c r="P744" s="107"/>
      <c r="Q744" s="107"/>
      <c r="R744" s="107"/>
      <c r="S744" s="107"/>
      <c r="T744" s="107"/>
      <c r="U744" s="107"/>
      <c r="V744" s="107"/>
      <c r="W744" s="107"/>
      <c r="X744" s="107"/>
    </row>
    <row r="745" spans="1:24" ht="13">
      <c r="A745" s="107"/>
      <c r="B745" s="107"/>
      <c r="C745" s="108"/>
      <c r="D745" s="112"/>
      <c r="E745" s="108"/>
      <c r="F745" s="108"/>
      <c r="G745" s="107"/>
      <c r="H745" s="107"/>
      <c r="I745" s="107"/>
      <c r="J745" s="107"/>
      <c r="K745" s="107"/>
      <c r="L745" s="107"/>
      <c r="M745" s="107"/>
      <c r="N745" s="107"/>
      <c r="O745" s="107"/>
      <c r="P745" s="107"/>
      <c r="Q745" s="107"/>
      <c r="R745" s="107"/>
      <c r="S745" s="107"/>
      <c r="T745" s="107"/>
      <c r="U745" s="107"/>
      <c r="V745" s="107"/>
      <c r="W745" s="107"/>
      <c r="X745" s="107"/>
    </row>
    <row r="746" spans="1:24" ht="13">
      <c r="A746" s="107"/>
      <c r="B746" s="107"/>
      <c r="C746" s="108"/>
      <c r="D746" s="112"/>
      <c r="E746" s="108"/>
      <c r="F746" s="108"/>
      <c r="G746" s="107"/>
      <c r="H746" s="107"/>
      <c r="I746" s="107"/>
      <c r="J746" s="107"/>
      <c r="K746" s="107"/>
      <c r="L746" s="107"/>
      <c r="M746" s="107"/>
      <c r="N746" s="107"/>
      <c r="O746" s="107"/>
      <c r="P746" s="107"/>
      <c r="Q746" s="107"/>
      <c r="R746" s="107"/>
      <c r="S746" s="107"/>
      <c r="T746" s="107"/>
      <c r="U746" s="107"/>
      <c r="V746" s="107"/>
      <c r="W746" s="107"/>
      <c r="X746" s="107"/>
    </row>
    <row r="747" spans="1:24" ht="13">
      <c r="A747" s="107"/>
      <c r="B747" s="107"/>
      <c r="C747" s="108"/>
      <c r="D747" s="112"/>
      <c r="E747" s="108"/>
      <c r="F747" s="108"/>
      <c r="G747" s="107"/>
      <c r="H747" s="107"/>
      <c r="I747" s="107"/>
      <c r="J747" s="107"/>
      <c r="K747" s="107"/>
      <c r="L747" s="107"/>
      <c r="M747" s="107"/>
      <c r="N747" s="107"/>
      <c r="O747" s="107"/>
      <c r="P747" s="107"/>
      <c r="Q747" s="107"/>
      <c r="R747" s="107"/>
      <c r="S747" s="107"/>
      <c r="T747" s="107"/>
      <c r="U747" s="107"/>
      <c r="V747" s="107"/>
      <c r="W747" s="107"/>
      <c r="X747" s="107"/>
    </row>
    <row r="748" spans="1:24" ht="13">
      <c r="A748" s="107"/>
      <c r="B748" s="107"/>
      <c r="C748" s="108"/>
      <c r="D748" s="112"/>
      <c r="E748" s="108"/>
      <c r="F748" s="108"/>
      <c r="G748" s="107"/>
      <c r="H748" s="107"/>
      <c r="I748" s="107"/>
      <c r="J748" s="107"/>
      <c r="K748" s="107"/>
      <c r="L748" s="107"/>
      <c r="M748" s="107"/>
      <c r="N748" s="107"/>
      <c r="O748" s="107"/>
      <c r="P748" s="107"/>
      <c r="Q748" s="107"/>
      <c r="R748" s="107"/>
      <c r="S748" s="107"/>
      <c r="T748" s="107"/>
      <c r="U748" s="107"/>
      <c r="V748" s="107"/>
      <c r="W748" s="107"/>
      <c r="X748" s="107"/>
    </row>
    <row r="749" spans="1:24" ht="13">
      <c r="A749" s="107"/>
      <c r="B749" s="107"/>
      <c r="C749" s="108"/>
      <c r="D749" s="112"/>
      <c r="E749" s="108"/>
      <c r="F749" s="108"/>
      <c r="G749" s="107"/>
      <c r="H749" s="107"/>
      <c r="I749" s="107"/>
      <c r="J749" s="107"/>
      <c r="K749" s="107"/>
      <c r="L749" s="107"/>
      <c r="M749" s="107"/>
      <c r="N749" s="107"/>
      <c r="O749" s="107"/>
      <c r="P749" s="107"/>
      <c r="Q749" s="107"/>
      <c r="R749" s="107"/>
      <c r="S749" s="107"/>
      <c r="T749" s="107"/>
      <c r="U749" s="107"/>
      <c r="V749" s="107"/>
      <c r="W749" s="107"/>
      <c r="X749" s="107"/>
    </row>
    <row r="750" spans="1:24" ht="13">
      <c r="A750" s="107"/>
      <c r="B750" s="107"/>
      <c r="C750" s="108"/>
      <c r="D750" s="112"/>
      <c r="E750" s="108"/>
      <c r="F750" s="108"/>
      <c r="G750" s="107"/>
      <c r="H750" s="107"/>
      <c r="I750" s="107"/>
      <c r="J750" s="107"/>
      <c r="K750" s="107"/>
      <c r="L750" s="107"/>
      <c r="M750" s="107"/>
      <c r="N750" s="107"/>
      <c r="O750" s="107"/>
      <c r="P750" s="107"/>
      <c r="Q750" s="107"/>
      <c r="R750" s="107"/>
      <c r="S750" s="107"/>
      <c r="T750" s="107"/>
      <c r="U750" s="107"/>
      <c r="V750" s="107"/>
      <c r="W750" s="107"/>
      <c r="X750" s="107"/>
    </row>
    <row r="751" spans="1:24" ht="13">
      <c r="A751" s="107"/>
      <c r="B751" s="107"/>
      <c r="C751" s="108"/>
      <c r="D751" s="112"/>
      <c r="E751" s="108"/>
      <c r="F751" s="108"/>
      <c r="G751" s="107"/>
      <c r="H751" s="107"/>
      <c r="I751" s="107"/>
      <c r="J751" s="107"/>
      <c r="K751" s="107"/>
      <c r="L751" s="107"/>
      <c r="M751" s="107"/>
      <c r="N751" s="107"/>
      <c r="O751" s="107"/>
      <c r="P751" s="107"/>
      <c r="Q751" s="107"/>
      <c r="R751" s="107"/>
      <c r="S751" s="107"/>
      <c r="T751" s="107"/>
      <c r="U751" s="107"/>
      <c r="V751" s="107"/>
      <c r="W751" s="107"/>
      <c r="X751" s="107"/>
    </row>
    <row r="752" spans="1:24" ht="13">
      <c r="A752" s="107"/>
      <c r="B752" s="107"/>
      <c r="C752" s="108"/>
      <c r="D752" s="112"/>
      <c r="E752" s="108"/>
      <c r="F752" s="108"/>
      <c r="G752" s="107"/>
      <c r="H752" s="107"/>
      <c r="I752" s="107"/>
      <c r="J752" s="107"/>
      <c r="K752" s="107"/>
      <c r="L752" s="107"/>
      <c r="M752" s="107"/>
      <c r="N752" s="107"/>
      <c r="O752" s="107"/>
      <c r="P752" s="107"/>
      <c r="Q752" s="107"/>
      <c r="R752" s="107"/>
      <c r="S752" s="107"/>
      <c r="T752" s="107"/>
      <c r="U752" s="107"/>
      <c r="V752" s="107"/>
      <c r="W752" s="107"/>
      <c r="X752" s="107"/>
    </row>
    <row r="753" spans="1:24" ht="13">
      <c r="A753" s="107"/>
      <c r="B753" s="107"/>
      <c r="C753" s="108"/>
      <c r="D753" s="112"/>
      <c r="E753" s="108"/>
      <c r="F753" s="108"/>
      <c r="G753" s="107"/>
      <c r="H753" s="107"/>
      <c r="I753" s="107"/>
      <c r="J753" s="107"/>
      <c r="K753" s="107"/>
      <c r="L753" s="107"/>
      <c r="M753" s="107"/>
      <c r="N753" s="107"/>
      <c r="O753" s="107"/>
      <c r="P753" s="107"/>
      <c r="Q753" s="107"/>
      <c r="R753" s="107"/>
      <c r="S753" s="107"/>
      <c r="T753" s="107"/>
      <c r="U753" s="107"/>
      <c r="V753" s="107"/>
      <c r="W753" s="107"/>
      <c r="X753" s="107"/>
    </row>
    <row r="754" spans="1:24" ht="13">
      <c r="A754" s="107"/>
      <c r="B754" s="107"/>
      <c r="C754" s="108"/>
      <c r="D754" s="112"/>
      <c r="E754" s="108"/>
      <c r="F754" s="108"/>
      <c r="G754" s="107"/>
      <c r="H754" s="107"/>
      <c r="I754" s="107"/>
      <c r="J754" s="107"/>
      <c r="K754" s="107"/>
      <c r="L754" s="107"/>
      <c r="M754" s="107"/>
      <c r="N754" s="107"/>
      <c r="O754" s="107"/>
      <c r="P754" s="107"/>
      <c r="Q754" s="107"/>
      <c r="R754" s="107"/>
      <c r="S754" s="107"/>
      <c r="T754" s="107"/>
      <c r="U754" s="107"/>
      <c r="V754" s="107"/>
      <c r="W754" s="107"/>
      <c r="X754" s="107"/>
    </row>
    <row r="755" spans="1:24" ht="13">
      <c r="A755" s="107"/>
      <c r="B755" s="107"/>
      <c r="C755" s="108"/>
      <c r="D755" s="112"/>
      <c r="E755" s="108"/>
      <c r="F755" s="108"/>
      <c r="G755" s="107"/>
      <c r="H755" s="107"/>
      <c r="I755" s="107"/>
      <c r="J755" s="107"/>
      <c r="K755" s="107"/>
      <c r="L755" s="107"/>
      <c r="M755" s="107"/>
      <c r="N755" s="107"/>
      <c r="O755" s="107"/>
      <c r="P755" s="107"/>
      <c r="Q755" s="107"/>
      <c r="R755" s="107"/>
      <c r="S755" s="107"/>
      <c r="T755" s="107"/>
      <c r="U755" s="107"/>
      <c r="V755" s="107"/>
      <c r="W755" s="107"/>
      <c r="X755" s="107"/>
    </row>
    <row r="756" spans="1:24" ht="13">
      <c r="A756" s="107"/>
      <c r="B756" s="107"/>
      <c r="C756" s="108"/>
      <c r="D756" s="112"/>
      <c r="E756" s="108"/>
      <c r="F756" s="108"/>
      <c r="G756" s="107"/>
      <c r="H756" s="107"/>
      <c r="I756" s="107"/>
      <c r="J756" s="107"/>
      <c r="K756" s="107"/>
      <c r="L756" s="107"/>
      <c r="M756" s="107"/>
      <c r="N756" s="107"/>
      <c r="O756" s="107"/>
      <c r="P756" s="107"/>
      <c r="Q756" s="107"/>
      <c r="R756" s="107"/>
      <c r="S756" s="107"/>
      <c r="T756" s="107"/>
      <c r="U756" s="107"/>
      <c r="V756" s="107"/>
      <c r="W756" s="107"/>
      <c r="X756" s="107"/>
    </row>
    <row r="757" spans="1:24" ht="13">
      <c r="A757" s="107"/>
      <c r="B757" s="107"/>
      <c r="C757" s="108"/>
      <c r="D757" s="112"/>
      <c r="E757" s="108"/>
      <c r="F757" s="108"/>
      <c r="G757" s="107"/>
      <c r="H757" s="107"/>
      <c r="I757" s="107"/>
      <c r="J757" s="107"/>
      <c r="K757" s="107"/>
      <c r="L757" s="107"/>
      <c r="M757" s="107"/>
      <c r="N757" s="107"/>
      <c r="O757" s="107"/>
      <c r="P757" s="107"/>
      <c r="Q757" s="107"/>
      <c r="R757" s="107"/>
      <c r="S757" s="107"/>
      <c r="T757" s="107"/>
      <c r="U757" s="107"/>
      <c r="V757" s="107"/>
      <c r="W757" s="107"/>
      <c r="X757" s="107"/>
    </row>
    <row r="758" spans="1:24" ht="13">
      <c r="A758" s="107"/>
      <c r="B758" s="107"/>
      <c r="C758" s="108"/>
      <c r="D758" s="112"/>
      <c r="E758" s="108"/>
      <c r="F758" s="108"/>
      <c r="G758" s="107"/>
      <c r="H758" s="107"/>
      <c r="I758" s="107"/>
      <c r="J758" s="107"/>
      <c r="K758" s="107"/>
      <c r="L758" s="107"/>
      <c r="M758" s="107"/>
      <c r="N758" s="107"/>
      <c r="O758" s="107"/>
      <c r="P758" s="107"/>
      <c r="Q758" s="107"/>
      <c r="R758" s="107"/>
      <c r="S758" s="107"/>
      <c r="T758" s="107"/>
      <c r="U758" s="107"/>
      <c r="V758" s="107"/>
      <c r="W758" s="107"/>
      <c r="X758" s="107"/>
    </row>
    <row r="759" spans="1:24" ht="13">
      <c r="A759" s="107"/>
      <c r="B759" s="107"/>
      <c r="C759" s="108"/>
      <c r="D759" s="112"/>
      <c r="E759" s="108"/>
      <c r="F759" s="108"/>
      <c r="G759" s="107"/>
      <c r="H759" s="107"/>
      <c r="I759" s="107"/>
      <c r="J759" s="107"/>
      <c r="K759" s="107"/>
      <c r="L759" s="107"/>
      <c r="M759" s="107"/>
      <c r="N759" s="107"/>
      <c r="O759" s="107"/>
      <c r="P759" s="107"/>
      <c r="Q759" s="107"/>
      <c r="R759" s="107"/>
      <c r="S759" s="107"/>
      <c r="T759" s="107"/>
      <c r="U759" s="107"/>
      <c r="V759" s="107"/>
      <c r="W759" s="107"/>
      <c r="X759" s="107"/>
    </row>
    <row r="760" spans="1:24" ht="13">
      <c r="A760" s="107"/>
      <c r="B760" s="107"/>
      <c r="C760" s="108"/>
      <c r="D760" s="112"/>
      <c r="E760" s="108"/>
      <c r="F760" s="108"/>
      <c r="G760" s="107"/>
      <c r="H760" s="107"/>
      <c r="I760" s="107"/>
      <c r="J760" s="107"/>
      <c r="K760" s="107"/>
      <c r="L760" s="107"/>
      <c r="M760" s="107"/>
      <c r="N760" s="107"/>
      <c r="O760" s="107"/>
      <c r="P760" s="107"/>
      <c r="Q760" s="107"/>
      <c r="R760" s="107"/>
      <c r="S760" s="107"/>
      <c r="T760" s="107"/>
      <c r="U760" s="107"/>
      <c r="V760" s="107"/>
      <c r="W760" s="107"/>
      <c r="X760" s="107"/>
    </row>
    <row r="761" spans="1:24" ht="13">
      <c r="A761" s="107"/>
      <c r="B761" s="107"/>
      <c r="C761" s="108"/>
      <c r="D761" s="112"/>
      <c r="E761" s="108"/>
      <c r="F761" s="108"/>
      <c r="G761" s="107"/>
      <c r="H761" s="107"/>
      <c r="I761" s="107"/>
      <c r="J761" s="107"/>
      <c r="K761" s="107"/>
      <c r="L761" s="107"/>
      <c r="M761" s="107"/>
      <c r="N761" s="107"/>
      <c r="O761" s="107"/>
      <c r="P761" s="107"/>
      <c r="Q761" s="107"/>
      <c r="R761" s="107"/>
      <c r="S761" s="107"/>
      <c r="T761" s="107"/>
      <c r="U761" s="107"/>
      <c r="V761" s="107"/>
      <c r="W761" s="107"/>
      <c r="X761" s="107"/>
    </row>
    <row r="762" spans="1:24" ht="13">
      <c r="A762" s="107"/>
      <c r="B762" s="107"/>
      <c r="C762" s="108"/>
      <c r="D762" s="112"/>
      <c r="E762" s="108"/>
      <c r="F762" s="108"/>
      <c r="G762" s="107"/>
      <c r="H762" s="107"/>
      <c r="I762" s="107"/>
      <c r="J762" s="107"/>
      <c r="K762" s="107"/>
      <c r="L762" s="107"/>
      <c r="M762" s="107"/>
      <c r="N762" s="107"/>
      <c r="O762" s="107"/>
      <c r="P762" s="107"/>
      <c r="Q762" s="107"/>
      <c r="R762" s="107"/>
      <c r="S762" s="107"/>
      <c r="T762" s="107"/>
      <c r="U762" s="107"/>
      <c r="V762" s="107"/>
      <c r="W762" s="107"/>
      <c r="X762" s="107"/>
    </row>
    <row r="763" spans="1:24" ht="13">
      <c r="A763" s="107"/>
      <c r="B763" s="107"/>
      <c r="C763" s="108"/>
      <c r="D763" s="112"/>
      <c r="E763" s="108"/>
      <c r="F763" s="108"/>
      <c r="G763" s="107"/>
      <c r="H763" s="107"/>
      <c r="I763" s="107"/>
      <c r="J763" s="107"/>
      <c r="K763" s="107"/>
      <c r="L763" s="107"/>
      <c r="M763" s="107"/>
      <c r="N763" s="107"/>
      <c r="O763" s="107"/>
      <c r="P763" s="107"/>
      <c r="Q763" s="107"/>
      <c r="R763" s="107"/>
      <c r="S763" s="107"/>
      <c r="T763" s="107"/>
      <c r="U763" s="107"/>
      <c r="V763" s="107"/>
      <c r="W763" s="107"/>
      <c r="X763" s="107"/>
    </row>
    <row r="764" spans="1:24" ht="13">
      <c r="A764" s="107"/>
      <c r="B764" s="107"/>
      <c r="C764" s="108"/>
      <c r="D764" s="112"/>
      <c r="E764" s="108"/>
      <c r="F764" s="108"/>
      <c r="G764" s="107"/>
      <c r="H764" s="107"/>
      <c r="I764" s="107"/>
      <c r="J764" s="107"/>
      <c r="K764" s="107"/>
      <c r="L764" s="107"/>
      <c r="M764" s="107"/>
      <c r="N764" s="107"/>
      <c r="O764" s="107"/>
      <c r="P764" s="107"/>
      <c r="Q764" s="107"/>
      <c r="R764" s="107"/>
      <c r="S764" s="107"/>
      <c r="T764" s="107"/>
      <c r="U764" s="107"/>
      <c r="V764" s="107"/>
      <c r="W764" s="107"/>
      <c r="X764" s="107"/>
    </row>
    <row r="765" spans="1:24" ht="13">
      <c r="A765" s="107"/>
      <c r="B765" s="107"/>
      <c r="C765" s="108"/>
      <c r="D765" s="112"/>
      <c r="E765" s="108"/>
      <c r="F765" s="108"/>
      <c r="G765" s="107"/>
      <c r="H765" s="107"/>
      <c r="I765" s="107"/>
      <c r="J765" s="107"/>
      <c r="K765" s="107"/>
      <c r="L765" s="107"/>
      <c r="M765" s="107"/>
      <c r="N765" s="107"/>
      <c r="O765" s="107"/>
      <c r="P765" s="107"/>
      <c r="Q765" s="107"/>
      <c r="R765" s="107"/>
      <c r="S765" s="107"/>
      <c r="T765" s="107"/>
      <c r="U765" s="107"/>
      <c r="V765" s="107"/>
      <c r="W765" s="107"/>
      <c r="X765" s="107"/>
    </row>
    <row r="766" spans="1:24" ht="13">
      <c r="A766" s="107"/>
      <c r="B766" s="107"/>
      <c r="C766" s="108"/>
      <c r="D766" s="112"/>
      <c r="E766" s="108"/>
      <c r="F766" s="108"/>
      <c r="G766" s="107"/>
      <c r="H766" s="107"/>
      <c r="I766" s="107"/>
      <c r="J766" s="107"/>
      <c r="K766" s="107"/>
      <c r="L766" s="107"/>
      <c r="M766" s="107"/>
      <c r="N766" s="107"/>
      <c r="O766" s="107"/>
      <c r="P766" s="107"/>
      <c r="Q766" s="107"/>
      <c r="R766" s="107"/>
      <c r="S766" s="107"/>
      <c r="T766" s="107"/>
      <c r="U766" s="107"/>
      <c r="V766" s="107"/>
      <c r="W766" s="107"/>
      <c r="X766" s="107"/>
    </row>
    <row r="767" spans="1:24" ht="13">
      <c r="A767" s="107"/>
      <c r="B767" s="107"/>
      <c r="C767" s="108"/>
      <c r="D767" s="112"/>
      <c r="E767" s="108"/>
      <c r="F767" s="108"/>
      <c r="G767" s="107"/>
      <c r="H767" s="107"/>
      <c r="I767" s="107"/>
      <c r="J767" s="107"/>
      <c r="K767" s="107"/>
      <c r="L767" s="107"/>
      <c r="M767" s="107"/>
      <c r="N767" s="107"/>
      <c r="O767" s="107"/>
      <c r="P767" s="107"/>
      <c r="Q767" s="107"/>
      <c r="R767" s="107"/>
      <c r="S767" s="107"/>
      <c r="T767" s="107"/>
      <c r="U767" s="107"/>
      <c r="V767" s="107"/>
      <c r="W767" s="107"/>
      <c r="X767" s="107"/>
    </row>
    <row r="768" spans="1:24" ht="13">
      <c r="A768" s="107"/>
      <c r="B768" s="107"/>
      <c r="C768" s="108"/>
      <c r="D768" s="112"/>
      <c r="E768" s="108"/>
      <c r="F768" s="108"/>
      <c r="G768" s="107"/>
      <c r="H768" s="107"/>
      <c r="I768" s="107"/>
      <c r="J768" s="107"/>
      <c r="K768" s="107"/>
      <c r="L768" s="107"/>
      <c r="M768" s="107"/>
      <c r="N768" s="107"/>
      <c r="O768" s="107"/>
      <c r="P768" s="107"/>
      <c r="Q768" s="107"/>
      <c r="R768" s="107"/>
      <c r="S768" s="107"/>
      <c r="T768" s="107"/>
      <c r="U768" s="107"/>
      <c r="V768" s="107"/>
      <c r="W768" s="107"/>
      <c r="X768" s="107"/>
    </row>
    <row r="769" spans="1:24" ht="13">
      <c r="A769" s="107"/>
      <c r="B769" s="107"/>
      <c r="C769" s="108"/>
      <c r="D769" s="112"/>
      <c r="E769" s="108"/>
      <c r="F769" s="108"/>
      <c r="G769" s="107"/>
      <c r="H769" s="107"/>
      <c r="I769" s="107"/>
      <c r="J769" s="107"/>
      <c r="K769" s="107"/>
      <c r="L769" s="107"/>
      <c r="M769" s="107"/>
      <c r="N769" s="107"/>
      <c r="O769" s="107"/>
      <c r="P769" s="107"/>
      <c r="Q769" s="107"/>
      <c r="R769" s="107"/>
      <c r="S769" s="107"/>
      <c r="T769" s="107"/>
      <c r="U769" s="107"/>
      <c r="V769" s="107"/>
      <c r="W769" s="107"/>
      <c r="X769" s="107"/>
    </row>
    <row r="770" spans="1:24" ht="13">
      <c r="A770" s="107"/>
      <c r="B770" s="107"/>
      <c r="C770" s="108"/>
      <c r="D770" s="112"/>
      <c r="E770" s="108"/>
      <c r="F770" s="108"/>
      <c r="G770" s="107"/>
      <c r="H770" s="107"/>
      <c r="I770" s="107"/>
      <c r="J770" s="107"/>
      <c r="K770" s="107"/>
      <c r="L770" s="107"/>
      <c r="M770" s="107"/>
      <c r="N770" s="107"/>
      <c r="O770" s="107"/>
      <c r="P770" s="107"/>
      <c r="Q770" s="107"/>
      <c r="R770" s="107"/>
      <c r="S770" s="107"/>
      <c r="T770" s="107"/>
      <c r="U770" s="107"/>
      <c r="V770" s="107"/>
      <c r="W770" s="107"/>
      <c r="X770" s="107"/>
    </row>
    <row r="771" spans="1:24" ht="13">
      <c r="A771" s="107"/>
      <c r="B771" s="107"/>
      <c r="C771" s="108"/>
      <c r="D771" s="112"/>
      <c r="E771" s="108"/>
      <c r="F771" s="108"/>
      <c r="G771" s="107"/>
      <c r="H771" s="107"/>
      <c r="I771" s="107"/>
      <c r="J771" s="107"/>
      <c r="K771" s="107"/>
      <c r="L771" s="107"/>
      <c r="M771" s="107"/>
      <c r="N771" s="107"/>
      <c r="O771" s="107"/>
      <c r="P771" s="107"/>
      <c r="Q771" s="107"/>
      <c r="R771" s="107"/>
      <c r="S771" s="107"/>
      <c r="T771" s="107"/>
      <c r="U771" s="107"/>
      <c r="V771" s="107"/>
      <c r="W771" s="107"/>
      <c r="X771" s="107"/>
    </row>
    <row r="772" spans="1:24" ht="13">
      <c r="A772" s="107"/>
      <c r="B772" s="107"/>
      <c r="C772" s="108"/>
      <c r="D772" s="112"/>
      <c r="E772" s="108"/>
      <c r="F772" s="108"/>
      <c r="G772" s="107"/>
      <c r="H772" s="107"/>
      <c r="I772" s="107"/>
      <c r="J772" s="107"/>
      <c r="K772" s="107"/>
      <c r="L772" s="107"/>
      <c r="M772" s="107"/>
      <c r="N772" s="107"/>
      <c r="O772" s="107"/>
      <c r="P772" s="107"/>
      <c r="Q772" s="107"/>
      <c r="R772" s="107"/>
      <c r="S772" s="107"/>
      <c r="T772" s="107"/>
      <c r="U772" s="107"/>
      <c r="V772" s="107"/>
      <c r="W772" s="107"/>
      <c r="X772" s="107"/>
    </row>
    <row r="773" spans="1:24" ht="13">
      <c r="A773" s="107"/>
      <c r="B773" s="107"/>
      <c r="C773" s="108"/>
      <c r="D773" s="112"/>
      <c r="E773" s="108"/>
      <c r="F773" s="108"/>
      <c r="G773" s="107"/>
      <c r="H773" s="107"/>
      <c r="I773" s="107"/>
      <c r="J773" s="107"/>
      <c r="K773" s="107"/>
      <c r="L773" s="107"/>
      <c r="M773" s="107"/>
      <c r="N773" s="107"/>
      <c r="O773" s="107"/>
      <c r="P773" s="107"/>
      <c r="Q773" s="107"/>
      <c r="R773" s="107"/>
      <c r="S773" s="107"/>
      <c r="T773" s="107"/>
      <c r="U773" s="107"/>
      <c r="V773" s="107"/>
      <c r="W773" s="107"/>
      <c r="X773" s="107"/>
    </row>
    <row r="774" spans="1:24" ht="13">
      <c r="A774" s="107"/>
      <c r="B774" s="107"/>
      <c r="C774" s="108"/>
      <c r="D774" s="112"/>
      <c r="E774" s="108"/>
      <c r="F774" s="108"/>
      <c r="G774" s="107"/>
      <c r="H774" s="107"/>
      <c r="I774" s="107"/>
      <c r="J774" s="107"/>
      <c r="K774" s="107"/>
      <c r="L774" s="107"/>
      <c r="M774" s="107"/>
      <c r="N774" s="107"/>
      <c r="O774" s="107"/>
      <c r="P774" s="107"/>
      <c r="Q774" s="107"/>
      <c r="R774" s="107"/>
      <c r="S774" s="107"/>
      <c r="T774" s="107"/>
      <c r="U774" s="107"/>
      <c r="V774" s="107"/>
      <c r="W774" s="107"/>
      <c r="X774" s="107"/>
    </row>
    <row r="775" spans="1:24" ht="13">
      <c r="A775" s="107"/>
      <c r="B775" s="107"/>
      <c r="C775" s="108"/>
      <c r="D775" s="112"/>
      <c r="E775" s="108"/>
      <c r="F775" s="108"/>
      <c r="G775" s="107"/>
      <c r="H775" s="107"/>
      <c r="I775" s="107"/>
      <c r="J775" s="107"/>
      <c r="K775" s="107"/>
      <c r="L775" s="107"/>
      <c r="M775" s="107"/>
      <c r="N775" s="107"/>
      <c r="O775" s="107"/>
      <c r="P775" s="107"/>
      <c r="Q775" s="107"/>
      <c r="R775" s="107"/>
      <c r="S775" s="107"/>
      <c r="T775" s="107"/>
      <c r="U775" s="107"/>
      <c r="V775" s="107"/>
      <c r="W775" s="107"/>
      <c r="X775" s="107"/>
    </row>
    <row r="776" spans="1:24" ht="13">
      <c r="A776" s="107"/>
      <c r="B776" s="107"/>
      <c r="C776" s="108"/>
      <c r="D776" s="112"/>
      <c r="E776" s="108"/>
      <c r="F776" s="108"/>
      <c r="G776" s="107"/>
      <c r="H776" s="107"/>
      <c r="I776" s="107"/>
      <c r="J776" s="107"/>
      <c r="K776" s="107"/>
      <c r="L776" s="107"/>
      <c r="M776" s="107"/>
      <c r="N776" s="107"/>
      <c r="O776" s="107"/>
      <c r="P776" s="107"/>
      <c r="Q776" s="107"/>
      <c r="R776" s="107"/>
      <c r="S776" s="107"/>
      <c r="T776" s="107"/>
      <c r="U776" s="107"/>
      <c r="V776" s="107"/>
      <c r="W776" s="107"/>
      <c r="X776" s="107"/>
    </row>
    <row r="777" spans="1:24" ht="13">
      <c r="A777" s="107"/>
      <c r="B777" s="107"/>
      <c r="C777" s="108"/>
      <c r="D777" s="112"/>
      <c r="E777" s="108"/>
      <c r="F777" s="108"/>
      <c r="G777" s="107"/>
      <c r="H777" s="107"/>
      <c r="I777" s="107"/>
      <c r="J777" s="107"/>
      <c r="K777" s="107"/>
      <c r="L777" s="107"/>
      <c r="M777" s="107"/>
      <c r="N777" s="107"/>
      <c r="O777" s="107"/>
      <c r="P777" s="107"/>
      <c r="Q777" s="107"/>
      <c r="R777" s="107"/>
      <c r="S777" s="107"/>
      <c r="T777" s="107"/>
      <c r="U777" s="107"/>
      <c r="V777" s="107"/>
      <c r="W777" s="107"/>
      <c r="X777" s="107"/>
    </row>
    <row r="778" spans="1:24" ht="13">
      <c r="A778" s="107"/>
      <c r="B778" s="107"/>
      <c r="C778" s="108"/>
      <c r="D778" s="112"/>
      <c r="E778" s="108"/>
      <c r="F778" s="108"/>
      <c r="G778" s="107"/>
      <c r="H778" s="107"/>
      <c r="I778" s="107"/>
      <c r="J778" s="107"/>
      <c r="K778" s="107"/>
      <c r="L778" s="107"/>
      <c r="M778" s="107"/>
      <c r="N778" s="107"/>
      <c r="O778" s="107"/>
      <c r="P778" s="107"/>
      <c r="Q778" s="107"/>
      <c r="R778" s="107"/>
      <c r="S778" s="107"/>
      <c r="T778" s="107"/>
      <c r="U778" s="107"/>
      <c r="V778" s="107"/>
      <c r="W778" s="107"/>
      <c r="X778" s="107"/>
    </row>
    <row r="779" spans="1:24" ht="13">
      <c r="A779" s="107"/>
      <c r="B779" s="107"/>
      <c r="C779" s="108"/>
      <c r="D779" s="112"/>
      <c r="E779" s="108"/>
      <c r="F779" s="108"/>
      <c r="G779" s="107"/>
      <c r="H779" s="107"/>
      <c r="I779" s="107"/>
      <c r="J779" s="107"/>
      <c r="K779" s="107"/>
      <c r="L779" s="107"/>
      <c r="M779" s="107"/>
      <c r="N779" s="107"/>
      <c r="O779" s="107"/>
      <c r="P779" s="107"/>
      <c r="Q779" s="107"/>
      <c r="R779" s="107"/>
      <c r="S779" s="107"/>
      <c r="T779" s="107"/>
      <c r="U779" s="107"/>
      <c r="V779" s="107"/>
      <c r="W779" s="107"/>
      <c r="X779" s="107"/>
    </row>
    <row r="780" spans="1:24" ht="13">
      <c r="A780" s="107"/>
      <c r="B780" s="107"/>
      <c r="C780" s="108"/>
      <c r="D780" s="112"/>
      <c r="E780" s="108"/>
      <c r="F780" s="108"/>
      <c r="G780" s="107"/>
      <c r="H780" s="107"/>
      <c r="I780" s="107"/>
      <c r="J780" s="107"/>
      <c r="K780" s="107"/>
      <c r="L780" s="107"/>
      <c r="M780" s="107"/>
      <c r="N780" s="107"/>
      <c r="O780" s="107"/>
      <c r="P780" s="107"/>
      <c r="Q780" s="107"/>
      <c r="R780" s="107"/>
      <c r="S780" s="107"/>
      <c r="T780" s="107"/>
      <c r="U780" s="107"/>
      <c r="V780" s="107"/>
      <c r="W780" s="107"/>
      <c r="X780" s="107"/>
    </row>
    <row r="781" spans="1:24" ht="13">
      <c r="A781" s="107"/>
      <c r="B781" s="107"/>
      <c r="C781" s="108"/>
      <c r="D781" s="112"/>
      <c r="E781" s="108"/>
      <c r="F781" s="108"/>
      <c r="G781" s="107"/>
      <c r="H781" s="107"/>
      <c r="I781" s="107"/>
      <c r="J781" s="107"/>
      <c r="K781" s="107"/>
      <c r="L781" s="107"/>
      <c r="M781" s="107"/>
      <c r="N781" s="107"/>
      <c r="O781" s="107"/>
      <c r="P781" s="107"/>
      <c r="Q781" s="107"/>
      <c r="R781" s="107"/>
      <c r="S781" s="107"/>
      <c r="T781" s="107"/>
      <c r="U781" s="107"/>
      <c r="V781" s="107"/>
      <c r="W781" s="107"/>
      <c r="X781" s="107"/>
    </row>
    <row r="782" spans="1:24" ht="13">
      <c r="A782" s="107"/>
      <c r="B782" s="107"/>
      <c r="C782" s="108"/>
      <c r="D782" s="112"/>
      <c r="E782" s="108"/>
      <c r="F782" s="108"/>
      <c r="G782" s="107"/>
      <c r="H782" s="107"/>
      <c r="I782" s="107"/>
      <c r="J782" s="107"/>
      <c r="K782" s="107"/>
      <c r="L782" s="107"/>
      <c r="M782" s="107"/>
      <c r="N782" s="107"/>
      <c r="O782" s="107"/>
      <c r="P782" s="107"/>
      <c r="Q782" s="107"/>
      <c r="R782" s="107"/>
      <c r="S782" s="107"/>
      <c r="T782" s="107"/>
      <c r="U782" s="107"/>
      <c r="V782" s="107"/>
      <c r="W782" s="107"/>
      <c r="X782" s="107"/>
    </row>
    <row r="783" spans="1:24" ht="13">
      <c r="A783" s="107"/>
      <c r="B783" s="107"/>
      <c r="C783" s="108"/>
      <c r="D783" s="112"/>
      <c r="E783" s="108"/>
      <c r="F783" s="108"/>
      <c r="G783" s="107"/>
      <c r="H783" s="107"/>
      <c r="I783" s="107"/>
      <c r="J783" s="107"/>
      <c r="K783" s="107"/>
      <c r="L783" s="107"/>
      <c r="M783" s="107"/>
      <c r="N783" s="107"/>
      <c r="O783" s="107"/>
      <c r="P783" s="107"/>
      <c r="Q783" s="107"/>
      <c r="R783" s="107"/>
      <c r="S783" s="107"/>
      <c r="T783" s="107"/>
      <c r="U783" s="107"/>
      <c r="V783" s="107"/>
      <c r="W783" s="107"/>
      <c r="X783" s="107"/>
    </row>
    <row r="784" spans="1:24" ht="13">
      <c r="A784" s="107"/>
      <c r="B784" s="107"/>
      <c r="C784" s="108"/>
      <c r="D784" s="112"/>
      <c r="E784" s="108"/>
      <c r="F784" s="108"/>
      <c r="G784" s="107"/>
      <c r="H784" s="107"/>
      <c r="I784" s="107"/>
      <c r="J784" s="107"/>
      <c r="K784" s="107"/>
      <c r="L784" s="107"/>
      <c r="M784" s="107"/>
      <c r="N784" s="107"/>
      <c r="O784" s="107"/>
      <c r="P784" s="107"/>
      <c r="Q784" s="107"/>
      <c r="R784" s="107"/>
      <c r="S784" s="107"/>
      <c r="T784" s="107"/>
      <c r="U784" s="107"/>
      <c r="V784" s="107"/>
      <c r="W784" s="107"/>
      <c r="X784" s="107"/>
    </row>
    <row r="785" spans="1:24" ht="13">
      <c r="A785" s="107"/>
      <c r="B785" s="107"/>
      <c r="C785" s="108"/>
      <c r="D785" s="112"/>
      <c r="E785" s="108"/>
      <c r="F785" s="108"/>
      <c r="G785" s="107"/>
      <c r="H785" s="107"/>
      <c r="I785" s="107"/>
      <c r="J785" s="107"/>
      <c r="K785" s="107"/>
      <c r="L785" s="107"/>
      <c r="M785" s="107"/>
      <c r="N785" s="107"/>
      <c r="O785" s="107"/>
      <c r="P785" s="107"/>
      <c r="Q785" s="107"/>
      <c r="R785" s="107"/>
      <c r="S785" s="107"/>
      <c r="T785" s="107"/>
      <c r="U785" s="107"/>
      <c r="V785" s="107"/>
      <c r="W785" s="107"/>
      <c r="X785" s="107"/>
    </row>
    <row r="786" spans="1:24" ht="13">
      <c r="A786" s="107"/>
      <c r="B786" s="107"/>
      <c r="C786" s="108"/>
      <c r="D786" s="112"/>
      <c r="E786" s="108"/>
      <c r="F786" s="108"/>
      <c r="G786" s="107"/>
      <c r="H786" s="107"/>
      <c r="I786" s="107"/>
      <c r="J786" s="107"/>
      <c r="K786" s="107"/>
      <c r="L786" s="107"/>
      <c r="M786" s="107"/>
      <c r="N786" s="107"/>
      <c r="O786" s="107"/>
      <c r="P786" s="107"/>
      <c r="Q786" s="107"/>
      <c r="R786" s="107"/>
      <c r="S786" s="107"/>
      <c r="T786" s="107"/>
      <c r="U786" s="107"/>
      <c r="V786" s="107"/>
      <c r="W786" s="107"/>
      <c r="X786" s="107"/>
    </row>
    <row r="787" spans="1:24" ht="13">
      <c r="A787" s="107"/>
      <c r="B787" s="107"/>
      <c r="C787" s="108"/>
      <c r="D787" s="112"/>
      <c r="E787" s="108"/>
      <c r="F787" s="108"/>
      <c r="G787" s="107"/>
      <c r="H787" s="107"/>
      <c r="I787" s="107"/>
      <c r="J787" s="107"/>
      <c r="K787" s="107"/>
      <c r="L787" s="107"/>
      <c r="M787" s="107"/>
      <c r="N787" s="107"/>
      <c r="O787" s="107"/>
      <c r="P787" s="107"/>
      <c r="Q787" s="107"/>
      <c r="R787" s="107"/>
      <c r="S787" s="107"/>
      <c r="T787" s="107"/>
      <c r="U787" s="107"/>
      <c r="V787" s="107"/>
      <c r="W787" s="107"/>
      <c r="X787" s="107"/>
    </row>
    <row r="788" spans="1:24" ht="13">
      <c r="A788" s="107"/>
      <c r="B788" s="107"/>
      <c r="C788" s="108"/>
      <c r="D788" s="112"/>
      <c r="E788" s="108"/>
      <c r="F788" s="108"/>
      <c r="G788" s="107"/>
      <c r="H788" s="107"/>
      <c r="I788" s="107"/>
      <c r="J788" s="107"/>
      <c r="K788" s="107"/>
      <c r="L788" s="107"/>
      <c r="M788" s="107"/>
      <c r="N788" s="107"/>
      <c r="O788" s="107"/>
      <c r="P788" s="107"/>
      <c r="Q788" s="107"/>
      <c r="R788" s="107"/>
      <c r="S788" s="107"/>
      <c r="T788" s="107"/>
      <c r="U788" s="107"/>
      <c r="V788" s="107"/>
      <c r="W788" s="107"/>
      <c r="X788" s="107"/>
    </row>
    <row r="789" spans="1:24" ht="13">
      <c r="A789" s="107"/>
      <c r="B789" s="107"/>
      <c r="C789" s="108"/>
      <c r="D789" s="112"/>
      <c r="E789" s="108"/>
      <c r="F789" s="108"/>
      <c r="G789" s="107"/>
      <c r="H789" s="107"/>
      <c r="I789" s="107"/>
      <c r="J789" s="107"/>
      <c r="K789" s="107"/>
      <c r="L789" s="107"/>
      <c r="M789" s="107"/>
      <c r="N789" s="107"/>
      <c r="O789" s="107"/>
      <c r="P789" s="107"/>
      <c r="Q789" s="107"/>
      <c r="R789" s="107"/>
      <c r="S789" s="107"/>
      <c r="T789" s="107"/>
      <c r="U789" s="107"/>
      <c r="V789" s="107"/>
      <c r="W789" s="107"/>
      <c r="X789" s="107"/>
    </row>
    <row r="790" spans="1:24" ht="13">
      <c r="A790" s="107"/>
      <c r="B790" s="107"/>
      <c r="C790" s="108"/>
      <c r="D790" s="112"/>
      <c r="E790" s="108"/>
      <c r="F790" s="108"/>
      <c r="G790" s="107"/>
      <c r="H790" s="107"/>
      <c r="I790" s="107"/>
      <c r="J790" s="107"/>
      <c r="K790" s="107"/>
      <c r="L790" s="107"/>
      <c r="M790" s="107"/>
      <c r="N790" s="107"/>
      <c r="O790" s="107"/>
      <c r="P790" s="107"/>
      <c r="Q790" s="107"/>
      <c r="R790" s="107"/>
      <c r="S790" s="107"/>
      <c r="T790" s="107"/>
      <c r="U790" s="107"/>
      <c r="V790" s="107"/>
      <c r="W790" s="107"/>
      <c r="X790" s="107"/>
    </row>
    <row r="791" spans="1:24" ht="13">
      <c r="A791" s="107"/>
      <c r="B791" s="107"/>
      <c r="C791" s="108"/>
      <c r="D791" s="112"/>
      <c r="E791" s="108"/>
      <c r="F791" s="108"/>
      <c r="G791" s="107"/>
      <c r="H791" s="107"/>
      <c r="I791" s="107"/>
      <c r="J791" s="107"/>
      <c r="K791" s="107"/>
      <c r="L791" s="107"/>
      <c r="M791" s="107"/>
      <c r="N791" s="107"/>
      <c r="O791" s="107"/>
      <c r="P791" s="107"/>
      <c r="Q791" s="107"/>
      <c r="R791" s="107"/>
      <c r="S791" s="107"/>
      <c r="T791" s="107"/>
      <c r="U791" s="107"/>
      <c r="V791" s="107"/>
      <c r="W791" s="107"/>
      <c r="X791" s="107"/>
    </row>
    <row r="792" spans="1:24" ht="13">
      <c r="A792" s="107"/>
      <c r="B792" s="107"/>
      <c r="C792" s="108"/>
      <c r="D792" s="112"/>
      <c r="E792" s="108"/>
      <c r="F792" s="108"/>
      <c r="G792" s="107"/>
      <c r="H792" s="107"/>
      <c r="I792" s="107"/>
      <c r="J792" s="107"/>
      <c r="K792" s="107"/>
      <c r="L792" s="107"/>
      <c r="M792" s="107"/>
      <c r="N792" s="107"/>
      <c r="O792" s="107"/>
      <c r="P792" s="107"/>
      <c r="Q792" s="107"/>
      <c r="R792" s="107"/>
      <c r="S792" s="107"/>
      <c r="T792" s="107"/>
      <c r="U792" s="107"/>
      <c r="V792" s="107"/>
      <c r="W792" s="107"/>
      <c r="X792" s="107"/>
    </row>
    <row r="793" spans="1:24" ht="13">
      <c r="A793" s="107"/>
      <c r="B793" s="107"/>
      <c r="C793" s="108"/>
      <c r="D793" s="112"/>
      <c r="E793" s="108"/>
      <c r="F793" s="108"/>
      <c r="G793" s="107"/>
      <c r="H793" s="107"/>
      <c r="I793" s="107"/>
      <c r="J793" s="107"/>
      <c r="K793" s="107"/>
      <c r="L793" s="107"/>
      <c r="M793" s="107"/>
      <c r="N793" s="107"/>
      <c r="O793" s="107"/>
      <c r="P793" s="107"/>
      <c r="Q793" s="107"/>
      <c r="R793" s="107"/>
      <c r="S793" s="107"/>
      <c r="T793" s="107"/>
      <c r="U793" s="107"/>
      <c r="V793" s="107"/>
      <c r="W793" s="107"/>
      <c r="X793" s="107"/>
    </row>
    <row r="794" spans="1:24" ht="13">
      <c r="A794" s="107"/>
      <c r="B794" s="107"/>
      <c r="C794" s="108"/>
      <c r="D794" s="112"/>
      <c r="E794" s="108"/>
      <c r="F794" s="108"/>
      <c r="G794" s="107"/>
      <c r="H794" s="107"/>
      <c r="I794" s="107"/>
      <c r="J794" s="107"/>
      <c r="K794" s="107"/>
      <c r="L794" s="107"/>
      <c r="M794" s="107"/>
      <c r="N794" s="107"/>
      <c r="O794" s="107"/>
      <c r="P794" s="107"/>
      <c r="Q794" s="107"/>
      <c r="R794" s="107"/>
      <c r="S794" s="107"/>
      <c r="T794" s="107"/>
      <c r="U794" s="107"/>
      <c r="V794" s="107"/>
      <c r="W794" s="107"/>
      <c r="X794" s="107"/>
    </row>
    <row r="795" spans="1:24" ht="13">
      <c r="A795" s="107"/>
      <c r="B795" s="107"/>
      <c r="C795" s="108"/>
      <c r="D795" s="112"/>
      <c r="E795" s="108"/>
      <c r="F795" s="108"/>
      <c r="G795" s="107"/>
      <c r="H795" s="107"/>
      <c r="I795" s="107"/>
      <c r="J795" s="107"/>
      <c r="K795" s="107"/>
      <c r="L795" s="107"/>
      <c r="M795" s="107"/>
      <c r="N795" s="107"/>
      <c r="O795" s="107"/>
      <c r="P795" s="107"/>
      <c r="Q795" s="107"/>
      <c r="R795" s="107"/>
      <c r="S795" s="107"/>
      <c r="T795" s="107"/>
      <c r="U795" s="107"/>
      <c r="V795" s="107"/>
      <c r="W795" s="107"/>
      <c r="X795" s="107"/>
    </row>
    <row r="796" spans="1:24" ht="13">
      <c r="A796" s="107"/>
      <c r="B796" s="107"/>
      <c r="C796" s="108"/>
      <c r="D796" s="112"/>
      <c r="E796" s="108"/>
      <c r="F796" s="108"/>
      <c r="G796" s="107"/>
      <c r="H796" s="107"/>
      <c r="I796" s="107"/>
      <c r="J796" s="107"/>
      <c r="K796" s="107"/>
      <c r="L796" s="107"/>
      <c r="M796" s="107"/>
      <c r="N796" s="107"/>
      <c r="O796" s="107"/>
      <c r="P796" s="107"/>
      <c r="Q796" s="107"/>
      <c r="R796" s="107"/>
      <c r="S796" s="107"/>
      <c r="T796" s="107"/>
      <c r="U796" s="107"/>
      <c r="V796" s="107"/>
      <c r="W796" s="107"/>
      <c r="X796" s="107"/>
    </row>
    <row r="797" spans="1:24" ht="13">
      <c r="A797" s="107"/>
      <c r="B797" s="107"/>
      <c r="C797" s="108"/>
      <c r="D797" s="112"/>
      <c r="E797" s="108"/>
      <c r="F797" s="108"/>
      <c r="G797" s="107"/>
      <c r="H797" s="107"/>
      <c r="I797" s="107"/>
      <c r="J797" s="107"/>
      <c r="K797" s="107"/>
      <c r="L797" s="107"/>
      <c r="M797" s="107"/>
      <c r="N797" s="107"/>
      <c r="O797" s="107"/>
      <c r="P797" s="107"/>
      <c r="Q797" s="107"/>
      <c r="R797" s="107"/>
      <c r="S797" s="107"/>
      <c r="T797" s="107"/>
      <c r="U797" s="107"/>
      <c r="V797" s="107"/>
      <c r="W797" s="107"/>
      <c r="X797" s="107"/>
    </row>
    <row r="798" spans="1:24" ht="13">
      <c r="A798" s="107"/>
      <c r="B798" s="107"/>
      <c r="C798" s="108"/>
      <c r="D798" s="112"/>
      <c r="E798" s="108"/>
      <c r="F798" s="108"/>
      <c r="G798" s="107"/>
      <c r="H798" s="107"/>
      <c r="I798" s="107"/>
      <c r="J798" s="107"/>
      <c r="K798" s="107"/>
      <c r="L798" s="107"/>
      <c r="M798" s="107"/>
      <c r="N798" s="107"/>
      <c r="O798" s="107"/>
      <c r="P798" s="107"/>
      <c r="Q798" s="107"/>
      <c r="R798" s="107"/>
      <c r="S798" s="107"/>
      <c r="T798" s="107"/>
      <c r="U798" s="107"/>
      <c r="V798" s="107"/>
      <c r="W798" s="107"/>
      <c r="X798" s="107"/>
    </row>
    <row r="799" spans="1:24" ht="13">
      <c r="A799" s="107"/>
      <c r="B799" s="107"/>
      <c r="C799" s="108"/>
      <c r="D799" s="112"/>
      <c r="E799" s="108"/>
      <c r="F799" s="108"/>
      <c r="G799" s="107"/>
      <c r="H799" s="107"/>
      <c r="I799" s="107"/>
      <c r="J799" s="107"/>
      <c r="K799" s="107"/>
      <c r="L799" s="107"/>
      <c r="M799" s="107"/>
      <c r="N799" s="107"/>
      <c r="O799" s="107"/>
      <c r="P799" s="107"/>
      <c r="Q799" s="107"/>
      <c r="R799" s="107"/>
      <c r="S799" s="107"/>
      <c r="T799" s="107"/>
      <c r="U799" s="107"/>
      <c r="V799" s="107"/>
      <c r="W799" s="107"/>
      <c r="X799" s="107"/>
    </row>
    <row r="800" spans="1:24" ht="13">
      <c r="A800" s="107"/>
      <c r="B800" s="107"/>
      <c r="C800" s="108"/>
      <c r="D800" s="112"/>
      <c r="E800" s="108"/>
      <c r="F800" s="108"/>
      <c r="G800" s="107"/>
      <c r="H800" s="107"/>
      <c r="I800" s="107"/>
      <c r="J800" s="107"/>
      <c r="K800" s="107"/>
      <c r="L800" s="107"/>
      <c r="M800" s="107"/>
      <c r="N800" s="107"/>
      <c r="O800" s="107"/>
      <c r="P800" s="107"/>
      <c r="Q800" s="107"/>
      <c r="R800" s="107"/>
      <c r="S800" s="107"/>
      <c r="T800" s="107"/>
      <c r="U800" s="107"/>
      <c r="V800" s="107"/>
      <c r="W800" s="107"/>
      <c r="X800" s="107"/>
    </row>
    <row r="801" spans="1:24" ht="13">
      <c r="A801" s="107"/>
      <c r="B801" s="107"/>
      <c r="C801" s="108"/>
      <c r="D801" s="112"/>
      <c r="E801" s="108"/>
      <c r="F801" s="108"/>
      <c r="G801" s="107"/>
      <c r="H801" s="107"/>
      <c r="I801" s="107"/>
      <c r="J801" s="107"/>
      <c r="K801" s="107"/>
      <c r="L801" s="107"/>
      <c r="M801" s="107"/>
      <c r="N801" s="107"/>
      <c r="O801" s="107"/>
      <c r="P801" s="107"/>
      <c r="Q801" s="107"/>
      <c r="R801" s="107"/>
      <c r="S801" s="107"/>
      <c r="T801" s="107"/>
      <c r="U801" s="107"/>
      <c r="V801" s="107"/>
      <c r="W801" s="107"/>
      <c r="X801" s="107"/>
    </row>
    <row r="802" spans="1:24" ht="13">
      <c r="A802" s="107"/>
      <c r="B802" s="107"/>
      <c r="C802" s="108"/>
      <c r="D802" s="112"/>
      <c r="E802" s="108"/>
      <c r="F802" s="108"/>
      <c r="G802" s="107"/>
      <c r="H802" s="107"/>
      <c r="I802" s="107"/>
      <c r="J802" s="107"/>
      <c r="K802" s="107"/>
      <c r="L802" s="107"/>
      <c r="M802" s="107"/>
      <c r="N802" s="107"/>
      <c r="O802" s="107"/>
      <c r="P802" s="107"/>
      <c r="Q802" s="107"/>
      <c r="R802" s="107"/>
      <c r="S802" s="107"/>
      <c r="T802" s="107"/>
      <c r="U802" s="107"/>
      <c r="V802" s="107"/>
      <c r="W802" s="107"/>
      <c r="X802" s="107"/>
    </row>
    <row r="803" spans="1:24" ht="13">
      <c r="A803" s="107"/>
      <c r="B803" s="107"/>
      <c r="C803" s="108"/>
      <c r="D803" s="112"/>
      <c r="E803" s="108"/>
      <c r="F803" s="108"/>
      <c r="G803" s="107"/>
      <c r="H803" s="107"/>
      <c r="I803" s="107"/>
      <c r="J803" s="107"/>
      <c r="K803" s="107"/>
      <c r="L803" s="107"/>
      <c r="M803" s="107"/>
      <c r="N803" s="107"/>
      <c r="O803" s="107"/>
      <c r="P803" s="107"/>
      <c r="Q803" s="107"/>
      <c r="R803" s="107"/>
      <c r="S803" s="107"/>
      <c r="T803" s="107"/>
      <c r="U803" s="107"/>
      <c r="V803" s="107"/>
      <c r="W803" s="107"/>
      <c r="X803" s="107"/>
    </row>
    <row r="804" spans="1:24" ht="13">
      <c r="A804" s="107"/>
      <c r="B804" s="107"/>
      <c r="C804" s="108"/>
      <c r="D804" s="112"/>
      <c r="E804" s="108"/>
      <c r="F804" s="108"/>
      <c r="G804" s="107"/>
      <c r="H804" s="107"/>
      <c r="I804" s="107"/>
      <c r="J804" s="107"/>
      <c r="K804" s="107"/>
      <c r="L804" s="107"/>
      <c r="M804" s="107"/>
      <c r="N804" s="107"/>
      <c r="O804" s="107"/>
      <c r="P804" s="107"/>
      <c r="Q804" s="107"/>
      <c r="R804" s="107"/>
      <c r="S804" s="107"/>
      <c r="T804" s="107"/>
      <c r="U804" s="107"/>
      <c r="V804" s="107"/>
      <c r="W804" s="107"/>
      <c r="X804" s="107"/>
    </row>
    <row r="805" spans="1:24" ht="13">
      <c r="A805" s="107"/>
      <c r="B805" s="107"/>
      <c r="C805" s="108"/>
      <c r="D805" s="112"/>
      <c r="E805" s="108"/>
      <c r="F805" s="108"/>
      <c r="G805" s="107"/>
      <c r="H805" s="107"/>
      <c r="I805" s="107"/>
      <c r="J805" s="107"/>
      <c r="K805" s="107"/>
      <c r="L805" s="107"/>
      <c r="M805" s="107"/>
      <c r="N805" s="107"/>
      <c r="O805" s="107"/>
      <c r="P805" s="107"/>
      <c r="Q805" s="107"/>
      <c r="R805" s="107"/>
      <c r="S805" s="107"/>
      <c r="T805" s="107"/>
      <c r="U805" s="107"/>
      <c r="V805" s="107"/>
      <c r="W805" s="107"/>
      <c r="X805" s="107"/>
    </row>
    <row r="806" spans="1:24" ht="13">
      <c r="A806" s="107"/>
      <c r="B806" s="107"/>
      <c r="C806" s="108"/>
      <c r="D806" s="112"/>
      <c r="E806" s="108"/>
      <c r="F806" s="108"/>
      <c r="G806" s="107"/>
      <c r="H806" s="107"/>
      <c r="I806" s="107"/>
      <c r="J806" s="107"/>
      <c r="K806" s="107"/>
      <c r="L806" s="107"/>
      <c r="M806" s="107"/>
      <c r="N806" s="107"/>
      <c r="O806" s="107"/>
      <c r="P806" s="107"/>
      <c r="Q806" s="107"/>
      <c r="R806" s="107"/>
      <c r="S806" s="107"/>
      <c r="T806" s="107"/>
      <c r="U806" s="107"/>
      <c r="V806" s="107"/>
      <c r="W806" s="107"/>
      <c r="X806" s="107"/>
    </row>
    <row r="807" spans="1:24" ht="13">
      <c r="A807" s="107"/>
      <c r="B807" s="107"/>
      <c r="C807" s="108"/>
      <c r="D807" s="112"/>
      <c r="E807" s="108"/>
      <c r="F807" s="108"/>
      <c r="G807" s="107"/>
      <c r="H807" s="107"/>
      <c r="I807" s="107"/>
      <c r="J807" s="107"/>
      <c r="K807" s="107"/>
      <c r="L807" s="107"/>
      <c r="M807" s="107"/>
      <c r="N807" s="107"/>
      <c r="O807" s="107"/>
      <c r="P807" s="107"/>
      <c r="Q807" s="107"/>
      <c r="R807" s="107"/>
      <c r="S807" s="107"/>
      <c r="T807" s="107"/>
      <c r="U807" s="107"/>
      <c r="V807" s="107"/>
      <c r="W807" s="107"/>
      <c r="X807" s="107"/>
    </row>
    <row r="808" spans="1:24" ht="13">
      <c r="A808" s="107"/>
      <c r="B808" s="107"/>
      <c r="C808" s="108"/>
      <c r="D808" s="112"/>
      <c r="E808" s="108"/>
      <c r="F808" s="108"/>
      <c r="G808" s="107"/>
      <c r="H808" s="107"/>
      <c r="I808" s="107"/>
      <c r="J808" s="107"/>
      <c r="K808" s="107"/>
      <c r="L808" s="107"/>
      <c r="M808" s="107"/>
      <c r="N808" s="107"/>
      <c r="O808" s="107"/>
      <c r="P808" s="107"/>
      <c r="Q808" s="107"/>
      <c r="R808" s="107"/>
      <c r="S808" s="107"/>
      <c r="T808" s="107"/>
      <c r="U808" s="107"/>
      <c r="V808" s="107"/>
      <c r="W808" s="107"/>
      <c r="X808" s="107"/>
    </row>
    <row r="809" spans="1:24" ht="13">
      <c r="A809" s="107"/>
      <c r="B809" s="107"/>
      <c r="C809" s="108"/>
      <c r="D809" s="112"/>
      <c r="E809" s="108"/>
      <c r="F809" s="108"/>
      <c r="G809" s="107"/>
      <c r="H809" s="107"/>
      <c r="I809" s="107"/>
      <c r="J809" s="107"/>
      <c r="K809" s="107"/>
      <c r="L809" s="107"/>
      <c r="M809" s="107"/>
      <c r="N809" s="107"/>
      <c r="O809" s="107"/>
      <c r="P809" s="107"/>
      <c r="Q809" s="107"/>
      <c r="R809" s="107"/>
      <c r="S809" s="107"/>
      <c r="T809" s="107"/>
      <c r="U809" s="107"/>
      <c r="V809" s="107"/>
      <c r="W809" s="107"/>
      <c r="X809" s="107"/>
    </row>
    <row r="810" spans="1:24" ht="13">
      <c r="A810" s="107"/>
      <c r="B810" s="107"/>
      <c r="C810" s="108"/>
      <c r="D810" s="112"/>
      <c r="E810" s="108"/>
      <c r="F810" s="108"/>
      <c r="G810" s="107"/>
      <c r="H810" s="107"/>
      <c r="I810" s="107"/>
      <c r="J810" s="107"/>
      <c r="K810" s="107"/>
      <c r="L810" s="107"/>
      <c r="M810" s="107"/>
      <c r="N810" s="107"/>
      <c r="O810" s="107"/>
      <c r="P810" s="107"/>
      <c r="Q810" s="107"/>
      <c r="R810" s="107"/>
      <c r="S810" s="107"/>
      <c r="T810" s="107"/>
      <c r="U810" s="107"/>
      <c r="V810" s="107"/>
      <c r="W810" s="107"/>
      <c r="X810" s="107"/>
    </row>
    <row r="811" spans="1:24" ht="13">
      <c r="A811" s="107"/>
      <c r="B811" s="107"/>
      <c r="C811" s="108"/>
      <c r="D811" s="112"/>
      <c r="E811" s="108"/>
      <c r="F811" s="108"/>
      <c r="G811" s="107"/>
      <c r="H811" s="107"/>
      <c r="I811" s="107"/>
      <c r="J811" s="107"/>
      <c r="K811" s="107"/>
      <c r="L811" s="107"/>
      <c r="M811" s="107"/>
      <c r="N811" s="107"/>
      <c r="O811" s="107"/>
      <c r="P811" s="107"/>
      <c r="Q811" s="107"/>
      <c r="R811" s="107"/>
      <c r="S811" s="107"/>
      <c r="T811" s="107"/>
      <c r="U811" s="107"/>
      <c r="V811" s="107"/>
      <c r="W811" s="107"/>
      <c r="X811" s="107"/>
    </row>
    <row r="812" spans="1:24" ht="13">
      <c r="A812" s="107"/>
      <c r="B812" s="107"/>
      <c r="C812" s="108"/>
      <c r="D812" s="112"/>
      <c r="E812" s="108"/>
      <c r="F812" s="108"/>
      <c r="G812" s="107"/>
      <c r="H812" s="107"/>
      <c r="I812" s="107"/>
      <c r="J812" s="107"/>
      <c r="K812" s="107"/>
      <c r="L812" s="107"/>
      <c r="M812" s="107"/>
      <c r="N812" s="107"/>
      <c r="O812" s="107"/>
      <c r="P812" s="107"/>
      <c r="Q812" s="107"/>
      <c r="R812" s="107"/>
      <c r="S812" s="107"/>
      <c r="T812" s="107"/>
      <c r="U812" s="107"/>
      <c r="V812" s="107"/>
      <c r="W812" s="107"/>
      <c r="X812" s="107"/>
    </row>
    <row r="813" spans="1:24" ht="13">
      <c r="A813" s="107"/>
      <c r="B813" s="107"/>
      <c r="C813" s="108"/>
      <c r="D813" s="112"/>
      <c r="E813" s="108"/>
      <c r="F813" s="108"/>
      <c r="G813" s="107"/>
      <c r="H813" s="107"/>
      <c r="I813" s="107"/>
      <c r="J813" s="107"/>
      <c r="K813" s="107"/>
      <c r="L813" s="107"/>
      <c r="M813" s="107"/>
      <c r="N813" s="107"/>
      <c r="O813" s="107"/>
      <c r="P813" s="107"/>
      <c r="Q813" s="107"/>
      <c r="R813" s="107"/>
      <c r="S813" s="107"/>
      <c r="T813" s="107"/>
      <c r="U813" s="107"/>
      <c r="V813" s="107"/>
      <c r="W813" s="107"/>
      <c r="X813" s="107"/>
    </row>
    <row r="814" spans="1:24" ht="13">
      <c r="A814" s="107"/>
      <c r="B814" s="107"/>
      <c r="C814" s="108"/>
      <c r="D814" s="112"/>
      <c r="E814" s="108"/>
      <c r="F814" s="108"/>
      <c r="G814" s="107"/>
      <c r="H814" s="107"/>
      <c r="I814" s="107"/>
      <c r="J814" s="107"/>
      <c r="K814" s="107"/>
      <c r="L814" s="107"/>
      <c r="M814" s="107"/>
      <c r="N814" s="107"/>
      <c r="O814" s="107"/>
      <c r="P814" s="107"/>
      <c r="Q814" s="107"/>
      <c r="R814" s="107"/>
      <c r="S814" s="107"/>
      <c r="T814" s="107"/>
      <c r="U814" s="107"/>
      <c r="V814" s="107"/>
      <c r="W814" s="107"/>
      <c r="X814" s="107"/>
    </row>
    <row r="815" spans="1:24" ht="13">
      <c r="A815" s="107"/>
      <c r="B815" s="107"/>
      <c r="C815" s="108"/>
      <c r="D815" s="112"/>
      <c r="E815" s="108"/>
      <c r="F815" s="108"/>
      <c r="G815" s="107"/>
      <c r="H815" s="107"/>
      <c r="I815" s="107"/>
      <c r="J815" s="107"/>
      <c r="K815" s="107"/>
      <c r="L815" s="107"/>
      <c r="M815" s="107"/>
      <c r="N815" s="107"/>
      <c r="O815" s="107"/>
      <c r="P815" s="107"/>
      <c r="Q815" s="107"/>
      <c r="R815" s="107"/>
      <c r="S815" s="107"/>
      <c r="T815" s="107"/>
      <c r="U815" s="107"/>
      <c r="V815" s="107"/>
      <c r="W815" s="107"/>
      <c r="X815" s="107"/>
    </row>
    <row r="816" spans="1:24" ht="13">
      <c r="A816" s="107"/>
      <c r="B816" s="107"/>
      <c r="C816" s="108"/>
      <c r="D816" s="112"/>
      <c r="E816" s="108"/>
      <c r="F816" s="108"/>
      <c r="G816" s="107"/>
      <c r="H816" s="107"/>
      <c r="I816" s="107"/>
      <c r="J816" s="107"/>
      <c r="K816" s="107"/>
      <c r="L816" s="107"/>
      <c r="M816" s="107"/>
      <c r="N816" s="107"/>
      <c r="O816" s="107"/>
      <c r="P816" s="107"/>
      <c r="Q816" s="107"/>
      <c r="R816" s="107"/>
      <c r="S816" s="107"/>
      <c r="T816" s="107"/>
      <c r="U816" s="107"/>
      <c r="V816" s="107"/>
      <c r="W816" s="107"/>
      <c r="X816" s="107"/>
    </row>
    <row r="817" spans="1:24" ht="13">
      <c r="A817" s="107"/>
      <c r="B817" s="107"/>
      <c r="C817" s="108"/>
      <c r="D817" s="112"/>
      <c r="E817" s="108"/>
      <c r="F817" s="108"/>
      <c r="G817" s="107"/>
      <c r="H817" s="107"/>
      <c r="I817" s="107"/>
      <c r="J817" s="107"/>
      <c r="K817" s="107"/>
      <c r="L817" s="107"/>
      <c r="M817" s="107"/>
      <c r="N817" s="107"/>
      <c r="O817" s="107"/>
      <c r="P817" s="107"/>
      <c r="Q817" s="107"/>
      <c r="R817" s="107"/>
      <c r="S817" s="107"/>
      <c r="T817" s="107"/>
      <c r="U817" s="107"/>
      <c r="V817" s="107"/>
      <c r="W817" s="107"/>
      <c r="X817" s="107"/>
    </row>
    <row r="818" spans="1:24" ht="13">
      <c r="A818" s="107"/>
      <c r="B818" s="107"/>
      <c r="C818" s="108"/>
      <c r="D818" s="112"/>
      <c r="E818" s="108"/>
      <c r="F818" s="108"/>
      <c r="G818" s="107"/>
      <c r="H818" s="107"/>
      <c r="I818" s="107"/>
      <c r="J818" s="107"/>
      <c r="K818" s="107"/>
      <c r="L818" s="107"/>
      <c r="M818" s="107"/>
      <c r="N818" s="107"/>
      <c r="O818" s="107"/>
      <c r="P818" s="107"/>
      <c r="Q818" s="107"/>
      <c r="R818" s="107"/>
      <c r="S818" s="107"/>
      <c r="T818" s="107"/>
      <c r="U818" s="107"/>
      <c r="V818" s="107"/>
      <c r="W818" s="107"/>
      <c r="X818" s="107"/>
    </row>
    <row r="819" spans="1:24" ht="13">
      <c r="A819" s="107"/>
      <c r="B819" s="107"/>
      <c r="C819" s="108"/>
      <c r="D819" s="112"/>
      <c r="E819" s="108"/>
      <c r="F819" s="108"/>
      <c r="G819" s="107"/>
      <c r="H819" s="107"/>
      <c r="I819" s="107"/>
      <c r="J819" s="107"/>
      <c r="K819" s="107"/>
      <c r="L819" s="107"/>
      <c r="M819" s="107"/>
      <c r="N819" s="107"/>
      <c r="O819" s="107"/>
      <c r="P819" s="107"/>
      <c r="Q819" s="107"/>
      <c r="R819" s="107"/>
      <c r="S819" s="107"/>
      <c r="T819" s="107"/>
      <c r="U819" s="107"/>
      <c r="V819" s="107"/>
      <c r="W819" s="107"/>
      <c r="X819" s="107"/>
    </row>
    <row r="820" spans="1:24" ht="13">
      <c r="A820" s="107"/>
      <c r="B820" s="107"/>
      <c r="C820" s="108"/>
      <c r="D820" s="112"/>
      <c r="E820" s="108"/>
      <c r="F820" s="108"/>
      <c r="G820" s="107"/>
      <c r="H820" s="107"/>
      <c r="I820" s="107"/>
      <c r="J820" s="107"/>
      <c r="K820" s="107"/>
      <c r="L820" s="107"/>
      <c r="M820" s="107"/>
      <c r="N820" s="107"/>
      <c r="O820" s="107"/>
      <c r="P820" s="107"/>
      <c r="Q820" s="107"/>
      <c r="R820" s="107"/>
      <c r="S820" s="107"/>
      <c r="T820" s="107"/>
      <c r="U820" s="107"/>
      <c r="V820" s="107"/>
      <c r="W820" s="107"/>
      <c r="X820" s="107"/>
    </row>
    <row r="821" spans="1:24" ht="13">
      <c r="A821" s="107"/>
      <c r="B821" s="107"/>
      <c r="C821" s="108"/>
      <c r="D821" s="112"/>
      <c r="E821" s="108"/>
      <c r="F821" s="108"/>
      <c r="G821" s="107"/>
      <c r="H821" s="107"/>
      <c r="I821" s="107"/>
      <c r="J821" s="107"/>
      <c r="K821" s="107"/>
      <c r="L821" s="107"/>
      <c r="M821" s="107"/>
      <c r="N821" s="107"/>
      <c r="O821" s="107"/>
      <c r="P821" s="107"/>
      <c r="Q821" s="107"/>
      <c r="R821" s="107"/>
      <c r="S821" s="107"/>
      <c r="T821" s="107"/>
      <c r="U821" s="107"/>
      <c r="V821" s="107"/>
      <c r="W821" s="107"/>
      <c r="X821" s="107"/>
    </row>
    <row r="822" spans="1:24" ht="13">
      <c r="A822" s="107"/>
      <c r="B822" s="107"/>
      <c r="C822" s="108"/>
      <c r="D822" s="112"/>
      <c r="E822" s="108"/>
      <c r="F822" s="108"/>
      <c r="G822" s="107"/>
      <c r="H822" s="107"/>
      <c r="I822" s="107"/>
      <c r="J822" s="107"/>
      <c r="K822" s="107"/>
      <c r="L822" s="107"/>
      <c r="M822" s="107"/>
      <c r="N822" s="107"/>
      <c r="O822" s="107"/>
      <c r="P822" s="107"/>
      <c r="Q822" s="107"/>
      <c r="R822" s="107"/>
      <c r="S822" s="107"/>
      <c r="T822" s="107"/>
      <c r="U822" s="107"/>
      <c r="V822" s="107"/>
      <c r="W822" s="107"/>
      <c r="X822" s="107"/>
    </row>
    <row r="823" spans="1:24" ht="13">
      <c r="A823" s="107"/>
      <c r="B823" s="107"/>
      <c r="C823" s="108"/>
      <c r="D823" s="112"/>
      <c r="E823" s="108"/>
      <c r="F823" s="108"/>
      <c r="G823" s="107"/>
      <c r="H823" s="107"/>
      <c r="I823" s="107"/>
      <c r="J823" s="107"/>
      <c r="K823" s="107"/>
      <c r="L823" s="107"/>
      <c r="M823" s="107"/>
      <c r="N823" s="107"/>
      <c r="O823" s="107"/>
      <c r="P823" s="107"/>
      <c r="Q823" s="107"/>
      <c r="R823" s="107"/>
      <c r="S823" s="107"/>
      <c r="T823" s="107"/>
      <c r="U823" s="107"/>
      <c r="V823" s="107"/>
      <c r="W823" s="107"/>
      <c r="X823" s="107"/>
    </row>
    <row r="824" spans="1:24" ht="13">
      <c r="A824" s="107"/>
      <c r="B824" s="107"/>
      <c r="C824" s="108"/>
      <c r="D824" s="112"/>
      <c r="E824" s="108"/>
      <c r="F824" s="108"/>
      <c r="G824" s="107"/>
      <c r="H824" s="107"/>
      <c r="I824" s="107"/>
      <c r="J824" s="107"/>
      <c r="K824" s="107"/>
      <c r="L824" s="107"/>
      <c r="M824" s="107"/>
      <c r="N824" s="107"/>
      <c r="O824" s="107"/>
      <c r="P824" s="107"/>
      <c r="Q824" s="107"/>
      <c r="R824" s="107"/>
      <c r="S824" s="107"/>
      <c r="T824" s="107"/>
      <c r="U824" s="107"/>
      <c r="V824" s="107"/>
      <c r="W824" s="107"/>
      <c r="X824" s="107"/>
    </row>
    <row r="825" spans="1:24" ht="13">
      <c r="A825" s="107"/>
      <c r="B825" s="107"/>
      <c r="C825" s="108"/>
      <c r="D825" s="112"/>
      <c r="E825" s="108"/>
      <c r="F825" s="108"/>
      <c r="G825" s="107"/>
      <c r="H825" s="107"/>
      <c r="I825" s="107"/>
      <c r="J825" s="107"/>
      <c r="K825" s="107"/>
      <c r="L825" s="107"/>
      <c r="M825" s="107"/>
      <c r="N825" s="107"/>
      <c r="O825" s="107"/>
      <c r="P825" s="107"/>
      <c r="Q825" s="107"/>
      <c r="R825" s="107"/>
      <c r="S825" s="107"/>
      <c r="T825" s="107"/>
      <c r="U825" s="107"/>
      <c r="V825" s="107"/>
      <c r="W825" s="107"/>
      <c r="X825" s="107"/>
    </row>
    <row r="826" spans="1:24" ht="13">
      <c r="A826" s="107"/>
      <c r="B826" s="107"/>
      <c r="C826" s="108"/>
      <c r="D826" s="112"/>
      <c r="E826" s="108"/>
      <c r="F826" s="108"/>
      <c r="G826" s="107"/>
      <c r="H826" s="107"/>
      <c r="I826" s="107"/>
      <c r="J826" s="107"/>
      <c r="K826" s="107"/>
      <c r="L826" s="107"/>
      <c r="M826" s="107"/>
      <c r="N826" s="107"/>
      <c r="O826" s="107"/>
      <c r="P826" s="107"/>
      <c r="Q826" s="107"/>
      <c r="R826" s="107"/>
      <c r="S826" s="107"/>
      <c r="T826" s="107"/>
      <c r="U826" s="107"/>
      <c r="V826" s="107"/>
      <c r="W826" s="107"/>
      <c r="X826" s="107"/>
    </row>
    <row r="827" spans="1:24" ht="13">
      <c r="A827" s="107"/>
      <c r="B827" s="107"/>
      <c r="C827" s="108"/>
      <c r="D827" s="112"/>
      <c r="E827" s="108"/>
      <c r="F827" s="108"/>
      <c r="G827" s="107"/>
      <c r="H827" s="107"/>
      <c r="I827" s="107"/>
      <c r="J827" s="107"/>
      <c r="K827" s="107"/>
      <c r="L827" s="107"/>
      <c r="M827" s="107"/>
      <c r="N827" s="107"/>
      <c r="O827" s="107"/>
      <c r="P827" s="107"/>
      <c r="Q827" s="107"/>
      <c r="R827" s="107"/>
      <c r="S827" s="107"/>
      <c r="T827" s="107"/>
      <c r="U827" s="107"/>
      <c r="V827" s="107"/>
      <c r="W827" s="107"/>
      <c r="X827" s="107"/>
    </row>
    <row r="828" spans="1:24" ht="13">
      <c r="A828" s="107"/>
      <c r="B828" s="107"/>
      <c r="C828" s="108"/>
      <c r="D828" s="112"/>
      <c r="E828" s="108"/>
      <c r="F828" s="108"/>
      <c r="G828" s="107"/>
      <c r="H828" s="107"/>
      <c r="I828" s="107"/>
      <c r="J828" s="107"/>
      <c r="K828" s="107"/>
      <c r="L828" s="107"/>
      <c r="M828" s="107"/>
      <c r="N828" s="107"/>
      <c r="O828" s="107"/>
      <c r="P828" s="107"/>
      <c r="Q828" s="107"/>
      <c r="R828" s="107"/>
      <c r="S828" s="107"/>
      <c r="T828" s="107"/>
      <c r="U828" s="107"/>
      <c r="V828" s="107"/>
      <c r="W828" s="107"/>
      <c r="X828" s="107"/>
    </row>
    <row r="829" spans="1:24" ht="13">
      <c r="A829" s="107"/>
      <c r="B829" s="107"/>
      <c r="C829" s="108"/>
      <c r="D829" s="112"/>
      <c r="E829" s="108"/>
      <c r="F829" s="108"/>
      <c r="G829" s="107"/>
      <c r="H829" s="107"/>
      <c r="I829" s="107"/>
      <c r="J829" s="107"/>
      <c r="K829" s="107"/>
      <c r="L829" s="107"/>
      <c r="M829" s="107"/>
      <c r="N829" s="107"/>
      <c r="O829" s="107"/>
      <c r="P829" s="107"/>
      <c r="Q829" s="107"/>
      <c r="R829" s="107"/>
      <c r="S829" s="107"/>
      <c r="T829" s="107"/>
      <c r="U829" s="107"/>
      <c r="V829" s="107"/>
      <c r="W829" s="107"/>
      <c r="X829" s="107"/>
    </row>
    <row r="830" spans="1:24" ht="13">
      <c r="A830" s="107"/>
      <c r="B830" s="107"/>
      <c r="C830" s="108"/>
      <c r="D830" s="112"/>
      <c r="E830" s="108"/>
      <c r="F830" s="108"/>
      <c r="G830" s="107"/>
      <c r="H830" s="107"/>
      <c r="I830" s="107"/>
      <c r="J830" s="107"/>
      <c r="K830" s="107"/>
      <c r="L830" s="107"/>
      <c r="M830" s="107"/>
      <c r="N830" s="107"/>
      <c r="O830" s="107"/>
      <c r="P830" s="107"/>
      <c r="Q830" s="107"/>
      <c r="R830" s="107"/>
      <c r="S830" s="107"/>
      <c r="T830" s="107"/>
      <c r="U830" s="107"/>
      <c r="V830" s="107"/>
      <c r="W830" s="107"/>
      <c r="X830" s="107"/>
    </row>
    <row r="831" spans="1:24" ht="13">
      <c r="A831" s="107"/>
      <c r="B831" s="107"/>
      <c r="C831" s="108"/>
      <c r="D831" s="112"/>
      <c r="E831" s="108"/>
      <c r="F831" s="108"/>
      <c r="G831" s="107"/>
      <c r="H831" s="107"/>
      <c r="I831" s="107"/>
      <c r="J831" s="107"/>
      <c r="K831" s="107"/>
      <c r="L831" s="107"/>
      <c r="M831" s="107"/>
      <c r="N831" s="107"/>
      <c r="O831" s="107"/>
      <c r="P831" s="107"/>
      <c r="Q831" s="107"/>
      <c r="R831" s="107"/>
      <c r="S831" s="107"/>
      <c r="T831" s="107"/>
      <c r="U831" s="107"/>
      <c r="V831" s="107"/>
      <c r="W831" s="107"/>
      <c r="X831" s="107"/>
    </row>
    <row r="832" spans="1:24" ht="13">
      <c r="A832" s="107"/>
      <c r="B832" s="107"/>
      <c r="C832" s="108"/>
      <c r="D832" s="112"/>
      <c r="E832" s="108"/>
      <c r="F832" s="108"/>
      <c r="G832" s="107"/>
      <c r="H832" s="107"/>
      <c r="I832" s="107"/>
      <c r="J832" s="107"/>
      <c r="K832" s="107"/>
      <c r="L832" s="107"/>
      <c r="M832" s="107"/>
      <c r="N832" s="107"/>
      <c r="O832" s="107"/>
      <c r="P832" s="107"/>
      <c r="Q832" s="107"/>
      <c r="R832" s="107"/>
      <c r="S832" s="107"/>
      <c r="T832" s="107"/>
      <c r="U832" s="107"/>
      <c r="V832" s="107"/>
      <c r="W832" s="107"/>
      <c r="X832" s="107"/>
    </row>
    <row r="833" spans="1:24" ht="13">
      <c r="A833" s="107"/>
      <c r="B833" s="107"/>
      <c r="C833" s="108"/>
      <c r="D833" s="112"/>
      <c r="E833" s="108"/>
      <c r="F833" s="108"/>
      <c r="G833" s="107"/>
      <c r="H833" s="107"/>
      <c r="I833" s="107"/>
      <c r="J833" s="107"/>
      <c r="K833" s="107"/>
      <c r="L833" s="107"/>
      <c r="M833" s="107"/>
      <c r="N833" s="107"/>
      <c r="O833" s="107"/>
      <c r="P833" s="107"/>
      <c r="Q833" s="107"/>
      <c r="R833" s="107"/>
      <c r="S833" s="107"/>
      <c r="T833" s="107"/>
      <c r="U833" s="107"/>
      <c r="V833" s="107"/>
      <c r="W833" s="107"/>
      <c r="X833" s="107"/>
    </row>
    <row r="834" spans="1:24" ht="13">
      <c r="A834" s="107"/>
      <c r="B834" s="107"/>
      <c r="C834" s="108"/>
      <c r="D834" s="112"/>
      <c r="E834" s="108"/>
      <c r="F834" s="108"/>
      <c r="G834" s="107"/>
      <c r="H834" s="107"/>
      <c r="I834" s="107"/>
      <c r="J834" s="107"/>
      <c r="K834" s="107"/>
      <c r="L834" s="107"/>
      <c r="M834" s="107"/>
      <c r="N834" s="107"/>
      <c r="O834" s="107"/>
      <c r="P834" s="107"/>
      <c r="Q834" s="107"/>
      <c r="R834" s="107"/>
      <c r="S834" s="107"/>
      <c r="T834" s="107"/>
      <c r="U834" s="107"/>
      <c r="V834" s="107"/>
      <c r="W834" s="107"/>
      <c r="X834" s="107"/>
    </row>
    <row r="835" spans="1:24" ht="13">
      <c r="A835" s="107"/>
      <c r="B835" s="107"/>
      <c r="C835" s="108"/>
      <c r="D835" s="112"/>
      <c r="E835" s="108"/>
      <c r="F835" s="108"/>
      <c r="G835" s="107"/>
      <c r="H835" s="107"/>
      <c r="I835" s="107"/>
      <c r="J835" s="107"/>
      <c r="K835" s="107"/>
      <c r="L835" s="107"/>
      <c r="M835" s="107"/>
      <c r="N835" s="107"/>
      <c r="O835" s="107"/>
      <c r="P835" s="107"/>
      <c r="Q835" s="107"/>
      <c r="R835" s="107"/>
      <c r="S835" s="107"/>
      <c r="T835" s="107"/>
      <c r="U835" s="107"/>
      <c r="V835" s="107"/>
      <c r="W835" s="107"/>
      <c r="X835" s="107"/>
    </row>
    <row r="836" spans="1:24" ht="13">
      <c r="A836" s="107"/>
      <c r="B836" s="107"/>
      <c r="C836" s="108"/>
      <c r="D836" s="112"/>
      <c r="E836" s="108"/>
      <c r="F836" s="108"/>
      <c r="G836" s="107"/>
      <c r="H836" s="107"/>
      <c r="I836" s="107"/>
      <c r="J836" s="107"/>
      <c r="K836" s="107"/>
      <c r="L836" s="107"/>
      <c r="M836" s="107"/>
      <c r="N836" s="107"/>
      <c r="O836" s="107"/>
      <c r="P836" s="107"/>
      <c r="Q836" s="107"/>
      <c r="R836" s="107"/>
      <c r="S836" s="107"/>
      <c r="T836" s="107"/>
      <c r="U836" s="107"/>
      <c r="V836" s="107"/>
      <c r="W836" s="107"/>
      <c r="X836" s="107"/>
    </row>
    <row r="837" spans="1:24" ht="13">
      <c r="A837" s="107"/>
      <c r="B837" s="107"/>
      <c r="C837" s="108"/>
      <c r="D837" s="112"/>
      <c r="E837" s="108"/>
      <c r="F837" s="108"/>
      <c r="G837" s="107"/>
      <c r="H837" s="107"/>
      <c r="I837" s="107"/>
      <c r="J837" s="107"/>
      <c r="K837" s="107"/>
      <c r="L837" s="107"/>
      <c r="M837" s="107"/>
      <c r="N837" s="107"/>
      <c r="O837" s="107"/>
      <c r="P837" s="107"/>
      <c r="Q837" s="107"/>
      <c r="R837" s="107"/>
      <c r="S837" s="107"/>
      <c r="T837" s="107"/>
      <c r="U837" s="107"/>
      <c r="V837" s="107"/>
      <c r="W837" s="107"/>
      <c r="X837" s="107"/>
    </row>
    <row r="838" spans="1:24" ht="13">
      <c r="A838" s="107"/>
      <c r="B838" s="107"/>
      <c r="C838" s="108"/>
      <c r="D838" s="112"/>
      <c r="E838" s="108"/>
      <c r="F838" s="108"/>
      <c r="G838" s="107"/>
      <c r="H838" s="107"/>
      <c r="I838" s="107"/>
      <c r="J838" s="107"/>
      <c r="K838" s="107"/>
      <c r="L838" s="107"/>
      <c r="M838" s="107"/>
      <c r="N838" s="107"/>
      <c r="O838" s="107"/>
      <c r="P838" s="107"/>
      <c r="Q838" s="107"/>
      <c r="R838" s="107"/>
      <c r="S838" s="107"/>
      <c r="T838" s="107"/>
      <c r="U838" s="107"/>
      <c r="V838" s="107"/>
      <c r="W838" s="107"/>
      <c r="X838" s="107"/>
    </row>
    <row r="839" spans="1:24" ht="13">
      <c r="A839" s="107"/>
      <c r="B839" s="107"/>
      <c r="C839" s="108"/>
      <c r="D839" s="112"/>
      <c r="E839" s="108"/>
      <c r="F839" s="108"/>
      <c r="G839" s="107"/>
      <c r="H839" s="107"/>
      <c r="I839" s="107"/>
      <c r="J839" s="107"/>
      <c r="K839" s="107"/>
      <c r="L839" s="107"/>
      <c r="M839" s="107"/>
      <c r="N839" s="107"/>
      <c r="O839" s="107"/>
      <c r="P839" s="107"/>
      <c r="Q839" s="107"/>
      <c r="R839" s="107"/>
      <c r="S839" s="107"/>
      <c r="T839" s="107"/>
      <c r="U839" s="107"/>
      <c r="V839" s="107"/>
      <c r="W839" s="107"/>
      <c r="X839" s="107"/>
    </row>
    <row r="840" spans="1:24" ht="13">
      <c r="A840" s="107"/>
      <c r="B840" s="107"/>
      <c r="C840" s="108"/>
      <c r="D840" s="112"/>
      <c r="E840" s="108"/>
      <c r="F840" s="108"/>
      <c r="G840" s="107"/>
      <c r="H840" s="107"/>
      <c r="I840" s="107"/>
      <c r="J840" s="107"/>
      <c r="K840" s="107"/>
      <c r="L840" s="107"/>
      <c r="M840" s="107"/>
      <c r="N840" s="107"/>
      <c r="O840" s="107"/>
      <c r="P840" s="107"/>
      <c r="Q840" s="107"/>
      <c r="R840" s="107"/>
      <c r="S840" s="107"/>
      <c r="T840" s="107"/>
      <c r="U840" s="107"/>
      <c r="V840" s="107"/>
      <c r="W840" s="107"/>
      <c r="X840" s="107"/>
    </row>
    <row r="841" spans="1:24" ht="13">
      <c r="A841" s="107"/>
      <c r="B841" s="107"/>
      <c r="C841" s="108"/>
      <c r="D841" s="112"/>
      <c r="E841" s="108"/>
      <c r="F841" s="108"/>
      <c r="G841" s="107"/>
      <c r="H841" s="107"/>
      <c r="I841" s="107"/>
      <c r="J841" s="107"/>
      <c r="K841" s="107"/>
      <c r="L841" s="107"/>
      <c r="M841" s="107"/>
      <c r="N841" s="107"/>
      <c r="O841" s="107"/>
      <c r="P841" s="107"/>
      <c r="Q841" s="107"/>
      <c r="R841" s="107"/>
      <c r="S841" s="107"/>
      <c r="T841" s="107"/>
      <c r="U841" s="107"/>
      <c r="V841" s="107"/>
      <c r="W841" s="107"/>
      <c r="X841" s="107"/>
    </row>
    <row r="842" spans="1:24" ht="13">
      <c r="A842" s="107"/>
      <c r="B842" s="107"/>
      <c r="C842" s="108"/>
      <c r="D842" s="112"/>
      <c r="E842" s="108"/>
      <c r="F842" s="108"/>
      <c r="G842" s="107"/>
      <c r="H842" s="107"/>
      <c r="I842" s="107"/>
      <c r="J842" s="107"/>
      <c r="K842" s="107"/>
      <c r="L842" s="107"/>
      <c r="M842" s="107"/>
      <c r="N842" s="107"/>
      <c r="O842" s="107"/>
      <c r="P842" s="107"/>
      <c r="Q842" s="107"/>
      <c r="R842" s="107"/>
      <c r="S842" s="107"/>
      <c r="T842" s="107"/>
      <c r="U842" s="107"/>
      <c r="V842" s="107"/>
      <c r="W842" s="107"/>
      <c r="X842" s="107"/>
    </row>
    <row r="843" spans="1:24" ht="13">
      <c r="A843" s="107"/>
      <c r="B843" s="107"/>
      <c r="C843" s="108"/>
      <c r="D843" s="112"/>
      <c r="E843" s="108"/>
      <c r="F843" s="108"/>
      <c r="G843" s="107"/>
      <c r="H843" s="107"/>
      <c r="I843" s="107"/>
      <c r="J843" s="107"/>
      <c r="K843" s="107"/>
      <c r="L843" s="107"/>
      <c r="M843" s="107"/>
      <c r="N843" s="107"/>
      <c r="O843" s="107"/>
      <c r="P843" s="107"/>
      <c r="Q843" s="107"/>
      <c r="R843" s="107"/>
      <c r="S843" s="107"/>
      <c r="T843" s="107"/>
      <c r="U843" s="107"/>
      <c r="V843" s="107"/>
      <c r="W843" s="107"/>
      <c r="X843" s="107"/>
    </row>
    <row r="844" spans="1:24" ht="13">
      <c r="A844" s="107"/>
      <c r="B844" s="107"/>
      <c r="C844" s="108"/>
      <c r="D844" s="112"/>
      <c r="E844" s="108"/>
      <c r="F844" s="108"/>
      <c r="G844" s="107"/>
      <c r="H844" s="107"/>
      <c r="I844" s="107"/>
      <c r="J844" s="107"/>
      <c r="K844" s="107"/>
      <c r="L844" s="107"/>
      <c r="M844" s="107"/>
      <c r="N844" s="107"/>
      <c r="O844" s="107"/>
      <c r="P844" s="107"/>
      <c r="Q844" s="107"/>
      <c r="R844" s="107"/>
      <c r="S844" s="107"/>
      <c r="T844" s="107"/>
      <c r="U844" s="107"/>
      <c r="V844" s="107"/>
      <c r="W844" s="107"/>
      <c r="X844" s="107"/>
    </row>
    <row r="845" spans="1:24" ht="13">
      <c r="A845" s="107"/>
      <c r="B845" s="107"/>
      <c r="C845" s="108"/>
      <c r="D845" s="112"/>
      <c r="E845" s="108"/>
      <c r="F845" s="108"/>
      <c r="G845" s="107"/>
      <c r="H845" s="107"/>
      <c r="I845" s="107"/>
      <c r="J845" s="107"/>
      <c r="K845" s="107"/>
      <c r="L845" s="107"/>
      <c r="M845" s="107"/>
      <c r="N845" s="107"/>
      <c r="O845" s="107"/>
      <c r="P845" s="107"/>
      <c r="Q845" s="107"/>
      <c r="R845" s="107"/>
      <c r="S845" s="107"/>
      <c r="T845" s="107"/>
      <c r="U845" s="107"/>
      <c r="V845" s="107"/>
      <c r="W845" s="107"/>
      <c r="X845" s="107"/>
    </row>
    <row r="846" spans="1:24" ht="13">
      <c r="A846" s="107"/>
      <c r="B846" s="107"/>
      <c r="C846" s="108"/>
      <c r="D846" s="112"/>
      <c r="E846" s="108"/>
      <c r="F846" s="108"/>
      <c r="G846" s="107"/>
      <c r="H846" s="107"/>
      <c r="I846" s="107"/>
      <c r="J846" s="107"/>
      <c r="K846" s="107"/>
      <c r="L846" s="107"/>
      <c r="M846" s="107"/>
      <c r="N846" s="107"/>
      <c r="O846" s="107"/>
      <c r="P846" s="107"/>
      <c r="Q846" s="107"/>
      <c r="R846" s="107"/>
      <c r="S846" s="107"/>
      <c r="T846" s="107"/>
      <c r="U846" s="107"/>
      <c r="V846" s="107"/>
      <c r="W846" s="107"/>
      <c r="X846" s="107"/>
    </row>
    <row r="847" spans="1:24" ht="13">
      <c r="A847" s="107"/>
      <c r="B847" s="107"/>
      <c r="C847" s="108"/>
      <c r="D847" s="112"/>
      <c r="E847" s="108"/>
      <c r="F847" s="108"/>
      <c r="G847" s="107"/>
      <c r="H847" s="107"/>
      <c r="I847" s="107"/>
      <c r="J847" s="107"/>
      <c r="K847" s="107"/>
      <c r="L847" s="107"/>
      <c r="M847" s="107"/>
      <c r="N847" s="107"/>
      <c r="O847" s="107"/>
      <c r="P847" s="107"/>
      <c r="Q847" s="107"/>
      <c r="R847" s="107"/>
      <c r="S847" s="107"/>
      <c r="T847" s="107"/>
      <c r="U847" s="107"/>
      <c r="V847" s="107"/>
      <c r="W847" s="107"/>
      <c r="X847" s="107"/>
    </row>
    <row r="848" spans="1:24" ht="13">
      <c r="A848" s="107"/>
      <c r="B848" s="107"/>
      <c r="C848" s="108"/>
      <c r="D848" s="112"/>
      <c r="E848" s="108"/>
      <c r="F848" s="108"/>
      <c r="G848" s="107"/>
      <c r="H848" s="107"/>
      <c r="I848" s="107"/>
      <c r="J848" s="107"/>
      <c r="K848" s="107"/>
      <c r="L848" s="107"/>
      <c r="M848" s="107"/>
      <c r="N848" s="107"/>
      <c r="O848" s="107"/>
      <c r="P848" s="107"/>
      <c r="Q848" s="107"/>
      <c r="R848" s="107"/>
      <c r="S848" s="107"/>
      <c r="T848" s="107"/>
      <c r="U848" s="107"/>
      <c r="V848" s="107"/>
      <c r="W848" s="107"/>
      <c r="X848" s="107"/>
    </row>
    <row r="849" spans="1:24" ht="13">
      <c r="A849" s="107"/>
      <c r="B849" s="107"/>
      <c r="C849" s="108"/>
      <c r="D849" s="112"/>
      <c r="E849" s="108"/>
      <c r="F849" s="108"/>
      <c r="G849" s="107"/>
      <c r="H849" s="107"/>
      <c r="I849" s="107"/>
      <c r="J849" s="107"/>
      <c r="K849" s="107"/>
      <c r="L849" s="107"/>
      <c r="M849" s="107"/>
      <c r="N849" s="107"/>
      <c r="O849" s="107"/>
      <c r="P849" s="107"/>
      <c r="Q849" s="107"/>
      <c r="R849" s="107"/>
      <c r="S849" s="107"/>
      <c r="T849" s="107"/>
      <c r="U849" s="107"/>
      <c r="V849" s="107"/>
      <c r="W849" s="107"/>
      <c r="X849" s="107"/>
    </row>
    <row r="850" spans="1:24" ht="13">
      <c r="A850" s="107"/>
      <c r="B850" s="107"/>
      <c r="C850" s="108"/>
      <c r="D850" s="112"/>
      <c r="E850" s="108"/>
      <c r="F850" s="108"/>
      <c r="G850" s="107"/>
      <c r="H850" s="107"/>
      <c r="I850" s="107"/>
      <c r="J850" s="107"/>
      <c r="K850" s="107"/>
      <c r="L850" s="107"/>
      <c r="M850" s="107"/>
      <c r="N850" s="107"/>
      <c r="O850" s="107"/>
      <c r="P850" s="107"/>
      <c r="Q850" s="107"/>
      <c r="R850" s="107"/>
      <c r="S850" s="107"/>
      <c r="T850" s="107"/>
      <c r="U850" s="107"/>
      <c r="V850" s="107"/>
      <c r="W850" s="107"/>
      <c r="X850" s="107"/>
    </row>
    <row r="851" spans="1:24" ht="13">
      <c r="A851" s="107"/>
      <c r="B851" s="107"/>
      <c r="C851" s="108"/>
      <c r="D851" s="112"/>
      <c r="E851" s="108"/>
      <c r="F851" s="108"/>
      <c r="G851" s="107"/>
      <c r="H851" s="107"/>
      <c r="I851" s="107"/>
      <c r="J851" s="107"/>
      <c r="K851" s="107"/>
      <c r="L851" s="107"/>
      <c r="M851" s="107"/>
      <c r="N851" s="107"/>
      <c r="O851" s="107"/>
      <c r="P851" s="107"/>
      <c r="Q851" s="107"/>
      <c r="R851" s="107"/>
      <c r="S851" s="107"/>
      <c r="T851" s="107"/>
      <c r="U851" s="107"/>
      <c r="V851" s="107"/>
      <c r="W851" s="107"/>
      <c r="X851" s="107"/>
    </row>
    <row r="852" spans="1:24" ht="13">
      <c r="A852" s="107"/>
      <c r="B852" s="107"/>
      <c r="C852" s="108"/>
      <c r="D852" s="112"/>
      <c r="E852" s="108"/>
      <c r="F852" s="108"/>
      <c r="G852" s="107"/>
      <c r="H852" s="107"/>
      <c r="I852" s="107"/>
      <c r="J852" s="107"/>
      <c r="K852" s="107"/>
      <c r="L852" s="107"/>
      <c r="M852" s="107"/>
      <c r="N852" s="107"/>
      <c r="O852" s="107"/>
      <c r="P852" s="107"/>
      <c r="Q852" s="107"/>
      <c r="R852" s="107"/>
      <c r="S852" s="107"/>
      <c r="T852" s="107"/>
      <c r="U852" s="107"/>
      <c r="V852" s="107"/>
      <c r="W852" s="107"/>
      <c r="X852" s="107"/>
    </row>
    <row r="853" spans="1:24" ht="13">
      <c r="A853" s="107"/>
      <c r="B853" s="107"/>
      <c r="C853" s="108"/>
      <c r="D853" s="112"/>
      <c r="E853" s="108"/>
      <c r="F853" s="108"/>
      <c r="G853" s="107"/>
      <c r="H853" s="107"/>
      <c r="I853" s="107"/>
      <c r="J853" s="107"/>
      <c r="K853" s="107"/>
      <c r="L853" s="107"/>
      <c r="M853" s="107"/>
      <c r="N853" s="107"/>
      <c r="O853" s="107"/>
      <c r="P853" s="107"/>
      <c r="Q853" s="107"/>
      <c r="R853" s="107"/>
      <c r="S853" s="107"/>
      <c r="T853" s="107"/>
      <c r="U853" s="107"/>
      <c r="V853" s="107"/>
      <c r="W853" s="107"/>
      <c r="X853" s="107"/>
    </row>
    <row r="854" spans="1:24" ht="13">
      <c r="A854" s="107"/>
      <c r="B854" s="107"/>
      <c r="C854" s="108"/>
      <c r="D854" s="112"/>
      <c r="E854" s="108"/>
      <c r="F854" s="108"/>
      <c r="G854" s="107"/>
      <c r="H854" s="107"/>
      <c r="I854" s="107"/>
      <c r="J854" s="107"/>
      <c r="K854" s="107"/>
      <c r="L854" s="107"/>
      <c r="M854" s="107"/>
      <c r="N854" s="107"/>
      <c r="O854" s="107"/>
      <c r="P854" s="107"/>
      <c r="Q854" s="107"/>
      <c r="R854" s="107"/>
      <c r="S854" s="107"/>
      <c r="T854" s="107"/>
      <c r="U854" s="107"/>
      <c r="V854" s="107"/>
      <c r="W854" s="107"/>
      <c r="X854" s="107"/>
    </row>
    <row r="855" spans="1:24" ht="13">
      <c r="A855" s="107"/>
      <c r="B855" s="107"/>
      <c r="C855" s="108"/>
      <c r="D855" s="112"/>
      <c r="E855" s="108"/>
      <c r="F855" s="108"/>
      <c r="G855" s="107"/>
      <c r="H855" s="107"/>
      <c r="I855" s="107"/>
      <c r="J855" s="107"/>
      <c r="K855" s="107"/>
      <c r="L855" s="107"/>
      <c r="M855" s="107"/>
      <c r="N855" s="107"/>
      <c r="O855" s="107"/>
      <c r="P855" s="107"/>
      <c r="Q855" s="107"/>
      <c r="R855" s="107"/>
      <c r="S855" s="107"/>
      <c r="T855" s="107"/>
      <c r="U855" s="107"/>
      <c r="V855" s="107"/>
      <c r="W855" s="107"/>
      <c r="X855" s="107"/>
    </row>
    <row r="856" spans="1:24" ht="13">
      <c r="A856" s="107"/>
      <c r="B856" s="107"/>
      <c r="C856" s="108"/>
      <c r="D856" s="112"/>
      <c r="E856" s="108"/>
      <c r="F856" s="108"/>
      <c r="G856" s="107"/>
      <c r="H856" s="107"/>
      <c r="I856" s="107"/>
      <c r="J856" s="107"/>
      <c r="K856" s="107"/>
      <c r="L856" s="107"/>
      <c r="M856" s="107"/>
      <c r="N856" s="107"/>
      <c r="O856" s="107"/>
      <c r="P856" s="107"/>
      <c r="Q856" s="107"/>
      <c r="R856" s="107"/>
      <c r="S856" s="107"/>
      <c r="T856" s="107"/>
      <c r="U856" s="107"/>
      <c r="V856" s="107"/>
      <c r="W856" s="107"/>
      <c r="X856" s="107"/>
    </row>
    <row r="857" spans="1:24" ht="13">
      <c r="A857" s="107"/>
      <c r="B857" s="107"/>
      <c r="C857" s="108"/>
      <c r="D857" s="112"/>
      <c r="E857" s="108"/>
      <c r="F857" s="108"/>
      <c r="G857" s="107"/>
      <c r="H857" s="107"/>
      <c r="I857" s="107"/>
      <c r="J857" s="107"/>
      <c r="K857" s="107"/>
      <c r="L857" s="107"/>
      <c r="M857" s="107"/>
      <c r="N857" s="107"/>
      <c r="O857" s="107"/>
      <c r="P857" s="107"/>
      <c r="Q857" s="107"/>
      <c r="R857" s="107"/>
      <c r="S857" s="107"/>
      <c r="T857" s="107"/>
      <c r="U857" s="107"/>
      <c r="V857" s="107"/>
      <c r="W857" s="107"/>
      <c r="X857" s="107"/>
    </row>
    <row r="858" spans="1:24" ht="13">
      <c r="A858" s="107"/>
      <c r="B858" s="107"/>
      <c r="C858" s="108"/>
      <c r="D858" s="112"/>
      <c r="E858" s="108"/>
      <c r="F858" s="108"/>
      <c r="G858" s="107"/>
      <c r="H858" s="107"/>
      <c r="I858" s="107"/>
      <c r="J858" s="107"/>
      <c r="K858" s="107"/>
      <c r="L858" s="107"/>
      <c r="M858" s="107"/>
      <c r="N858" s="107"/>
      <c r="O858" s="107"/>
      <c r="P858" s="107"/>
      <c r="Q858" s="107"/>
      <c r="R858" s="107"/>
      <c r="S858" s="107"/>
      <c r="T858" s="107"/>
      <c r="U858" s="107"/>
      <c r="V858" s="107"/>
      <c r="W858" s="107"/>
      <c r="X858" s="107"/>
    </row>
    <row r="859" spans="1:24" ht="13">
      <c r="A859" s="107"/>
      <c r="B859" s="107"/>
      <c r="C859" s="108"/>
      <c r="D859" s="112"/>
      <c r="E859" s="108"/>
      <c r="F859" s="108"/>
      <c r="G859" s="107"/>
      <c r="H859" s="107"/>
      <c r="I859" s="107"/>
      <c r="J859" s="107"/>
      <c r="K859" s="107"/>
      <c r="L859" s="107"/>
      <c r="M859" s="107"/>
      <c r="N859" s="107"/>
      <c r="O859" s="107"/>
      <c r="P859" s="107"/>
      <c r="Q859" s="107"/>
      <c r="R859" s="107"/>
      <c r="S859" s="107"/>
      <c r="T859" s="107"/>
      <c r="U859" s="107"/>
      <c r="V859" s="107"/>
      <c r="W859" s="107"/>
      <c r="X859" s="107"/>
    </row>
    <row r="860" spans="1:24" ht="13">
      <c r="A860" s="107"/>
      <c r="B860" s="107"/>
      <c r="C860" s="108"/>
      <c r="D860" s="112"/>
      <c r="E860" s="108"/>
      <c r="F860" s="108"/>
      <c r="G860" s="107"/>
      <c r="H860" s="107"/>
      <c r="I860" s="107"/>
      <c r="J860" s="107"/>
      <c r="K860" s="107"/>
      <c r="L860" s="107"/>
      <c r="M860" s="107"/>
      <c r="N860" s="107"/>
      <c r="O860" s="107"/>
      <c r="P860" s="107"/>
      <c r="Q860" s="107"/>
      <c r="R860" s="107"/>
      <c r="S860" s="107"/>
      <c r="T860" s="107"/>
      <c r="U860" s="107"/>
      <c r="V860" s="107"/>
      <c r="W860" s="107"/>
      <c r="X860" s="107"/>
    </row>
    <row r="861" spans="1:24" ht="13">
      <c r="A861" s="107"/>
      <c r="B861" s="107"/>
      <c r="C861" s="108"/>
      <c r="D861" s="112"/>
      <c r="E861" s="108"/>
      <c r="F861" s="108"/>
      <c r="G861" s="107"/>
      <c r="H861" s="107"/>
      <c r="I861" s="107"/>
      <c r="J861" s="107"/>
      <c r="K861" s="107"/>
      <c r="L861" s="107"/>
      <c r="M861" s="107"/>
      <c r="N861" s="107"/>
      <c r="O861" s="107"/>
      <c r="P861" s="107"/>
      <c r="Q861" s="107"/>
      <c r="R861" s="107"/>
      <c r="S861" s="107"/>
      <c r="T861" s="107"/>
      <c r="U861" s="107"/>
      <c r="V861" s="107"/>
      <c r="W861" s="107"/>
      <c r="X861" s="107"/>
    </row>
    <row r="862" spans="1:24" ht="13">
      <c r="A862" s="107"/>
      <c r="B862" s="107"/>
      <c r="C862" s="108"/>
      <c r="D862" s="112"/>
      <c r="E862" s="108"/>
      <c r="F862" s="108"/>
      <c r="G862" s="107"/>
      <c r="H862" s="107"/>
      <c r="I862" s="107"/>
      <c r="J862" s="107"/>
      <c r="K862" s="107"/>
      <c r="L862" s="107"/>
      <c r="M862" s="107"/>
      <c r="N862" s="107"/>
      <c r="O862" s="107"/>
      <c r="P862" s="107"/>
      <c r="Q862" s="107"/>
      <c r="R862" s="107"/>
      <c r="S862" s="107"/>
      <c r="T862" s="107"/>
      <c r="U862" s="107"/>
      <c r="V862" s="107"/>
      <c r="W862" s="107"/>
      <c r="X862" s="107"/>
    </row>
    <row r="863" spans="1:24" ht="13">
      <c r="A863" s="107"/>
      <c r="B863" s="107"/>
      <c r="C863" s="108"/>
      <c r="D863" s="112"/>
      <c r="E863" s="108"/>
      <c r="F863" s="108"/>
      <c r="G863" s="107"/>
      <c r="H863" s="107"/>
      <c r="I863" s="107"/>
      <c r="J863" s="107"/>
      <c r="K863" s="107"/>
      <c r="L863" s="107"/>
      <c r="M863" s="107"/>
      <c r="N863" s="107"/>
      <c r="O863" s="107"/>
      <c r="P863" s="107"/>
      <c r="Q863" s="107"/>
      <c r="R863" s="107"/>
      <c r="S863" s="107"/>
      <c r="T863" s="107"/>
      <c r="U863" s="107"/>
      <c r="V863" s="107"/>
      <c r="W863" s="107"/>
      <c r="X863" s="107"/>
    </row>
    <row r="864" spans="1:24" ht="13">
      <c r="A864" s="107"/>
      <c r="B864" s="107"/>
      <c r="C864" s="108"/>
      <c r="D864" s="112"/>
      <c r="E864" s="108"/>
      <c r="F864" s="108"/>
      <c r="G864" s="107"/>
      <c r="H864" s="107"/>
      <c r="I864" s="107"/>
      <c r="J864" s="107"/>
      <c r="K864" s="107"/>
      <c r="L864" s="107"/>
      <c r="M864" s="107"/>
      <c r="N864" s="107"/>
      <c r="O864" s="107"/>
      <c r="P864" s="107"/>
      <c r="Q864" s="107"/>
      <c r="R864" s="107"/>
      <c r="S864" s="107"/>
      <c r="T864" s="107"/>
      <c r="U864" s="107"/>
      <c r="V864" s="107"/>
      <c r="W864" s="107"/>
      <c r="X864" s="107"/>
    </row>
    <row r="865" spans="1:24" ht="13">
      <c r="A865" s="107"/>
      <c r="B865" s="107"/>
      <c r="C865" s="108"/>
      <c r="D865" s="112"/>
      <c r="E865" s="108"/>
      <c r="F865" s="108"/>
      <c r="G865" s="107"/>
      <c r="H865" s="107"/>
      <c r="I865" s="107"/>
      <c r="J865" s="107"/>
      <c r="K865" s="107"/>
      <c r="L865" s="107"/>
      <c r="M865" s="107"/>
      <c r="N865" s="107"/>
      <c r="O865" s="107"/>
      <c r="P865" s="107"/>
      <c r="Q865" s="107"/>
      <c r="R865" s="107"/>
      <c r="S865" s="107"/>
      <c r="T865" s="107"/>
      <c r="U865" s="107"/>
      <c r="V865" s="107"/>
      <c r="W865" s="107"/>
      <c r="X865" s="107"/>
    </row>
    <row r="866" spans="1:24" ht="13">
      <c r="A866" s="107"/>
      <c r="B866" s="107"/>
      <c r="C866" s="108"/>
      <c r="D866" s="112"/>
      <c r="E866" s="108"/>
      <c r="F866" s="108"/>
      <c r="G866" s="107"/>
      <c r="H866" s="107"/>
      <c r="I866" s="107"/>
      <c r="J866" s="107"/>
      <c r="K866" s="107"/>
      <c r="L866" s="107"/>
      <c r="M866" s="107"/>
      <c r="N866" s="107"/>
      <c r="O866" s="107"/>
      <c r="P866" s="107"/>
      <c r="Q866" s="107"/>
      <c r="R866" s="107"/>
      <c r="S866" s="107"/>
      <c r="T866" s="107"/>
      <c r="U866" s="107"/>
      <c r="V866" s="107"/>
      <c r="W866" s="107"/>
      <c r="X866" s="107"/>
    </row>
    <row r="867" spans="1:24" ht="13">
      <c r="A867" s="107"/>
      <c r="B867" s="107"/>
      <c r="C867" s="108"/>
      <c r="D867" s="112"/>
      <c r="E867" s="108"/>
      <c r="F867" s="108"/>
      <c r="G867" s="107"/>
      <c r="H867" s="107"/>
      <c r="I867" s="107"/>
      <c r="J867" s="107"/>
      <c r="K867" s="107"/>
      <c r="L867" s="107"/>
      <c r="M867" s="107"/>
      <c r="N867" s="107"/>
      <c r="O867" s="107"/>
      <c r="P867" s="107"/>
      <c r="Q867" s="107"/>
      <c r="R867" s="107"/>
      <c r="S867" s="107"/>
      <c r="T867" s="107"/>
      <c r="U867" s="107"/>
      <c r="V867" s="107"/>
      <c r="W867" s="107"/>
      <c r="X867" s="107"/>
    </row>
    <row r="868" spans="1:24" ht="13">
      <c r="A868" s="107"/>
      <c r="B868" s="107"/>
      <c r="C868" s="108"/>
      <c r="D868" s="112"/>
      <c r="E868" s="108"/>
      <c r="F868" s="108"/>
      <c r="G868" s="107"/>
      <c r="H868" s="107"/>
      <c r="I868" s="107"/>
      <c r="J868" s="107"/>
      <c r="K868" s="107"/>
      <c r="L868" s="107"/>
      <c r="M868" s="107"/>
      <c r="N868" s="107"/>
      <c r="O868" s="107"/>
      <c r="P868" s="107"/>
      <c r="Q868" s="107"/>
      <c r="R868" s="107"/>
      <c r="S868" s="107"/>
      <c r="T868" s="107"/>
      <c r="U868" s="107"/>
      <c r="V868" s="107"/>
      <c r="W868" s="107"/>
      <c r="X868" s="107"/>
    </row>
    <row r="869" spans="1:24" ht="13">
      <c r="A869" s="107"/>
      <c r="B869" s="107"/>
      <c r="C869" s="108"/>
      <c r="D869" s="112"/>
      <c r="E869" s="108"/>
      <c r="F869" s="108"/>
      <c r="G869" s="107"/>
      <c r="H869" s="107"/>
      <c r="I869" s="107"/>
      <c r="J869" s="107"/>
      <c r="K869" s="107"/>
      <c r="L869" s="107"/>
      <c r="M869" s="107"/>
      <c r="N869" s="107"/>
      <c r="O869" s="107"/>
      <c r="P869" s="107"/>
      <c r="Q869" s="107"/>
      <c r="R869" s="107"/>
      <c r="S869" s="107"/>
      <c r="T869" s="107"/>
      <c r="U869" s="107"/>
      <c r="V869" s="107"/>
      <c r="W869" s="107"/>
      <c r="X869" s="107"/>
    </row>
    <row r="870" spans="1:24" ht="13">
      <c r="A870" s="107"/>
      <c r="B870" s="107"/>
      <c r="C870" s="108"/>
      <c r="D870" s="112"/>
      <c r="E870" s="108"/>
      <c r="F870" s="108"/>
      <c r="G870" s="107"/>
      <c r="H870" s="107"/>
      <c r="I870" s="107"/>
      <c r="J870" s="107"/>
      <c r="K870" s="107"/>
      <c r="L870" s="107"/>
      <c r="M870" s="107"/>
      <c r="N870" s="107"/>
      <c r="O870" s="107"/>
      <c r="P870" s="107"/>
      <c r="Q870" s="107"/>
      <c r="R870" s="107"/>
      <c r="S870" s="107"/>
      <c r="T870" s="107"/>
      <c r="U870" s="107"/>
      <c r="V870" s="107"/>
      <c r="W870" s="107"/>
      <c r="X870" s="107"/>
    </row>
    <row r="871" spans="1:24" ht="13">
      <c r="A871" s="107"/>
      <c r="B871" s="107"/>
      <c r="C871" s="108"/>
      <c r="D871" s="112"/>
      <c r="E871" s="108"/>
      <c r="F871" s="108"/>
      <c r="G871" s="107"/>
      <c r="H871" s="107"/>
      <c r="I871" s="107"/>
      <c r="J871" s="107"/>
      <c r="K871" s="107"/>
      <c r="L871" s="107"/>
      <c r="M871" s="107"/>
      <c r="N871" s="107"/>
      <c r="O871" s="107"/>
      <c r="P871" s="107"/>
      <c r="Q871" s="107"/>
      <c r="R871" s="107"/>
      <c r="S871" s="107"/>
      <c r="T871" s="107"/>
      <c r="U871" s="107"/>
      <c r="V871" s="107"/>
      <c r="W871" s="107"/>
      <c r="X871" s="107"/>
    </row>
    <row r="872" spans="1:24" ht="13">
      <c r="A872" s="107"/>
      <c r="B872" s="107"/>
      <c r="C872" s="108"/>
      <c r="D872" s="112"/>
      <c r="E872" s="108"/>
      <c r="F872" s="108"/>
      <c r="G872" s="107"/>
      <c r="H872" s="107"/>
      <c r="I872" s="107"/>
      <c r="J872" s="107"/>
      <c r="K872" s="107"/>
      <c r="L872" s="107"/>
      <c r="M872" s="107"/>
      <c r="N872" s="107"/>
      <c r="O872" s="107"/>
      <c r="P872" s="107"/>
      <c r="Q872" s="107"/>
      <c r="R872" s="107"/>
      <c r="S872" s="107"/>
      <c r="T872" s="107"/>
      <c r="U872" s="107"/>
      <c r="V872" s="107"/>
      <c r="W872" s="107"/>
      <c r="X872" s="107"/>
    </row>
    <row r="873" spans="1:24" ht="13">
      <c r="A873" s="107"/>
      <c r="B873" s="107"/>
      <c r="C873" s="108"/>
      <c r="D873" s="112"/>
      <c r="E873" s="108"/>
      <c r="F873" s="108"/>
      <c r="G873" s="107"/>
      <c r="H873" s="107"/>
      <c r="I873" s="107"/>
      <c r="J873" s="107"/>
      <c r="K873" s="107"/>
      <c r="L873" s="107"/>
      <c r="M873" s="107"/>
      <c r="N873" s="107"/>
      <c r="O873" s="107"/>
      <c r="P873" s="107"/>
      <c r="Q873" s="107"/>
      <c r="R873" s="107"/>
      <c r="S873" s="107"/>
      <c r="T873" s="107"/>
      <c r="U873" s="107"/>
      <c r="V873" s="107"/>
      <c r="W873" s="107"/>
      <c r="X873" s="107"/>
    </row>
    <row r="874" spans="1:24" ht="13">
      <c r="A874" s="107"/>
      <c r="B874" s="107"/>
      <c r="C874" s="108"/>
      <c r="D874" s="112"/>
      <c r="E874" s="108"/>
      <c r="F874" s="108"/>
      <c r="G874" s="107"/>
      <c r="H874" s="107"/>
      <c r="I874" s="107"/>
      <c r="J874" s="107"/>
      <c r="K874" s="107"/>
      <c r="L874" s="107"/>
      <c r="M874" s="107"/>
      <c r="N874" s="107"/>
      <c r="O874" s="107"/>
      <c r="P874" s="107"/>
      <c r="Q874" s="107"/>
      <c r="R874" s="107"/>
      <c r="S874" s="107"/>
      <c r="T874" s="107"/>
      <c r="U874" s="107"/>
      <c r="V874" s="107"/>
      <c r="W874" s="107"/>
      <c r="X874" s="107"/>
    </row>
    <row r="875" spans="1:24" ht="13">
      <c r="A875" s="107"/>
      <c r="B875" s="107"/>
      <c r="C875" s="108"/>
      <c r="D875" s="112"/>
      <c r="E875" s="108"/>
      <c r="F875" s="108"/>
      <c r="G875" s="107"/>
      <c r="H875" s="107"/>
      <c r="I875" s="107"/>
      <c r="J875" s="107"/>
      <c r="K875" s="107"/>
      <c r="L875" s="107"/>
      <c r="M875" s="107"/>
      <c r="N875" s="107"/>
      <c r="O875" s="107"/>
      <c r="P875" s="107"/>
      <c r="Q875" s="107"/>
      <c r="R875" s="107"/>
      <c r="S875" s="107"/>
      <c r="T875" s="107"/>
      <c r="U875" s="107"/>
      <c r="V875" s="107"/>
      <c r="W875" s="107"/>
      <c r="X875" s="107"/>
    </row>
    <row r="876" spans="1:24" ht="13">
      <c r="A876" s="107"/>
      <c r="B876" s="107"/>
      <c r="C876" s="108"/>
      <c r="D876" s="112"/>
      <c r="E876" s="108"/>
      <c r="F876" s="108"/>
      <c r="G876" s="107"/>
      <c r="H876" s="107"/>
      <c r="I876" s="107"/>
      <c r="J876" s="107"/>
      <c r="K876" s="107"/>
      <c r="L876" s="107"/>
      <c r="M876" s="107"/>
      <c r="N876" s="107"/>
      <c r="O876" s="107"/>
      <c r="P876" s="107"/>
      <c r="Q876" s="107"/>
      <c r="R876" s="107"/>
      <c r="S876" s="107"/>
      <c r="T876" s="107"/>
      <c r="U876" s="107"/>
      <c r="V876" s="107"/>
      <c r="W876" s="107"/>
      <c r="X876" s="107"/>
    </row>
    <row r="877" spans="1:24" ht="13">
      <c r="A877" s="107"/>
      <c r="B877" s="107"/>
      <c r="C877" s="108"/>
      <c r="D877" s="112"/>
      <c r="E877" s="108"/>
      <c r="F877" s="108"/>
      <c r="G877" s="107"/>
      <c r="H877" s="107"/>
      <c r="I877" s="107"/>
      <c r="J877" s="107"/>
      <c r="K877" s="107"/>
      <c r="L877" s="107"/>
      <c r="M877" s="107"/>
      <c r="N877" s="107"/>
      <c r="O877" s="107"/>
      <c r="P877" s="107"/>
      <c r="Q877" s="107"/>
      <c r="R877" s="107"/>
      <c r="S877" s="107"/>
      <c r="T877" s="107"/>
      <c r="U877" s="107"/>
      <c r="V877" s="107"/>
      <c r="W877" s="107"/>
      <c r="X877" s="107"/>
    </row>
    <row r="878" spans="1:24" ht="13">
      <c r="A878" s="107"/>
      <c r="B878" s="107"/>
      <c r="C878" s="108"/>
      <c r="D878" s="112"/>
      <c r="E878" s="108"/>
      <c r="F878" s="108"/>
      <c r="G878" s="107"/>
      <c r="H878" s="107"/>
      <c r="I878" s="107"/>
      <c r="J878" s="107"/>
      <c r="K878" s="107"/>
      <c r="L878" s="107"/>
      <c r="M878" s="107"/>
      <c r="N878" s="107"/>
      <c r="O878" s="107"/>
      <c r="P878" s="107"/>
      <c r="Q878" s="107"/>
      <c r="R878" s="107"/>
      <c r="S878" s="107"/>
      <c r="T878" s="107"/>
      <c r="U878" s="107"/>
      <c r="V878" s="107"/>
      <c r="W878" s="107"/>
      <c r="X878" s="107"/>
    </row>
    <row r="879" spans="1:24" ht="13">
      <c r="A879" s="107"/>
      <c r="B879" s="107"/>
      <c r="C879" s="108"/>
      <c r="D879" s="112"/>
      <c r="E879" s="108"/>
      <c r="F879" s="108"/>
      <c r="G879" s="107"/>
      <c r="H879" s="107"/>
      <c r="I879" s="107"/>
      <c r="J879" s="107"/>
      <c r="K879" s="107"/>
      <c r="L879" s="107"/>
      <c r="M879" s="107"/>
      <c r="N879" s="107"/>
      <c r="O879" s="107"/>
      <c r="P879" s="107"/>
      <c r="Q879" s="107"/>
      <c r="R879" s="107"/>
      <c r="S879" s="107"/>
      <c r="T879" s="107"/>
      <c r="U879" s="107"/>
      <c r="V879" s="107"/>
      <c r="W879" s="107"/>
      <c r="X879" s="107"/>
    </row>
    <row r="880" spans="1:24" ht="13">
      <c r="A880" s="107"/>
      <c r="B880" s="107"/>
      <c r="C880" s="108"/>
      <c r="D880" s="112"/>
      <c r="E880" s="108"/>
      <c r="F880" s="108"/>
      <c r="G880" s="107"/>
      <c r="H880" s="107"/>
      <c r="I880" s="107"/>
      <c r="J880" s="107"/>
      <c r="K880" s="107"/>
      <c r="L880" s="107"/>
      <c r="M880" s="107"/>
      <c r="N880" s="107"/>
      <c r="O880" s="107"/>
      <c r="P880" s="107"/>
      <c r="Q880" s="107"/>
      <c r="R880" s="107"/>
      <c r="S880" s="107"/>
      <c r="T880" s="107"/>
      <c r="U880" s="107"/>
      <c r="V880" s="107"/>
      <c r="W880" s="107"/>
      <c r="X880" s="107"/>
    </row>
    <row r="881" spans="1:24" ht="13">
      <c r="A881" s="107"/>
      <c r="B881" s="107"/>
      <c r="C881" s="108"/>
      <c r="D881" s="112"/>
      <c r="E881" s="108"/>
      <c r="F881" s="108"/>
      <c r="G881" s="107"/>
      <c r="H881" s="107"/>
      <c r="I881" s="107"/>
      <c r="J881" s="107"/>
      <c r="K881" s="107"/>
      <c r="L881" s="107"/>
      <c r="M881" s="107"/>
      <c r="N881" s="107"/>
      <c r="O881" s="107"/>
      <c r="P881" s="107"/>
      <c r="Q881" s="107"/>
      <c r="R881" s="107"/>
      <c r="S881" s="107"/>
      <c r="T881" s="107"/>
      <c r="U881" s="107"/>
      <c r="V881" s="107"/>
      <c r="W881" s="107"/>
      <c r="X881" s="107"/>
    </row>
    <row r="882" spans="1:24" ht="13">
      <c r="A882" s="107"/>
      <c r="B882" s="107"/>
      <c r="C882" s="108"/>
      <c r="D882" s="112"/>
      <c r="E882" s="108"/>
      <c r="F882" s="108"/>
      <c r="G882" s="107"/>
      <c r="H882" s="107"/>
      <c r="I882" s="107"/>
      <c r="J882" s="107"/>
      <c r="K882" s="107"/>
      <c r="L882" s="107"/>
      <c r="M882" s="107"/>
      <c r="N882" s="107"/>
      <c r="O882" s="107"/>
      <c r="P882" s="107"/>
      <c r="Q882" s="107"/>
      <c r="R882" s="107"/>
      <c r="S882" s="107"/>
      <c r="T882" s="107"/>
      <c r="U882" s="107"/>
      <c r="V882" s="107"/>
      <c r="W882" s="107"/>
      <c r="X882" s="107"/>
    </row>
    <row r="883" spans="1:24" ht="13">
      <c r="A883" s="107"/>
      <c r="B883" s="107"/>
      <c r="C883" s="108"/>
      <c r="D883" s="112"/>
      <c r="E883" s="108"/>
      <c r="F883" s="108"/>
      <c r="G883" s="107"/>
      <c r="H883" s="107"/>
      <c r="I883" s="107"/>
      <c r="J883" s="107"/>
      <c r="K883" s="107"/>
      <c r="L883" s="107"/>
      <c r="M883" s="107"/>
      <c r="N883" s="107"/>
      <c r="O883" s="107"/>
      <c r="P883" s="107"/>
      <c r="Q883" s="107"/>
      <c r="R883" s="107"/>
      <c r="S883" s="107"/>
      <c r="T883" s="107"/>
      <c r="U883" s="107"/>
      <c r="V883" s="107"/>
      <c r="W883" s="107"/>
      <c r="X883" s="107"/>
    </row>
    <row r="884" spans="1:24" ht="13">
      <c r="A884" s="107"/>
      <c r="B884" s="107"/>
      <c r="C884" s="108"/>
      <c r="D884" s="112"/>
      <c r="E884" s="108"/>
      <c r="F884" s="108"/>
      <c r="G884" s="107"/>
      <c r="H884" s="107"/>
      <c r="I884" s="107"/>
      <c r="J884" s="107"/>
      <c r="K884" s="107"/>
      <c r="L884" s="107"/>
      <c r="M884" s="107"/>
      <c r="N884" s="107"/>
      <c r="O884" s="107"/>
      <c r="P884" s="107"/>
      <c r="Q884" s="107"/>
      <c r="R884" s="107"/>
      <c r="S884" s="107"/>
      <c r="T884" s="107"/>
      <c r="U884" s="107"/>
      <c r="V884" s="107"/>
      <c r="W884" s="107"/>
      <c r="X884" s="107"/>
    </row>
    <row r="885" spans="1:24" ht="13">
      <c r="A885" s="107"/>
      <c r="B885" s="107"/>
      <c r="C885" s="108"/>
      <c r="D885" s="112"/>
      <c r="E885" s="108"/>
      <c r="F885" s="108"/>
      <c r="G885" s="107"/>
      <c r="H885" s="107"/>
      <c r="I885" s="107"/>
      <c r="J885" s="107"/>
      <c r="K885" s="107"/>
      <c r="L885" s="107"/>
      <c r="M885" s="107"/>
      <c r="N885" s="107"/>
      <c r="O885" s="107"/>
      <c r="P885" s="107"/>
      <c r="Q885" s="107"/>
      <c r="R885" s="107"/>
      <c r="S885" s="107"/>
      <c r="T885" s="107"/>
      <c r="U885" s="107"/>
      <c r="V885" s="107"/>
      <c r="W885" s="107"/>
      <c r="X885" s="107"/>
    </row>
    <row r="886" spans="1:24" ht="13">
      <c r="A886" s="107"/>
      <c r="B886" s="107"/>
      <c r="C886" s="108"/>
      <c r="D886" s="112"/>
      <c r="E886" s="108"/>
      <c r="F886" s="108"/>
      <c r="G886" s="107"/>
      <c r="H886" s="107"/>
      <c r="I886" s="107"/>
      <c r="J886" s="107"/>
      <c r="K886" s="107"/>
      <c r="L886" s="107"/>
      <c r="M886" s="107"/>
      <c r="N886" s="107"/>
      <c r="O886" s="107"/>
      <c r="P886" s="107"/>
      <c r="Q886" s="107"/>
      <c r="R886" s="107"/>
      <c r="S886" s="107"/>
      <c r="T886" s="107"/>
      <c r="U886" s="107"/>
      <c r="V886" s="107"/>
      <c r="W886" s="107"/>
      <c r="X886" s="107"/>
    </row>
    <row r="887" spans="1:24" ht="13">
      <c r="A887" s="107"/>
      <c r="B887" s="107"/>
      <c r="C887" s="108"/>
      <c r="D887" s="112"/>
      <c r="E887" s="108"/>
      <c r="F887" s="108"/>
      <c r="G887" s="107"/>
      <c r="H887" s="107"/>
      <c r="I887" s="107"/>
      <c r="J887" s="107"/>
      <c r="K887" s="107"/>
      <c r="L887" s="107"/>
      <c r="M887" s="107"/>
      <c r="N887" s="107"/>
      <c r="O887" s="107"/>
      <c r="P887" s="107"/>
      <c r="Q887" s="107"/>
      <c r="R887" s="107"/>
      <c r="S887" s="107"/>
      <c r="T887" s="107"/>
      <c r="U887" s="107"/>
      <c r="V887" s="107"/>
      <c r="W887" s="107"/>
      <c r="X887" s="107"/>
    </row>
    <row r="888" spans="1:24" ht="13">
      <c r="A888" s="107"/>
      <c r="B888" s="107"/>
      <c r="C888" s="108"/>
      <c r="D888" s="112"/>
      <c r="E888" s="108"/>
      <c r="F888" s="108"/>
      <c r="G888" s="107"/>
      <c r="H888" s="107"/>
      <c r="I888" s="107"/>
      <c r="J888" s="107"/>
      <c r="K888" s="107"/>
      <c r="L888" s="107"/>
      <c r="M888" s="107"/>
      <c r="N888" s="107"/>
      <c r="O888" s="107"/>
      <c r="P888" s="107"/>
      <c r="Q888" s="107"/>
      <c r="R888" s="107"/>
      <c r="S888" s="107"/>
      <c r="T888" s="107"/>
      <c r="U888" s="107"/>
      <c r="V888" s="107"/>
      <c r="W888" s="107"/>
      <c r="X888" s="107"/>
    </row>
    <row r="889" spans="1:24" ht="13">
      <c r="A889" s="107"/>
      <c r="B889" s="107"/>
      <c r="C889" s="108"/>
      <c r="D889" s="112"/>
      <c r="E889" s="108"/>
      <c r="F889" s="108"/>
      <c r="G889" s="107"/>
      <c r="H889" s="107"/>
      <c r="I889" s="107"/>
      <c r="J889" s="107"/>
      <c r="K889" s="107"/>
      <c r="L889" s="107"/>
      <c r="M889" s="107"/>
      <c r="N889" s="107"/>
      <c r="O889" s="107"/>
      <c r="P889" s="107"/>
      <c r="Q889" s="107"/>
      <c r="R889" s="107"/>
      <c r="S889" s="107"/>
      <c r="T889" s="107"/>
      <c r="U889" s="107"/>
      <c r="V889" s="107"/>
      <c r="W889" s="107"/>
      <c r="X889" s="107"/>
    </row>
    <row r="890" spans="1:24" ht="13">
      <c r="A890" s="107"/>
      <c r="B890" s="107"/>
      <c r="C890" s="108"/>
      <c r="D890" s="112"/>
      <c r="E890" s="108"/>
      <c r="F890" s="108"/>
      <c r="G890" s="107"/>
      <c r="H890" s="107"/>
      <c r="I890" s="107"/>
      <c r="J890" s="107"/>
      <c r="K890" s="107"/>
      <c r="L890" s="107"/>
      <c r="M890" s="107"/>
      <c r="N890" s="107"/>
      <c r="O890" s="107"/>
      <c r="P890" s="107"/>
      <c r="Q890" s="107"/>
      <c r="R890" s="107"/>
      <c r="S890" s="107"/>
      <c r="T890" s="107"/>
      <c r="U890" s="107"/>
      <c r="V890" s="107"/>
      <c r="W890" s="107"/>
      <c r="X890" s="107"/>
    </row>
    <row r="891" spans="1:24" ht="13">
      <c r="A891" s="107"/>
      <c r="B891" s="107"/>
      <c r="C891" s="108"/>
      <c r="D891" s="112"/>
      <c r="E891" s="108"/>
      <c r="F891" s="108"/>
      <c r="G891" s="107"/>
      <c r="H891" s="107"/>
      <c r="I891" s="107"/>
      <c r="J891" s="107"/>
      <c r="K891" s="107"/>
      <c r="L891" s="107"/>
      <c r="M891" s="107"/>
      <c r="N891" s="107"/>
      <c r="O891" s="107"/>
      <c r="P891" s="107"/>
      <c r="Q891" s="107"/>
      <c r="R891" s="107"/>
      <c r="S891" s="107"/>
      <c r="T891" s="107"/>
      <c r="U891" s="107"/>
      <c r="V891" s="107"/>
      <c r="W891" s="107"/>
      <c r="X891" s="107"/>
    </row>
    <row r="892" spans="1:24" ht="13">
      <c r="A892" s="107"/>
      <c r="B892" s="107"/>
      <c r="C892" s="108"/>
      <c r="D892" s="112"/>
      <c r="E892" s="108"/>
      <c r="F892" s="108"/>
      <c r="G892" s="107"/>
      <c r="H892" s="107"/>
      <c r="I892" s="107"/>
      <c r="J892" s="107"/>
      <c r="K892" s="107"/>
      <c r="L892" s="107"/>
      <c r="M892" s="107"/>
      <c r="N892" s="107"/>
      <c r="O892" s="107"/>
      <c r="P892" s="107"/>
      <c r="Q892" s="107"/>
      <c r="R892" s="107"/>
      <c r="S892" s="107"/>
      <c r="T892" s="107"/>
      <c r="U892" s="107"/>
      <c r="V892" s="107"/>
      <c r="W892" s="107"/>
      <c r="X892" s="107"/>
    </row>
    <row r="893" spans="1:24" ht="13">
      <c r="A893" s="107"/>
      <c r="B893" s="107"/>
      <c r="C893" s="108"/>
      <c r="D893" s="112"/>
      <c r="E893" s="108"/>
      <c r="F893" s="108"/>
      <c r="G893" s="107"/>
      <c r="H893" s="107"/>
      <c r="I893" s="107"/>
      <c r="J893" s="107"/>
      <c r="K893" s="107"/>
      <c r="L893" s="107"/>
      <c r="M893" s="107"/>
      <c r="N893" s="107"/>
      <c r="O893" s="107"/>
      <c r="P893" s="107"/>
      <c r="Q893" s="107"/>
      <c r="R893" s="107"/>
      <c r="S893" s="107"/>
      <c r="T893" s="107"/>
      <c r="U893" s="107"/>
      <c r="V893" s="107"/>
      <c r="W893" s="107"/>
      <c r="X893" s="107"/>
    </row>
    <row r="894" spans="1:24" ht="13">
      <c r="A894" s="107"/>
      <c r="B894" s="107"/>
      <c r="C894" s="108"/>
      <c r="D894" s="112"/>
      <c r="E894" s="108"/>
      <c r="F894" s="108"/>
      <c r="G894" s="107"/>
      <c r="H894" s="107"/>
      <c r="I894" s="107"/>
      <c r="J894" s="107"/>
      <c r="K894" s="107"/>
      <c r="L894" s="107"/>
      <c r="M894" s="107"/>
      <c r="N894" s="107"/>
      <c r="O894" s="107"/>
      <c r="P894" s="107"/>
      <c r="Q894" s="107"/>
      <c r="R894" s="107"/>
      <c r="S894" s="107"/>
      <c r="T894" s="107"/>
      <c r="U894" s="107"/>
      <c r="V894" s="107"/>
      <c r="W894" s="107"/>
      <c r="X894" s="107"/>
    </row>
    <row r="895" spans="1:24" ht="13">
      <c r="A895" s="107"/>
      <c r="B895" s="107"/>
      <c r="C895" s="108"/>
      <c r="D895" s="112"/>
      <c r="E895" s="108"/>
      <c r="F895" s="108"/>
      <c r="G895" s="107"/>
      <c r="H895" s="107"/>
      <c r="I895" s="107"/>
      <c r="J895" s="107"/>
      <c r="K895" s="107"/>
      <c r="L895" s="107"/>
      <c r="M895" s="107"/>
      <c r="N895" s="107"/>
      <c r="O895" s="107"/>
      <c r="P895" s="107"/>
      <c r="Q895" s="107"/>
      <c r="R895" s="107"/>
      <c r="S895" s="107"/>
      <c r="T895" s="107"/>
      <c r="U895" s="107"/>
      <c r="V895" s="107"/>
      <c r="W895" s="107"/>
      <c r="X895" s="107"/>
    </row>
    <row r="896" spans="1:24" ht="13">
      <c r="A896" s="107"/>
      <c r="B896" s="107"/>
      <c r="C896" s="108"/>
      <c r="D896" s="112"/>
      <c r="E896" s="108"/>
      <c r="F896" s="108"/>
      <c r="G896" s="107"/>
      <c r="H896" s="107"/>
      <c r="I896" s="107"/>
      <c r="J896" s="107"/>
      <c r="K896" s="107"/>
      <c r="L896" s="107"/>
      <c r="M896" s="107"/>
      <c r="N896" s="107"/>
      <c r="O896" s="107"/>
      <c r="P896" s="107"/>
      <c r="Q896" s="107"/>
      <c r="R896" s="107"/>
      <c r="S896" s="107"/>
      <c r="T896" s="107"/>
      <c r="U896" s="107"/>
      <c r="V896" s="107"/>
      <c r="W896" s="107"/>
      <c r="X896" s="107"/>
    </row>
    <row r="897" spans="1:24" ht="13">
      <c r="A897" s="107"/>
      <c r="B897" s="107"/>
      <c r="C897" s="108"/>
      <c r="D897" s="112"/>
      <c r="E897" s="108"/>
      <c r="F897" s="108"/>
      <c r="G897" s="107"/>
      <c r="H897" s="107"/>
      <c r="I897" s="107"/>
      <c r="J897" s="107"/>
      <c r="K897" s="107"/>
      <c r="L897" s="107"/>
      <c r="M897" s="107"/>
      <c r="N897" s="107"/>
      <c r="O897" s="107"/>
      <c r="P897" s="107"/>
      <c r="Q897" s="107"/>
      <c r="R897" s="107"/>
      <c r="S897" s="107"/>
      <c r="T897" s="107"/>
      <c r="U897" s="107"/>
      <c r="V897" s="107"/>
      <c r="W897" s="107"/>
      <c r="X897" s="107"/>
    </row>
    <row r="898" spans="1:24" ht="13">
      <c r="A898" s="107"/>
      <c r="B898" s="107"/>
      <c r="C898" s="108"/>
      <c r="D898" s="112"/>
      <c r="E898" s="108"/>
      <c r="F898" s="108"/>
      <c r="G898" s="107"/>
      <c r="H898" s="107"/>
      <c r="I898" s="107"/>
      <c r="J898" s="107"/>
      <c r="K898" s="107"/>
      <c r="L898" s="107"/>
      <c r="M898" s="107"/>
      <c r="N898" s="107"/>
      <c r="O898" s="107"/>
      <c r="P898" s="107"/>
      <c r="Q898" s="107"/>
      <c r="R898" s="107"/>
      <c r="S898" s="107"/>
      <c r="T898" s="107"/>
      <c r="U898" s="107"/>
      <c r="V898" s="107"/>
      <c r="W898" s="107"/>
      <c r="X898" s="107"/>
    </row>
    <row r="899" spans="1:24" ht="13">
      <c r="A899" s="107"/>
      <c r="B899" s="107"/>
      <c r="C899" s="108"/>
      <c r="D899" s="112"/>
      <c r="E899" s="108"/>
      <c r="F899" s="108"/>
      <c r="G899" s="107"/>
      <c r="H899" s="107"/>
      <c r="I899" s="107"/>
      <c r="J899" s="107"/>
      <c r="K899" s="107"/>
      <c r="L899" s="107"/>
      <c r="M899" s="107"/>
      <c r="N899" s="107"/>
      <c r="O899" s="107"/>
      <c r="P899" s="107"/>
      <c r="Q899" s="107"/>
      <c r="R899" s="107"/>
      <c r="S899" s="107"/>
      <c r="T899" s="107"/>
      <c r="U899" s="107"/>
      <c r="V899" s="107"/>
      <c r="W899" s="107"/>
      <c r="X899" s="107"/>
    </row>
    <row r="900" spans="1:24" ht="13">
      <c r="A900" s="107"/>
      <c r="B900" s="107"/>
      <c r="C900" s="108"/>
      <c r="D900" s="112"/>
      <c r="E900" s="108"/>
      <c r="F900" s="108"/>
      <c r="G900" s="107"/>
      <c r="H900" s="107"/>
      <c r="I900" s="107"/>
      <c r="J900" s="107"/>
      <c r="K900" s="107"/>
      <c r="L900" s="107"/>
      <c r="M900" s="107"/>
      <c r="N900" s="107"/>
      <c r="O900" s="107"/>
      <c r="P900" s="107"/>
      <c r="Q900" s="107"/>
      <c r="R900" s="107"/>
      <c r="S900" s="107"/>
      <c r="T900" s="107"/>
      <c r="U900" s="107"/>
      <c r="V900" s="107"/>
      <c r="W900" s="107"/>
      <c r="X900" s="107"/>
    </row>
    <row r="901" spans="1:24" ht="13">
      <c r="A901" s="107"/>
      <c r="B901" s="107"/>
      <c r="C901" s="108"/>
      <c r="D901" s="112"/>
      <c r="E901" s="108"/>
      <c r="F901" s="108"/>
      <c r="G901" s="107"/>
      <c r="H901" s="107"/>
      <c r="I901" s="107"/>
      <c r="J901" s="107"/>
      <c r="K901" s="107"/>
      <c r="L901" s="107"/>
      <c r="M901" s="107"/>
      <c r="N901" s="107"/>
      <c r="O901" s="107"/>
      <c r="P901" s="107"/>
      <c r="Q901" s="107"/>
      <c r="R901" s="107"/>
      <c r="S901" s="107"/>
      <c r="T901" s="107"/>
      <c r="U901" s="107"/>
      <c r="V901" s="107"/>
      <c r="W901" s="107"/>
      <c r="X901" s="107"/>
    </row>
    <row r="902" spans="1:24" ht="13">
      <c r="A902" s="107"/>
      <c r="B902" s="107"/>
      <c r="C902" s="108"/>
      <c r="D902" s="112"/>
      <c r="E902" s="108"/>
      <c r="F902" s="108"/>
      <c r="G902" s="107"/>
      <c r="H902" s="107"/>
      <c r="I902" s="107"/>
      <c r="J902" s="107"/>
      <c r="K902" s="107"/>
      <c r="L902" s="107"/>
      <c r="M902" s="107"/>
      <c r="N902" s="107"/>
      <c r="O902" s="107"/>
      <c r="P902" s="107"/>
      <c r="Q902" s="107"/>
      <c r="R902" s="107"/>
      <c r="S902" s="107"/>
      <c r="T902" s="107"/>
      <c r="U902" s="107"/>
      <c r="V902" s="107"/>
      <c r="W902" s="107"/>
      <c r="X902" s="107"/>
    </row>
    <row r="903" spans="1:24" ht="13">
      <c r="A903" s="107"/>
      <c r="B903" s="107"/>
      <c r="C903" s="108"/>
      <c r="D903" s="112"/>
      <c r="E903" s="108"/>
      <c r="F903" s="108"/>
      <c r="G903" s="107"/>
      <c r="H903" s="107"/>
      <c r="I903" s="107"/>
      <c r="J903" s="107"/>
      <c r="K903" s="107"/>
      <c r="L903" s="107"/>
      <c r="M903" s="107"/>
      <c r="N903" s="107"/>
      <c r="O903" s="107"/>
      <c r="P903" s="107"/>
      <c r="Q903" s="107"/>
      <c r="R903" s="107"/>
      <c r="S903" s="107"/>
      <c r="T903" s="107"/>
      <c r="U903" s="107"/>
      <c r="V903" s="107"/>
      <c r="W903" s="107"/>
      <c r="X903" s="107"/>
    </row>
    <row r="904" spans="1:24" ht="13">
      <c r="A904" s="107"/>
      <c r="B904" s="107"/>
      <c r="C904" s="108"/>
      <c r="D904" s="112"/>
      <c r="E904" s="108"/>
      <c r="F904" s="108"/>
      <c r="G904" s="107"/>
      <c r="H904" s="107"/>
      <c r="I904" s="107"/>
      <c r="J904" s="107"/>
      <c r="K904" s="107"/>
      <c r="L904" s="107"/>
      <c r="M904" s="107"/>
      <c r="N904" s="107"/>
      <c r="O904" s="107"/>
      <c r="P904" s="107"/>
      <c r="Q904" s="107"/>
      <c r="R904" s="107"/>
      <c r="S904" s="107"/>
      <c r="T904" s="107"/>
      <c r="U904" s="107"/>
      <c r="V904" s="107"/>
      <c r="W904" s="107"/>
      <c r="X904" s="107"/>
    </row>
    <row r="905" spans="1:24" ht="13">
      <c r="A905" s="107"/>
      <c r="B905" s="107"/>
      <c r="C905" s="108"/>
      <c r="D905" s="112"/>
      <c r="E905" s="108"/>
      <c r="F905" s="108"/>
      <c r="G905" s="107"/>
      <c r="H905" s="107"/>
      <c r="I905" s="107"/>
      <c r="J905" s="107"/>
      <c r="K905" s="107"/>
      <c r="L905" s="107"/>
      <c r="M905" s="107"/>
      <c r="N905" s="107"/>
      <c r="O905" s="107"/>
      <c r="P905" s="107"/>
      <c r="Q905" s="107"/>
      <c r="R905" s="107"/>
      <c r="S905" s="107"/>
      <c r="T905" s="107"/>
      <c r="U905" s="107"/>
      <c r="V905" s="107"/>
      <c r="W905" s="107"/>
      <c r="X905" s="107"/>
    </row>
    <row r="906" spans="1:24" ht="13">
      <c r="A906" s="107"/>
      <c r="B906" s="107"/>
      <c r="C906" s="108"/>
      <c r="D906" s="112"/>
      <c r="E906" s="108"/>
      <c r="F906" s="108"/>
      <c r="G906" s="107"/>
      <c r="H906" s="107"/>
      <c r="I906" s="107"/>
      <c r="J906" s="107"/>
      <c r="K906" s="107"/>
      <c r="L906" s="107"/>
      <c r="M906" s="107"/>
      <c r="N906" s="107"/>
      <c r="O906" s="107"/>
      <c r="P906" s="107"/>
      <c r="Q906" s="107"/>
      <c r="R906" s="107"/>
      <c r="S906" s="107"/>
      <c r="T906" s="107"/>
      <c r="U906" s="107"/>
      <c r="V906" s="107"/>
      <c r="W906" s="107"/>
      <c r="X906" s="107"/>
    </row>
    <row r="907" spans="1:24" ht="13">
      <c r="A907" s="107"/>
      <c r="B907" s="107"/>
      <c r="C907" s="108"/>
      <c r="D907" s="112"/>
      <c r="E907" s="108"/>
      <c r="F907" s="108"/>
      <c r="G907" s="107"/>
      <c r="H907" s="107"/>
      <c r="I907" s="107"/>
      <c r="J907" s="107"/>
      <c r="K907" s="107"/>
      <c r="L907" s="107"/>
      <c r="M907" s="107"/>
      <c r="N907" s="107"/>
      <c r="O907" s="107"/>
      <c r="P907" s="107"/>
      <c r="Q907" s="107"/>
      <c r="R907" s="107"/>
      <c r="S907" s="107"/>
      <c r="T907" s="107"/>
      <c r="U907" s="107"/>
      <c r="V907" s="107"/>
      <c r="W907" s="107"/>
      <c r="X907" s="107"/>
    </row>
    <row r="908" spans="1:24" ht="13">
      <c r="A908" s="107"/>
      <c r="B908" s="107"/>
      <c r="C908" s="108"/>
      <c r="D908" s="112"/>
      <c r="E908" s="108"/>
      <c r="F908" s="108"/>
      <c r="G908" s="107"/>
      <c r="H908" s="107"/>
      <c r="I908" s="107"/>
      <c r="J908" s="107"/>
      <c r="K908" s="107"/>
      <c r="L908" s="107"/>
      <c r="M908" s="107"/>
      <c r="N908" s="107"/>
      <c r="O908" s="107"/>
      <c r="P908" s="107"/>
      <c r="Q908" s="107"/>
      <c r="R908" s="107"/>
      <c r="S908" s="107"/>
      <c r="T908" s="107"/>
      <c r="U908" s="107"/>
      <c r="V908" s="107"/>
      <c r="W908" s="107"/>
      <c r="X908" s="107"/>
    </row>
    <row r="909" spans="1:24" ht="13">
      <c r="A909" s="107"/>
      <c r="B909" s="107"/>
      <c r="C909" s="108"/>
      <c r="D909" s="112"/>
      <c r="E909" s="108"/>
      <c r="F909" s="108"/>
      <c r="G909" s="107"/>
      <c r="H909" s="107"/>
      <c r="I909" s="107"/>
      <c r="J909" s="107"/>
      <c r="K909" s="107"/>
      <c r="L909" s="107"/>
      <c r="M909" s="107"/>
      <c r="N909" s="107"/>
      <c r="O909" s="107"/>
      <c r="P909" s="107"/>
      <c r="Q909" s="107"/>
      <c r="R909" s="107"/>
      <c r="S909" s="107"/>
      <c r="T909" s="107"/>
      <c r="U909" s="107"/>
      <c r="V909" s="107"/>
      <c r="W909" s="107"/>
      <c r="X909" s="107"/>
    </row>
    <row r="910" spans="1:24" ht="13">
      <c r="A910" s="107"/>
      <c r="B910" s="107"/>
      <c r="C910" s="108"/>
      <c r="D910" s="112"/>
      <c r="E910" s="108"/>
      <c r="F910" s="108"/>
      <c r="G910" s="107"/>
      <c r="H910" s="107"/>
      <c r="I910" s="107"/>
      <c r="J910" s="107"/>
      <c r="K910" s="107"/>
      <c r="L910" s="107"/>
      <c r="M910" s="107"/>
      <c r="N910" s="107"/>
      <c r="O910" s="107"/>
      <c r="P910" s="107"/>
      <c r="Q910" s="107"/>
      <c r="R910" s="107"/>
      <c r="S910" s="107"/>
      <c r="T910" s="107"/>
      <c r="U910" s="107"/>
      <c r="V910" s="107"/>
      <c r="W910" s="107"/>
      <c r="X910" s="107"/>
    </row>
    <row r="911" spans="1:24" ht="13">
      <c r="A911" s="107"/>
      <c r="B911" s="107"/>
      <c r="C911" s="108"/>
      <c r="D911" s="112"/>
      <c r="E911" s="108"/>
      <c r="F911" s="108"/>
      <c r="G911" s="107"/>
      <c r="H911" s="107"/>
      <c r="I911" s="107"/>
      <c r="J911" s="107"/>
      <c r="K911" s="107"/>
      <c r="L911" s="107"/>
      <c r="M911" s="107"/>
      <c r="N911" s="107"/>
      <c r="O911" s="107"/>
      <c r="P911" s="107"/>
      <c r="Q911" s="107"/>
      <c r="R911" s="107"/>
      <c r="S911" s="107"/>
      <c r="T911" s="107"/>
      <c r="U911" s="107"/>
      <c r="V911" s="107"/>
      <c r="W911" s="107"/>
      <c r="X911" s="107"/>
    </row>
    <row r="912" spans="1:24" ht="13">
      <c r="A912" s="107"/>
      <c r="B912" s="107"/>
      <c r="C912" s="108"/>
      <c r="D912" s="112"/>
      <c r="E912" s="108"/>
      <c r="F912" s="108"/>
      <c r="G912" s="107"/>
      <c r="H912" s="107"/>
      <c r="I912" s="107"/>
      <c r="J912" s="107"/>
      <c r="K912" s="107"/>
      <c r="L912" s="107"/>
      <c r="M912" s="107"/>
      <c r="N912" s="107"/>
      <c r="O912" s="107"/>
      <c r="P912" s="107"/>
      <c r="Q912" s="107"/>
      <c r="R912" s="107"/>
      <c r="S912" s="107"/>
      <c r="T912" s="107"/>
      <c r="U912" s="107"/>
      <c r="V912" s="107"/>
      <c r="W912" s="107"/>
      <c r="X912" s="107"/>
    </row>
    <row r="913" spans="1:24" ht="13">
      <c r="A913" s="107"/>
      <c r="B913" s="107"/>
      <c r="C913" s="108"/>
      <c r="D913" s="112"/>
      <c r="E913" s="108"/>
      <c r="F913" s="108"/>
      <c r="G913" s="107"/>
      <c r="H913" s="107"/>
      <c r="I913" s="107"/>
      <c r="J913" s="107"/>
      <c r="K913" s="107"/>
      <c r="L913" s="107"/>
      <c r="M913" s="107"/>
      <c r="N913" s="107"/>
      <c r="O913" s="107"/>
      <c r="P913" s="107"/>
      <c r="Q913" s="107"/>
      <c r="R913" s="107"/>
      <c r="S913" s="107"/>
      <c r="T913" s="107"/>
      <c r="U913" s="107"/>
      <c r="V913" s="107"/>
      <c r="W913" s="107"/>
      <c r="X913" s="107"/>
    </row>
    <row r="914" spans="1:24" ht="13">
      <c r="A914" s="107"/>
      <c r="B914" s="107"/>
      <c r="C914" s="108"/>
      <c r="D914" s="112"/>
      <c r="E914" s="108"/>
      <c r="F914" s="108"/>
      <c r="G914" s="107"/>
      <c r="H914" s="107"/>
      <c r="I914" s="107"/>
      <c r="J914" s="107"/>
      <c r="K914" s="107"/>
      <c r="L914" s="107"/>
      <c r="M914" s="107"/>
      <c r="N914" s="107"/>
      <c r="O914" s="107"/>
      <c r="P914" s="107"/>
      <c r="Q914" s="107"/>
      <c r="R914" s="107"/>
      <c r="S914" s="107"/>
      <c r="T914" s="107"/>
      <c r="U914" s="107"/>
      <c r="V914" s="107"/>
      <c r="W914" s="107"/>
      <c r="X914" s="107"/>
    </row>
    <row r="915" spans="1:24" ht="13">
      <c r="A915" s="107"/>
      <c r="B915" s="107"/>
      <c r="C915" s="108"/>
      <c r="D915" s="112"/>
      <c r="E915" s="108"/>
      <c r="F915" s="108"/>
      <c r="G915" s="107"/>
      <c r="H915" s="107"/>
      <c r="I915" s="107"/>
      <c r="J915" s="107"/>
      <c r="K915" s="107"/>
      <c r="L915" s="107"/>
      <c r="M915" s="107"/>
      <c r="N915" s="107"/>
      <c r="O915" s="107"/>
      <c r="P915" s="107"/>
      <c r="Q915" s="107"/>
      <c r="R915" s="107"/>
      <c r="S915" s="107"/>
      <c r="T915" s="107"/>
      <c r="U915" s="107"/>
      <c r="V915" s="107"/>
      <c r="W915" s="107"/>
      <c r="X915" s="107"/>
    </row>
    <row r="916" spans="1:24" ht="13">
      <c r="A916" s="107"/>
      <c r="B916" s="107"/>
      <c r="C916" s="108"/>
      <c r="D916" s="112"/>
      <c r="E916" s="108"/>
      <c r="F916" s="108"/>
      <c r="G916" s="107"/>
      <c r="H916" s="107"/>
      <c r="I916" s="107"/>
      <c r="J916" s="107"/>
      <c r="K916" s="107"/>
      <c r="L916" s="107"/>
      <c r="M916" s="107"/>
      <c r="N916" s="107"/>
      <c r="O916" s="107"/>
      <c r="P916" s="107"/>
      <c r="Q916" s="107"/>
      <c r="R916" s="107"/>
      <c r="S916" s="107"/>
      <c r="T916" s="107"/>
      <c r="U916" s="107"/>
      <c r="V916" s="107"/>
      <c r="W916" s="107"/>
      <c r="X916" s="107"/>
    </row>
    <row r="917" spans="1:24" ht="13">
      <c r="A917" s="107"/>
      <c r="B917" s="107"/>
      <c r="C917" s="108"/>
      <c r="D917" s="112"/>
      <c r="E917" s="108"/>
      <c r="F917" s="108"/>
      <c r="G917" s="107"/>
      <c r="H917" s="107"/>
      <c r="I917" s="107"/>
      <c r="J917" s="107"/>
      <c r="K917" s="107"/>
      <c r="L917" s="107"/>
      <c r="M917" s="107"/>
      <c r="N917" s="107"/>
      <c r="O917" s="107"/>
      <c r="P917" s="107"/>
      <c r="Q917" s="107"/>
      <c r="R917" s="107"/>
      <c r="S917" s="107"/>
      <c r="T917" s="107"/>
      <c r="U917" s="107"/>
      <c r="V917" s="107"/>
      <c r="W917" s="107"/>
      <c r="X917" s="107"/>
    </row>
    <row r="918" spans="1:24" ht="13">
      <c r="A918" s="107"/>
      <c r="B918" s="107"/>
      <c r="C918" s="108"/>
      <c r="D918" s="112"/>
      <c r="E918" s="108"/>
      <c r="F918" s="108"/>
      <c r="G918" s="107"/>
      <c r="H918" s="107"/>
      <c r="I918" s="107"/>
      <c r="J918" s="107"/>
      <c r="K918" s="107"/>
      <c r="L918" s="107"/>
      <c r="M918" s="107"/>
      <c r="N918" s="107"/>
      <c r="O918" s="107"/>
      <c r="P918" s="107"/>
      <c r="Q918" s="107"/>
      <c r="R918" s="107"/>
      <c r="S918" s="107"/>
      <c r="T918" s="107"/>
      <c r="U918" s="107"/>
      <c r="V918" s="107"/>
      <c r="W918" s="107"/>
      <c r="X918" s="107"/>
    </row>
    <row r="919" spans="1:24" ht="13">
      <c r="A919" s="107"/>
      <c r="B919" s="107"/>
      <c r="C919" s="108"/>
      <c r="D919" s="112"/>
      <c r="E919" s="108"/>
      <c r="F919" s="108"/>
      <c r="G919" s="107"/>
      <c r="H919" s="107"/>
      <c r="I919" s="107"/>
      <c r="J919" s="107"/>
      <c r="K919" s="107"/>
      <c r="L919" s="107"/>
      <c r="M919" s="107"/>
      <c r="N919" s="107"/>
      <c r="O919" s="107"/>
      <c r="P919" s="107"/>
      <c r="Q919" s="107"/>
      <c r="R919" s="107"/>
      <c r="S919" s="107"/>
      <c r="T919" s="107"/>
      <c r="U919" s="107"/>
      <c r="V919" s="107"/>
      <c r="W919" s="107"/>
      <c r="X919" s="107"/>
    </row>
    <row r="920" spans="1:24" ht="13">
      <c r="A920" s="107"/>
      <c r="B920" s="107"/>
      <c r="C920" s="108"/>
      <c r="D920" s="112"/>
      <c r="E920" s="108"/>
      <c r="F920" s="108"/>
      <c r="G920" s="107"/>
      <c r="H920" s="107"/>
      <c r="I920" s="107"/>
      <c r="J920" s="107"/>
      <c r="K920" s="107"/>
      <c r="L920" s="107"/>
      <c r="M920" s="107"/>
      <c r="N920" s="107"/>
      <c r="O920" s="107"/>
      <c r="P920" s="107"/>
      <c r="Q920" s="107"/>
      <c r="R920" s="107"/>
      <c r="S920" s="107"/>
      <c r="T920" s="107"/>
      <c r="U920" s="107"/>
      <c r="V920" s="107"/>
      <c r="W920" s="107"/>
      <c r="X920" s="107"/>
    </row>
    <row r="921" spans="1:24" ht="13">
      <c r="A921" s="107"/>
      <c r="B921" s="107"/>
      <c r="C921" s="108"/>
      <c r="D921" s="112"/>
      <c r="E921" s="108"/>
      <c r="F921" s="108"/>
      <c r="G921" s="107"/>
      <c r="H921" s="107"/>
      <c r="I921" s="107"/>
      <c r="J921" s="107"/>
      <c r="K921" s="107"/>
      <c r="L921" s="107"/>
      <c r="M921" s="107"/>
      <c r="N921" s="107"/>
      <c r="O921" s="107"/>
      <c r="P921" s="107"/>
      <c r="Q921" s="107"/>
      <c r="R921" s="107"/>
      <c r="S921" s="107"/>
      <c r="T921" s="107"/>
      <c r="U921" s="107"/>
      <c r="V921" s="107"/>
      <c r="W921" s="107"/>
      <c r="X921" s="107"/>
    </row>
    <row r="922" spans="1:24" ht="13">
      <c r="A922" s="107"/>
      <c r="B922" s="107"/>
      <c r="C922" s="108"/>
      <c r="D922" s="112"/>
      <c r="E922" s="108"/>
      <c r="F922" s="108"/>
      <c r="G922" s="107"/>
      <c r="H922" s="107"/>
      <c r="I922" s="107"/>
      <c r="J922" s="107"/>
      <c r="K922" s="107"/>
      <c r="L922" s="107"/>
      <c r="M922" s="107"/>
      <c r="N922" s="107"/>
      <c r="O922" s="107"/>
      <c r="P922" s="107"/>
      <c r="Q922" s="107"/>
      <c r="R922" s="107"/>
      <c r="S922" s="107"/>
      <c r="T922" s="107"/>
      <c r="U922" s="107"/>
      <c r="V922" s="107"/>
      <c r="W922" s="107"/>
      <c r="X922" s="107"/>
    </row>
    <row r="923" spans="1:24" ht="13">
      <c r="A923" s="107"/>
      <c r="B923" s="107"/>
      <c r="C923" s="108"/>
      <c r="D923" s="112"/>
      <c r="E923" s="108"/>
      <c r="F923" s="108"/>
      <c r="G923" s="107"/>
      <c r="H923" s="107"/>
      <c r="I923" s="107"/>
      <c r="J923" s="107"/>
      <c r="K923" s="107"/>
      <c r="L923" s="107"/>
      <c r="M923" s="107"/>
      <c r="N923" s="107"/>
      <c r="O923" s="107"/>
      <c r="P923" s="107"/>
      <c r="Q923" s="107"/>
      <c r="R923" s="107"/>
      <c r="S923" s="107"/>
      <c r="T923" s="107"/>
      <c r="U923" s="107"/>
      <c r="V923" s="107"/>
      <c r="W923" s="107"/>
      <c r="X923" s="107"/>
    </row>
    <row r="924" spans="1:24" ht="13">
      <c r="A924" s="107"/>
      <c r="B924" s="107"/>
      <c r="C924" s="108"/>
      <c r="D924" s="112"/>
      <c r="E924" s="108"/>
      <c r="F924" s="108"/>
      <c r="G924" s="107"/>
      <c r="H924" s="107"/>
      <c r="I924" s="107"/>
      <c r="J924" s="107"/>
      <c r="K924" s="107"/>
      <c r="L924" s="107"/>
      <c r="M924" s="107"/>
      <c r="N924" s="107"/>
      <c r="O924" s="107"/>
      <c r="P924" s="107"/>
      <c r="Q924" s="107"/>
      <c r="R924" s="107"/>
      <c r="S924" s="107"/>
      <c r="T924" s="107"/>
      <c r="U924" s="107"/>
      <c r="V924" s="107"/>
      <c r="W924" s="107"/>
      <c r="X924" s="107"/>
    </row>
    <row r="925" spans="1:24" ht="13">
      <c r="A925" s="107"/>
      <c r="B925" s="107"/>
      <c r="C925" s="108"/>
      <c r="D925" s="112"/>
      <c r="E925" s="108"/>
      <c r="F925" s="108"/>
      <c r="G925" s="107"/>
      <c r="H925" s="107"/>
      <c r="I925" s="107"/>
      <c r="J925" s="107"/>
      <c r="K925" s="107"/>
      <c r="L925" s="107"/>
      <c r="M925" s="107"/>
      <c r="N925" s="107"/>
      <c r="O925" s="107"/>
      <c r="P925" s="107"/>
      <c r="Q925" s="107"/>
      <c r="R925" s="107"/>
      <c r="S925" s="107"/>
      <c r="T925" s="107"/>
      <c r="U925" s="107"/>
      <c r="V925" s="107"/>
      <c r="W925" s="107"/>
      <c r="X925" s="107"/>
    </row>
    <row r="926" spans="1:24" ht="13">
      <c r="A926" s="107"/>
      <c r="B926" s="107"/>
      <c r="C926" s="108"/>
      <c r="D926" s="112"/>
      <c r="E926" s="108"/>
      <c r="F926" s="108"/>
      <c r="G926" s="107"/>
      <c r="H926" s="107"/>
      <c r="I926" s="107"/>
      <c r="J926" s="107"/>
      <c r="K926" s="107"/>
      <c r="L926" s="107"/>
      <c r="M926" s="107"/>
      <c r="N926" s="107"/>
      <c r="O926" s="107"/>
      <c r="P926" s="107"/>
      <c r="Q926" s="107"/>
      <c r="R926" s="107"/>
      <c r="S926" s="107"/>
      <c r="T926" s="107"/>
      <c r="U926" s="107"/>
      <c r="V926" s="107"/>
      <c r="W926" s="107"/>
      <c r="X926" s="107"/>
    </row>
    <row r="927" spans="1:24" ht="13">
      <c r="A927" s="107"/>
      <c r="B927" s="107"/>
      <c r="C927" s="108"/>
      <c r="D927" s="112"/>
      <c r="E927" s="108"/>
      <c r="F927" s="108"/>
      <c r="G927" s="107"/>
      <c r="H927" s="107"/>
      <c r="I927" s="107"/>
      <c r="J927" s="107"/>
      <c r="K927" s="107"/>
      <c r="L927" s="107"/>
      <c r="M927" s="107"/>
      <c r="N927" s="107"/>
      <c r="O927" s="107"/>
      <c r="P927" s="107"/>
      <c r="Q927" s="107"/>
      <c r="R927" s="107"/>
      <c r="S927" s="107"/>
      <c r="T927" s="107"/>
      <c r="U927" s="107"/>
      <c r="V927" s="107"/>
      <c r="W927" s="107"/>
      <c r="X927" s="107"/>
    </row>
    <row r="928" spans="1:24" ht="13">
      <c r="A928" s="107"/>
      <c r="B928" s="107"/>
      <c r="C928" s="108"/>
      <c r="D928" s="112"/>
      <c r="E928" s="108"/>
      <c r="F928" s="108"/>
      <c r="G928" s="107"/>
      <c r="H928" s="107"/>
      <c r="I928" s="107"/>
      <c r="J928" s="107"/>
      <c r="K928" s="107"/>
      <c r="L928" s="107"/>
      <c r="M928" s="107"/>
      <c r="N928" s="107"/>
      <c r="O928" s="107"/>
      <c r="P928" s="107"/>
      <c r="Q928" s="107"/>
      <c r="R928" s="107"/>
      <c r="S928" s="107"/>
      <c r="T928" s="107"/>
      <c r="U928" s="107"/>
      <c r="V928" s="107"/>
      <c r="W928" s="107"/>
      <c r="X928" s="107"/>
    </row>
    <row r="929" spans="1:24" ht="13">
      <c r="A929" s="107"/>
      <c r="B929" s="107"/>
      <c r="C929" s="108"/>
      <c r="D929" s="112"/>
      <c r="E929" s="108"/>
      <c r="F929" s="108"/>
      <c r="G929" s="107"/>
      <c r="H929" s="107"/>
      <c r="I929" s="107"/>
      <c r="J929" s="107"/>
      <c r="K929" s="107"/>
      <c r="L929" s="107"/>
      <c r="M929" s="107"/>
      <c r="N929" s="107"/>
      <c r="O929" s="107"/>
      <c r="P929" s="107"/>
      <c r="Q929" s="107"/>
      <c r="R929" s="107"/>
      <c r="S929" s="107"/>
      <c r="T929" s="107"/>
      <c r="U929" s="107"/>
      <c r="V929" s="107"/>
      <c r="W929" s="107"/>
      <c r="X929" s="107"/>
    </row>
    <row r="930" spans="1:24" ht="13">
      <c r="A930" s="107"/>
      <c r="B930" s="107"/>
      <c r="C930" s="108"/>
      <c r="D930" s="112"/>
      <c r="E930" s="108"/>
      <c r="F930" s="108"/>
      <c r="G930" s="107"/>
      <c r="H930" s="107"/>
      <c r="I930" s="107"/>
      <c r="J930" s="107"/>
      <c r="K930" s="107"/>
      <c r="L930" s="107"/>
      <c r="M930" s="107"/>
      <c r="N930" s="107"/>
      <c r="O930" s="107"/>
      <c r="P930" s="107"/>
      <c r="Q930" s="107"/>
      <c r="R930" s="107"/>
      <c r="S930" s="107"/>
      <c r="T930" s="107"/>
      <c r="U930" s="107"/>
      <c r="V930" s="107"/>
      <c r="W930" s="107"/>
      <c r="X930" s="107"/>
    </row>
    <row r="931" spans="1:24" ht="13">
      <c r="A931" s="107"/>
      <c r="B931" s="107"/>
      <c r="C931" s="108"/>
      <c r="D931" s="112"/>
      <c r="E931" s="108"/>
      <c r="F931" s="108"/>
      <c r="G931" s="107"/>
      <c r="H931" s="107"/>
      <c r="I931" s="107"/>
      <c r="J931" s="107"/>
      <c r="K931" s="107"/>
      <c r="L931" s="107"/>
      <c r="M931" s="107"/>
      <c r="N931" s="107"/>
      <c r="O931" s="107"/>
      <c r="P931" s="107"/>
      <c r="Q931" s="107"/>
      <c r="R931" s="107"/>
      <c r="S931" s="107"/>
      <c r="T931" s="107"/>
      <c r="U931" s="107"/>
      <c r="V931" s="107"/>
      <c r="W931" s="107"/>
      <c r="X931" s="107"/>
    </row>
    <row r="932" spans="1:24" ht="13">
      <c r="A932" s="107"/>
      <c r="B932" s="107"/>
      <c r="C932" s="108"/>
      <c r="D932" s="112"/>
      <c r="E932" s="108"/>
      <c r="F932" s="108"/>
      <c r="G932" s="107"/>
      <c r="H932" s="107"/>
      <c r="I932" s="107"/>
      <c r="J932" s="107"/>
      <c r="K932" s="107"/>
      <c r="L932" s="107"/>
      <c r="M932" s="107"/>
      <c r="N932" s="107"/>
      <c r="O932" s="107"/>
      <c r="P932" s="107"/>
      <c r="Q932" s="107"/>
      <c r="R932" s="107"/>
      <c r="S932" s="107"/>
      <c r="T932" s="107"/>
      <c r="U932" s="107"/>
      <c r="V932" s="107"/>
      <c r="W932" s="107"/>
      <c r="X932" s="107"/>
    </row>
    <row r="933" spans="1:24" ht="13">
      <c r="A933" s="107"/>
      <c r="B933" s="107"/>
      <c r="C933" s="108"/>
      <c r="D933" s="112"/>
      <c r="E933" s="108"/>
      <c r="F933" s="108"/>
      <c r="G933" s="107"/>
      <c r="H933" s="107"/>
      <c r="I933" s="107"/>
      <c r="J933" s="107"/>
      <c r="K933" s="107"/>
      <c r="L933" s="107"/>
      <c r="M933" s="107"/>
      <c r="N933" s="107"/>
      <c r="O933" s="107"/>
      <c r="P933" s="107"/>
      <c r="Q933" s="107"/>
      <c r="R933" s="107"/>
      <c r="S933" s="107"/>
      <c r="T933" s="107"/>
      <c r="U933" s="107"/>
      <c r="V933" s="107"/>
      <c r="W933" s="107"/>
      <c r="X933" s="107"/>
    </row>
    <row r="934" spans="1:24" ht="13">
      <c r="A934" s="107"/>
      <c r="B934" s="107"/>
      <c r="C934" s="108"/>
      <c r="D934" s="112"/>
      <c r="E934" s="108"/>
      <c r="F934" s="108"/>
      <c r="G934" s="107"/>
      <c r="H934" s="107"/>
      <c r="I934" s="107"/>
      <c r="J934" s="107"/>
      <c r="K934" s="107"/>
      <c r="L934" s="107"/>
      <c r="M934" s="107"/>
      <c r="N934" s="107"/>
      <c r="O934" s="107"/>
      <c r="P934" s="107"/>
      <c r="Q934" s="107"/>
      <c r="R934" s="107"/>
      <c r="S934" s="107"/>
      <c r="T934" s="107"/>
      <c r="U934" s="107"/>
      <c r="V934" s="107"/>
      <c r="W934" s="107"/>
      <c r="X934" s="107"/>
    </row>
    <row r="935" spans="1:24" ht="13">
      <c r="A935" s="107"/>
      <c r="B935" s="107"/>
      <c r="C935" s="108"/>
      <c r="D935" s="112"/>
      <c r="E935" s="108"/>
      <c r="F935" s="108"/>
      <c r="G935" s="107"/>
      <c r="H935" s="107"/>
      <c r="I935" s="107"/>
      <c r="J935" s="107"/>
      <c r="K935" s="107"/>
      <c r="L935" s="107"/>
      <c r="M935" s="107"/>
      <c r="N935" s="107"/>
      <c r="O935" s="107"/>
      <c r="P935" s="107"/>
      <c r="Q935" s="107"/>
      <c r="R935" s="107"/>
      <c r="S935" s="107"/>
      <c r="T935" s="107"/>
      <c r="U935" s="107"/>
      <c r="V935" s="107"/>
      <c r="W935" s="107"/>
      <c r="X935" s="107"/>
    </row>
    <row r="936" spans="1:24" ht="13">
      <c r="A936" s="107"/>
      <c r="B936" s="107"/>
      <c r="C936" s="108"/>
      <c r="D936" s="112"/>
      <c r="E936" s="108"/>
      <c r="F936" s="108"/>
      <c r="G936" s="107"/>
      <c r="H936" s="107"/>
      <c r="I936" s="107"/>
      <c r="J936" s="107"/>
      <c r="K936" s="107"/>
      <c r="L936" s="107"/>
      <c r="M936" s="107"/>
      <c r="N936" s="107"/>
      <c r="O936" s="107"/>
      <c r="P936" s="107"/>
      <c r="Q936" s="107"/>
      <c r="R936" s="107"/>
      <c r="S936" s="107"/>
      <c r="T936" s="107"/>
      <c r="U936" s="107"/>
      <c r="V936" s="107"/>
      <c r="W936" s="107"/>
      <c r="X936" s="107"/>
    </row>
    <row r="937" spans="1:24" ht="13">
      <c r="A937" s="107"/>
      <c r="B937" s="107"/>
      <c r="C937" s="108"/>
      <c r="D937" s="112"/>
      <c r="E937" s="108"/>
      <c r="F937" s="108"/>
      <c r="G937" s="107"/>
      <c r="H937" s="107"/>
      <c r="I937" s="107"/>
      <c r="J937" s="107"/>
      <c r="K937" s="107"/>
      <c r="L937" s="107"/>
      <c r="M937" s="107"/>
      <c r="N937" s="107"/>
      <c r="O937" s="107"/>
      <c r="P937" s="107"/>
      <c r="Q937" s="107"/>
      <c r="R937" s="107"/>
      <c r="S937" s="107"/>
      <c r="T937" s="107"/>
      <c r="U937" s="107"/>
      <c r="V937" s="107"/>
      <c r="W937" s="107"/>
      <c r="X937" s="107"/>
    </row>
    <row r="938" spans="1:24" ht="13">
      <c r="A938" s="107"/>
      <c r="B938" s="107"/>
      <c r="C938" s="108"/>
      <c r="D938" s="112"/>
      <c r="E938" s="108"/>
      <c r="F938" s="108"/>
      <c r="G938" s="107"/>
      <c r="H938" s="107"/>
      <c r="I938" s="107"/>
      <c r="J938" s="107"/>
      <c r="K938" s="107"/>
      <c r="L938" s="107"/>
      <c r="M938" s="107"/>
      <c r="N938" s="107"/>
      <c r="O938" s="107"/>
      <c r="P938" s="107"/>
      <c r="Q938" s="107"/>
      <c r="R938" s="107"/>
      <c r="S938" s="107"/>
      <c r="T938" s="107"/>
      <c r="U938" s="107"/>
      <c r="V938" s="107"/>
      <c r="W938" s="107"/>
      <c r="X938" s="107"/>
    </row>
    <row r="939" spans="1:24" ht="13">
      <c r="A939" s="107"/>
      <c r="B939" s="107"/>
      <c r="C939" s="108"/>
      <c r="D939" s="112"/>
      <c r="E939" s="108"/>
      <c r="F939" s="108"/>
      <c r="G939" s="107"/>
      <c r="H939" s="107"/>
      <c r="I939" s="107"/>
      <c r="J939" s="107"/>
      <c r="K939" s="107"/>
      <c r="L939" s="107"/>
      <c r="M939" s="107"/>
      <c r="N939" s="107"/>
      <c r="O939" s="107"/>
      <c r="P939" s="107"/>
      <c r="Q939" s="107"/>
      <c r="R939" s="107"/>
      <c r="S939" s="107"/>
      <c r="T939" s="107"/>
      <c r="U939" s="107"/>
      <c r="V939" s="107"/>
      <c r="W939" s="107"/>
      <c r="X939" s="107"/>
    </row>
    <row r="940" spans="1:24" ht="13">
      <c r="A940" s="107"/>
      <c r="B940" s="107"/>
      <c r="C940" s="108"/>
      <c r="D940" s="112"/>
      <c r="E940" s="108"/>
      <c r="F940" s="108"/>
      <c r="G940" s="107"/>
      <c r="H940" s="107"/>
      <c r="I940" s="107"/>
      <c r="J940" s="107"/>
      <c r="K940" s="107"/>
      <c r="L940" s="107"/>
      <c r="M940" s="107"/>
      <c r="N940" s="107"/>
      <c r="O940" s="107"/>
      <c r="P940" s="107"/>
      <c r="Q940" s="107"/>
      <c r="R940" s="107"/>
      <c r="S940" s="107"/>
      <c r="T940" s="107"/>
      <c r="U940" s="107"/>
      <c r="V940" s="107"/>
      <c r="W940" s="107"/>
      <c r="X940" s="107"/>
    </row>
    <row r="941" spans="1:24" ht="13">
      <c r="A941" s="107"/>
      <c r="B941" s="107"/>
      <c r="C941" s="108"/>
      <c r="D941" s="112"/>
      <c r="E941" s="108"/>
      <c r="F941" s="108"/>
      <c r="G941" s="107"/>
      <c r="H941" s="107"/>
      <c r="I941" s="107"/>
      <c r="J941" s="107"/>
      <c r="K941" s="107"/>
      <c r="L941" s="107"/>
      <c r="M941" s="107"/>
      <c r="N941" s="107"/>
      <c r="O941" s="107"/>
      <c r="P941" s="107"/>
      <c r="Q941" s="107"/>
      <c r="R941" s="107"/>
      <c r="S941" s="107"/>
      <c r="T941" s="107"/>
      <c r="U941" s="107"/>
      <c r="V941" s="107"/>
      <c r="W941" s="107"/>
      <c r="X941" s="107"/>
    </row>
    <row r="942" spans="1:24" ht="13">
      <c r="A942" s="107"/>
      <c r="B942" s="107"/>
      <c r="C942" s="108"/>
      <c r="D942" s="112"/>
      <c r="E942" s="108"/>
      <c r="F942" s="108"/>
      <c r="G942" s="107"/>
      <c r="H942" s="107"/>
      <c r="I942" s="107"/>
      <c r="J942" s="107"/>
      <c r="K942" s="107"/>
      <c r="L942" s="107"/>
      <c r="M942" s="107"/>
      <c r="N942" s="107"/>
      <c r="O942" s="107"/>
      <c r="P942" s="107"/>
      <c r="Q942" s="107"/>
      <c r="R942" s="107"/>
      <c r="S942" s="107"/>
      <c r="T942" s="107"/>
      <c r="U942" s="107"/>
      <c r="V942" s="107"/>
      <c r="W942" s="107"/>
      <c r="X942" s="107"/>
    </row>
    <row r="943" spans="1:24" ht="13">
      <c r="A943" s="107"/>
      <c r="B943" s="107"/>
      <c r="C943" s="108"/>
      <c r="D943" s="112"/>
      <c r="E943" s="108"/>
      <c r="F943" s="108"/>
      <c r="G943" s="107"/>
      <c r="H943" s="107"/>
      <c r="I943" s="107"/>
      <c r="J943" s="107"/>
      <c r="K943" s="107"/>
      <c r="L943" s="107"/>
      <c r="M943" s="107"/>
      <c r="N943" s="107"/>
      <c r="O943" s="107"/>
      <c r="P943" s="107"/>
      <c r="Q943" s="107"/>
      <c r="R943" s="107"/>
      <c r="S943" s="107"/>
      <c r="T943" s="107"/>
      <c r="U943" s="107"/>
      <c r="V943" s="107"/>
      <c r="W943" s="107"/>
      <c r="X943" s="107"/>
    </row>
    <row r="944" spans="1:24" ht="13">
      <c r="A944" s="107"/>
      <c r="B944" s="107"/>
      <c r="C944" s="108"/>
      <c r="D944" s="112"/>
      <c r="E944" s="108"/>
      <c r="F944" s="108"/>
      <c r="G944" s="107"/>
      <c r="H944" s="107"/>
      <c r="I944" s="107"/>
      <c r="J944" s="107"/>
      <c r="K944" s="107"/>
      <c r="L944" s="107"/>
      <c r="M944" s="107"/>
      <c r="N944" s="107"/>
      <c r="O944" s="107"/>
      <c r="P944" s="107"/>
      <c r="Q944" s="107"/>
      <c r="R944" s="107"/>
      <c r="S944" s="107"/>
      <c r="T944" s="107"/>
      <c r="U944" s="107"/>
      <c r="V944" s="107"/>
      <c r="W944" s="107"/>
      <c r="X944" s="107"/>
    </row>
    <row r="945" spans="1:24" ht="13">
      <c r="A945" s="107"/>
      <c r="B945" s="107"/>
      <c r="C945" s="108"/>
      <c r="D945" s="112"/>
      <c r="E945" s="108"/>
      <c r="F945" s="108"/>
      <c r="G945" s="107"/>
      <c r="H945" s="107"/>
      <c r="I945" s="107"/>
      <c r="J945" s="107"/>
      <c r="K945" s="107"/>
      <c r="L945" s="107"/>
      <c r="M945" s="107"/>
      <c r="N945" s="107"/>
      <c r="O945" s="107"/>
      <c r="P945" s="107"/>
      <c r="Q945" s="107"/>
      <c r="R945" s="107"/>
      <c r="S945" s="107"/>
      <c r="T945" s="107"/>
      <c r="U945" s="107"/>
      <c r="V945" s="107"/>
      <c r="W945" s="107"/>
      <c r="X945" s="107"/>
    </row>
    <row r="946" spans="1:24" ht="13">
      <c r="A946" s="107"/>
      <c r="B946" s="107"/>
      <c r="C946" s="108"/>
      <c r="D946" s="112"/>
      <c r="E946" s="108"/>
      <c r="F946" s="108"/>
      <c r="G946" s="107"/>
      <c r="H946" s="107"/>
      <c r="I946" s="107"/>
      <c r="J946" s="107"/>
      <c r="K946" s="107"/>
      <c r="L946" s="107"/>
      <c r="M946" s="107"/>
      <c r="N946" s="107"/>
      <c r="O946" s="107"/>
      <c r="P946" s="107"/>
      <c r="Q946" s="107"/>
      <c r="R946" s="107"/>
      <c r="S946" s="107"/>
      <c r="T946" s="107"/>
      <c r="U946" s="107"/>
      <c r="V946" s="107"/>
      <c r="W946" s="107"/>
      <c r="X946" s="107"/>
    </row>
    <row r="947" spans="1:24" ht="13">
      <c r="A947" s="107"/>
      <c r="B947" s="107"/>
      <c r="C947" s="108"/>
      <c r="D947" s="112"/>
      <c r="E947" s="108"/>
      <c r="F947" s="108"/>
      <c r="G947" s="107"/>
      <c r="H947" s="107"/>
      <c r="I947" s="107"/>
      <c r="J947" s="107"/>
      <c r="K947" s="107"/>
      <c r="L947" s="107"/>
      <c r="M947" s="107"/>
      <c r="N947" s="107"/>
      <c r="O947" s="107"/>
      <c r="P947" s="107"/>
      <c r="Q947" s="107"/>
      <c r="R947" s="107"/>
      <c r="S947" s="107"/>
      <c r="T947" s="107"/>
      <c r="U947" s="107"/>
      <c r="V947" s="107"/>
      <c r="W947" s="107"/>
      <c r="X947" s="107"/>
    </row>
    <row r="948" spans="1:24" ht="13">
      <c r="A948" s="107"/>
      <c r="B948" s="107"/>
      <c r="C948" s="108"/>
      <c r="D948" s="112"/>
      <c r="E948" s="108"/>
      <c r="F948" s="108"/>
      <c r="G948" s="107"/>
      <c r="H948" s="107"/>
      <c r="I948" s="107"/>
      <c r="J948" s="107"/>
      <c r="K948" s="107"/>
      <c r="L948" s="107"/>
      <c r="M948" s="107"/>
      <c r="N948" s="107"/>
      <c r="O948" s="107"/>
      <c r="P948" s="107"/>
      <c r="Q948" s="107"/>
      <c r="R948" s="107"/>
      <c r="S948" s="107"/>
      <c r="T948" s="107"/>
      <c r="U948" s="107"/>
      <c r="V948" s="107"/>
      <c r="W948" s="107"/>
      <c r="X948" s="107"/>
    </row>
    <row r="949" spans="1:24" ht="13">
      <c r="A949" s="107"/>
      <c r="B949" s="107"/>
      <c r="C949" s="108"/>
      <c r="D949" s="112"/>
      <c r="E949" s="108"/>
      <c r="F949" s="108"/>
      <c r="G949" s="107"/>
      <c r="H949" s="107"/>
      <c r="I949" s="107"/>
      <c r="J949" s="107"/>
      <c r="K949" s="107"/>
      <c r="L949" s="107"/>
      <c r="M949" s="107"/>
      <c r="N949" s="107"/>
      <c r="O949" s="107"/>
      <c r="P949" s="107"/>
      <c r="Q949" s="107"/>
      <c r="R949" s="107"/>
      <c r="S949" s="107"/>
      <c r="T949" s="107"/>
      <c r="U949" s="107"/>
      <c r="V949" s="107"/>
      <c r="W949" s="107"/>
      <c r="X949" s="107"/>
    </row>
    <row r="950" spans="1:24" ht="13">
      <c r="A950" s="107"/>
      <c r="B950" s="107"/>
      <c r="C950" s="108"/>
      <c r="D950" s="112"/>
      <c r="E950" s="108"/>
      <c r="F950" s="108"/>
      <c r="G950" s="107"/>
      <c r="H950" s="107"/>
      <c r="I950" s="107"/>
      <c r="J950" s="107"/>
      <c r="K950" s="107"/>
      <c r="L950" s="107"/>
      <c r="M950" s="107"/>
      <c r="N950" s="107"/>
      <c r="O950" s="107"/>
      <c r="P950" s="107"/>
      <c r="Q950" s="107"/>
      <c r="R950" s="107"/>
      <c r="S950" s="107"/>
      <c r="T950" s="107"/>
      <c r="U950" s="107"/>
      <c r="V950" s="107"/>
      <c r="W950" s="107"/>
      <c r="X950" s="107"/>
    </row>
    <row r="951" spans="1:24" ht="13">
      <c r="A951" s="107"/>
      <c r="B951" s="107"/>
      <c r="C951" s="108"/>
      <c r="D951" s="112"/>
      <c r="E951" s="108"/>
      <c r="F951" s="108"/>
      <c r="G951" s="107"/>
      <c r="H951" s="107"/>
      <c r="I951" s="107"/>
      <c r="J951" s="107"/>
      <c r="K951" s="107"/>
      <c r="L951" s="107"/>
      <c r="M951" s="107"/>
      <c r="N951" s="107"/>
      <c r="O951" s="107"/>
      <c r="P951" s="107"/>
      <c r="Q951" s="107"/>
      <c r="R951" s="107"/>
      <c r="S951" s="107"/>
      <c r="T951" s="107"/>
      <c r="U951" s="107"/>
      <c r="V951" s="107"/>
      <c r="W951" s="107"/>
      <c r="X951" s="107"/>
    </row>
    <row r="952" spans="1:24" ht="13">
      <c r="A952" s="107"/>
      <c r="B952" s="107"/>
      <c r="C952" s="108"/>
      <c r="D952" s="112"/>
      <c r="E952" s="108"/>
      <c r="F952" s="108"/>
      <c r="G952" s="107"/>
      <c r="H952" s="107"/>
      <c r="I952" s="107"/>
      <c r="J952" s="107"/>
      <c r="K952" s="107"/>
      <c r="L952" s="107"/>
      <c r="M952" s="107"/>
      <c r="N952" s="107"/>
      <c r="O952" s="107"/>
      <c r="P952" s="107"/>
      <c r="Q952" s="107"/>
      <c r="R952" s="107"/>
      <c r="S952" s="107"/>
      <c r="T952" s="107"/>
      <c r="U952" s="107"/>
      <c r="V952" s="107"/>
      <c r="W952" s="107"/>
      <c r="X952" s="107"/>
    </row>
    <row r="953" spans="1:24" ht="13">
      <c r="A953" s="107"/>
      <c r="B953" s="107"/>
      <c r="C953" s="108"/>
      <c r="D953" s="112"/>
      <c r="E953" s="108"/>
      <c r="F953" s="108"/>
      <c r="G953" s="107"/>
      <c r="H953" s="107"/>
      <c r="I953" s="107"/>
      <c r="J953" s="107"/>
      <c r="K953" s="107"/>
      <c r="L953" s="107"/>
      <c r="M953" s="107"/>
      <c r="N953" s="107"/>
      <c r="O953" s="107"/>
      <c r="P953" s="107"/>
      <c r="Q953" s="107"/>
      <c r="R953" s="107"/>
      <c r="S953" s="107"/>
      <c r="T953" s="107"/>
      <c r="U953" s="107"/>
      <c r="V953" s="107"/>
      <c r="W953" s="107"/>
      <c r="X953" s="107"/>
    </row>
    <row r="954" spans="1:24" ht="13">
      <c r="A954" s="107"/>
      <c r="B954" s="107"/>
      <c r="C954" s="108"/>
      <c r="D954" s="112"/>
      <c r="E954" s="108"/>
      <c r="F954" s="108"/>
      <c r="G954" s="107"/>
      <c r="H954" s="107"/>
      <c r="I954" s="107"/>
      <c r="J954" s="107"/>
      <c r="K954" s="107"/>
      <c r="L954" s="107"/>
      <c r="M954" s="107"/>
      <c r="N954" s="107"/>
      <c r="O954" s="107"/>
      <c r="P954" s="107"/>
      <c r="Q954" s="107"/>
      <c r="R954" s="107"/>
      <c r="S954" s="107"/>
      <c r="T954" s="107"/>
      <c r="U954" s="107"/>
      <c r="V954" s="107"/>
      <c r="W954" s="107"/>
      <c r="X954" s="107"/>
    </row>
    <row r="955" spans="1:24" ht="13">
      <c r="A955" s="107"/>
      <c r="B955" s="107"/>
      <c r="C955" s="108"/>
      <c r="D955" s="112"/>
      <c r="E955" s="108"/>
      <c r="F955" s="108"/>
      <c r="G955" s="107"/>
      <c r="H955" s="107"/>
      <c r="I955" s="107"/>
      <c r="J955" s="107"/>
      <c r="K955" s="107"/>
      <c r="L955" s="107"/>
      <c r="M955" s="107"/>
      <c r="N955" s="107"/>
      <c r="O955" s="107"/>
      <c r="P955" s="107"/>
      <c r="Q955" s="107"/>
      <c r="R955" s="107"/>
      <c r="S955" s="107"/>
      <c r="T955" s="107"/>
      <c r="U955" s="107"/>
      <c r="V955" s="107"/>
      <c r="W955" s="107"/>
      <c r="X955" s="107"/>
    </row>
    <row r="956" spans="1:24" ht="13">
      <c r="A956" s="107"/>
      <c r="B956" s="107"/>
      <c r="C956" s="108"/>
      <c r="D956" s="112"/>
      <c r="E956" s="108"/>
      <c r="F956" s="108"/>
      <c r="G956" s="107"/>
      <c r="H956" s="107"/>
      <c r="I956" s="107"/>
      <c r="J956" s="107"/>
      <c r="K956" s="107"/>
      <c r="L956" s="107"/>
      <c r="M956" s="107"/>
      <c r="N956" s="107"/>
      <c r="O956" s="107"/>
      <c r="P956" s="107"/>
      <c r="Q956" s="107"/>
      <c r="R956" s="107"/>
      <c r="S956" s="107"/>
      <c r="T956" s="107"/>
      <c r="U956" s="107"/>
      <c r="V956" s="107"/>
      <c r="W956" s="107"/>
      <c r="X956" s="107"/>
    </row>
    <row r="957" spans="1:24" ht="13">
      <c r="A957" s="107"/>
      <c r="B957" s="107"/>
      <c r="C957" s="108"/>
      <c r="D957" s="112"/>
      <c r="E957" s="108"/>
      <c r="F957" s="108"/>
      <c r="G957" s="107"/>
      <c r="H957" s="107"/>
      <c r="I957" s="107"/>
      <c r="J957" s="107"/>
      <c r="K957" s="107"/>
      <c r="L957" s="107"/>
      <c r="M957" s="107"/>
      <c r="N957" s="107"/>
      <c r="O957" s="107"/>
      <c r="P957" s="107"/>
      <c r="Q957" s="107"/>
      <c r="R957" s="107"/>
      <c r="S957" s="107"/>
      <c r="T957" s="107"/>
      <c r="U957" s="107"/>
      <c r="V957" s="107"/>
      <c r="W957" s="107"/>
      <c r="X957" s="107"/>
    </row>
    <row r="958" spans="1:24" ht="13">
      <c r="A958" s="107"/>
      <c r="B958" s="107"/>
      <c r="C958" s="108"/>
      <c r="D958" s="112"/>
      <c r="E958" s="108"/>
      <c r="F958" s="108"/>
      <c r="G958" s="107"/>
      <c r="H958" s="107"/>
      <c r="I958" s="107"/>
      <c r="J958" s="107"/>
      <c r="K958" s="107"/>
      <c r="L958" s="107"/>
      <c r="M958" s="107"/>
      <c r="N958" s="107"/>
      <c r="O958" s="107"/>
      <c r="P958" s="107"/>
      <c r="Q958" s="107"/>
      <c r="R958" s="107"/>
      <c r="S958" s="107"/>
      <c r="T958" s="107"/>
      <c r="U958" s="107"/>
      <c r="V958" s="107"/>
      <c r="W958" s="107"/>
      <c r="X958" s="107"/>
    </row>
    <row r="959" spans="1:24" ht="13">
      <c r="A959" s="107"/>
      <c r="B959" s="107"/>
      <c r="C959" s="108"/>
      <c r="D959" s="112"/>
      <c r="E959" s="108"/>
      <c r="F959" s="108"/>
      <c r="G959" s="107"/>
      <c r="H959" s="107"/>
      <c r="I959" s="107"/>
      <c r="J959" s="107"/>
      <c r="K959" s="107"/>
      <c r="L959" s="107"/>
      <c r="M959" s="107"/>
      <c r="N959" s="107"/>
      <c r="O959" s="107"/>
      <c r="P959" s="107"/>
      <c r="Q959" s="107"/>
      <c r="R959" s="107"/>
      <c r="S959" s="107"/>
      <c r="T959" s="107"/>
      <c r="U959" s="107"/>
      <c r="V959" s="107"/>
      <c r="W959" s="107"/>
      <c r="X959" s="107"/>
    </row>
    <row r="960" spans="1:24" ht="13">
      <c r="A960" s="107"/>
      <c r="B960" s="107"/>
      <c r="C960" s="108"/>
      <c r="D960" s="112"/>
      <c r="E960" s="108"/>
      <c r="F960" s="108"/>
      <c r="G960" s="107"/>
      <c r="H960" s="107"/>
      <c r="I960" s="107"/>
      <c r="J960" s="107"/>
      <c r="K960" s="107"/>
      <c r="L960" s="107"/>
      <c r="M960" s="107"/>
      <c r="N960" s="107"/>
      <c r="O960" s="107"/>
      <c r="P960" s="107"/>
      <c r="Q960" s="107"/>
      <c r="R960" s="107"/>
      <c r="S960" s="107"/>
      <c r="T960" s="107"/>
      <c r="U960" s="107"/>
      <c r="V960" s="107"/>
      <c r="W960" s="107"/>
      <c r="X960" s="107"/>
    </row>
    <row r="961" spans="1:24" ht="13">
      <c r="A961" s="107"/>
      <c r="B961" s="107"/>
      <c r="C961" s="108"/>
      <c r="D961" s="112"/>
      <c r="E961" s="108"/>
      <c r="F961" s="108"/>
      <c r="G961" s="107"/>
      <c r="H961" s="107"/>
      <c r="I961" s="107"/>
      <c r="J961" s="107"/>
      <c r="K961" s="107"/>
      <c r="L961" s="107"/>
      <c r="M961" s="107"/>
      <c r="N961" s="107"/>
      <c r="O961" s="107"/>
      <c r="P961" s="107"/>
      <c r="Q961" s="107"/>
      <c r="R961" s="107"/>
      <c r="S961" s="107"/>
      <c r="T961" s="107"/>
      <c r="U961" s="107"/>
      <c r="V961" s="107"/>
      <c r="W961" s="107"/>
      <c r="X961" s="107"/>
    </row>
    <row r="962" spans="1:24" ht="13">
      <c r="A962" s="107"/>
      <c r="B962" s="107"/>
      <c r="C962" s="108"/>
      <c r="D962" s="112"/>
      <c r="E962" s="108"/>
      <c r="F962" s="108"/>
      <c r="G962" s="107"/>
      <c r="H962" s="107"/>
      <c r="I962" s="107"/>
      <c r="J962" s="107"/>
      <c r="K962" s="107"/>
      <c r="L962" s="107"/>
      <c r="M962" s="107"/>
      <c r="N962" s="107"/>
      <c r="O962" s="107"/>
      <c r="P962" s="107"/>
      <c r="Q962" s="107"/>
      <c r="R962" s="107"/>
      <c r="S962" s="107"/>
      <c r="T962" s="107"/>
      <c r="U962" s="107"/>
      <c r="V962" s="107"/>
      <c r="W962" s="107"/>
      <c r="X962" s="107"/>
    </row>
    <row r="963" spans="1:24" ht="13">
      <c r="A963" s="107"/>
      <c r="B963" s="107"/>
      <c r="C963" s="108"/>
      <c r="D963" s="112"/>
      <c r="E963" s="108"/>
      <c r="F963" s="108"/>
      <c r="G963" s="107"/>
      <c r="H963" s="107"/>
      <c r="I963" s="107"/>
      <c r="J963" s="107"/>
      <c r="K963" s="107"/>
      <c r="L963" s="107"/>
      <c r="M963" s="107"/>
      <c r="N963" s="107"/>
      <c r="O963" s="107"/>
      <c r="P963" s="107"/>
      <c r="Q963" s="107"/>
      <c r="R963" s="107"/>
      <c r="S963" s="107"/>
      <c r="T963" s="107"/>
      <c r="U963" s="107"/>
      <c r="V963" s="107"/>
      <c r="W963" s="107"/>
      <c r="X963" s="107"/>
    </row>
    <row r="964" spans="1:24" ht="13">
      <c r="A964" s="107"/>
      <c r="B964" s="107"/>
      <c r="C964" s="108"/>
      <c r="D964" s="112"/>
      <c r="E964" s="108"/>
      <c r="F964" s="108"/>
      <c r="G964" s="107"/>
      <c r="H964" s="107"/>
      <c r="I964" s="107"/>
      <c r="J964" s="107"/>
      <c r="K964" s="107"/>
      <c r="L964" s="107"/>
      <c r="M964" s="107"/>
      <c r="N964" s="107"/>
      <c r="O964" s="107"/>
      <c r="P964" s="107"/>
      <c r="Q964" s="107"/>
      <c r="R964" s="107"/>
      <c r="S964" s="107"/>
      <c r="T964" s="107"/>
      <c r="U964" s="107"/>
      <c r="V964" s="107"/>
      <c r="W964" s="107"/>
      <c r="X964" s="107"/>
    </row>
    <row r="965" spans="1:24" ht="13">
      <c r="A965" s="107"/>
      <c r="B965" s="107"/>
      <c r="C965" s="108"/>
      <c r="D965" s="112"/>
      <c r="E965" s="108"/>
      <c r="F965" s="108"/>
      <c r="G965" s="107"/>
      <c r="H965" s="107"/>
      <c r="I965" s="107"/>
      <c r="J965" s="107"/>
      <c r="K965" s="107"/>
      <c r="L965" s="107"/>
      <c r="M965" s="107"/>
      <c r="N965" s="107"/>
      <c r="O965" s="107"/>
      <c r="P965" s="107"/>
      <c r="Q965" s="107"/>
      <c r="R965" s="107"/>
      <c r="S965" s="107"/>
      <c r="T965" s="107"/>
      <c r="U965" s="107"/>
      <c r="V965" s="107"/>
      <c r="W965" s="107"/>
      <c r="X965" s="107"/>
    </row>
    <row r="966" spans="1:24" ht="13">
      <c r="A966" s="107"/>
      <c r="B966" s="107"/>
      <c r="C966" s="108"/>
      <c r="D966" s="112"/>
      <c r="E966" s="108"/>
      <c r="F966" s="108"/>
      <c r="G966" s="107"/>
      <c r="H966" s="107"/>
      <c r="I966" s="107"/>
      <c r="J966" s="107"/>
      <c r="K966" s="107"/>
      <c r="L966" s="107"/>
      <c r="M966" s="107"/>
      <c r="N966" s="107"/>
      <c r="O966" s="107"/>
      <c r="P966" s="107"/>
      <c r="Q966" s="107"/>
      <c r="R966" s="107"/>
      <c r="S966" s="107"/>
      <c r="T966" s="107"/>
      <c r="U966" s="107"/>
      <c r="V966" s="107"/>
      <c r="W966" s="107"/>
      <c r="X966" s="107"/>
    </row>
    <row r="967" spans="1:24" ht="13">
      <c r="A967" s="107"/>
      <c r="B967" s="107"/>
      <c r="C967" s="108"/>
      <c r="D967" s="112"/>
      <c r="E967" s="108"/>
      <c r="F967" s="108"/>
      <c r="G967" s="107"/>
      <c r="H967" s="107"/>
      <c r="I967" s="107"/>
      <c r="J967" s="107"/>
      <c r="K967" s="107"/>
      <c r="L967" s="107"/>
      <c r="M967" s="107"/>
      <c r="N967" s="107"/>
      <c r="O967" s="107"/>
      <c r="P967" s="107"/>
      <c r="Q967" s="107"/>
      <c r="R967" s="107"/>
      <c r="S967" s="107"/>
      <c r="T967" s="107"/>
      <c r="U967" s="107"/>
      <c r="V967" s="107"/>
      <c r="W967" s="107"/>
      <c r="X967" s="107"/>
    </row>
    <row r="968" spans="1:24" ht="13">
      <c r="A968" s="107"/>
      <c r="B968" s="107"/>
      <c r="C968" s="108"/>
      <c r="D968" s="112"/>
      <c r="E968" s="108"/>
      <c r="F968" s="108"/>
      <c r="G968" s="107"/>
      <c r="H968" s="107"/>
      <c r="I968" s="107"/>
      <c r="J968" s="107"/>
      <c r="K968" s="107"/>
      <c r="L968" s="107"/>
      <c r="M968" s="107"/>
      <c r="N968" s="107"/>
      <c r="O968" s="107"/>
      <c r="P968" s="107"/>
      <c r="Q968" s="107"/>
      <c r="R968" s="107"/>
      <c r="S968" s="107"/>
      <c r="T968" s="107"/>
      <c r="U968" s="107"/>
      <c r="V968" s="107"/>
      <c r="W968" s="107"/>
      <c r="X968" s="107"/>
    </row>
    <row r="969" spans="1:24" ht="13">
      <c r="A969" s="107"/>
      <c r="B969" s="107"/>
      <c r="C969" s="108"/>
      <c r="D969" s="112"/>
      <c r="E969" s="108"/>
      <c r="F969" s="108"/>
      <c r="G969" s="107"/>
      <c r="H969" s="107"/>
      <c r="I969" s="107"/>
      <c r="J969" s="107"/>
      <c r="K969" s="107"/>
      <c r="L969" s="107"/>
      <c r="M969" s="107"/>
      <c r="N969" s="107"/>
      <c r="O969" s="107"/>
      <c r="P969" s="107"/>
      <c r="Q969" s="107"/>
      <c r="R969" s="107"/>
      <c r="S969" s="107"/>
      <c r="T969" s="107"/>
      <c r="U969" s="107"/>
      <c r="V969" s="107"/>
      <c r="W969" s="107"/>
      <c r="X969" s="107"/>
    </row>
    <row r="970" spans="1:24" ht="13">
      <c r="A970" s="107"/>
      <c r="B970" s="107"/>
      <c r="C970" s="108"/>
      <c r="D970" s="112"/>
      <c r="E970" s="108"/>
      <c r="F970" s="108"/>
      <c r="G970" s="107"/>
      <c r="H970" s="107"/>
      <c r="I970" s="107"/>
      <c r="J970" s="107"/>
      <c r="K970" s="107"/>
      <c r="L970" s="107"/>
      <c r="M970" s="107"/>
      <c r="N970" s="107"/>
      <c r="O970" s="107"/>
      <c r="P970" s="107"/>
      <c r="Q970" s="107"/>
      <c r="R970" s="107"/>
      <c r="S970" s="107"/>
      <c r="T970" s="107"/>
      <c r="U970" s="107"/>
      <c r="V970" s="107"/>
      <c r="W970" s="107"/>
      <c r="X970" s="107"/>
    </row>
    <row r="971" spans="1:24" ht="13">
      <c r="A971" s="107"/>
      <c r="B971" s="107"/>
      <c r="C971" s="108"/>
      <c r="D971" s="112"/>
      <c r="E971" s="108"/>
      <c r="F971" s="108"/>
      <c r="G971" s="107"/>
      <c r="H971" s="107"/>
      <c r="I971" s="107"/>
      <c r="J971" s="107"/>
      <c r="K971" s="107"/>
      <c r="L971" s="107"/>
      <c r="M971" s="107"/>
      <c r="N971" s="107"/>
      <c r="O971" s="107"/>
      <c r="P971" s="107"/>
      <c r="Q971" s="107"/>
      <c r="R971" s="107"/>
      <c r="S971" s="107"/>
      <c r="T971" s="107"/>
      <c r="U971" s="107"/>
      <c r="V971" s="107"/>
      <c r="W971" s="107"/>
      <c r="X971" s="107"/>
    </row>
    <row r="972" spans="1:24" ht="13">
      <c r="A972" s="107"/>
      <c r="B972" s="107"/>
      <c r="C972" s="108"/>
      <c r="D972" s="112"/>
      <c r="E972" s="108"/>
      <c r="F972" s="108"/>
      <c r="G972" s="107"/>
      <c r="H972" s="107"/>
      <c r="I972" s="107"/>
      <c r="J972" s="107"/>
      <c r="K972" s="107"/>
      <c r="L972" s="107"/>
      <c r="M972" s="107"/>
      <c r="N972" s="107"/>
      <c r="O972" s="107"/>
      <c r="P972" s="107"/>
      <c r="Q972" s="107"/>
      <c r="R972" s="107"/>
      <c r="S972" s="107"/>
      <c r="T972" s="107"/>
      <c r="U972" s="107"/>
      <c r="V972" s="107"/>
      <c r="W972" s="107"/>
      <c r="X972" s="107"/>
    </row>
    <row r="973" spans="1:24" ht="13">
      <c r="A973" s="107"/>
      <c r="B973" s="107"/>
      <c r="C973" s="108"/>
      <c r="D973" s="112"/>
      <c r="E973" s="108"/>
      <c r="F973" s="108"/>
      <c r="G973" s="107"/>
      <c r="H973" s="107"/>
      <c r="I973" s="107"/>
      <c r="J973" s="107"/>
      <c r="K973" s="107"/>
      <c r="L973" s="107"/>
      <c r="M973" s="107"/>
      <c r="N973" s="107"/>
      <c r="O973" s="107"/>
      <c r="P973" s="107"/>
      <c r="Q973" s="107"/>
      <c r="R973" s="107"/>
      <c r="S973" s="107"/>
      <c r="T973" s="107"/>
      <c r="U973" s="107"/>
      <c r="V973" s="107"/>
      <c r="W973" s="107"/>
      <c r="X973" s="107"/>
    </row>
    <row r="974" spans="1:24" ht="13">
      <c r="A974" s="107"/>
      <c r="B974" s="107"/>
      <c r="C974" s="108"/>
      <c r="D974" s="112"/>
      <c r="E974" s="108"/>
      <c r="F974" s="108"/>
      <c r="G974" s="107"/>
      <c r="H974" s="107"/>
      <c r="I974" s="107"/>
      <c r="J974" s="107"/>
      <c r="K974" s="107"/>
      <c r="L974" s="107"/>
      <c r="M974" s="107"/>
      <c r="N974" s="107"/>
      <c r="O974" s="107"/>
      <c r="P974" s="107"/>
      <c r="Q974" s="107"/>
      <c r="R974" s="107"/>
      <c r="S974" s="107"/>
      <c r="T974" s="107"/>
      <c r="U974" s="107"/>
      <c r="V974" s="107"/>
      <c r="W974" s="107"/>
      <c r="X974" s="107"/>
    </row>
    <row r="975" spans="1:24" ht="13">
      <c r="A975" s="107"/>
      <c r="B975" s="107"/>
      <c r="C975" s="108"/>
      <c r="D975" s="112"/>
      <c r="E975" s="108"/>
      <c r="F975" s="108"/>
      <c r="G975" s="107"/>
      <c r="H975" s="107"/>
      <c r="I975" s="107"/>
      <c r="J975" s="107"/>
      <c r="K975" s="107"/>
      <c r="L975" s="107"/>
      <c r="M975" s="107"/>
      <c r="N975" s="107"/>
      <c r="O975" s="107"/>
      <c r="P975" s="107"/>
      <c r="Q975" s="107"/>
      <c r="R975" s="107"/>
      <c r="S975" s="107"/>
      <c r="T975" s="107"/>
      <c r="U975" s="107"/>
      <c r="V975" s="107"/>
      <c r="W975" s="107"/>
      <c r="X975" s="107"/>
    </row>
    <row r="976" spans="1:24" ht="13">
      <c r="A976" s="107"/>
      <c r="B976" s="107"/>
      <c r="C976" s="108"/>
      <c r="D976" s="112"/>
      <c r="E976" s="108"/>
      <c r="F976" s="108"/>
      <c r="G976" s="107"/>
      <c r="H976" s="107"/>
      <c r="I976" s="107"/>
      <c r="J976" s="107"/>
      <c r="K976" s="107"/>
      <c r="L976" s="107"/>
      <c r="M976" s="107"/>
      <c r="N976" s="107"/>
      <c r="O976" s="107"/>
      <c r="P976" s="107"/>
      <c r="Q976" s="107"/>
      <c r="R976" s="107"/>
      <c r="S976" s="107"/>
      <c r="T976" s="107"/>
      <c r="U976" s="107"/>
      <c r="V976" s="107"/>
      <c r="W976" s="107"/>
      <c r="X976" s="107"/>
    </row>
    <row r="977" spans="1:24" ht="13">
      <c r="A977" s="107"/>
      <c r="B977" s="107"/>
      <c r="C977" s="108"/>
      <c r="D977" s="112"/>
      <c r="E977" s="108"/>
      <c r="F977" s="108"/>
      <c r="G977" s="107"/>
      <c r="H977" s="107"/>
      <c r="I977" s="107"/>
      <c r="J977" s="107"/>
      <c r="K977" s="107"/>
      <c r="L977" s="107"/>
      <c r="M977" s="107"/>
      <c r="N977" s="107"/>
      <c r="O977" s="107"/>
      <c r="P977" s="107"/>
      <c r="Q977" s="107"/>
      <c r="R977" s="107"/>
      <c r="S977" s="107"/>
      <c r="T977" s="107"/>
      <c r="U977" s="107"/>
      <c r="V977" s="107"/>
      <c r="W977" s="107"/>
      <c r="X977" s="107"/>
    </row>
    <row r="978" spans="1:24" ht="13">
      <c r="A978" s="107"/>
      <c r="B978" s="107"/>
      <c r="C978" s="108"/>
      <c r="D978" s="112"/>
      <c r="E978" s="108"/>
      <c r="F978" s="108"/>
      <c r="G978" s="107"/>
      <c r="H978" s="107"/>
      <c r="I978" s="107"/>
      <c r="J978" s="107"/>
      <c r="K978" s="107"/>
      <c r="L978" s="107"/>
      <c r="M978" s="107"/>
      <c r="N978" s="107"/>
      <c r="O978" s="107"/>
      <c r="P978" s="107"/>
      <c r="Q978" s="107"/>
      <c r="R978" s="107"/>
      <c r="S978" s="107"/>
      <c r="T978" s="107"/>
      <c r="U978" s="107"/>
      <c r="V978" s="107"/>
      <c r="W978" s="107"/>
      <c r="X978" s="107"/>
    </row>
    <row r="979" spans="1:24" ht="13">
      <c r="A979" s="107"/>
      <c r="B979" s="107"/>
      <c r="C979" s="108"/>
      <c r="D979" s="112"/>
      <c r="E979" s="108"/>
      <c r="F979" s="108"/>
      <c r="G979" s="107"/>
      <c r="H979" s="107"/>
      <c r="I979" s="107"/>
      <c r="J979" s="107"/>
      <c r="K979" s="107"/>
      <c r="L979" s="107"/>
      <c r="M979" s="107"/>
      <c r="N979" s="107"/>
      <c r="O979" s="107"/>
      <c r="P979" s="107"/>
      <c r="Q979" s="107"/>
      <c r="R979" s="107"/>
      <c r="S979" s="107"/>
      <c r="T979" s="107"/>
      <c r="U979" s="107"/>
      <c r="V979" s="107"/>
      <c r="W979" s="107"/>
      <c r="X979" s="107"/>
    </row>
    <row r="980" spans="1:24" ht="13">
      <c r="A980" s="107"/>
      <c r="B980" s="107"/>
      <c r="C980" s="108"/>
      <c r="D980" s="112"/>
      <c r="E980" s="108"/>
      <c r="F980" s="108"/>
      <c r="G980" s="107"/>
      <c r="H980" s="107"/>
      <c r="I980" s="107"/>
      <c r="J980" s="107"/>
      <c r="K980" s="107"/>
      <c r="L980" s="107"/>
      <c r="M980" s="107"/>
      <c r="N980" s="107"/>
      <c r="O980" s="107"/>
      <c r="P980" s="107"/>
      <c r="Q980" s="107"/>
      <c r="R980" s="107"/>
      <c r="S980" s="107"/>
      <c r="T980" s="107"/>
      <c r="U980" s="107"/>
      <c r="V980" s="107"/>
      <c r="W980" s="107"/>
      <c r="X980" s="107"/>
    </row>
    <row r="981" spans="1:24" ht="13">
      <c r="A981" s="107"/>
      <c r="B981" s="107"/>
      <c r="C981" s="108"/>
      <c r="D981" s="112"/>
      <c r="E981" s="108"/>
      <c r="F981" s="108"/>
      <c r="G981" s="107"/>
      <c r="H981" s="107"/>
      <c r="I981" s="107"/>
      <c r="J981" s="107"/>
      <c r="K981" s="107"/>
      <c r="L981" s="107"/>
      <c r="M981" s="107"/>
      <c r="N981" s="107"/>
      <c r="O981" s="107"/>
      <c r="P981" s="107"/>
      <c r="Q981" s="107"/>
      <c r="R981" s="107"/>
      <c r="S981" s="107"/>
      <c r="T981" s="107"/>
      <c r="U981" s="107"/>
      <c r="V981" s="107"/>
      <c r="W981" s="107"/>
      <c r="X981" s="107"/>
    </row>
    <row r="982" spans="1:24" ht="13">
      <c r="A982" s="107"/>
      <c r="B982" s="107"/>
      <c r="C982" s="108"/>
      <c r="D982" s="112"/>
      <c r="E982" s="108"/>
      <c r="F982" s="108"/>
      <c r="G982" s="107"/>
      <c r="H982" s="107"/>
      <c r="I982" s="107"/>
      <c r="J982" s="107"/>
      <c r="K982" s="107"/>
      <c r="L982" s="107"/>
      <c r="M982" s="107"/>
      <c r="N982" s="107"/>
      <c r="O982" s="107"/>
      <c r="P982" s="107"/>
      <c r="Q982" s="107"/>
      <c r="R982" s="107"/>
      <c r="S982" s="107"/>
      <c r="T982" s="107"/>
      <c r="U982" s="107"/>
      <c r="V982" s="107"/>
      <c r="W982" s="107"/>
      <c r="X982" s="107"/>
    </row>
    <row r="983" spans="1:24" ht="13">
      <c r="A983" s="107"/>
      <c r="B983" s="107"/>
      <c r="C983" s="108"/>
      <c r="D983" s="112"/>
      <c r="E983" s="108"/>
      <c r="F983" s="108"/>
      <c r="G983" s="107"/>
      <c r="H983" s="107"/>
      <c r="I983" s="107"/>
      <c r="J983" s="107"/>
      <c r="K983" s="107"/>
      <c r="L983" s="107"/>
      <c r="M983" s="107"/>
      <c r="N983" s="107"/>
      <c r="O983" s="107"/>
      <c r="P983" s="107"/>
      <c r="Q983" s="107"/>
      <c r="R983" s="107"/>
      <c r="S983" s="107"/>
      <c r="T983" s="107"/>
      <c r="U983" s="107"/>
      <c r="V983" s="107"/>
      <c r="W983" s="107"/>
      <c r="X983" s="107"/>
    </row>
    <row r="984" spans="1:24" ht="13">
      <c r="A984" s="107"/>
      <c r="B984" s="107"/>
      <c r="C984" s="108"/>
      <c r="D984" s="112"/>
      <c r="E984" s="108"/>
      <c r="F984" s="108"/>
      <c r="G984" s="107"/>
      <c r="H984" s="107"/>
      <c r="I984" s="107"/>
      <c r="J984" s="107"/>
      <c r="K984" s="107"/>
      <c r="L984" s="107"/>
      <c r="M984" s="107"/>
      <c r="N984" s="107"/>
      <c r="O984" s="107"/>
      <c r="P984" s="107"/>
      <c r="Q984" s="107"/>
      <c r="R984" s="107"/>
      <c r="S984" s="107"/>
      <c r="T984" s="107"/>
      <c r="U984" s="107"/>
      <c r="V984" s="107"/>
      <c r="W984" s="107"/>
      <c r="X984" s="107"/>
    </row>
    <row r="985" spans="1:24" ht="13">
      <c r="A985" s="107"/>
      <c r="B985" s="107"/>
      <c r="C985" s="108"/>
      <c r="D985" s="112"/>
      <c r="E985" s="108"/>
      <c r="F985" s="108"/>
      <c r="G985" s="107"/>
      <c r="H985" s="107"/>
      <c r="I985" s="107"/>
      <c r="J985" s="107"/>
      <c r="K985" s="107"/>
      <c r="L985" s="107"/>
      <c r="M985" s="107"/>
      <c r="N985" s="107"/>
      <c r="O985" s="107"/>
      <c r="P985" s="107"/>
      <c r="Q985" s="107"/>
      <c r="R985" s="107"/>
      <c r="S985" s="107"/>
      <c r="T985" s="107"/>
      <c r="U985" s="107"/>
      <c r="V985" s="107"/>
      <c r="W985" s="107"/>
      <c r="X985" s="107"/>
    </row>
    <row r="986" spans="1:24" ht="13">
      <c r="A986" s="107"/>
      <c r="B986" s="107"/>
      <c r="C986" s="108"/>
      <c r="D986" s="112"/>
      <c r="E986" s="108"/>
      <c r="F986" s="108"/>
      <c r="G986" s="107"/>
      <c r="H986" s="107"/>
      <c r="I986" s="107"/>
      <c r="J986" s="107"/>
      <c r="K986" s="107"/>
      <c r="L986" s="107"/>
      <c r="M986" s="107"/>
      <c r="N986" s="107"/>
      <c r="O986" s="107"/>
      <c r="P986" s="107"/>
      <c r="Q986" s="107"/>
      <c r="R986" s="107"/>
      <c r="S986" s="107"/>
      <c r="T986" s="107"/>
      <c r="U986" s="107"/>
      <c r="V986" s="107"/>
      <c r="W986" s="107"/>
      <c r="X986" s="107"/>
    </row>
    <row r="987" spans="1:24" ht="13">
      <c r="A987" s="107"/>
      <c r="B987" s="107"/>
      <c r="C987" s="108"/>
      <c r="D987" s="112"/>
      <c r="E987" s="108"/>
      <c r="F987" s="108"/>
      <c r="G987" s="107"/>
      <c r="H987" s="107"/>
      <c r="I987" s="107"/>
      <c r="J987" s="107"/>
      <c r="K987" s="107"/>
      <c r="L987" s="107"/>
      <c r="M987" s="107"/>
      <c r="N987" s="107"/>
      <c r="O987" s="107"/>
      <c r="P987" s="107"/>
      <c r="Q987" s="107"/>
      <c r="R987" s="107"/>
      <c r="S987" s="107"/>
      <c r="T987" s="107"/>
      <c r="U987" s="107"/>
      <c r="V987" s="107"/>
      <c r="W987" s="107"/>
      <c r="X987" s="107"/>
    </row>
    <row r="988" spans="1:24" ht="13">
      <c r="A988" s="107"/>
      <c r="B988" s="107"/>
      <c r="C988" s="108"/>
      <c r="D988" s="112"/>
      <c r="E988" s="108"/>
      <c r="F988" s="108"/>
      <c r="G988" s="107"/>
      <c r="H988" s="107"/>
      <c r="I988" s="107"/>
      <c r="J988" s="107"/>
      <c r="K988" s="107"/>
      <c r="L988" s="107"/>
      <c r="M988" s="107"/>
      <c r="N988" s="107"/>
      <c r="O988" s="107"/>
      <c r="P988" s="107"/>
      <c r="Q988" s="107"/>
      <c r="R988" s="107"/>
      <c r="S988" s="107"/>
      <c r="T988" s="107"/>
      <c r="U988" s="107"/>
      <c r="V988" s="107"/>
      <c r="W988" s="107"/>
      <c r="X988" s="107"/>
    </row>
    <row r="989" spans="1:24" ht="13">
      <c r="A989" s="107"/>
      <c r="B989" s="107"/>
      <c r="C989" s="108"/>
      <c r="D989" s="112"/>
      <c r="E989" s="108"/>
      <c r="F989" s="108"/>
      <c r="G989" s="107"/>
      <c r="H989" s="107"/>
      <c r="I989" s="107"/>
      <c r="J989" s="107"/>
      <c r="K989" s="107"/>
      <c r="L989" s="107"/>
      <c r="M989" s="107"/>
      <c r="N989" s="107"/>
      <c r="O989" s="107"/>
      <c r="P989" s="107"/>
      <c r="Q989" s="107"/>
      <c r="R989" s="107"/>
      <c r="S989" s="107"/>
      <c r="T989" s="107"/>
      <c r="U989" s="107"/>
      <c r="V989" s="107"/>
      <c r="W989" s="107"/>
      <c r="X989" s="107"/>
    </row>
    <row r="990" spans="1:24" ht="13">
      <c r="A990" s="107"/>
      <c r="B990" s="107"/>
      <c r="C990" s="108"/>
      <c r="D990" s="112"/>
      <c r="E990" s="108"/>
      <c r="F990" s="108"/>
      <c r="G990" s="107"/>
      <c r="H990" s="107"/>
      <c r="I990" s="107"/>
      <c r="J990" s="107"/>
      <c r="K990" s="107"/>
      <c r="L990" s="107"/>
      <c r="M990" s="107"/>
      <c r="N990" s="107"/>
      <c r="O990" s="107"/>
      <c r="P990" s="107"/>
      <c r="Q990" s="107"/>
      <c r="R990" s="107"/>
      <c r="S990" s="107"/>
      <c r="T990" s="107"/>
      <c r="U990" s="107"/>
      <c r="V990" s="107"/>
      <c r="W990" s="107"/>
      <c r="X990" s="107"/>
    </row>
    <row r="991" spans="1:24" ht="13">
      <c r="A991" s="107"/>
      <c r="B991" s="107"/>
      <c r="C991" s="108"/>
      <c r="D991" s="112"/>
      <c r="E991" s="108"/>
      <c r="F991" s="108"/>
      <c r="G991" s="107"/>
      <c r="H991" s="107"/>
      <c r="I991" s="107"/>
      <c r="J991" s="107"/>
      <c r="K991" s="107"/>
      <c r="L991" s="107"/>
      <c r="M991" s="107"/>
      <c r="N991" s="107"/>
      <c r="O991" s="107"/>
      <c r="P991" s="107"/>
      <c r="Q991" s="107"/>
      <c r="R991" s="107"/>
      <c r="S991" s="107"/>
      <c r="T991" s="107"/>
      <c r="U991" s="107"/>
      <c r="V991" s="107"/>
      <c r="W991" s="107"/>
      <c r="X991" s="107"/>
    </row>
    <row r="992" spans="1:24" ht="13">
      <c r="A992" s="107"/>
      <c r="B992" s="107"/>
      <c r="C992" s="108"/>
      <c r="D992" s="112"/>
      <c r="E992" s="108"/>
      <c r="F992" s="108"/>
      <c r="G992" s="107"/>
      <c r="H992" s="107"/>
      <c r="I992" s="107"/>
      <c r="J992" s="107"/>
      <c r="K992" s="107"/>
      <c r="L992" s="107"/>
      <c r="M992" s="107"/>
      <c r="N992" s="107"/>
      <c r="O992" s="107"/>
      <c r="P992" s="107"/>
      <c r="Q992" s="107"/>
      <c r="R992" s="107"/>
      <c r="S992" s="107"/>
      <c r="T992" s="107"/>
      <c r="U992" s="107"/>
      <c r="V992" s="107"/>
      <c r="W992" s="107"/>
      <c r="X992" s="107"/>
    </row>
    <row r="993" spans="1:24" ht="13">
      <c r="A993" s="107"/>
      <c r="B993" s="107"/>
      <c r="C993" s="108"/>
      <c r="D993" s="112"/>
      <c r="E993" s="108"/>
      <c r="F993" s="108"/>
      <c r="G993" s="107"/>
      <c r="H993" s="107"/>
      <c r="I993" s="107"/>
      <c r="J993" s="107"/>
      <c r="K993" s="107"/>
      <c r="L993" s="107"/>
      <c r="M993" s="107"/>
      <c r="N993" s="107"/>
      <c r="O993" s="107"/>
      <c r="P993" s="107"/>
      <c r="Q993" s="107"/>
      <c r="R993" s="107"/>
      <c r="S993" s="107"/>
      <c r="T993" s="107"/>
      <c r="U993" s="107"/>
      <c r="V993" s="107"/>
      <c r="W993" s="107"/>
      <c r="X993" s="107"/>
    </row>
    <row r="994" spans="1:24" ht="13">
      <c r="A994" s="107"/>
      <c r="B994" s="107"/>
      <c r="C994" s="108"/>
      <c r="D994" s="112"/>
      <c r="E994" s="108"/>
      <c r="F994" s="108"/>
      <c r="G994" s="107"/>
      <c r="H994" s="107"/>
      <c r="I994" s="107"/>
      <c r="J994" s="107"/>
      <c r="K994" s="107"/>
      <c r="L994" s="107"/>
      <c r="M994" s="107"/>
      <c r="N994" s="107"/>
      <c r="O994" s="107"/>
      <c r="P994" s="107"/>
      <c r="Q994" s="107"/>
      <c r="R994" s="107"/>
      <c r="S994" s="107"/>
      <c r="T994" s="107"/>
      <c r="U994" s="107"/>
      <c r="V994" s="107"/>
      <c r="W994" s="107"/>
      <c r="X994" s="107"/>
    </row>
    <row r="995" spans="1:24" ht="13">
      <c r="A995" s="107"/>
      <c r="B995" s="107"/>
      <c r="C995" s="108"/>
      <c r="D995" s="112"/>
      <c r="E995" s="108"/>
      <c r="F995" s="108"/>
      <c r="G995" s="107"/>
      <c r="H995" s="107"/>
      <c r="I995" s="107"/>
      <c r="J995" s="107"/>
      <c r="K995" s="107"/>
      <c r="L995" s="107"/>
      <c r="M995" s="107"/>
      <c r="N995" s="107"/>
      <c r="O995" s="107"/>
      <c r="P995" s="107"/>
      <c r="Q995" s="107"/>
      <c r="R995" s="107"/>
      <c r="S995" s="107"/>
      <c r="T995" s="107"/>
      <c r="U995" s="107"/>
      <c r="V995" s="107"/>
      <c r="W995" s="107"/>
      <c r="X995" s="107"/>
    </row>
    <row r="996" spans="1:24" ht="13">
      <c r="A996" s="107"/>
      <c r="B996" s="107"/>
      <c r="C996" s="108"/>
      <c r="D996" s="112"/>
      <c r="E996" s="108"/>
      <c r="F996" s="108"/>
      <c r="G996" s="107"/>
      <c r="H996" s="107"/>
      <c r="I996" s="107"/>
      <c r="J996" s="107"/>
      <c r="K996" s="107"/>
      <c r="L996" s="107"/>
      <c r="M996" s="107"/>
      <c r="N996" s="107"/>
      <c r="O996" s="107"/>
      <c r="P996" s="107"/>
      <c r="Q996" s="107"/>
      <c r="R996" s="107"/>
      <c r="S996" s="107"/>
      <c r="T996" s="107"/>
      <c r="U996" s="107"/>
      <c r="V996" s="107"/>
      <c r="W996" s="107"/>
      <c r="X996" s="107"/>
    </row>
    <row r="997" spans="1:24" ht="13">
      <c r="A997" s="107"/>
      <c r="B997" s="107"/>
      <c r="C997" s="108"/>
      <c r="D997" s="112"/>
      <c r="E997" s="108"/>
      <c r="F997" s="108"/>
      <c r="G997" s="107"/>
      <c r="H997" s="107"/>
      <c r="I997" s="107"/>
      <c r="J997" s="107"/>
      <c r="K997" s="107"/>
      <c r="L997" s="107"/>
      <c r="M997" s="107"/>
      <c r="N997" s="107"/>
      <c r="O997" s="107"/>
      <c r="P997" s="107"/>
      <c r="Q997" s="107"/>
      <c r="R997" s="107"/>
      <c r="S997" s="107"/>
      <c r="T997" s="107"/>
      <c r="U997" s="107"/>
      <c r="V997" s="107"/>
      <c r="W997" s="107"/>
      <c r="X997" s="107"/>
    </row>
    <row r="998" spans="1:24" ht="13">
      <c r="A998" s="107"/>
      <c r="B998" s="107"/>
      <c r="C998" s="108"/>
      <c r="D998" s="112"/>
      <c r="E998" s="108"/>
      <c r="F998" s="108"/>
      <c r="G998" s="107"/>
      <c r="H998" s="107"/>
      <c r="I998" s="107"/>
      <c r="J998" s="107"/>
      <c r="K998" s="107"/>
      <c r="L998" s="107"/>
      <c r="M998" s="107"/>
      <c r="N998" s="107"/>
      <c r="O998" s="107"/>
      <c r="P998" s="107"/>
      <c r="Q998" s="107"/>
      <c r="R998" s="107"/>
      <c r="S998" s="107"/>
      <c r="T998" s="107"/>
      <c r="U998" s="107"/>
      <c r="V998" s="107"/>
      <c r="W998" s="107"/>
      <c r="X998" s="107"/>
    </row>
    <row r="999" spans="1:24" ht="13">
      <c r="A999" s="107"/>
      <c r="B999" s="107"/>
      <c r="C999" s="108"/>
      <c r="D999" s="112"/>
      <c r="E999" s="108"/>
      <c r="F999" s="108"/>
      <c r="G999" s="107"/>
      <c r="H999" s="107"/>
      <c r="I999" s="107"/>
      <c r="J999" s="107"/>
      <c r="K999" s="107"/>
      <c r="L999" s="107"/>
      <c r="M999" s="107"/>
      <c r="N999" s="107"/>
      <c r="O999" s="107"/>
      <c r="P999" s="107"/>
      <c r="Q999" s="107"/>
      <c r="R999" s="107"/>
      <c r="S999" s="107"/>
      <c r="T999" s="107"/>
      <c r="U999" s="107"/>
      <c r="V999" s="107"/>
      <c r="W999" s="107"/>
      <c r="X999" s="107"/>
    </row>
    <row r="1000" spans="1:24" ht="13">
      <c r="A1000" s="107"/>
      <c r="B1000" s="107"/>
      <c r="C1000" s="108"/>
      <c r="D1000" s="112"/>
      <c r="E1000" s="108"/>
      <c r="F1000" s="108"/>
      <c r="G1000" s="107"/>
      <c r="H1000" s="107"/>
      <c r="I1000" s="107"/>
      <c r="J1000" s="107"/>
      <c r="K1000" s="107"/>
      <c r="L1000" s="107"/>
      <c r="M1000" s="107"/>
      <c r="N1000" s="107"/>
      <c r="O1000" s="107"/>
      <c r="P1000" s="107"/>
      <c r="Q1000" s="107"/>
      <c r="R1000" s="107"/>
      <c r="S1000" s="107"/>
      <c r="T1000" s="107"/>
      <c r="U1000" s="107"/>
      <c r="V1000" s="107"/>
      <c r="W1000" s="107"/>
      <c r="X1000" s="107"/>
    </row>
    <row r="1001" spans="1:24" ht="13">
      <c r="A1001" s="107"/>
      <c r="B1001" s="107"/>
      <c r="C1001" s="108"/>
      <c r="D1001" s="112"/>
      <c r="E1001" s="108"/>
      <c r="F1001" s="108"/>
      <c r="G1001" s="107"/>
      <c r="H1001" s="107"/>
      <c r="I1001" s="107"/>
      <c r="J1001" s="107"/>
      <c r="K1001" s="107"/>
      <c r="L1001" s="107"/>
      <c r="M1001" s="107"/>
      <c r="N1001" s="107"/>
      <c r="O1001" s="107"/>
      <c r="P1001" s="107"/>
      <c r="Q1001" s="107"/>
      <c r="R1001" s="107"/>
      <c r="S1001" s="107"/>
      <c r="T1001" s="107"/>
      <c r="U1001" s="107"/>
      <c r="V1001" s="107"/>
      <c r="W1001" s="107"/>
      <c r="X1001" s="107"/>
    </row>
    <row r="1002" spans="1:24" ht="13">
      <c r="A1002" s="107"/>
      <c r="B1002" s="107"/>
      <c r="C1002" s="108"/>
      <c r="D1002" s="112"/>
      <c r="E1002" s="108"/>
      <c r="F1002" s="108"/>
      <c r="G1002" s="107"/>
      <c r="H1002" s="107"/>
      <c r="I1002" s="107"/>
      <c r="J1002" s="107"/>
      <c r="K1002" s="107"/>
      <c r="L1002" s="107"/>
      <c r="M1002" s="107"/>
      <c r="N1002" s="107"/>
      <c r="O1002" s="107"/>
      <c r="P1002" s="107"/>
      <c r="Q1002" s="107"/>
      <c r="R1002" s="107"/>
      <c r="S1002" s="107"/>
      <c r="T1002" s="107"/>
      <c r="U1002" s="107"/>
      <c r="V1002" s="107"/>
      <c r="W1002" s="107"/>
      <c r="X1002" s="107"/>
    </row>
    <row r="1003" spans="1:24" ht="13">
      <c r="A1003" s="107"/>
      <c r="B1003" s="107"/>
      <c r="C1003" s="108"/>
      <c r="D1003" s="112"/>
      <c r="E1003" s="108"/>
      <c r="F1003" s="108"/>
      <c r="G1003" s="107"/>
      <c r="H1003" s="107"/>
      <c r="I1003" s="107"/>
      <c r="J1003" s="107"/>
      <c r="K1003" s="107"/>
      <c r="L1003" s="107"/>
      <c r="M1003" s="107"/>
      <c r="N1003" s="107"/>
      <c r="O1003" s="107"/>
      <c r="P1003" s="107"/>
      <c r="Q1003" s="107"/>
      <c r="R1003" s="107"/>
      <c r="S1003" s="107"/>
      <c r="T1003" s="107"/>
      <c r="U1003" s="107"/>
      <c r="V1003" s="107"/>
      <c r="W1003" s="107"/>
      <c r="X1003" s="107"/>
    </row>
    <row r="1004" spans="1:24" ht="13">
      <c r="A1004" s="107"/>
      <c r="B1004" s="107"/>
      <c r="C1004" s="108"/>
      <c r="D1004" s="112"/>
      <c r="E1004" s="108"/>
      <c r="F1004" s="108"/>
      <c r="G1004" s="107"/>
      <c r="H1004" s="107"/>
      <c r="I1004" s="107"/>
      <c r="J1004" s="107"/>
      <c r="K1004" s="107"/>
      <c r="L1004" s="107"/>
      <c r="M1004" s="107"/>
      <c r="N1004" s="107"/>
      <c r="O1004" s="107"/>
      <c r="P1004" s="107"/>
      <c r="Q1004" s="107"/>
      <c r="R1004" s="107"/>
      <c r="S1004" s="107"/>
      <c r="T1004" s="107"/>
      <c r="U1004" s="107"/>
      <c r="V1004" s="107"/>
      <c r="W1004" s="107"/>
      <c r="X1004" s="107"/>
    </row>
    <row r="1005" spans="1:24" ht="13">
      <c r="A1005" s="107"/>
      <c r="B1005" s="107"/>
      <c r="C1005" s="108"/>
      <c r="D1005" s="112"/>
      <c r="E1005" s="108"/>
      <c r="F1005" s="108"/>
      <c r="G1005" s="107"/>
      <c r="H1005" s="107"/>
      <c r="I1005" s="107"/>
      <c r="J1005" s="107"/>
      <c r="K1005" s="107"/>
      <c r="L1005" s="107"/>
      <c r="M1005" s="107"/>
      <c r="N1005" s="107"/>
      <c r="O1005" s="107"/>
      <c r="P1005" s="107"/>
      <c r="Q1005" s="107"/>
      <c r="R1005" s="107"/>
      <c r="S1005" s="107"/>
      <c r="T1005" s="107"/>
      <c r="U1005" s="107"/>
      <c r="V1005" s="107"/>
      <c r="W1005" s="107"/>
      <c r="X1005" s="107"/>
    </row>
    <row r="1006" spans="1:24" ht="24.75" customHeight="1">
      <c r="A1006" s="68"/>
      <c r="B1006" s="68"/>
      <c r="C1006" s="89"/>
      <c r="D1006" s="95"/>
      <c r="E1006" s="89"/>
      <c r="F1006" s="89"/>
      <c r="G1006" s="68"/>
      <c r="H1006" s="103"/>
      <c r="I1006" s="68"/>
      <c r="J1006" s="68"/>
      <c r="K1006" s="68"/>
      <c r="L1006" s="68"/>
      <c r="M1006" s="68"/>
      <c r="N1006" s="68"/>
      <c r="O1006" s="68"/>
      <c r="P1006" s="68"/>
      <c r="Q1006" s="68"/>
      <c r="R1006" s="68"/>
      <c r="S1006" s="68"/>
      <c r="T1006" s="68"/>
      <c r="U1006" s="68"/>
      <c r="V1006" s="68"/>
      <c r="W1006" s="68"/>
      <c r="X1006" s="68"/>
    </row>
  </sheetData>
  <mergeCells count="4">
    <mergeCell ref="F33:H36"/>
    <mergeCell ref="M34:O37"/>
    <mergeCell ref="D273:D277"/>
    <mergeCell ref="F273:F277"/>
  </mergeCells>
  <printOptions horizontalCentered="1" gridLines="1"/>
  <pageMargins left="0" right="0" top="0.15620214395099541" bottom="0" header="0" footer="0"/>
  <pageSetup scale="86" pageOrder="overThenDown" orientation="portrait" cellComments="atEnd"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982360-E6D9-4799-8B59-4F8E78F7B3E8}">
  <sheetPr codeName="Sheet14">
    <outlinePr summaryBelow="0" summaryRight="0"/>
  </sheetPr>
  <dimension ref="A1:X1006"/>
  <sheetViews>
    <sheetView showGridLines="0" workbookViewId="0">
      <pane ySplit="1" topLeftCell="A17" activePane="bottomLeft" state="frozen"/>
      <selection pane="bottomLeft" activeCell="K25" sqref="K25"/>
    </sheetView>
  </sheetViews>
  <sheetFormatPr defaultColWidth="12.54296875" defaultRowHeight="15.75" customHeight="1"/>
  <cols>
    <col min="1" max="1" width="12.54296875" style="62"/>
    <col min="2" max="2" width="21.453125" style="62" customWidth="1"/>
    <col min="3" max="16384" width="12.54296875" style="62"/>
  </cols>
  <sheetData>
    <row r="1" spans="1:24" ht="26.25" customHeight="1">
      <c r="A1" s="74" t="s">
        <v>9</v>
      </c>
      <c r="B1" s="75" t="s">
        <v>47</v>
      </c>
      <c r="C1" s="75" t="s">
        <v>48</v>
      </c>
      <c r="D1" s="76" t="s">
        <v>49</v>
      </c>
      <c r="E1" s="75" t="s">
        <v>50</v>
      </c>
      <c r="F1" s="74" t="s">
        <v>51</v>
      </c>
      <c r="G1" s="74" t="s">
        <v>52</v>
      </c>
      <c r="H1" s="77" t="s">
        <v>53</v>
      </c>
      <c r="I1" s="68"/>
      <c r="J1" s="68"/>
      <c r="K1" s="68"/>
      <c r="L1" s="68"/>
      <c r="M1" s="68"/>
      <c r="N1" s="68"/>
      <c r="O1" s="68"/>
      <c r="P1" s="68"/>
      <c r="Q1" s="68"/>
      <c r="R1" s="68"/>
      <c r="S1" s="68"/>
      <c r="T1" s="68"/>
      <c r="U1" s="68"/>
      <c r="V1" s="68"/>
      <c r="W1" s="68"/>
      <c r="X1" s="68"/>
    </row>
    <row r="2" spans="1:24" ht="22.5" customHeight="1" thickBot="1">
      <c r="A2" s="78">
        <v>45139</v>
      </c>
      <c r="B2" s="79" t="s">
        <v>137</v>
      </c>
      <c r="C2" s="80">
        <v>0.35416666666666669</v>
      </c>
      <c r="D2" s="81"/>
      <c r="E2" s="80">
        <v>0.58333333333333337</v>
      </c>
      <c r="F2" s="81">
        <f t="shared" ref="F2:F31" si="0">(E2-C2) *24-(D2)</f>
        <v>5.5</v>
      </c>
      <c r="G2" s="81"/>
      <c r="H2" s="82">
        <v>250</v>
      </c>
      <c r="I2" s="68"/>
      <c r="J2" s="68"/>
      <c r="K2" s="68"/>
      <c r="L2" s="68"/>
      <c r="M2" s="68"/>
      <c r="N2" s="68"/>
      <c r="O2" s="68"/>
      <c r="P2" s="68"/>
      <c r="Q2" s="68"/>
      <c r="R2" s="68"/>
      <c r="S2" s="68"/>
      <c r="T2" s="68"/>
      <c r="U2" s="68"/>
      <c r="V2" s="68"/>
      <c r="W2" s="68"/>
      <c r="X2" s="68"/>
    </row>
    <row r="3" spans="1:24" ht="24.75" customHeight="1" thickTop="1" thickBot="1">
      <c r="A3" s="78">
        <v>45140</v>
      </c>
      <c r="B3" s="79"/>
      <c r="C3" s="80"/>
      <c r="D3" s="81"/>
      <c r="E3" s="80"/>
      <c r="F3" s="81">
        <f t="shared" si="0"/>
        <v>0</v>
      </c>
      <c r="G3" s="81"/>
      <c r="H3" s="82"/>
      <c r="I3" s="68"/>
      <c r="J3" s="68"/>
      <c r="K3" s="68"/>
      <c r="L3" s="68"/>
      <c r="M3" s="68"/>
      <c r="N3" s="68"/>
      <c r="O3" s="68"/>
      <c r="P3" s="68"/>
      <c r="Q3" s="68"/>
      <c r="R3" s="68"/>
      <c r="S3" s="68"/>
      <c r="T3" s="68"/>
      <c r="U3" s="68"/>
      <c r="V3" s="68"/>
      <c r="W3" s="68"/>
      <c r="X3" s="68"/>
    </row>
    <row r="4" spans="1:24" ht="24.75" customHeight="1" thickTop="1" thickBot="1">
      <c r="A4" s="78">
        <v>45141</v>
      </c>
      <c r="B4" s="79"/>
      <c r="C4" s="80"/>
      <c r="D4" s="81"/>
      <c r="E4" s="80"/>
      <c r="F4" s="81">
        <f t="shared" si="0"/>
        <v>0</v>
      </c>
      <c r="G4" s="81"/>
      <c r="H4" s="82"/>
      <c r="I4" s="68"/>
      <c r="J4" s="68"/>
      <c r="K4" s="68"/>
      <c r="L4" s="68"/>
      <c r="M4" s="68"/>
      <c r="N4" s="68"/>
      <c r="O4" s="68"/>
      <c r="P4" s="68"/>
      <c r="Q4" s="68"/>
      <c r="R4" s="68"/>
      <c r="S4" s="68"/>
      <c r="T4" s="68"/>
      <c r="U4" s="68"/>
      <c r="V4" s="68"/>
      <c r="W4" s="68"/>
      <c r="X4" s="68"/>
    </row>
    <row r="5" spans="1:24" ht="24.75" customHeight="1" thickTop="1" thickBot="1">
      <c r="A5" s="78">
        <v>45142</v>
      </c>
      <c r="B5" s="79"/>
      <c r="C5" s="80"/>
      <c r="D5" s="81"/>
      <c r="E5" s="80"/>
      <c r="F5" s="81">
        <f t="shared" si="0"/>
        <v>0</v>
      </c>
      <c r="G5" s="81"/>
      <c r="H5" s="82"/>
      <c r="I5" s="68"/>
      <c r="J5" s="68"/>
      <c r="K5" s="68"/>
      <c r="L5" s="68"/>
      <c r="M5" s="68"/>
      <c r="N5" s="68"/>
      <c r="O5" s="68"/>
      <c r="P5" s="68"/>
      <c r="Q5" s="68"/>
      <c r="R5" s="68"/>
      <c r="S5" s="68"/>
      <c r="T5" s="68"/>
      <c r="U5" s="68"/>
      <c r="V5" s="68"/>
      <c r="W5" s="68"/>
      <c r="X5" s="68"/>
    </row>
    <row r="6" spans="1:24" ht="24.75" customHeight="1" thickTop="1" thickBot="1">
      <c r="A6" s="78">
        <v>45143</v>
      </c>
      <c r="B6" s="79"/>
      <c r="C6" s="80">
        <v>0.33333333333333331</v>
      </c>
      <c r="D6" s="81">
        <v>1</v>
      </c>
      <c r="E6" s="80">
        <v>0.70833333333333337</v>
      </c>
      <c r="F6" s="81">
        <f t="shared" si="0"/>
        <v>8.0000000000000018</v>
      </c>
      <c r="G6" s="81"/>
      <c r="H6" s="82">
        <v>250</v>
      </c>
      <c r="I6" s="68"/>
      <c r="J6" s="68" t="s">
        <v>0</v>
      </c>
      <c r="K6" s="68"/>
      <c r="L6" s="68"/>
      <c r="M6" s="68"/>
      <c r="N6" s="68"/>
      <c r="O6" s="68"/>
      <c r="P6" s="68"/>
      <c r="Q6" s="68"/>
      <c r="R6" s="68"/>
      <c r="S6" s="68"/>
      <c r="T6" s="68"/>
      <c r="U6" s="68"/>
      <c r="V6" s="68"/>
      <c r="W6" s="68"/>
      <c r="X6" s="68"/>
    </row>
    <row r="7" spans="1:24" ht="24.75" customHeight="1" thickTop="1" thickBot="1">
      <c r="A7" s="78">
        <v>45144</v>
      </c>
      <c r="B7" s="79"/>
      <c r="C7" s="80"/>
      <c r="D7" s="81"/>
      <c r="E7" s="80"/>
      <c r="F7" s="81">
        <f t="shared" si="0"/>
        <v>0</v>
      </c>
      <c r="G7" s="81"/>
      <c r="H7" s="82"/>
      <c r="I7" s="88"/>
      <c r="J7" s="88"/>
      <c r="K7" s="88"/>
      <c r="L7" s="88"/>
      <c r="M7" s="88"/>
      <c r="N7" s="88"/>
      <c r="O7" s="88"/>
      <c r="P7" s="88"/>
      <c r="Q7" s="88"/>
      <c r="R7" s="88"/>
      <c r="S7" s="88"/>
      <c r="T7" s="88"/>
      <c r="U7" s="88"/>
      <c r="V7" s="88"/>
      <c r="W7" s="88"/>
      <c r="X7" s="88"/>
    </row>
    <row r="8" spans="1:24" ht="24.75" customHeight="1" thickTop="1" thickBot="1">
      <c r="A8" s="78">
        <v>45145</v>
      </c>
      <c r="B8" s="79"/>
      <c r="C8" s="80"/>
      <c r="D8" s="81"/>
      <c r="E8" s="80"/>
      <c r="F8" s="81">
        <f t="shared" si="0"/>
        <v>0</v>
      </c>
      <c r="G8" s="81"/>
      <c r="H8" s="82"/>
      <c r="I8" s="89"/>
      <c r="J8" s="89"/>
      <c r="K8" s="89"/>
      <c r="L8" s="89"/>
      <c r="M8" s="89"/>
      <c r="N8" s="89"/>
      <c r="O8" s="89"/>
      <c r="P8" s="89"/>
      <c r="Q8" s="89"/>
      <c r="R8" s="89"/>
      <c r="S8" s="88"/>
      <c r="T8" s="88"/>
      <c r="U8" s="88"/>
      <c r="V8" s="89"/>
      <c r="W8" s="89"/>
      <c r="X8" s="89"/>
    </row>
    <row r="9" spans="1:24" ht="24.75" customHeight="1" thickTop="1" thickBot="1">
      <c r="A9" s="78">
        <v>45146</v>
      </c>
      <c r="B9" s="79"/>
      <c r="C9" s="80"/>
      <c r="D9" s="81"/>
      <c r="E9" s="80"/>
      <c r="F9" s="81">
        <f t="shared" si="0"/>
        <v>0</v>
      </c>
      <c r="G9" s="81"/>
      <c r="H9" s="82"/>
      <c r="I9" s="88"/>
      <c r="J9" s="88"/>
      <c r="K9" s="88"/>
      <c r="L9" s="88"/>
      <c r="M9" s="88"/>
      <c r="N9" s="88"/>
      <c r="O9" s="88"/>
      <c r="P9" s="88"/>
      <c r="Q9" s="88"/>
      <c r="R9" s="88"/>
      <c r="S9" s="88"/>
      <c r="T9" s="88"/>
      <c r="U9" s="88"/>
      <c r="V9" s="88"/>
      <c r="W9" s="88"/>
      <c r="X9" s="88"/>
    </row>
    <row r="10" spans="1:24" ht="24.75" customHeight="1" thickTop="1" thickBot="1">
      <c r="A10" s="78">
        <v>45147</v>
      </c>
      <c r="B10" s="79"/>
      <c r="C10" s="80"/>
      <c r="D10" s="81"/>
      <c r="E10" s="80"/>
      <c r="F10" s="81">
        <f t="shared" si="0"/>
        <v>0</v>
      </c>
      <c r="G10" s="81"/>
      <c r="H10" s="82"/>
      <c r="I10" s="88"/>
      <c r="J10" s="88"/>
      <c r="K10" s="88"/>
      <c r="L10" s="88"/>
      <c r="M10" s="88"/>
      <c r="N10" s="88"/>
      <c r="O10" s="88"/>
      <c r="P10" s="88"/>
      <c r="Q10" s="88"/>
      <c r="R10" s="88"/>
      <c r="S10" s="88"/>
      <c r="T10" s="88"/>
      <c r="U10" s="88"/>
      <c r="V10" s="88"/>
      <c r="W10" s="88"/>
      <c r="X10" s="88"/>
    </row>
    <row r="11" spans="1:24" ht="24.75" customHeight="1" thickTop="1" thickBot="1">
      <c r="A11" s="78">
        <v>45148</v>
      </c>
      <c r="B11" s="79"/>
      <c r="C11" s="80"/>
      <c r="D11" s="81"/>
      <c r="E11" s="80"/>
      <c r="F11" s="81">
        <f t="shared" si="0"/>
        <v>0</v>
      </c>
      <c r="G11" s="81"/>
      <c r="H11" s="82"/>
      <c r="I11" s="89"/>
      <c r="J11" s="89"/>
      <c r="K11" s="89"/>
      <c r="L11" s="89"/>
      <c r="M11" s="89"/>
      <c r="N11" s="89"/>
      <c r="O11" s="89"/>
      <c r="P11" s="89"/>
      <c r="Q11" s="89"/>
      <c r="R11" s="89"/>
      <c r="S11" s="88"/>
      <c r="T11" s="88"/>
      <c r="U11" s="88"/>
      <c r="V11" s="89"/>
      <c r="W11" s="89"/>
      <c r="X11" s="89"/>
    </row>
    <row r="12" spans="1:24" ht="24.75" customHeight="1" thickTop="1" thickBot="1">
      <c r="A12" s="78">
        <v>45149</v>
      </c>
      <c r="B12" s="79"/>
      <c r="C12" s="80"/>
      <c r="D12" s="81"/>
      <c r="E12" s="80"/>
      <c r="F12" s="81">
        <f t="shared" si="0"/>
        <v>0</v>
      </c>
      <c r="G12" s="81"/>
      <c r="H12" s="82"/>
      <c r="I12" s="89"/>
      <c r="J12" s="89"/>
      <c r="K12" s="89"/>
      <c r="L12" s="89"/>
      <c r="M12" s="89"/>
      <c r="N12" s="89"/>
      <c r="O12" s="89"/>
      <c r="P12" s="89"/>
      <c r="Q12" s="89"/>
      <c r="R12" s="89"/>
      <c r="S12" s="89"/>
      <c r="T12" s="89"/>
      <c r="U12" s="89"/>
      <c r="V12" s="89"/>
      <c r="W12" s="89"/>
      <c r="X12" s="89"/>
    </row>
    <row r="13" spans="1:24" ht="24.75" customHeight="1" thickTop="1" thickBot="1">
      <c r="A13" s="78">
        <v>45150</v>
      </c>
      <c r="B13" s="79"/>
      <c r="C13" s="80"/>
      <c r="D13" s="81"/>
      <c r="E13" s="80"/>
      <c r="F13" s="81">
        <f t="shared" si="0"/>
        <v>0</v>
      </c>
      <c r="G13" s="81"/>
      <c r="H13" s="82"/>
      <c r="I13" s="89"/>
      <c r="J13" s="89"/>
      <c r="K13" s="89"/>
      <c r="L13" s="89"/>
      <c r="M13" s="89"/>
      <c r="N13" s="89"/>
      <c r="O13" s="89"/>
      <c r="P13" s="89"/>
      <c r="Q13" s="89"/>
      <c r="R13" s="89"/>
      <c r="S13" s="88"/>
      <c r="T13" s="88"/>
      <c r="U13" s="88"/>
      <c r="V13" s="89"/>
      <c r="W13" s="89"/>
      <c r="X13" s="89"/>
    </row>
    <row r="14" spans="1:24" ht="24.75" customHeight="1" thickTop="1" thickBot="1">
      <c r="A14" s="78">
        <v>45151</v>
      </c>
      <c r="B14" s="79"/>
      <c r="C14" s="80"/>
      <c r="D14" s="81"/>
      <c r="E14" s="80"/>
      <c r="F14" s="81">
        <f t="shared" si="0"/>
        <v>0</v>
      </c>
      <c r="G14" s="81"/>
      <c r="H14" s="82"/>
      <c r="I14" s="89"/>
      <c r="J14" s="89"/>
      <c r="K14" s="89"/>
      <c r="L14" s="89"/>
      <c r="M14" s="89"/>
      <c r="N14" s="95"/>
      <c r="O14" s="88"/>
      <c r="P14" s="68"/>
      <c r="Q14" s="68"/>
      <c r="R14" s="68"/>
      <c r="S14" s="68">
        <v>50</v>
      </c>
      <c r="T14" s="68">
        <v>50</v>
      </c>
      <c r="U14" s="68">
        <v>50</v>
      </c>
      <c r="V14" s="68"/>
      <c r="W14" s="68"/>
      <c r="X14" s="68"/>
    </row>
    <row r="15" spans="1:24" ht="24.75" customHeight="1" thickTop="1" thickBot="1">
      <c r="A15" s="78">
        <v>45152</v>
      </c>
      <c r="B15" s="79"/>
      <c r="C15" s="80"/>
      <c r="D15" s="81"/>
      <c r="E15" s="80"/>
      <c r="F15" s="81">
        <f t="shared" si="0"/>
        <v>0</v>
      </c>
      <c r="G15" s="81"/>
      <c r="H15" s="82"/>
      <c r="I15" s="89"/>
      <c r="J15" s="89"/>
      <c r="K15" s="89"/>
      <c r="L15" s="89"/>
      <c r="M15" s="89"/>
      <c r="N15" s="89"/>
      <c r="O15" s="89"/>
      <c r="P15" s="89"/>
      <c r="Q15" s="89"/>
      <c r="R15" s="89"/>
      <c r="S15" s="108">
        <v>9</v>
      </c>
      <c r="T15" s="108">
        <v>9</v>
      </c>
      <c r="U15" s="108">
        <v>9</v>
      </c>
      <c r="V15" s="89"/>
      <c r="W15" s="89"/>
      <c r="X15" s="89"/>
    </row>
    <row r="16" spans="1:24" ht="24.75" customHeight="1" thickTop="1" thickBot="1">
      <c r="A16" s="78">
        <v>45153</v>
      </c>
      <c r="B16" s="79"/>
      <c r="C16" s="80"/>
      <c r="D16" s="81"/>
      <c r="E16" s="80"/>
      <c r="F16" s="81">
        <f t="shared" si="0"/>
        <v>0</v>
      </c>
      <c r="G16" s="81"/>
      <c r="H16" s="82"/>
      <c r="I16" s="89"/>
      <c r="J16" s="89"/>
      <c r="K16" s="89"/>
      <c r="L16" s="89"/>
      <c r="M16" s="89"/>
      <c r="N16" s="95"/>
      <c r="O16" s="88"/>
      <c r="P16" s="68"/>
      <c r="Q16" s="68"/>
      <c r="R16" s="68"/>
      <c r="S16" s="95">
        <f t="shared" ref="S16:U16" si="1">MIN(9,H15)</f>
        <v>9</v>
      </c>
      <c r="T16" s="95">
        <f t="shared" si="1"/>
        <v>9</v>
      </c>
      <c r="U16" s="95">
        <f t="shared" si="1"/>
        <v>9</v>
      </c>
      <c r="V16" s="68"/>
      <c r="W16" s="68"/>
      <c r="X16" s="68"/>
    </row>
    <row r="17" spans="1:24" ht="24.75" customHeight="1" thickTop="1" thickBot="1">
      <c r="A17" s="78">
        <v>45154</v>
      </c>
      <c r="B17" s="79"/>
      <c r="C17" s="80"/>
      <c r="D17" s="81"/>
      <c r="E17" s="80"/>
      <c r="F17" s="81">
        <f t="shared" si="0"/>
        <v>0</v>
      </c>
      <c r="G17" s="81"/>
      <c r="H17" s="82"/>
      <c r="I17" s="68"/>
      <c r="J17" s="68"/>
      <c r="K17" s="68"/>
      <c r="L17" s="68"/>
      <c r="M17" s="68"/>
      <c r="N17" s="95"/>
      <c r="O17" s="88"/>
      <c r="P17" s="68"/>
      <c r="Q17" s="68"/>
      <c r="R17" s="68"/>
      <c r="S17" s="103"/>
      <c r="T17" s="103"/>
      <c r="U17" s="103"/>
      <c r="V17" s="68"/>
      <c r="W17" s="68"/>
      <c r="X17" s="68"/>
    </row>
    <row r="18" spans="1:24" ht="24.75" customHeight="1" thickTop="1" thickBot="1">
      <c r="A18" s="78">
        <v>45155</v>
      </c>
      <c r="B18" s="79"/>
      <c r="C18" s="80"/>
      <c r="D18" s="81"/>
      <c r="E18" s="80"/>
      <c r="F18" s="81">
        <f t="shared" si="0"/>
        <v>0</v>
      </c>
      <c r="G18" s="81"/>
      <c r="H18" s="82"/>
      <c r="I18" s="89"/>
      <c r="J18" s="89"/>
      <c r="K18" s="89"/>
      <c r="L18" s="89"/>
      <c r="M18" s="89"/>
      <c r="N18" s="89"/>
      <c r="O18" s="89"/>
      <c r="P18" s="89"/>
      <c r="Q18" s="89"/>
      <c r="R18" s="89"/>
      <c r="S18" s="89"/>
      <c r="T18" s="89"/>
      <c r="U18" s="89"/>
      <c r="V18" s="89"/>
      <c r="W18" s="89"/>
      <c r="X18" s="89"/>
    </row>
    <row r="19" spans="1:24" ht="24.75" customHeight="1" thickTop="1" thickBot="1">
      <c r="A19" s="78">
        <v>45156</v>
      </c>
      <c r="B19" s="79"/>
      <c r="C19" s="80"/>
      <c r="D19" s="81"/>
      <c r="E19" s="80"/>
      <c r="F19" s="81">
        <f t="shared" si="0"/>
        <v>0</v>
      </c>
      <c r="G19" s="81"/>
      <c r="H19" s="82"/>
      <c r="I19" s="68"/>
      <c r="J19" s="68"/>
      <c r="K19" s="68"/>
      <c r="L19" s="68"/>
      <c r="M19" s="68"/>
      <c r="N19" s="95"/>
      <c r="O19" s="88"/>
      <c r="P19" s="68"/>
      <c r="Q19" s="68"/>
      <c r="R19" s="68"/>
      <c r="S19" s="68"/>
      <c r="T19" s="68"/>
      <c r="U19" s="68"/>
      <c r="V19" s="68"/>
      <c r="W19" s="68"/>
      <c r="X19" s="68"/>
    </row>
    <row r="20" spans="1:24" ht="24.75" customHeight="1" thickTop="1" thickBot="1">
      <c r="A20" s="78">
        <v>45157</v>
      </c>
      <c r="B20" s="79"/>
      <c r="C20" s="80"/>
      <c r="D20" s="81"/>
      <c r="E20" s="80"/>
      <c r="F20" s="81">
        <f t="shared" si="0"/>
        <v>0</v>
      </c>
      <c r="G20" s="81"/>
      <c r="H20" s="82"/>
      <c r="I20" s="89"/>
      <c r="J20" s="89"/>
      <c r="K20" s="89"/>
      <c r="L20" s="89"/>
      <c r="M20" s="89"/>
      <c r="N20" s="89"/>
      <c r="O20" s="89"/>
      <c r="P20" s="89"/>
      <c r="Q20" s="89"/>
      <c r="R20" s="89"/>
      <c r="S20" s="89"/>
      <c r="T20" s="89"/>
      <c r="U20" s="89"/>
      <c r="V20" s="89"/>
      <c r="W20" s="89"/>
      <c r="X20" s="89"/>
    </row>
    <row r="21" spans="1:24" ht="24.75" customHeight="1" thickTop="1" thickBot="1">
      <c r="A21" s="78">
        <v>45158</v>
      </c>
      <c r="B21" s="79"/>
      <c r="C21" s="80"/>
      <c r="D21" s="81"/>
      <c r="E21" s="80"/>
      <c r="F21" s="81">
        <f t="shared" si="0"/>
        <v>0</v>
      </c>
      <c r="G21" s="81"/>
      <c r="H21" s="82"/>
      <c r="I21" s="68"/>
      <c r="J21" s="68"/>
      <c r="K21" s="68"/>
      <c r="L21" s="68"/>
      <c r="M21" s="68"/>
      <c r="N21" s="95"/>
      <c r="O21" s="88"/>
      <c r="P21" s="68"/>
      <c r="Q21" s="68"/>
      <c r="R21" s="68"/>
      <c r="S21" s="68"/>
      <c r="T21" s="68"/>
      <c r="U21" s="68"/>
      <c r="V21" s="68"/>
      <c r="W21" s="68"/>
      <c r="X21" s="68"/>
    </row>
    <row r="22" spans="1:24" ht="24.75" customHeight="1" thickTop="1" thickBot="1">
      <c r="A22" s="78">
        <v>45159</v>
      </c>
      <c r="B22" s="79"/>
      <c r="C22" s="80"/>
      <c r="D22" s="81"/>
      <c r="E22" s="80"/>
      <c r="F22" s="81">
        <f t="shared" si="0"/>
        <v>0</v>
      </c>
      <c r="G22" s="81"/>
      <c r="H22" s="82"/>
      <c r="I22" s="96"/>
      <c r="J22" s="96"/>
      <c r="K22" s="96"/>
      <c r="L22" s="96"/>
      <c r="M22" s="96"/>
      <c r="N22" s="68"/>
      <c r="O22" s="68"/>
      <c r="P22" s="68"/>
      <c r="Q22" s="68"/>
      <c r="R22" s="68"/>
      <c r="S22" s="68"/>
      <c r="T22" s="68"/>
      <c r="U22" s="68"/>
      <c r="V22" s="68"/>
      <c r="W22" s="68"/>
      <c r="X22" s="68"/>
    </row>
    <row r="23" spans="1:24" ht="24.75" customHeight="1" thickTop="1" thickBot="1">
      <c r="A23" s="78">
        <v>45160</v>
      </c>
      <c r="B23" s="79"/>
      <c r="C23" s="80"/>
      <c r="D23" s="81"/>
      <c r="E23" s="80"/>
      <c r="F23" s="81">
        <f t="shared" si="0"/>
        <v>0</v>
      </c>
      <c r="G23" s="81"/>
      <c r="H23" s="82"/>
      <c r="I23" s="68"/>
      <c r="J23" s="68"/>
      <c r="K23" s="68"/>
      <c r="L23" s="68"/>
      <c r="M23" s="68"/>
      <c r="N23" s="68"/>
      <c r="O23" s="68"/>
      <c r="P23" s="68"/>
      <c r="Q23" s="68"/>
      <c r="R23" s="68"/>
      <c r="S23" s="68"/>
      <c r="T23" s="68"/>
      <c r="U23" s="68"/>
      <c r="V23" s="68"/>
      <c r="W23" s="68"/>
      <c r="X23" s="68"/>
    </row>
    <row r="24" spans="1:24" ht="24.75" customHeight="1" thickTop="1" thickBot="1">
      <c r="A24" s="78">
        <v>45161</v>
      </c>
      <c r="B24" s="79"/>
      <c r="C24" s="80"/>
      <c r="D24" s="81"/>
      <c r="E24" s="80"/>
      <c r="F24" s="81">
        <f t="shared" si="0"/>
        <v>0</v>
      </c>
      <c r="G24" s="81"/>
      <c r="H24" s="82"/>
      <c r="I24" s="68"/>
      <c r="J24" s="68"/>
      <c r="K24" s="68"/>
      <c r="L24" s="68"/>
      <c r="M24" s="68"/>
      <c r="N24" s="68"/>
      <c r="O24" s="68"/>
      <c r="P24" s="68"/>
      <c r="Q24" s="68"/>
      <c r="R24" s="68"/>
      <c r="S24" s="68"/>
      <c r="T24" s="68"/>
      <c r="U24" s="68"/>
      <c r="V24" s="68"/>
      <c r="W24" s="68"/>
      <c r="X24" s="68"/>
    </row>
    <row r="25" spans="1:24" ht="24.75" customHeight="1" thickTop="1" thickBot="1">
      <c r="A25" s="78">
        <v>45162</v>
      </c>
      <c r="B25" s="79"/>
      <c r="C25" s="80"/>
      <c r="D25" s="81"/>
      <c r="E25" s="80"/>
      <c r="F25" s="81">
        <f t="shared" si="0"/>
        <v>0</v>
      </c>
      <c r="G25" s="81"/>
      <c r="H25" s="82"/>
      <c r="I25" s="68"/>
      <c r="J25" s="68"/>
      <c r="K25" s="68"/>
      <c r="L25" s="68"/>
      <c r="M25" s="68"/>
      <c r="N25" s="68"/>
      <c r="O25" s="68"/>
      <c r="P25" s="68"/>
      <c r="Q25" s="68"/>
      <c r="R25" s="68"/>
      <c r="S25" s="68"/>
      <c r="T25" s="68"/>
      <c r="U25" s="68"/>
      <c r="V25" s="68"/>
      <c r="W25" s="68"/>
      <c r="X25" s="68"/>
    </row>
    <row r="26" spans="1:24" ht="24.75" customHeight="1" thickTop="1" thickBot="1">
      <c r="A26" s="78">
        <v>45163</v>
      </c>
      <c r="B26" s="79"/>
      <c r="C26" s="80"/>
      <c r="D26" s="81"/>
      <c r="E26" s="80"/>
      <c r="F26" s="81">
        <f t="shared" si="0"/>
        <v>0</v>
      </c>
      <c r="G26" s="81"/>
      <c r="H26" s="82"/>
      <c r="I26" s="68"/>
      <c r="J26" s="68"/>
      <c r="K26" s="68"/>
      <c r="L26" s="68"/>
      <c r="M26" s="68"/>
      <c r="N26" s="68"/>
      <c r="O26" s="68"/>
      <c r="P26" s="68"/>
      <c r="Q26" s="68"/>
      <c r="R26" s="68"/>
      <c r="S26" s="68"/>
      <c r="T26" s="68"/>
      <c r="U26" s="68"/>
      <c r="V26" s="68"/>
      <c r="W26" s="68"/>
      <c r="X26" s="68"/>
    </row>
    <row r="27" spans="1:24" ht="24.75" customHeight="1" thickTop="1" thickBot="1">
      <c r="A27" s="78">
        <v>45164</v>
      </c>
      <c r="B27" s="79"/>
      <c r="C27" s="80"/>
      <c r="D27" s="81"/>
      <c r="E27" s="80"/>
      <c r="F27" s="81">
        <f t="shared" si="0"/>
        <v>0</v>
      </c>
      <c r="G27" s="81"/>
      <c r="H27" s="82"/>
      <c r="I27" s="89"/>
      <c r="J27" s="89"/>
      <c r="K27" s="89"/>
      <c r="L27" s="89"/>
      <c r="M27" s="89"/>
      <c r="N27" s="89"/>
      <c r="O27" s="89"/>
      <c r="P27" s="89"/>
      <c r="Q27" s="89"/>
      <c r="R27" s="89"/>
      <c r="S27" s="89"/>
      <c r="T27" s="89"/>
      <c r="U27" s="89"/>
      <c r="V27" s="89"/>
      <c r="W27" s="89"/>
      <c r="X27" s="89"/>
    </row>
    <row r="28" spans="1:24" ht="24.75" customHeight="1" thickTop="1" thickBot="1">
      <c r="A28" s="78">
        <v>45165</v>
      </c>
      <c r="B28" s="79"/>
      <c r="C28" s="80"/>
      <c r="D28" s="81"/>
      <c r="E28" s="80"/>
      <c r="F28" s="81">
        <f t="shared" si="0"/>
        <v>0</v>
      </c>
      <c r="G28" s="81"/>
      <c r="H28" s="82"/>
      <c r="I28" s="89"/>
      <c r="J28" s="89"/>
      <c r="K28" s="89"/>
      <c r="L28" s="89"/>
      <c r="M28" s="89"/>
      <c r="N28" s="89"/>
      <c r="O28" s="89"/>
      <c r="P28" s="89"/>
      <c r="Q28" s="89"/>
      <c r="R28" s="89"/>
      <c r="S28" s="89"/>
      <c r="T28" s="89"/>
      <c r="U28" s="89"/>
      <c r="V28" s="89"/>
      <c r="W28" s="89"/>
      <c r="X28" s="89"/>
    </row>
    <row r="29" spans="1:24" ht="24.75" customHeight="1" thickTop="1" thickBot="1">
      <c r="A29" s="78">
        <v>45166</v>
      </c>
      <c r="B29" s="79"/>
      <c r="C29" s="80"/>
      <c r="D29" s="81"/>
      <c r="E29" s="80"/>
      <c r="F29" s="81">
        <f t="shared" si="0"/>
        <v>0</v>
      </c>
      <c r="G29" s="81"/>
      <c r="H29" s="82"/>
      <c r="I29" s="89"/>
      <c r="J29" s="89"/>
      <c r="K29" s="89"/>
      <c r="L29" s="89"/>
      <c r="M29" s="89"/>
      <c r="N29" s="89"/>
      <c r="O29" s="89"/>
      <c r="P29" s="89"/>
      <c r="Q29" s="89"/>
      <c r="R29" s="89"/>
      <c r="S29" s="89"/>
      <c r="T29" s="89"/>
      <c r="U29" s="89"/>
      <c r="V29" s="89"/>
      <c r="W29" s="89"/>
      <c r="X29" s="89"/>
    </row>
    <row r="30" spans="1:24" ht="24.75" customHeight="1" thickTop="1" thickBot="1">
      <c r="A30" s="78">
        <v>45167</v>
      </c>
      <c r="B30" s="79" t="s">
        <v>186</v>
      </c>
      <c r="C30" s="80">
        <v>0.33333333333333331</v>
      </c>
      <c r="D30" s="81">
        <v>1</v>
      </c>
      <c r="E30" s="80">
        <v>0.75</v>
      </c>
      <c r="F30" s="81">
        <f t="shared" si="0"/>
        <v>9</v>
      </c>
      <c r="G30" s="81"/>
      <c r="H30" s="82">
        <v>300</v>
      </c>
      <c r="I30" s="68"/>
      <c r="J30" s="68"/>
      <c r="K30" s="68"/>
      <c r="L30" s="68"/>
      <c r="M30" s="68"/>
      <c r="N30" s="68"/>
      <c r="O30" s="68"/>
      <c r="P30" s="68"/>
      <c r="Q30" s="68"/>
      <c r="R30" s="68"/>
      <c r="S30" s="68"/>
      <c r="T30" s="68"/>
      <c r="U30" s="68"/>
      <c r="V30" s="68"/>
      <c r="W30" s="68"/>
      <c r="X30" s="68"/>
    </row>
    <row r="31" spans="1:24" ht="24.75" customHeight="1" thickTop="1" thickBot="1">
      <c r="A31" s="78">
        <v>45168</v>
      </c>
      <c r="B31" s="79" t="s">
        <v>186</v>
      </c>
      <c r="C31" s="80">
        <v>0.33333333333333331</v>
      </c>
      <c r="D31" s="81">
        <v>1</v>
      </c>
      <c r="E31" s="80">
        <v>0.75</v>
      </c>
      <c r="F31" s="81">
        <f t="shared" si="0"/>
        <v>9</v>
      </c>
      <c r="G31" s="81"/>
      <c r="H31" s="82">
        <v>300</v>
      </c>
      <c r="I31" s="89"/>
      <c r="J31" s="89"/>
      <c r="K31" s="89"/>
      <c r="L31" s="89"/>
      <c r="M31" s="89"/>
      <c r="N31" s="89"/>
      <c r="O31" s="89"/>
      <c r="P31" s="89"/>
      <c r="Q31" s="89"/>
      <c r="R31" s="89"/>
      <c r="S31" s="89"/>
      <c r="T31" s="89"/>
      <c r="U31" s="89"/>
      <c r="V31" s="89"/>
      <c r="W31" s="89"/>
      <c r="X31" s="89"/>
    </row>
    <row r="32" spans="1:24" ht="24.75" customHeight="1" thickTop="1" thickBot="1">
      <c r="A32" s="78">
        <v>45169</v>
      </c>
      <c r="B32" s="79"/>
      <c r="C32" s="80"/>
      <c r="D32" s="81"/>
      <c r="E32" s="80"/>
      <c r="F32" s="81"/>
      <c r="G32" s="81"/>
      <c r="H32" s="82"/>
      <c r="I32" s="68"/>
      <c r="J32" s="68"/>
      <c r="K32" s="68"/>
      <c r="L32" s="68"/>
      <c r="M32" s="68"/>
      <c r="N32" s="68"/>
      <c r="O32" s="68"/>
      <c r="P32" s="68"/>
      <c r="Q32" s="68"/>
      <c r="R32" s="68"/>
      <c r="S32" s="68"/>
      <c r="T32" s="68"/>
      <c r="U32" s="68"/>
      <c r="V32" s="68"/>
      <c r="W32" s="68"/>
      <c r="X32" s="68"/>
    </row>
    <row r="33" spans="1:24" ht="24.75" customHeight="1" thickTop="1">
      <c r="A33" s="162" t="s">
        <v>30</v>
      </c>
      <c r="B33" s="176"/>
      <c r="C33" s="167" t="s">
        <v>92</v>
      </c>
      <c r="D33" s="159" t="s">
        <v>63</v>
      </c>
      <c r="E33" s="158"/>
      <c r="F33" s="313" t="s">
        <v>138</v>
      </c>
      <c r="G33" s="303"/>
      <c r="H33" s="303"/>
      <c r="I33" s="68"/>
      <c r="J33" s="68"/>
      <c r="K33" s="68"/>
      <c r="L33" s="68"/>
      <c r="M33" s="68"/>
      <c r="N33" s="68"/>
      <c r="O33" s="68"/>
      <c r="P33" s="68"/>
      <c r="Q33" s="68"/>
      <c r="R33" s="68"/>
      <c r="S33" s="68"/>
      <c r="T33" s="68"/>
      <c r="U33" s="68"/>
      <c r="V33" s="68"/>
      <c r="W33" s="68"/>
      <c r="X33" s="68"/>
    </row>
    <row r="34" spans="1:24" ht="24.75" customHeight="1">
      <c r="A34" s="92" t="s">
        <v>65</v>
      </c>
      <c r="B34" s="87">
        <f>SUM(B33)</f>
        <v>0</v>
      </c>
      <c r="C34" s="87">
        <f>SUM(H2:H32)</f>
        <v>1100</v>
      </c>
      <c r="D34" s="155">
        <f>B36*D36</f>
        <v>0</v>
      </c>
      <c r="E34" s="87"/>
      <c r="F34" s="303"/>
      <c r="G34" s="303"/>
      <c r="H34" s="303"/>
      <c r="I34" s="68"/>
      <c r="J34" s="68"/>
      <c r="K34" s="68"/>
      <c r="L34" s="68"/>
      <c r="M34" s="68"/>
      <c r="N34" s="68"/>
      <c r="O34" s="68"/>
      <c r="P34" s="68"/>
      <c r="Q34" s="68"/>
      <c r="R34" s="68"/>
      <c r="S34" s="68"/>
      <c r="T34" s="68"/>
      <c r="U34" s="68"/>
      <c r="V34" s="68"/>
      <c r="W34" s="68"/>
      <c r="X34" s="68"/>
    </row>
    <row r="35" spans="1:24" ht="24.75" customHeight="1" thickBot="1">
      <c r="A35" s="154" t="s">
        <v>34</v>
      </c>
      <c r="B35" s="154" t="s">
        <v>52</v>
      </c>
      <c r="C35" s="152" t="s">
        <v>35</v>
      </c>
      <c r="D35" s="152" t="s">
        <v>66</v>
      </c>
      <c r="E35" s="152" t="s">
        <v>36</v>
      </c>
      <c r="F35" s="303"/>
      <c r="G35" s="303"/>
      <c r="H35" s="303"/>
      <c r="I35" s="68"/>
      <c r="J35" s="68"/>
      <c r="K35" s="313" t="s">
        <v>138</v>
      </c>
      <c r="L35" s="303"/>
      <c r="M35" s="303"/>
      <c r="N35" s="68"/>
      <c r="O35" s="68"/>
      <c r="P35" s="68"/>
      <c r="Q35" s="68"/>
      <c r="R35" s="68"/>
      <c r="S35" s="68"/>
      <c r="T35" s="68"/>
      <c r="U35" s="68"/>
      <c r="V35" s="68"/>
      <c r="W35" s="68"/>
      <c r="X35" s="68"/>
    </row>
    <row r="36" spans="1:24" ht="14.5" thickBot="1">
      <c r="A36" s="151">
        <f t="shared" ref="A36:B36" si="2">SUM(F2:F32)</f>
        <v>31.5</v>
      </c>
      <c r="B36" s="151">
        <f t="shared" si="2"/>
        <v>0</v>
      </c>
      <c r="C36" s="82">
        <f>Puntoret!E19</f>
        <v>70</v>
      </c>
      <c r="D36" s="150">
        <f>SUM(C36+S14)</f>
        <v>120</v>
      </c>
      <c r="E36" s="150">
        <f>A36*C36+C34+D34-B34</f>
        <v>3305</v>
      </c>
      <c r="F36" s="304"/>
      <c r="G36" s="304"/>
      <c r="H36" s="304"/>
      <c r="I36" s="68"/>
      <c r="J36" s="68"/>
      <c r="K36" s="303"/>
      <c r="L36" s="303"/>
      <c r="M36" s="303"/>
      <c r="N36" s="68"/>
      <c r="O36" s="68"/>
      <c r="P36" s="68"/>
      <c r="Q36" s="68"/>
      <c r="R36" s="68"/>
      <c r="S36" s="68"/>
      <c r="T36" s="68"/>
      <c r="U36" s="68"/>
      <c r="V36" s="68"/>
      <c r="W36" s="68"/>
      <c r="X36" s="68"/>
    </row>
    <row r="37" spans="1:24" ht="24.75" customHeight="1" thickTop="1">
      <c r="A37" s="68"/>
      <c r="B37" s="68"/>
      <c r="C37" s="89"/>
      <c r="D37" s="95"/>
      <c r="E37" s="89"/>
      <c r="F37" s="89"/>
      <c r="G37" s="68"/>
      <c r="H37" s="103"/>
      <c r="I37" s="68"/>
      <c r="J37" s="68"/>
      <c r="K37" s="303"/>
      <c r="L37" s="303"/>
      <c r="M37" s="303"/>
      <c r="N37" s="68"/>
      <c r="O37" s="68"/>
      <c r="P37" s="68"/>
      <c r="Q37" s="68"/>
      <c r="R37" s="68"/>
      <c r="S37" s="68"/>
      <c r="T37" s="68"/>
      <c r="U37" s="68"/>
      <c r="V37" s="68"/>
      <c r="W37" s="68"/>
      <c r="X37" s="68"/>
    </row>
    <row r="38" spans="1:24" ht="24.75" customHeight="1" thickBot="1">
      <c r="A38" s="68"/>
      <c r="B38" s="68"/>
      <c r="C38" s="89"/>
      <c r="D38" s="95"/>
      <c r="E38" s="89"/>
      <c r="F38" s="89"/>
      <c r="G38" s="68"/>
      <c r="H38" s="103"/>
      <c r="I38" s="68"/>
      <c r="J38" s="68"/>
      <c r="K38" s="304"/>
      <c r="L38" s="304"/>
      <c r="M38" s="304"/>
      <c r="N38" s="68"/>
      <c r="O38" s="68"/>
      <c r="P38" s="68"/>
      <c r="Q38" s="68"/>
      <c r="R38" s="68"/>
      <c r="S38" s="68"/>
      <c r="T38" s="68"/>
      <c r="U38" s="68"/>
      <c r="V38" s="68"/>
      <c r="W38" s="68"/>
      <c r="X38" s="68"/>
    </row>
    <row r="39" spans="1:24" ht="24.75" customHeight="1" thickTop="1">
      <c r="A39" s="68"/>
      <c r="B39" s="68"/>
      <c r="C39" s="89"/>
      <c r="D39" s="95"/>
      <c r="E39" s="89"/>
      <c r="F39" s="89"/>
      <c r="G39" s="68"/>
      <c r="H39" s="103"/>
      <c r="I39" s="68"/>
      <c r="J39" s="68"/>
      <c r="K39" s="68"/>
      <c r="L39" s="68"/>
      <c r="M39" s="68"/>
      <c r="N39" s="68"/>
      <c r="O39" s="68"/>
      <c r="P39" s="68"/>
      <c r="Q39" s="68"/>
      <c r="R39" s="68"/>
      <c r="S39" s="68"/>
      <c r="T39" s="68"/>
      <c r="U39" s="68"/>
      <c r="V39" s="68"/>
      <c r="W39" s="68"/>
      <c r="X39" s="68"/>
    </row>
    <row r="40" spans="1:24" ht="24.75" customHeight="1">
      <c r="A40" s="68"/>
      <c r="B40" s="68"/>
      <c r="C40" s="89"/>
      <c r="D40" s="95"/>
      <c r="E40" s="89"/>
      <c r="F40" s="89"/>
      <c r="G40" s="68"/>
      <c r="H40" s="103"/>
      <c r="I40" s="68"/>
      <c r="J40" s="68"/>
      <c r="K40" s="68"/>
      <c r="L40" s="68"/>
      <c r="M40" s="68"/>
      <c r="N40" s="68"/>
      <c r="O40" s="68"/>
      <c r="P40" s="68"/>
      <c r="Q40" s="68"/>
      <c r="R40" s="68"/>
      <c r="S40" s="68"/>
      <c r="T40" s="68"/>
      <c r="U40" s="68"/>
      <c r="V40" s="68"/>
      <c r="W40" s="68"/>
      <c r="X40" s="68"/>
    </row>
    <row r="41" spans="1:24" ht="24.75" customHeight="1">
      <c r="A41" s="68"/>
      <c r="B41" s="68"/>
      <c r="C41" s="89"/>
      <c r="D41" s="95"/>
      <c r="E41" s="89"/>
      <c r="F41" s="89"/>
      <c r="G41" s="68"/>
      <c r="H41" s="103"/>
      <c r="I41" s="68"/>
      <c r="J41" s="68"/>
      <c r="K41" s="68"/>
      <c r="L41" s="68"/>
      <c r="M41" s="68"/>
      <c r="N41" s="68"/>
      <c r="O41" s="68"/>
      <c r="P41" s="68"/>
      <c r="Q41" s="68"/>
      <c r="R41" s="68"/>
      <c r="S41" s="68"/>
      <c r="T41" s="68"/>
      <c r="U41" s="68"/>
      <c r="V41" s="68"/>
      <c r="W41" s="68"/>
      <c r="X41" s="68"/>
    </row>
    <row r="42" spans="1:24" ht="24.75" customHeight="1">
      <c r="A42" s="68"/>
      <c r="B42" s="68"/>
      <c r="C42" s="89"/>
      <c r="D42" s="95"/>
      <c r="E42" s="89"/>
      <c r="F42" s="89"/>
      <c r="G42" s="68"/>
      <c r="H42" s="103"/>
      <c r="I42" s="68"/>
      <c r="J42" s="68"/>
      <c r="K42" s="68"/>
      <c r="L42" s="68"/>
      <c r="M42" s="68"/>
      <c r="N42" s="68"/>
      <c r="O42" s="68"/>
      <c r="P42" s="68"/>
      <c r="Q42" s="68"/>
      <c r="R42" s="68"/>
      <c r="S42" s="68"/>
      <c r="T42" s="68"/>
      <c r="U42" s="68"/>
      <c r="V42" s="68"/>
      <c r="W42" s="68"/>
      <c r="X42" s="68"/>
    </row>
    <row r="43" spans="1:24" ht="24.75" customHeight="1">
      <c r="A43" s="68"/>
      <c r="B43" s="68"/>
      <c r="C43" s="89"/>
      <c r="D43" s="95"/>
      <c r="E43" s="89"/>
      <c r="F43" s="89"/>
      <c r="G43" s="68"/>
      <c r="H43" s="103"/>
      <c r="I43" s="68"/>
      <c r="J43" s="68"/>
      <c r="K43" s="68"/>
      <c r="L43" s="68"/>
      <c r="M43" s="68"/>
      <c r="N43" s="68"/>
      <c r="O43" s="68"/>
      <c r="P43" s="68"/>
      <c r="Q43" s="68"/>
      <c r="R43" s="68"/>
      <c r="S43" s="68"/>
      <c r="T43" s="68"/>
      <c r="U43" s="68"/>
      <c r="V43" s="68"/>
      <c r="W43" s="68"/>
      <c r="X43" s="68"/>
    </row>
    <row r="44" spans="1:24" ht="24.75" customHeight="1">
      <c r="A44" s="68"/>
      <c r="B44" s="68"/>
      <c r="C44" s="89"/>
      <c r="D44" s="95"/>
      <c r="E44" s="89"/>
      <c r="F44" s="89"/>
      <c r="G44" s="68"/>
      <c r="H44" s="103"/>
      <c r="I44" s="68"/>
      <c r="J44" s="68"/>
      <c r="K44" s="68"/>
      <c r="L44" s="68"/>
      <c r="M44" s="68"/>
      <c r="N44" s="68"/>
      <c r="O44" s="68"/>
      <c r="P44" s="68"/>
      <c r="Q44" s="68"/>
      <c r="R44" s="68"/>
      <c r="S44" s="68"/>
      <c r="T44" s="68"/>
      <c r="U44" s="68"/>
      <c r="V44" s="68"/>
      <c r="W44" s="68"/>
      <c r="X44" s="68"/>
    </row>
    <row r="45" spans="1:24" ht="13">
      <c r="A45" s="89"/>
      <c r="B45" s="89"/>
      <c r="C45" s="89"/>
      <c r="D45" s="95"/>
      <c r="E45" s="89"/>
      <c r="F45" s="89"/>
      <c r="G45" s="103"/>
      <c r="H45" s="103"/>
      <c r="I45" s="103"/>
      <c r="J45" s="68"/>
      <c r="K45" s="68"/>
      <c r="L45" s="68"/>
      <c r="M45" s="68"/>
      <c r="N45" s="68"/>
      <c r="O45" s="68"/>
      <c r="P45" s="68"/>
      <c r="Q45" s="68"/>
      <c r="R45" s="68"/>
      <c r="S45" s="68"/>
      <c r="T45" s="68"/>
      <c r="U45" s="68"/>
      <c r="V45" s="68"/>
      <c r="W45" s="68"/>
      <c r="X45" s="68"/>
    </row>
    <row r="46" spans="1:24" ht="13">
      <c r="A46" s="89"/>
      <c r="B46" s="89"/>
      <c r="C46" s="89"/>
      <c r="D46" s="95"/>
      <c r="E46" s="89"/>
      <c r="F46" s="89"/>
      <c r="G46" s="68"/>
      <c r="H46" s="68"/>
      <c r="I46" s="68"/>
      <c r="J46" s="68"/>
      <c r="K46" s="68"/>
      <c r="L46" s="68"/>
      <c r="M46" s="68"/>
      <c r="N46" s="68"/>
      <c r="O46" s="68"/>
      <c r="P46" s="68"/>
      <c r="Q46" s="68"/>
      <c r="R46" s="68"/>
      <c r="S46" s="68"/>
      <c r="T46" s="68"/>
      <c r="U46" s="68"/>
      <c r="V46" s="68"/>
      <c r="W46" s="68"/>
      <c r="X46" s="68"/>
    </row>
    <row r="47" spans="1:24" ht="13">
      <c r="A47" s="68"/>
      <c r="B47" s="68"/>
      <c r="C47" s="89"/>
      <c r="D47" s="95"/>
      <c r="E47" s="89"/>
      <c r="F47" s="89"/>
      <c r="G47" s="68"/>
      <c r="H47" s="68"/>
      <c r="I47" s="68"/>
      <c r="J47" s="68"/>
      <c r="K47" s="68"/>
      <c r="L47" s="68"/>
      <c r="M47" s="68"/>
      <c r="N47" s="68"/>
      <c r="O47" s="68"/>
      <c r="P47" s="68"/>
      <c r="Q47" s="68"/>
      <c r="R47" s="68"/>
      <c r="S47" s="68"/>
      <c r="T47" s="68"/>
      <c r="U47" s="68"/>
      <c r="V47" s="68"/>
      <c r="W47" s="68"/>
      <c r="X47" s="68"/>
    </row>
    <row r="48" spans="1:24" ht="13">
      <c r="A48" s="68"/>
      <c r="B48" s="68"/>
      <c r="C48" s="89"/>
      <c r="D48" s="95"/>
      <c r="E48" s="89"/>
      <c r="F48" s="89"/>
      <c r="G48" s="68"/>
      <c r="H48" s="68"/>
      <c r="I48" s="68"/>
      <c r="J48" s="68"/>
      <c r="K48" s="68"/>
      <c r="L48" s="68"/>
      <c r="M48" s="68"/>
      <c r="N48" s="68"/>
      <c r="O48" s="68"/>
      <c r="P48" s="68"/>
      <c r="Q48" s="68"/>
      <c r="R48" s="68"/>
      <c r="S48" s="68"/>
      <c r="T48" s="68"/>
      <c r="U48" s="68"/>
      <c r="V48" s="68"/>
      <c r="W48" s="68"/>
      <c r="X48" s="68"/>
    </row>
    <row r="49" spans="1:24" ht="13">
      <c r="A49" s="68"/>
      <c r="B49" s="68"/>
      <c r="C49" s="89"/>
      <c r="D49" s="95"/>
      <c r="E49" s="89"/>
      <c r="F49" s="89"/>
      <c r="G49" s="68"/>
      <c r="H49" s="68"/>
      <c r="I49" s="68"/>
      <c r="J49" s="68"/>
      <c r="K49" s="68"/>
      <c r="L49" s="68"/>
      <c r="M49" s="68"/>
      <c r="N49" s="68"/>
      <c r="O49" s="68"/>
      <c r="P49" s="68"/>
      <c r="Q49" s="68"/>
      <c r="R49" s="68"/>
      <c r="S49" s="68"/>
      <c r="T49" s="68"/>
      <c r="U49" s="68"/>
      <c r="V49" s="68"/>
      <c r="W49" s="68"/>
      <c r="X49" s="68"/>
    </row>
    <row r="50" spans="1:24" ht="13">
      <c r="A50" s="68"/>
      <c r="B50" s="68"/>
      <c r="C50" s="89"/>
      <c r="D50" s="95"/>
      <c r="E50" s="89"/>
      <c r="F50" s="89"/>
      <c r="G50" s="68"/>
      <c r="H50" s="68"/>
      <c r="I50" s="68"/>
      <c r="J50" s="68"/>
      <c r="K50" s="68"/>
      <c r="L50" s="68"/>
      <c r="M50" s="68"/>
      <c r="N50" s="68"/>
      <c r="O50" s="68"/>
      <c r="P50" s="68"/>
      <c r="Q50" s="68"/>
      <c r="R50" s="68"/>
      <c r="S50" s="68"/>
      <c r="T50" s="68"/>
      <c r="U50" s="68"/>
      <c r="V50" s="68"/>
      <c r="W50" s="68"/>
      <c r="X50" s="68"/>
    </row>
    <row r="51" spans="1:24" ht="13">
      <c r="A51" s="68"/>
      <c r="B51" s="68"/>
      <c r="C51" s="89"/>
      <c r="D51" s="95"/>
      <c r="E51" s="89"/>
      <c r="F51" s="89"/>
      <c r="G51" s="68"/>
      <c r="H51" s="68"/>
      <c r="I51" s="68"/>
      <c r="J51" s="68"/>
      <c r="K51" s="68"/>
      <c r="L51" s="68"/>
      <c r="M51" s="68"/>
      <c r="N51" s="68"/>
      <c r="O51" s="68"/>
      <c r="P51" s="68"/>
      <c r="Q51" s="68"/>
      <c r="R51" s="68"/>
      <c r="S51" s="68"/>
      <c r="T51" s="68"/>
      <c r="U51" s="68"/>
      <c r="V51" s="68"/>
      <c r="W51" s="68"/>
      <c r="X51" s="68"/>
    </row>
    <row r="52" spans="1:24" ht="13">
      <c r="A52" s="68"/>
      <c r="B52" s="68"/>
      <c r="C52" s="89"/>
      <c r="D52" s="95"/>
      <c r="E52" s="89"/>
      <c r="F52" s="89"/>
      <c r="G52" s="68"/>
      <c r="H52" s="68"/>
      <c r="I52" s="68"/>
      <c r="J52" s="68"/>
      <c r="K52" s="68"/>
      <c r="L52" s="68"/>
      <c r="M52" s="68"/>
      <c r="N52" s="68"/>
      <c r="O52" s="68"/>
      <c r="P52" s="68"/>
      <c r="Q52" s="68"/>
      <c r="R52" s="68"/>
      <c r="S52" s="68"/>
      <c r="T52" s="68"/>
      <c r="U52" s="68"/>
      <c r="V52" s="68"/>
      <c r="W52" s="68"/>
      <c r="X52" s="68"/>
    </row>
    <row r="53" spans="1:24" ht="13">
      <c r="A53" s="68"/>
      <c r="B53" s="68"/>
      <c r="C53" s="89"/>
      <c r="D53" s="95"/>
      <c r="E53" s="89"/>
      <c r="F53" s="89"/>
      <c r="G53" s="68"/>
      <c r="H53" s="68"/>
      <c r="I53" s="68"/>
      <c r="J53" s="68"/>
      <c r="K53" s="68"/>
      <c r="L53" s="68"/>
      <c r="M53" s="68"/>
      <c r="N53" s="68"/>
      <c r="O53" s="68"/>
      <c r="P53" s="68"/>
      <c r="Q53" s="68"/>
      <c r="R53" s="68"/>
      <c r="S53" s="68"/>
      <c r="T53" s="68"/>
      <c r="U53" s="68"/>
      <c r="V53" s="68"/>
      <c r="W53" s="68"/>
      <c r="X53" s="68"/>
    </row>
    <row r="54" spans="1:24" ht="13">
      <c r="A54" s="68"/>
      <c r="B54" s="68"/>
      <c r="C54" s="89"/>
      <c r="D54" s="95"/>
      <c r="E54" s="89"/>
      <c r="F54" s="89"/>
      <c r="G54" s="68"/>
      <c r="H54" s="68"/>
      <c r="I54" s="68"/>
      <c r="J54" s="68"/>
      <c r="K54" s="68"/>
      <c r="L54" s="68"/>
      <c r="M54" s="68"/>
      <c r="N54" s="68"/>
      <c r="O54" s="68"/>
      <c r="P54" s="68"/>
      <c r="Q54" s="68"/>
      <c r="R54" s="68"/>
      <c r="S54" s="68"/>
      <c r="T54" s="68"/>
      <c r="U54" s="68"/>
      <c r="V54" s="68"/>
      <c r="W54" s="68"/>
      <c r="X54" s="68"/>
    </row>
    <row r="55" spans="1:24" ht="13">
      <c r="A55" s="89"/>
      <c r="B55" s="89"/>
      <c r="C55" s="89"/>
      <c r="D55" s="95"/>
      <c r="E55" s="89"/>
      <c r="F55" s="89"/>
      <c r="G55" s="89"/>
      <c r="H55" s="89"/>
      <c r="I55" s="89"/>
      <c r="J55" s="89"/>
      <c r="K55" s="89"/>
      <c r="L55" s="89"/>
      <c r="M55" s="89"/>
      <c r="N55" s="89"/>
      <c r="O55" s="89"/>
      <c r="P55" s="89"/>
      <c r="Q55" s="89"/>
      <c r="R55" s="89"/>
      <c r="S55" s="89"/>
      <c r="T55" s="89"/>
      <c r="U55" s="89"/>
      <c r="V55" s="89"/>
      <c r="W55" s="89"/>
      <c r="X55" s="89"/>
    </row>
    <row r="56" spans="1:24" ht="13">
      <c r="A56" s="89"/>
      <c r="B56" s="89"/>
      <c r="C56" s="89"/>
      <c r="D56" s="95"/>
      <c r="E56" s="89"/>
      <c r="F56" s="89"/>
      <c r="G56" s="89"/>
      <c r="H56" s="89"/>
      <c r="I56" s="89"/>
      <c r="J56" s="89"/>
      <c r="K56" s="89"/>
      <c r="L56" s="89"/>
      <c r="M56" s="89"/>
      <c r="N56" s="89"/>
      <c r="O56" s="89"/>
      <c r="P56" s="89"/>
      <c r="Q56" s="89"/>
      <c r="R56" s="89"/>
      <c r="S56" s="89"/>
      <c r="T56" s="89"/>
      <c r="U56" s="89"/>
      <c r="V56" s="89"/>
      <c r="W56" s="89"/>
      <c r="X56" s="89"/>
    </row>
    <row r="57" spans="1:24" ht="13">
      <c r="A57" s="89"/>
      <c r="B57" s="89"/>
      <c r="C57" s="89"/>
      <c r="D57" s="95"/>
      <c r="E57" s="89"/>
      <c r="F57" s="89"/>
      <c r="G57" s="89"/>
      <c r="H57" s="89"/>
      <c r="I57" s="89"/>
      <c r="J57" s="89"/>
      <c r="K57" s="89"/>
      <c r="L57" s="89"/>
      <c r="M57" s="89"/>
      <c r="N57" s="89"/>
      <c r="O57" s="89"/>
      <c r="P57" s="89"/>
      <c r="Q57" s="89"/>
      <c r="R57" s="89"/>
      <c r="S57" s="89"/>
      <c r="T57" s="89"/>
      <c r="U57" s="89"/>
      <c r="V57" s="89"/>
      <c r="W57" s="89"/>
      <c r="X57" s="89"/>
    </row>
    <row r="58" spans="1:24" ht="13">
      <c r="A58" s="89"/>
      <c r="B58" s="89"/>
      <c r="C58" s="89"/>
      <c r="D58" s="95"/>
      <c r="E58" s="89"/>
      <c r="F58" s="89"/>
      <c r="G58" s="89"/>
      <c r="H58" s="89"/>
      <c r="I58" s="89"/>
      <c r="J58" s="89"/>
      <c r="K58" s="89"/>
      <c r="L58" s="89"/>
      <c r="M58" s="89"/>
      <c r="N58" s="89"/>
      <c r="O58" s="89"/>
      <c r="P58" s="89"/>
      <c r="Q58" s="89"/>
      <c r="R58" s="89"/>
      <c r="S58" s="89"/>
      <c r="T58" s="89"/>
      <c r="U58" s="89"/>
      <c r="V58" s="89"/>
      <c r="W58" s="89"/>
      <c r="X58" s="89"/>
    </row>
    <row r="59" spans="1:24" ht="13">
      <c r="A59" s="89"/>
      <c r="B59" s="89"/>
      <c r="C59" s="89"/>
      <c r="D59" s="95"/>
      <c r="E59" s="89"/>
      <c r="F59" s="89"/>
      <c r="G59" s="89"/>
      <c r="H59" s="89"/>
      <c r="I59" s="89"/>
      <c r="J59" s="89"/>
      <c r="K59" s="89"/>
      <c r="L59" s="89"/>
      <c r="M59" s="89"/>
      <c r="N59" s="89"/>
      <c r="O59" s="89"/>
      <c r="P59" s="89"/>
      <c r="Q59" s="89"/>
      <c r="R59" s="89"/>
      <c r="S59" s="89"/>
      <c r="T59" s="89"/>
      <c r="U59" s="89"/>
      <c r="V59" s="89"/>
      <c r="W59" s="89"/>
      <c r="X59" s="89"/>
    </row>
    <row r="60" spans="1:24" ht="13">
      <c r="A60" s="89"/>
      <c r="B60" s="89"/>
      <c r="C60" s="89"/>
      <c r="D60" s="95"/>
      <c r="E60" s="89"/>
      <c r="F60" s="89"/>
      <c r="G60" s="89"/>
      <c r="H60" s="89"/>
      <c r="I60" s="89"/>
      <c r="J60" s="89"/>
      <c r="K60" s="89"/>
      <c r="L60" s="89"/>
      <c r="M60" s="89"/>
      <c r="N60" s="89"/>
      <c r="O60" s="89"/>
      <c r="P60" s="89"/>
      <c r="Q60" s="89"/>
      <c r="R60" s="89"/>
      <c r="S60" s="89"/>
      <c r="T60" s="89"/>
      <c r="U60" s="89"/>
      <c r="V60" s="89"/>
      <c r="W60" s="89"/>
      <c r="X60" s="89"/>
    </row>
    <row r="61" spans="1:24" ht="13">
      <c r="A61" s="89"/>
      <c r="B61" s="89"/>
      <c r="C61" s="89"/>
      <c r="D61" s="95"/>
      <c r="E61" s="89"/>
      <c r="F61" s="89"/>
      <c r="G61" s="89"/>
      <c r="H61" s="89"/>
      <c r="I61" s="89"/>
      <c r="J61" s="89"/>
      <c r="K61" s="89"/>
      <c r="L61" s="89"/>
      <c r="M61" s="89"/>
      <c r="N61" s="89"/>
      <c r="O61" s="89"/>
      <c r="P61" s="89"/>
      <c r="Q61" s="89"/>
      <c r="R61" s="89"/>
      <c r="S61" s="89"/>
      <c r="T61" s="89"/>
      <c r="U61" s="89"/>
      <c r="V61" s="89"/>
      <c r="W61" s="89"/>
      <c r="X61" s="89"/>
    </row>
    <row r="62" spans="1:24" ht="13">
      <c r="A62" s="89"/>
      <c r="B62" s="89"/>
      <c r="C62" s="89"/>
      <c r="D62" s="95"/>
      <c r="E62" s="89"/>
      <c r="F62" s="89"/>
      <c r="G62" s="89"/>
      <c r="H62" s="89"/>
      <c r="I62" s="89"/>
      <c r="J62" s="89"/>
      <c r="K62" s="89"/>
      <c r="L62" s="89"/>
      <c r="M62" s="89"/>
      <c r="N62" s="89"/>
      <c r="O62" s="89"/>
      <c r="P62" s="89"/>
      <c r="Q62" s="89"/>
      <c r="R62" s="89"/>
      <c r="S62" s="89"/>
      <c r="T62" s="89"/>
      <c r="U62" s="89"/>
      <c r="V62" s="89"/>
      <c r="W62" s="89"/>
      <c r="X62" s="89"/>
    </row>
    <row r="63" spans="1:24" ht="13">
      <c r="A63" s="89"/>
      <c r="B63" s="89"/>
      <c r="C63" s="89"/>
      <c r="D63" s="95"/>
      <c r="E63" s="89"/>
      <c r="F63" s="89"/>
      <c r="G63" s="89"/>
      <c r="H63" s="89"/>
      <c r="I63" s="89"/>
      <c r="J63" s="89"/>
      <c r="K63" s="89"/>
      <c r="L63" s="89"/>
      <c r="M63" s="89"/>
      <c r="N63" s="89"/>
      <c r="O63" s="89"/>
      <c r="P63" s="89"/>
      <c r="Q63" s="89"/>
      <c r="R63" s="89"/>
      <c r="S63" s="89"/>
      <c r="T63" s="89"/>
      <c r="U63" s="89"/>
      <c r="V63" s="89"/>
      <c r="W63" s="89"/>
      <c r="X63" s="89"/>
    </row>
    <row r="64" spans="1:24" ht="13">
      <c r="A64" s="89"/>
      <c r="B64" s="89"/>
      <c r="C64" s="89"/>
      <c r="D64" s="95"/>
      <c r="E64" s="89"/>
      <c r="F64" s="89"/>
      <c r="G64" s="89"/>
      <c r="H64" s="89"/>
      <c r="I64" s="89"/>
      <c r="J64" s="89"/>
      <c r="K64" s="89"/>
      <c r="L64" s="89"/>
      <c r="M64" s="89"/>
      <c r="N64" s="89"/>
      <c r="O64" s="89"/>
      <c r="P64" s="89"/>
      <c r="Q64" s="89"/>
      <c r="R64" s="89"/>
      <c r="S64" s="89"/>
      <c r="T64" s="89"/>
      <c r="U64" s="89"/>
      <c r="V64" s="89"/>
      <c r="W64" s="89"/>
      <c r="X64" s="89"/>
    </row>
    <row r="65" spans="1:24" ht="13">
      <c r="A65" s="89"/>
      <c r="B65" s="89"/>
      <c r="C65" s="89"/>
      <c r="D65" s="95"/>
      <c r="E65" s="89"/>
      <c r="F65" s="89"/>
      <c r="G65" s="89"/>
      <c r="H65" s="89"/>
      <c r="I65" s="89"/>
      <c r="J65" s="89"/>
      <c r="K65" s="89"/>
      <c r="L65" s="89"/>
      <c r="M65" s="89"/>
      <c r="N65" s="89"/>
      <c r="O65" s="89"/>
      <c r="P65" s="89"/>
      <c r="Q65" s="89"/>
      <c r="R65" s="89"/>
      <c r="S65" s="89"/>
      <c r="T65" s="89"/>
      <c r="U65" s="89"/>
      <c r="V65" s="89"/>
      <c r="W65" s="89"/>
      <c r="X65" s="89"/>
    </row>
    <row r="66" spans="1:24" ht="13">
      <c r="A66" s="89"/>
      <c r="B66" s="89"/>
      <c r="C66" s="89"/>
      <c r="D66" s="95"/>
      <c r="E66" s="89"/>
      <c r="F66" s="89"/>
      <c r="G66" s="89"/>
      <c r="H66" s="89"/>
      <c r="I66" s="89"/>
      <c r="J66" s="89"/>
      <c r="K66" s="89"/>
      <c r="L66" s="89"/>
      <c r="M66" s="89"/>
      <c r="N66" s="89"/>
      <c r="O66" s="89"/>
      <c r="P66" s="89"/>
      <c r="Q66" s="89"/>
      <c r="R66" s="89"/>
      <c r="S66" s="89"/>
      <c r="T66" s="89"/>
      <c r="U66" s="89"/>
      <c r="V66" s="89"/>
      <c r="W66" s="89"/>
      <c r="X66" s="89"/>
    </row>
    <row r="67" spans="1:24" ht="13">
      <c r="A67" s="89"/>
      <c r="B67" s="89"/>
      <c r="C67" s="89"/>
      <c r="D67" s="95"/>
      <c r="E67" s="89"/>
      <c r="F67" s="89"/>
      <c r="G67" s="89"/>
      <c r="H67" s="89"/>
      <c r="I67" s="89"/>
      <c r="J67" s="89"/>
      <c r="K67" s="89"/>
      <c r="L67" s="89"/>
      <c r="M67" s="89"/>
      <c r="N67" s="89"/>
      <c r="O67" s="89"/>
      <c r="P67" s="89"/>
      <c r="Q67" s="89"/>
      <c r="R67" s="89"/>
      <c r="S67" s="89"/>
      <c r="T67" s="89"/>
      <c r="U67" s="89"/>
      <c r="V67" s="89"/>
      <c r="W67" s="89"/>
      <c r="X67" s="89"/>
    </row>
    <row r="68" spans="1:24" ht="13">
      <c r="A68" s="89"/>
      <c r="B68" s="89"/>
      <c r="C68" s="89"/>
      <c r="D68" s="95"/>
      <c r="E68" s="89"/>
      <c r="F68" s="89"/>
      <c r="G68" s="89"/>
      <c r="H68" s="89"/>
      <c r="I68" s="89"/>
      <c r="J68" s="89"/>
      <c r="K68" s="89"/>
      <c r="L68" s="89"/>
      <c r="M68" s="89"/>
      <c r="N68" s="89"/>
      <c r="O68" s="89"/>
      <c r="P68" s="89"/>
      <c r="Q68" s="89"/>
      <c r="R68" s="89"/>
      <c r="S68" s="89"/>
      <c r="T68" s="89"/>
      <c r="U68" s="89"/>
      <c r="V68" s="89"/>
      <c r="W68" s="89"/>
      <c r="X68" s="89"/>
    </row>
    <row r="69" spans="1:24" ht="13">
      <c r="A69" s="89"/>
      <c r="B69" s="89"/>
      <c r="C69" s="89"/>
      <c r="D69" s="95"/>
      <c r="E69" s="89"/>
      <c r="F69" s="89"/>
      <c r="G69" s="89"/>
      <c r="H69" s="89"/>
      <c r="I69" s="89"/>
      <c r="J69" s="89"/>
      <c r="K69" s="89"/>
      <c r="L69" s="89"/>
      <c r="M69" s="89"/>
      <c r="N69" s="89"/>
      <c r="O69" s="89"/>
      <c r="P69" s="89"/>
      <c r="Q69" s="89"/>
      <c r="R69" s="89"/>
      <c r="S69" s="89"/>
      <c r="T69" s="89"/>
      <c r="U69" s="89"/>
      <c r="V69" s="89"/>
      <c r="W69" s="89"/>
      <c r="X69" s="89"/>
    </row>
    <row r="70" spans="1:24" ht="13">
      <c r="A70" s="89"/>
      <c r="B70" s="89"/>
      <c r="C70" s="89"/>
      <c r="D70" s="95"/>
      <c r="E70" s="89"/>
      <c r="F70" s="89"/>
      <c r="G70" s="89"/>
      <c r="H70" s="89"/>
      <c r="I70" s="89"/>
      <c r="J70" s="89"/>
      <c r="K70" s="89"/>
      <c r="L70" s="89"/>
      <c r="M70" s="89"/>
      <c r="N70" s="89"/>
      <c r="O70" s="89"/>
      <c r="P70" s="89"/>
      <c r="Q70" s="89"/>
      <c r="R70" s="89"/>
      <c r="S70" s="89"/>
      <c r="T70" s="89"/>
      <c r="U70" s="89"/>
      <c r="V70" s="89"/>
      <c r="W70" s="89"/>
      <c r="X70" s="89"/>
    </row>
    <row r="71" spans="1:24" ht="13">
      <c r="A71" s="89"/>
      <c r="B71" s="89"/>
      <c r="C71" s="89"/>
      <c r="D71" s="95"/>
      <c r="E71" s="89"/>
      <c r="F71" s="89"/>
      <c r="G71" s="89"/>
      <c r="H71" s="89"/>
      <c r="I71" s="89"/>
      <c r="J71" s="89"/>
      <c r="K71" s="89"/>
      <c r="L71" s="89"/>
      <c r="M71" s="89"/>
      <c r="N71" s="89"/>
      <c r="O71" s="89"/>
      <c r="P71" s="89"/>
      <c r="Q71" s="89"/>
      <c r="R71" s="89"/>
      <c r="S71" s="89"/>
      <c r="T71" s="89"/>
      <c r="U71" s="89"/>
      <c r="V71" s="89"/>
      <c r="W71" s="89"/>
      <c r="X71" s="89"/>
    </row>
    <row r="72" spans="1:24" ht="13">
      <c r="A72" s="89"/>
      <c r="B72" s="89"/>
      <c r="C72" s="89"/>
      <c r="D72" s="95"/>
      <c r="E72" s="89"/>
      <c r="F72" s="89"/>
      <c r="G72" s="89"/>
      <c r="H72" s="89"/>
      <c r="I72" s="89"/>
      <c r="J72" s="89"/>
      <c r="K72" s="89"/>
      <c r="L72" s="89"/>
      <c r="M72" s="89"/>
      <c r="N72" s="89"/>
      <c r="O72" s="89"/>
      <c r="P72" s="89"/>
      <c r="Q72" s="89"/>
      <c r="R72" s="89"/>
      <c r="S72" s="89"/>
      <c r="T72" s="89"/>
      <c r="U72" s="89"/>
      <c r="V72" s="89"/>
      <c r="W72" s="89"/>
      <c r="X72" s="89"/>
    </row>
    <row r="73" spans="1:24" ht="13">
      <c r="A73" s="89"/>
      <c r="B73" s="89"/>
      <c r="C73" s="89"/>
      <c r="D73" s="95"/>
      <c r="E73" s="89"/>
      <c r="F73" s="89"/>
      <c r="G73" s="89"/>
      <c r="H73" s="89"/>
      <c r="I73" s="89"/>
      <c r="J73" s="89"/>
      <c r="K73" s="89"/>
      <c r="L73" s="89"/>
      <c r="M73" s="89"/>
      <c r="N73" s="89"/>
      <c r="O73" s="89"/>
      <c r="P73" s="89"/>
      <c r="Q73" s="89"/>
      <c r="R73" s="89"/>
      <c r="S73" s="89"/>
      <c r="T73" s="89"/>
      <c r="U73" s="89"/>
      <c r="V73" s="89"/>
      <c r="W73" s="89"/>
      <c r="X73" s="89"/>
    </row>
    <row r="74" spans="1:24" ht="13">
      <c r="A74" s="89"/>
      <c r="B74" s="89"/>
      <c r="C74" s="89"/>
      <c r="D74" s="95"/>
      <c r="E74" s="89"/>
      <c r="F74" s="89"/>
      <c r="G74" s="89"/>
      <c r="H74" s="89"/>
      <c r="I74" s="89"/>
      <c r="J74" s="89"/>
      <c r="K74" s="89"/>
      <c r="L74" s="89"/>
      <c r="M74" s="89"/>
      <c r="N74" s="89"/>
      <c r="O74" s="89"/>
      <c r="P74" s="89"/>
      <c r="Q74" s="89"/>
      <c r="R74" s="89"/>
      <c r="S74" s="89"/>
      <c r="T74" s="89"/>
      <c r="U74" s="89"/>
      <c r="V74" s="89"/>
      <c r="W74" s="89"/>
      <c r="X74" s="89"/>
    </row>
    <row r="75" spans="1:24" ht="13">
      <c r="A75" s="89"/>
      <c r="B75" s="89"/>
      <c r="C75" s="89"/>
      <c r="D75" s="95"/>
      <c r="E75" s="89"/>
      <c r="F75" s="89"/>
      <c r="G75" s="89"/>
      <c r="H75" s="89"/>
      <c r="I75" s="89"/>
      <c r="J75" s="89"/>
      <c r="K75" s="89"/>
      <c r="L75" s="89"/>
      <c r="M75" s="89"/>
      <c r="N75" s="89"/>
      <c r="O75" s="89"/>
      <c r="P75" s="89"/>
      <c r="Q75" s="89"/>
      <c r="R75" s="89"/>
      <c r="S75" s="89"/>
      <c r="T75" s="89"/>
      <c r="U75" s="89"/>
      <c r="V75" s="89"/>
      <c r="W75" s="89"/>
      <c r="X75" s="89"/>
    </row>
    <row r="76" spans="1:24" ht="13">
      <c r="A76" s="89"/>
      <c r="B76" s="89"/>
      <c r="C76" s="89"/>
      <c r="D76" s="95"/>
      <c r="E76" s="89"/>
      <c r="F76" s="89"/>
      <c r="G76" s="89"/>
      <c r="H76" s="89"/>
      <c r="I76" s="89"/>
      <c r="J76" s="89"/>
      <c r="K76" s="89"/>
      <c r="L76" s="89"/>
      <c r="M76" s="89"/>
      <c r="N76" s="89"/>
      <c r="O76" s="89"/>
      <c r="P76" s="89"/>
      <c r="Q76" s="89"/>
      <c r="R76" s="89"/>
      <c r="S76" s="89"/>
      <c r="T76" s="89"/>
      <c r="U76" s="89"/>
      <c r="V76" s="89"/>
      <c r="W76" s="89"/>
      <c r="X76" s="89"/>
    </row>
    <row r="77" spans="1:24" ht="13">
      <c r="A77" s="89"/>
      <c r="B77" s="89"/>
      <c r="C77" s="89"/>
      <c r="D77" s="95"/>
      <c r="E77" s="89"/>
      <c r="F77" s="89"/>
      <c r="G77" s="89"/>
      <c r="H77" s="89"/>
      <c r="I77" s="89"/>
      <c r="J77" s="89"/>
      <c r="K77" s="89"/>
      <c r="L77" s="89"/>
      <c r="M77" s="89"/>
      <c r="N77" s="89"/>
      <c r="O77" s="89"/>
      <c r="P77" s="89"/>
      <c r="Q77" s="89"/>
      <c r="R77" s="89"/>
      <c r="S77" s="89"/>
      <c r="T77" s="89"/>
      <c r="U77" s="89"/>
      <c r="V77" s="89"/>
      <c r="W77" s="89"/>
      <c r="X77" s="89"/>
    </row>
    <row r="78" spans="1:24" ht="13">
      <c r="A78" s="89"/>
      <c r="B78" s="89"/>
      <c r="C78" s="89"/>
      <c r="D78" s="95"/>
      <c r="E78" s="89"/>
      <c r="F78" s="89"/>
      <c r="G78" s="89"/>
      <c r="H78" s="89"/>
      <c r="I78" s="89"/>
      <c r="J78" s="89"/>
      <c r="K78" s="89"/>
      <c r="L78" s="89"/>
      <c r="M78" s="89"/>
      <c r="N78" s="89"/>
      <c r="O78" s="89"/>
      <c r="P78" s="89"/>
      <c r="Q78" s="89"/>
      <c r="R78" s="89"/>
      <c r="S78" s="89"/>
      <c r="T78" s="89"/>
      <c r="U78" s="89"/>
      <c r="V78" s="89"/>
      <c r="W78" s="89"/>
      <c r="X78" s="89"/>
    </row>
    <row r="79" spans="1:24" ht="13">
      <c r="A79" s="89"/>
      <c r="B79" s="89"/>
      <c r="C79" s="89"/>
      <c r="D79" s="95"/>
      <c r="E79" s="89"/>
      <c r="F79" s="89"/>
      <c r="G79" s="89"/>
      <c r="H79" s="89"/>
      <c r="I79" s="89"/>
      <c r="J79" s="89"/>
      <c r="K79" s="89"/>
      <c r="L79" s="89"/>
      <c r="M79" s="89"/>
      <c r="N79" s="89"/>
      <c r="O79" s="89"/>
      <c r="P79" s="89"/>
      <c r="Q79" s="89"/>
      <c r="R79" s="89"/>
      <c r="S79" s="89"/>
      <c r="T79" s="89"/>
      <c r="U79" s="89"/>
      <c r="V79" s="89"/>
      <c r="W79" s="89"/>
      <c r="X79" s="89"/>
    </row>
    <row r="80" spans="1:24" ht="13">
      <c r="A80" s="89"/>
      <c r="B80" s="89"/>
      <c r="C80" s="89"/>
      <c r="D80" s="95"/>
      <c r="E80" s="89"/>
      <c r="F80" s="89"/>
      <c r="G80" s="89"/>
      <c r="H80" s="89"/>
      <c r="I80" s="89"/>
      <c r="J80" s="89"/>
      <c r="K80" s="89"/>
      <c r="L80" s="89"/>
      <c r="M80" s="89"/>
      <c r="N80" s="89"/>
      <c r="O80" s="89"/>
      <c r="P80" s="89"/>
      <c r="Q80" s="89"/>
      <c r="R80" s="89"/>
      <c r="S80" s="89"/>
      <c r="T80" s="89"/>
      <c r="U80" s="89"/>
      <c r="V80" s="89"/>
      <c r="W80" s="89"/>
      <c r="X80" s="89"/>
    </row>
    <row r="81" spans="1:24" ht="13">
      <c r="A81" s="89"/>
      <c r="B81" s="89"/>
      <c r="C81" s="89"/>
      <c r="D81" s="95"/>
      <c r="E81" s="89"/>
      <c r="F81" s="89"/>
      <c r="G81" s="89"/>
      <c r="H81" s="89"/>
      <c r="I81" s="89"/>
      <c r="J81" s="89"/>
      <c r="K81" s="89"/>
      <c r="L81" s="89"/>
      <c r="M81" s="89"/>
      <c r="N81" s="89"/>
      <c r="O81" s="89"/>
      <c r="P81" s="89"/>
      <c r="Q81" s="89"/>
      <c r="R81" s="89"/>
      <c r="S81" s="89"/>
      <c r="T81" s="89"/>
      <c r="U81" s="89"/>
      <c r="V81" s="89"/>
      <c r="W81" s="89"/>
      <c r="X81" s="89"/>
    </row>
    <row r="82" spans="1:24" ht="13">
      <c r="A82" s="89"/>
      <c r="B82" s="89"/>
      <c r="C82" s="89"/>
      <c r="D82" s="95"/>
      <c r="E82" s="89"/>
      <c r="F82" s="89"/>
      <c r="G82" s="89"/>
      <c r="H82" s="89"/>
      <c r="I82" s="89"/>
      <c r="J82" s="89"/>
      <c r="K82" s="89"/>
      <c r="L82" s="89"/>
      <c r="M82" s="89"/>
      <c r="N82" s="89"/>
      <c r="O82" s="89"/>
      <c r="P82" s="89"/>
      <c r="Q82" s="89"/>
      <c r="R82" s="89"/>
      <c r="S82" s="89"/>
      <c r="T82" s="89"/>
      <c r="U82" s="89"/>
      <c r="V82" s="89"/>
      <c r="W82" s="89"/>
      <c r="X82" s="89"/>
    </row>
    <row r="83" spans="1:24" ht="13">
      <c r="A83" s="68"/>
      <c r="B83" s="68"/>
      <c r="C83" s="89"/>
      <c r="D83" s="95"/>
      <c r="E83" s="89"/>
      <c r="F83" s="89"/>
      <c r="G83" s="68"/>
      <c r="H83" s="68"/>
      <c r="I83" s="68"/>
      <c r="J83" s="68"/>
      <c r="K83" s="68"/>
      <c r="L83" s="68"/>
      <c r="M83" s="68"/>
      <c r="N83" s="68"/>
      <c r="O83" s="68"/>
      <c r="P83" s="68"/>
      <c r="Q83" s="68"/>
      <c r="R83" s="68"/>
      <c r="S83" s="68"/>
      <c r="T83" s="68"/>
      <c r="U83" s="68"/>
      <c r="V83" s="68"/>
      <c r="W83" s="68"/>
      <c r="X83" s="68"/>
    </row>
    <row r="84" spans="1:24" ht="13">
      <c r="A84" s="68"/>
      <c r="B84" s="68"/>
      <c r="C84" s="89"/>
      <c r="D84" s="95"/>
      <c r="E84" s="89"/>
      <c r="F84" s="89"/>
      <c r="G84" s="68"/>
      <c r="H84" s="68"/>
      <c r="I84" s="68"/>
      <c r="J84" s="68"/>
      <c r="K84" s="68"/>
      <c r="L84" s="68"/>
      <c r="M84" s="68"/>
      <c r="N84" s="68"/>
      <c r="O84" s="68"/>
      <c r="P84" s="68"/>
      <c r="Q84" s="68"/>
      <c r="R84" s="68"/>
      <c r="S84" s="68"/>
      <c r="T84" s="68"/>
      <c r="U84" s="68"/>
      <c r="V84" s="68"/>
      <c r="W84" s="68"/>
      <c r="X84" s="68"/>
    </row>
    <row r="85" spans="1:24" ht="6" customHeight="1">
      <c r="A85" s="103"/>
      <c r="B85" s="109"/>
      <c r="C85" s="110"/>
      <c r="D85" s="111"/>
      <c r="E85" s="103"/>
      <c r="F85" s="103"/>
      <c r="G85" s="103"/>
      <c r="H85" s="103"/>
      <c r="I85" s="103"/>
      <c r="J85" s="103"/>
      <c r="K85" s="103"/>
      <c r="L85" s="103"/>
      <c r="M85" s="103"/>
      <c r="N85" s="103"/>
      <c r="O85" s="103"/>
      <c r="P85" s="103"/>
      <c r="Q85" s="103"/>
      <c r="R85" s="103"/>
      <c r="S85" s="103"/>
      <c r="T85" s="103"/>
      <c r="U85" s="103"/>
      <c r="V85" s="103"/>
      <c r="W85" s="103"/>
      <c r="X85" s="103"/>
    </row>
    <row r="86" spans="1:24" ht="13">
      <c r="A86" s="68"/>
      <c r="B86" s="68"/>
      <c r="C86" s="89"/>
      <c r="D86" s="95"/>
      <c r="E86" s="89"/>
      <c r="F86" s="89"/>
      <c r="G86" s="68"/>
      <c r="H86" s="68"/>
      <c r="I86" s="68"/>
      <c r="J86" s="68"/>
      <c r="K86" s="68"/>
      <c r="L86" s="68"/>
      <c r="M86" s="68"/>
      <c r="N86" s="68"/>
      <c r="O86" s="68"/>
      <c r="P86" s="68"/>
      <c r="Q86" s="68"/>
      <c r="R86" s="68"/>
      <c r="S86" s="68"/>
      <c r="T86" s="68"/>
      <c r="U86" s="68"/>
      <c r="V86" s="68"/>
      <c r="W86" s="68"/>
      <c r="X86" s="68"/>
    </row>
    <row r="87" spans="1:24" ht="13">
      <c r="A87" s="68"/>
      <c r="B87" s="68"/>
      <c r="C87" s="89"/>
      <c r="D87" s="95"/>
      <c r="E87" s="89"/>
      <c r="F87" s="89"/>
      <c r="G87" s="68"/>
      <c r="H87" s="68"/>
      <c r="I87" s="68"/>
      <c r="J87" s="68"/>
      <c r="K87" s="68"/>
      <c r="L87" s="68"/>
      <c r="M87" s="68"/>
      <c r="N87" s="68"/>
      <c r="O87" s="68"/>
      <c r="P87" s="68"/>
      <c r="Q87" s="68"/>
      <c r="R87" s="68"/>
      <c r="S87" s="68"/>
      <c r="T87" s="68"/>
      <c r="U87" s="68"/>
      <c r="V87" s="68"/>
      <c r="W87" s="68"/>
      <c r="X87" s="68"/>
    </row>
    <row r="88" spans="1:24" ht="13">
      <c r="A88" s="68"/>
      <c r="B88" s="68"/>
      <c r="C88" s="89"/>
      <c r="D88" s="95"/>
      <c r="E88" s="89"/>
      <c r="F88" s="89"/>
      <c r="G88" s="68"/>
      <c r="H88" s="68"/>
      <c r="I88" s="68"/>
      <c r="J88" s="68"/>
      <c r="K88" s="68"/>
      <c r="L88" s="68"/>
      <c r="M88" s="68"/>
      <c r="N88" s="68"/>
      <c r="O88" s="68"/>
      <c r="P88" s="68"/>
      <c r="Q88" s="68"/>
      <c r="R88" s="68"/>
      <c r="S88" s="68"/>
      <c r="T88" s="68"/>
      <c r="U88" s="68"/>
      <c r="V88" s="68"/>
      <c r="W88" s="68"/>
      <c r="X88" s="68"/>
    </row>
    <row r="89" spans="1:24" ht="13">
      <c r="A89" s="68"/>
      <c r="B89" s="68"/>
      <c r="C89" s="89"/>
      <c r="D89" s="95"/>
      <c r="E89" s="89"/>
      <c r="F89" s="89"/>
      <c r="G89" s="68"/>
      <c r="H89" s="68"/>
      <c r="I89" s="68"/>
      <c r="J89" s="68"/>
      <c r="K89" s="68"/>
      <c r="L89" s="68"/>
      <c r="M89" s="68"/>
      <c r="N89" s="68"/>
      <c r="O89" s="68"/>
      <c r="P89" s="68"/>
      <c r="Q89" s="68"/>
      <c r="R89" s="68"/>
      <c r="S89" s="68"/>
      <c r="T89" s="68"/>
      <c r="U89" s="68"/>
      <c r="V89" s="68"/>
      <c r="W89" s="68"/>
      <c r="X89" s="68"/>
    </row>
    <row r="90" spans="1:24" ht="13">
      <c r="A90" s="68"/>
      <c r="B90" s="68"/>
      <c r="C90" s="89"/>
      <c r="D90" s="95"/>
      <c r="E90" s="89"/>
      <c r="F90" s="89"/>
      <c r="G90" s="68"/>
      <c r="H90" s="68"/>
      <c r="I90" s="68"/>
      <c r="J90" s="68"/>
      <c r="K90" s="68"/>
      <c r="L90" s="68"/>
      <c r="M90" s="68"/>
      <c r="N90" s="68"/>
      <c r="O90" s="68"/>
      <c r="P90" s="68"/>
      <c r="Q90" s="68"/>
      <c r="R90" s="68"/>
      <c r="S90" s="68"/>
      <c r="T90" s="68"/>
      <c r="U90" s="68"/>
      <c r="V90" s="68"/>
      <c r="W90" s="68"/>
      <c r="X90" s="68"/>
    </row>
    <row r="91" spans="1:24" ht="13">
      <c r="A91" s="68"/>
      <c r="B91" s="68"/>
      <c r="C91" s="89"/>
      <c r="D91" s="95"/>
      <c r="E91" s="89"/>
      <c r="F91" s="89"/>
      <c r="G91" s="68"/>
      <c r="H91" s="68"/>
      <c r="I91" s="68"/>
      <c r="J91" s="68"/>
      <c r="K91" s="68"/>
      <c r="L91" s="68"/>
      <c r="M91" s="68"/>
      <c r="N91" s="68"/>
      <c r="O91" s="68"/>
      <c r="P91" s="68"/>
      <c r="Q91" s="68"/>
      <c r="R91" s="68"/>
      <c r="S91" s="68"/>
      <c r="T91" s="68"/>
      <c r="U91" s="68"/>
      <c r="V91" s="68"/>
      <c r="W91" s="68"/>
      <c r="X91" s="68"/>
    </row>
    <row r="92" spans="1:24" ht="13">
      <c r="A92" s="68"/>
      <c r="B92" s="68"/>
      <c r="C92" s="89"/>
      <c r="D92" s="95"/>
      <c r="E92" s="89"/>
      <c r="F92" s="89"/>
      <c r="G92" s="68"/>
      <c r="H92" s="68"/>
      <c r="I92" s="68"/>
      <c r="J92" s="68"/>
      <c r="K92" s="68"/>
      <c r="L92" s="68"/>
      <c r="M92" s="68"/>
      <c r="N92" s="68"/>
      <c r="O92" s="68"/>
      <c r="P92" s="68"/>
      <c r="Q92" s="68"/>
      <c r="R92" s="68"/>
      <c r="S92" s="68"/>
      <c r="T92" s="68"/>
      <c r="U92" s="68"/>
      <c r="V92" s="68"/>
      <c r="W92" s="68"/>
      <c r="X92" s="68"/>
    </row>
    <row r="93" spans="1:24" ht="13">
      <c r="A93" s="68"/>
      <c r="B93" s="68"/>
      <c r="C93" s="89"/>
      <c r="D93" s="95"/>
      <c r="E93" s="89"/>
      <c r="F93" s="89"/>
      <c r="G93" s="68"/>
      <c r="H93" s="68"/>
      <c r="I93" s="68"/>
      <c r="J93" s="68"/>
      <c r="K93" s="68"/>
      <c r="L93" s="68"/>
      <c r="M93" s="68"/>
      <c r="N93" s="68"/>
      <c r="O93" s="68"/>
      <c r="P93" s="68"/>
      <c r="Q93" s="68"/>
      <c r="R93" s="68"/>
      <c r="S93" s="68"/>
      <c r="T93" s="68"/>
      <c r="U93" s="68"/>
      <c r="V93" s="68"/>
      <c r="W93" s="68"/>
      <c r="X93" s="68"/>
    </row>
    <row r="94" spans="1:24" ht="13">
      <c r="A94" s="68"/>
      <c r="B94" s="68"/>
      <c r="C94" s="89"/>
      <c r="D94" s="95"/>
      <c r="E94" s="89"/>
      <c r="F94" s="89"/>
      <c r="G94" s="68"/>
      <c r="H94" s="68"/>
      <c r="I94" s="68"/>
      <c r="J94" s="68"/>
      <c r="K94" s="68"/>
      <c r="L94" s="68"/>
      <c r="M94" s="68"/>
      <c r="N94" s="68"/>
      <c r="O94" s="68"/>
      <c r="P94" s="68"/>
      <c r="Q94" s="68"/>
      <c r="R94" s="68"/>
      <c r="S94" s="68"/>
      <c r="T94" s="68"/>
      <c r="U94" s="68"/>
      <c r="V94" s="68"/>
      <c r="W94" s="68"/>
      <c r="X94" s="68"/>
    </row>
    <row r="95" spans="1:24" ht="13">
      <c r="A95" s="68"/>
      <c r="B95" s="68"/>
      <c r="C95" s="89"/>
      <c r="D95" s="95"/>
      <c r="E95" s="89"/>
      <c r="F95" s="89"/>
      <c r="G95" s="68"/>
      <c r="H95" s="68"/>
      <c r="I95" s="68"/>
      <c r="J95" s="68"/>
      <c r="K95" s="68"/>
      <c r="L95" s="68"/>
      <c r="M95" s="68"/>
      <c r="N95" s="68"/>
      <c r="O95" s="68"/>
      <c r="P95" s="68"/>
      <c r="Q95" s="68"/>
      <c r="R95" s="68"/>
      <c r="S95" s="68"/>
      <c r="T95" s="68"/>
      <c r="U95" s="68"/>
      <c r="V95" s="68"/>
      <c r="W95" s="68"/>
      <c r="X95" s="68"/>
    </row>
    <row r="96" spans="1:24" ht="13">
      <c r="A96" s="68"/>
      <c r="B96" s="68"/>
      <c r="C96" s="89"/>
      <c r="D96" s="95"/>
      <c r="E96" s="89"/>
      <c r="F96" s="89"/>
      <c r="G96" s="68"/>
      <c r="H96" s="68"/>
      <c r="I96" s="68"/>
      <c r="J96" s="68"/>
      <c r="K96" s="68"/>
      <c r="L96" s="68"/>
      <c r="M96" s="68"/>
      <c r="N96" s="68"/>
      <c r="O96" s="68"/>
      <c r="P96" s="68"/>
      <c r="Q96" s="68"/>
      <c r="R96" s="68"/>
      <c r="S96" s="68"/>
      <c r="T96" s="68"/>
      <c r="U96" s="68"/>
      <c r="V96" s="68"/>
      <c r="W96" s="68"/>
      <c r="X96" s="68"/>
    </row>
    <row r="97" spans="1:24" ht="13">
      <c r="A97" s="68"/>
      <c r="B97" s="68"/>
      <c r="C97" s="89"/>
      <c r="D97" s="95"/>
      <c r="E97" s="89"/>
      <c r="F97" s="89"/>
      <c r="G97" s="68"/>
      <c r="H97" s="68"/>
      <c r="I97" s="68"/>
      <c r="J97" s="68"/>
      <c r="K97" s="68"/>
      <c r="L97" s="68"/>
      <c r="M97" s="68"/>
      <c r="N97" s="68"/>
      <c r="O97" s="68"/>
      <c r="P97" s="68"/>
      <c r="Q97" s="68"/>
      <c r="R97" s="68"/>
      <c r="S97" s="68"/>
      <c r="T97" s="68"/>
      <c r="U97" s="68"/>
      <c r="V97" s="68"/>
      <c r="W97" s="68"/>
      <c r="X97" s="68"/>
    </row>
    <row r="98" spans="1:24" ht="13">
      <c r="A98" s="68"/>
      <c r="B98" s="68"/>
      <c r="C98" s="89"/>
      <c r="D98" s="95"/>
      <c r="E98" s="89"/>
      <c r="F98" s="89"/>
      <c r="G98" s="68"/>
      <c r="H98" s="68"/>
      <c r="I98" s="68"/>
      <c r="J98" s="68"/>
      <c r="K98" s="68"/>
      <c r="L98" s="68"/>
      <c r="M98" s="68"/>
      <c r="N98" s="68"/>
      <c r="O98" s="68"/>
      <c r="P98" s="68"/>
      <c r="Q98" s="68"/>
      <c r="R98" s="68"/>
      <c r="S98" s="68"/>
      <c r="T98" s="68"/>
      <c r="U98" s="68"/>
      <c r="V98" s="68"/>
      <c r="W98" s="68"/>
      <c r="X98" s="68"/>
    </row>
    <row r="99" spans="1:24" ht="13">
      <c r="A99" s="68"/>
      <c r="B99" s="68"/>
      <c r="C99" s="89"/>
      <c r="D99" s="95"/>
      <c r="E99" s="89"/>
      <c r="F99" s="89"/>
      <c r="G99" s="68"/>
      <c r="H99" s="68"/>
      <c r="I99" s="68"/>
      <c r="J99" s="68"/>
      <c r="K99" s="68"/>
      <c r="L99" s="68"/>
      <c r="M99" s="68"/>
      <c r="N99" s="68"/>
      <c r="O99" s="68"/>
      <c r="P99" s="68"/>
      <c r="Q99" s="68"/>
      <c r="R99" s="68"/>
      <c r="S99" s="68"/>
      <c r="T99" s="68"/>
      <c r="U99" s="68"/>
      <c r="V99" s="68"/>
      <c r="W99" s="68"/>
      <c r="X99" s="68"/>
    </row>
    <row r="100" spans="1:24" ht="13">
      <c r="A100" s="68"/>
      <c r="B100" s="68"/>
      <c r="C100" s="89"/>
      <c r="D100" s="95"/>
      <c r="E100" s="89"/>
      <c r="F100" s="89"/>
      <c r="G100" s="68"/>
      <c r="H100" s="68"/>
      <c r="I100" s="68"/>
      <c r="J100" s="68"/>
      <c r="K100" s="68"/>
      <c r="L100" s="68"/>
      <c r="M100" s="68"/>
      <c r="N100" s="68"/>
      <c r="O100" s="68"/>
      <c r="P100" s="68"/>
      <c r="Q100" s="68"/>
      <c r="R100" s="68"/>
      <c r="S100" s="68"/>
      <c r="T100" s="68"/>
      <c r="U100" s="68"/>
      <c r="V100" s="68"/>
      <c r="W100" s="68"/>
      <c r="X100" s="68"/>
    </row>
    <row r="101" spans="1:24" ht="13">
      <c r="A101" s="68"/>
      <c r="B101" s="68"/>
      <c r="C101" s="89"/>
      <c r="D101" s="95"/>
      <c r="E101" s="89"/>
      <c r="F101" s="89"/>
      <c r="G101" s="68"/>
      <c r="H101" s="68"/>
      <c r="I101" s="68"/>
      <c r="J101" s="68"/>
      <c r="K101" s="68"/>
      <c r="L101" s="68"/>
      <c r="M101" s="68"/>
      <c r="N101" s="68"/>
      <c r="O101" s="68"/>
      <c r="P101" s="68"/>
      <c r="Q101" s="68"/>
      <c r="R101" s="68"/>
      <c r="S101" s="68"/>
      <c r="T101" s="68"/>
      <c r="U101" s="68"/>
      <c r="V101" s="68"/>
      <c r="W101" s="68"/>
      <c r="X101" s="68"/>
    </row>
    <row r="102" spans="1:24" ht="13">
      <c r="A102" s="68"/>
      <c r="B102" s="68"/>
      <c r="C102" s="89"/>
      <c r="D102" s="95"/>
      <c r="E102" s="89"/>
      <c r="F102" s="89"/>
      <c r="G102" s="68"/>
      <c r="H102" s="68"/>
      <c r="I102" s="68"/>
      <c r="J102" s="68"/>
      <c r="K102" s="68"/>
      <c r="L102" s="68"/>
      <c r="M102" s="68"/>
      <c r="N102" s="68"/>
      <c r="O102" s="68"/>
      <c r="P102" s="68"/>
      <c r="Q102" s="68"/>
      <c r="R102" s="68"/>
      <c r="S102" s="68"/>
      <c r="T102" s="68"/>
      <c r="U102" s="68"/>
      <c r="V102" s="68"/>
      <c r="W102" s="68"/>
      <c r="X102" s="68"/>
    </row>
    <row r="103" spans="1:24" ht="13">
      <c r="A103" s="68"/>
      <c r="B103" s="68"/>
      <c r="C103" s="89"/>
      <c r="D103" s="95"/>
      <c r="E103" s="89"/>
      <c r="F103" s="89"/>
      <c r="G103" s="68"/>
      <c r="H103" s="68"/>
      <c r="I103" s="68"/>
      <c r="J103" s="68"/>
      <c r="K103" s="68"/>
      <c r="L103" s="68"/>
      <c r="M103" s="68"/>
      <c r="N103" s="68"/>
      <c r="O103" s="68"/>
      <c r="P103" s="68"/>
      <c r="Q103" s="68"/>
      <c r="R103" s="68"/>
      <c r="S103" s="68"/>
      <c r="T103" s="68"/>
      <c r="U103" s="68"/>
      <c r="V103" s="68"/>
      <c r="W103" s="68"/>
      <c r="X103" s="68"/>
    </row>
    <row r="104" spans="1:24" ht="13">
      <c r="A104" s="68"/>
      <c r="B104" s="68"/>
      <c r="C104" s="89"/>
      <c r="D104" s="95"/>
      <c r="E104" s="89"/>
      <c r="F104" s="89"/>
      <c r="G104" s="68"/>
      <c r="H104" s="68"/>
      <c r="I104" s="68"/>
      <c r="J104" s="68"/>
      <c r="K104" s="68"/>
      <c r="L104" s="68"/>
      <c r="M104" s="68"/>
      <c r="N104" s="68"/>
      <c r="O104" s="68"/>
      <c r="P104" s="68"/>
      <c r="Q104" s="68"/>
      <c r="R104" s="68"/>
      <c r="S104" s="68"/>
      <c r="T104" s="68"/>
      <c r="U104" s="68"/>
      <c r="V104" s="68"/>
      <c r="W104" s="68"/>
      <c r="X104" s="68"/>
    </row>
    <row r="105" spans="1:24" ht="13">
      <c r="A105" s="68"/>
      <c r="B105" s="68"/>
      <c r="C105" s="89"/>
      <c r="D105" s="95"/>
      <c r="E105" s="89"/>
      <c r="F105" s="89"/>
      <c r="G105" s="68"/>
      <c r="H105" s="68"/>
      <c r="I105" s="68"/>
      <c r="J105" s="68"/>
      <c r="K105" s="68"/>
      <c r="L105" s="68"/>
      <c r="M105" s="68"/>
      <c r="N105" s="68"/>
      <c r="O105" s="68"/>
      <c r="P105" s="68"/>
      <c r="Q105" s="68"/>
      <c r="R105" s="68"/>
      <c r="S105" s="68"/>
      <c r="T105" s="68"/>
      <c r="U105" s="68"/>
      <c r="V105" s="68"/>
      <c r="W105" s="68"/>
      <c r="X105" s="68"/>
    </row>
    <row r="106" spans="1:24" ht="13">
      <c r="A106" s="68"/>
      <c r="B106" s="68"/>
      <c r="C106" s="89"/>
      <c r="D106" s="95"/>
      <c r="E106" s="89"/>
      <c r="F106" s="89"/>
      <c r="G106" s="68"/>
      <c r="H106" s="68"/>
      <c r="I106" s="68"/>
      <c r="J106" s="68"/>
      <c r="K106" s="68"/>
      <c r="L106" s="68"/>
      <c r="M106" s="68"/>
      <c r="N106" s="68"/>
      <c r="O106" s="68"/>
      <c r="P106" s="68"/>
      <c r="Q106" s="68"/>
      <c r="R106" s="68"/>
      <c r="S106" s="68"/>
      <c r="T106" s="68"/>
      <c r="U106" s="68"/>
      <c r="V106" s="68"/>
      <c r="W106" s="68"/>
      <c r="X106" s="68"/>
    </row>
    <row r="107" spans="1:24" ht="13">
      <c r="A107" s="68"/>
      <c r="B107" s="68"/>
      <c r="C107" s="89"/>
      <c r="D107" s="95"/>
      <c r="E107" s="89"/>
      <c r="F107" s="89"/>
      <c r="G107" s="68"/>
      <c r="H107" s="68"/>
      <c r="I107" s="68"/>
      <c r="J107" s="68"/>
      <c r="K107" s="68"/>
      <c r="L107" s="68"/>
      <c r="M107" s="68"/>
      <c r="N107" s="68"/>
      <c r="O107" s="68"/>
      <c r="P107" s="68"/>
      <c r="Q107" s="68"/>
      <c r="R107" s="68"/>
      <c r="S107" s="68"/>
      <c r="T107" s="68"/>
      <c r="U107" s="68"/>
      <c r="V107" s="68"/>
      <c r="W107" s="68"/>
      <c r="X107" s="68"/>
    </row>
    <row r="108" spans="1:24" ht="13">
      <c r="A108" s="68"/>
      <c r="B108" s="68"/>
      <c r="C108" s="89"/>
      <c r="D108" s="95"/>
      <c r="E108" s="89"/>
      <c r="F108" s="89"/>
      <c r="G108" s="68"/>
      <c r="H108" s="68"/>
      <c r="I108" s="68"/>
      <c r="J108" s="68"/>
      <c r="K108" s="68"/>
      <c r="L108" s="68"/>
      <c r="M108" s="68"/>
      <c r="N108" s="68"/>
      <c r="O108" s="68"/>
      <c r="P108" s="68"/>
      <c r="Q108" s="68"/>
      <c r="R108" s="68"/>
      <c r="S108" s="68"/>
      <c r="T108" s="68"/>
      <c r="U108" s="68"/>
      <c r="V108" s="68"/>
      <c r="W108" s="68"/>
      <c r="X108" s="68"/>
    </row>
    <row r="109" spans="1:24" ht="13">
      <c r="A109" s="68"/>
      <c r="B109" s="68"/>
      <c r="C109" s="89"/>
      <c r="D109" s="95"/>
      <c r="E109" s="89"/>
      <c r="F109" s="89"/>
      <c r="G109" s="68"/>
      <c r="H109" s="68"/>
      <c r="I109" s="68"/>
      <c r="J109" s="68"/>
      <c r="K109" s="68"/>
      <c r="L109" s="68"/>
      <c r="M109" s="68"/>
      <c r="N109" s="68"/>
      <c r="O109" s="68"/>
      <c r="P109" s="68"/>
      <c r="Q109" s="68"/>
      <c r="R109" s="68"/>
      <c r="S109" s="68"/>
      <c r="T109" s="68"/>
      <c r="U109" s="68"/>
      <c r="V109" s="68"/>
      <c r="W109" s="68"/>
      <c r="X109" s="68"/>
    </row>
    <row r="110" spans="1:24" ht="13">
      <c r="A110" s="68"/>
      <c r="B110" s="68"/>
      <c r="C110" s="89"/>
      <c r="D110" s="95"/>
      <c r="E110" s="89"/>
      <c r="F110" s="89"/>
      <c r="G110" s="68"/>
      <c r="H110" s="68"/>
      <c r="I110" s="68"/>
      <c r="J110" s="68"/>
      <c r="K110" s="68"/>
      <c r="L110" s="68"/>
      <c r="M110" s="68"/>
      <c r="N110" s="68"/>
      <c r="O110" s="68"/>
      <c r="P110" s="68"/>
      <c r="Q110" s="68"/>
      <c r="R110" s="68"/>
      <c r="S110" s="68"/>
      <c r="T110" s="68"/>
      <c r="U110" s="68"/>
      <c r="V110" s="68"/>
      <c r="W110" s="68"/>
      <c r="X110" s="68"/>
    </row>
    <row r="111" spans="1:24" ht="13">
      <c r="A111" s="68"/>
      <c r="B111" s="68"/>
      <c r="C111" s="89"/>
      <c r="D111" s="95"/>
      <c r="E111" s="89"/>
      <c r="F111" s="89"/>
      <c r="G111" s="68"/>
      <c r="H111" s="68"/>
      <c r="I111" s="68"/>
      <c r="J111" s="68"/>
      <c r="K111" s="68"/>
      <c r="L111" s="68"/>
      <c r="M111" s="68"/>
      <c r="N111" s="68"/>
      <c r="O111" s="68"/>
      <c r="P111" s="68"/>
      <c r="Q111" s="68"/>
      <c r="R111" s="68"/>
      <c r="S111" s="68"/>
      <c r="T111" s="68"/>
      <c r="U111" s="68"/>
      <c r="V111" s="68"/>
      <c r="W111" s="68"/>
      <c r="X111" s="68"/>
    </row>
    <row r="112" spans="1:24" ht="13">
      <c r="A112" s="68"/>
      <c r="B112" s="68"/>
      <c r="C112" s="89"/>
      <c r="D112" s="95"/>
      <c r="E112" s="89"/>
      <c r="F112" s="89"/>
      <c r="G112" s="68"/>
      <c r="H112" s="68"/>
      <c r="I112" s="68"/>
      <c r="J112" s="68"/>
      <c r="K112" s="68"/>
      <c r="L112" s="68"/>
      <c r="M112" s="68"/>
      <c r="N112" s="68"/>
      <c r="O112" s="68"/>
      <c r="P112" s="68"/>
      <c r="Q112" s="68"/>
      <c r="R112" s="68"/>
      <c r="S112" s="68"/>
      <c r="T112" s="68"/>
      <c r="U112" s="68"/>
      <c r="V112" s="68"/>
      <c r="W112" s="68"/>
      <c r="X112" s="68"/>
    </row>
    <row r="113" spans="1:24" ht="13">
      <c r="A113" s="68"/>
      <c r="B113" s="68"/>
      <c r="C113" s="89"/>
      <c r="D113" s="95"/>
      <c r="E113" s="89"/>
      <c r="F113" s="89"/>
      <c r="G113" s="68"/>
      <c r="H113" s="68"/>
      <c r="I113" s="68"/>
      <c r="J113" s="68"/>
      <c r="K113" s="68"/>
      <c r="L113" s="68"/>
      <c r="M113" s="68"/>
      <c r="N113" s="68"/>
      <c r="O113" s="68"/>
      <c r="P113" s="68"/>
      <c r="Q113" s="68"/>
      <c r="R113" s="68"/>
      <c r="S113" s="68"/>
      <c r="T113" s="68"/>
      <c r="U113" s="68"/>
      <c r="V113" s="68"/>
      <c r="W113" s="68"/>
      <c r="X113" s="68"/>
    </row>
    <row r="114" spans="1:24" ht="13">
      <c r="A114" s="68"/>
      <c r="B114" s="68"/>
      <c r="C114" s="89"/>
      <c r="D114" s="95"/>
      <c r="E114" s="89"/>
      <c r="F114" s="89"/>
      <c r="G114" s="68"/>
      <c r="H114" s="68"/>
      <c r="I114" s="68"/>
      <c r="J114" s="68"/>
      <c r="K114" s="68"/>
      <c r="L114" s="68"/>
      <c r="M114" s="68"/>
      <c r="N114" s="68"/>
      <c r="O114" s="68"/>
      <c r="P114" s="68"/>
      <c r="Q114" s="68"/>
      <c r="R114" s="68"/>
      <c r="S114" s="68"/>
      <c r="T114" s="68"/>
      <c r="U114" s="68"/>
      <c r="V114" s="68"/>
      <c r="W114" s="68"/>
      <c r="X114" s="68"/>
    </row>
    <row r="115" spans="1:24" ht="13">
      <c r="A115" s="68"/>
      <c r="B115" s="68"/>
      <c r="C115" s="89"/>
      <c r="D115" s="95"/>
      <c r="E115" s="89"/>
      <c r="F115" s="89"/>
      <c r="G115" s="68"/>
      <c r="H115" s="68"/>
      <c r="I115" s="68"/>
      <c r="J115" s="68"/>
      <c r="K115" s="68"/>
      <c r="L115" s="68"/>
      <c r="M115" s="68"/>
      <c r="N115" s="68"/>
      <c r="O115" s="68"/>
      <c r="P115" s="68"/>
      <c r="Q115" s="68"/>
      <c r="R115" s="68"/>
      <c r="S115" s="68"/>
      <c r="T115" s="68"/>
      <c r="U115" s="68"/>
      <c r="V115" s="68"/>
      <c r="W115" s="68"/>
      <c r="X115" s="68"/>
    </row>
    <row r="116" spans="1:24" ht="13">
      <c r="A116" s="68"/>
      <c r="B116" s="68"/>
      <c r="C116" s="89"/>
      <c r="D116" s="95"/>
      <c r="E116" s="89"/>
      <c r="F116" s="89"/>
      <c r="G116" s="68"/>
      <c r="H116" s="68"/>
      <c r="I116" s="68"/>
      <c r="J116" s="68"/>
      <c r="K116" s="68"/>
      <c r="L116" s="68"/>
      <c r="M116" s="68"/>
      <c r="N116" s="68"/>
      <c r="O116" s="68"/>
      <c r="P116" s="68"/>
      <c r="Q116" s="68"/>
      <c r="R116" s="68"/>
      <c r="S116" s="68"/>
      <c r="T116" s="68"/>
      <c r="U116" s="68"/>
      <c r="V116" s="68"/>
      <c r="W116" s="68"/>
      <c r="X116" s="68"/>
    </row>
    <row r="117" spans="1:24" ht="13">
      <c r="A117" s="68"/>
      <c r="B117" s="68"/>
      <c r="C117" s="89"/>
      <c r="D117" s="95"/>
      <c r="E117" s="89"/>
      <c r="F117" s="89"/>
      <c r="G117" s="68"/>
      <c r="H117" s="68"/>
      <c r="I117" s="68"/>
      <c r="J117" s="68"/>
      <c r="K117" s="68"/>
      <c r="L117" s="68"/>
      <c r="M117" s="68"/>
      <c r="N117" s="68"/>
      <c r="O117" s="68"/>
      <c r="P117" s="68"/>
      <c r="Q117" s="68"/>
      <c r="R117" s="68"/>
      <c r="S117" s="68"/>
      <c r="T117" s="68"/>
      <c r="U117" s="68"/>
      <c r="V117" s="68"/>
      <c r="W117" s="68"/>
      <c r="X117" s="68"/>
    </row>
    <row r="118" spans="1:24" ht="13">
      <c r="A118" s="68"/>
      <c r="B118" s="68"/>
      <c r="C118" s="89"/>
      <c r="D118" s="95"/>
      <c r="E118" s="89"/>
      <c r="F118" s="89"/>
      <c r="G118" s="68"/>
      <c r="H118" s="68"/>
      <c r="I118" s="68"/>
      <c r="J118" s="68"/>
      <c r="K118" s="68"/>
      <c r="L118" s="68"/>
      <c r="M118" s="68"/>
      <c r="N118" s="68"/>
      <c r="O118" s="68"/>
      <c r="P118" s="68"/>
      <c r="Q118" s="68"/>
      <c r="R118" s="68"/>
      <c r="S118" s="68"/>
      <c r="T118" s="68"/>
      <c r="U118" s="68"/>
      <c r="V118" s="68"/>
      <c r="W118" s="68"/>
      <c r="X118" s="68"/>
    </row>
    <row r="119" spans="1:24" ht="13">
      <c r="A119" s="68"/>
      <c r="B119" s="68"/>
      <c r="C119" s="89"/>
      <c r="D119" s="95"/>
      <c r="E119" s="89"/>
      <c r="F119" s="89"/>
      <c r="G119" s="68"/>
      <c r="H119" s="68"/>
      <c r="I119" s="68"/>
      <c r="J119" s="68"/>
      <c r="K119" s="68"/>
      <c r="L119" s="68"/>
      <c r="M119" s="68"/>
      <c r="N119" s="68"/>
      <c r="O119" s="68"/>
      <c r="P119" s="68"/>
      <c r="Q119" s="68"/>
      <c r="R119" s="68"/>
      <c r="S119" s="68"/>
      <c r="T119" s="68"/>
      <c r="U119" s="68"/>
      <c r="V119" s="68"/>
      <c r="W119" s="68"/>
      <c r="X119" s="68"/>
    </row>
    <row r="120" spans="1:24" ht="13">
      <c r="A120" s="68"/>
      <c r="B120" s="68"/>
      <c r="C120" s="89"/>
      <c r="D120" s="95"/>
      <c r="E120" s="89"/>
      <c r="F120" s="89"/>
      <c r="G120" s="68"/>
      <c r="H120" s="68"/>
      <c r="I120" s="68"/>
      <c r="J120" s="68"/>
      <c r="K120" s="68"/>
      <c r="L120" s="68"/>
      <c r="M120" s="68"/>
      <c r="N120" s="68"/>
      <c r="O120" s="68"/>
      <c r="P120" s="68"/>
      <c r="Q120" s="68"/>
      <c r="R120" s="68"/>
      <c r="S120" s="68"/>
      <c r="T120" s="68"/>
      <c r="U120" s="68"/>
      <c r="V120" s="68"/>
      <c r="W120" s="68"/>
      <c r="X120" s="68"/>
    </row>
    <row r="121" spans="1:24" ht="13">
      <c r="A121" s="68"/>
      <c r="B121" s="68"/>
      <c r="C121" s="89"/>
      <c r="D121" s="95"/>
      <c r="E121" s="89"/>
      <c r="F121" s="89"/>
      <c r="G121" s="68"/>
      <c r="H121" s="68"/>
      <c r="I121" s="68"/>
      <c r="J121" s="68"/>
      <c r="K121" s="68"/>
      <c r="L121" s="68"/>
      <c r="M121" s="68"/>
      <c r="N121" s="68"/>
      <c r="O121" s="68"/>
      <c r="P121" s="68"/>
      <c r="Q121" s="68"/>
      <c r="R121" s="68"/>
      <c r="S121" s="68"/>
      <c r="T121" s="68"/>
      <c r="U121" s="68"/>
      <c r="V121" s="68"/>
      <c r="W121" s="68"/>
      <c r="X121" s="68"/>
    </row>
    <row r="122" spans="1:24" ht="13">
      <c r="A122" s="68"/>
      <c r="B122" s="68"/>
      <c r="C122" s="89"/>
      <c r="D122" s="95"/>
      <c r="E122" s="89"/>
      <c r="F122" s="89"/>
      <c r="G122" s="68"/>
      <c r="H122" s="68"/>
      <c r="I122" s="68"/>
      <c r="J122" s="68"/>
      <c r="K122" s="68"/>
      <c r="L122" s="68"/>
      <c r="M122" s="68"/>
      <c r="N122" s="68"/>
      <c r="O122" s="68"/>
      <c r="P122" s="68"/>
      <c r="Q122" s="68"/>
      <c r="R122" s="68"/>
      <c r="S122" s="68"/>
      <c r="T122" s="68"/>
      <c r="U122" s="68"/>
      <c r="V122" s="68"/>
      <c r="W122" s="68"/>
      <c r="X122" s="68"/>
    </row>
    <row r="123" spans="1:24" ht="13">
      <c r="A123" s="68"/>
      <c r="B123" s="68"/>
      <c r="C123" s="89"/>
      <c r="D123" s="95"/>
      <c r="E123" s="89"/>
      <c r="F123" s="89"/>
      <c r="G123" s="68"/>
      <c r="H123" s="68"/>
      <c r="I123" s="68"/>
      <c r="J123" s="68"/>
      <c r="K123" s="68"/>
      <c r="L123" s="68"/>
      <c r="M123" s="68"/>
      <c r="N123" s="68"/>
      <c r="O123" s="68"/>
      <c r="P123" s="68"/>
      <c r="Q123" s="68"/>
      <c r="R123" s="68"/>
      <c r="S123" s="68"/>
      <c r="T123" s="68"/>
      <c r="U123" s="68"/>
      <c r="V123" s="68"/>
      <c r="W123" s="68"/>
      <c r="X123" s="68"/>
    </row>
    <row r="124" spans="1:24" ht="13">
      <c r="A124" s="68"/>
      <c r="B124" s="68"/>
      <c r="C124" s="89"/>
      <c r="D124" s="95"/>
      <c r="E124" s="89"/>
      <c r="F124" s="89"/>
      <c r="G124" s="68"/>
      <c r="H124" s="68"/>
      <c r="I124" s="68"/>
      <c r="J124" s="68"/>
      <c r="K124" s="68"/>
      <c r="L124" s="68"/>
      <c r="M124" s="68"/>
      <c r="N124" s="68"/>
      <c r="O124" s="68"/>
      <c r="P124" s="68"/>
      <c r="Q124" s="68"/>
      <c r="R124" s="68"/>
      <c r="S124" s="68"/>
      <c r="T124" s="68"/>
      <c r="U124" s="68"/>
      <c r="V124" s="68"/>
      <c r="W124" s="68"/>
      <c r="X124" s="68"/>
    </row>
    <row r="125" spans="1:24" ht="13">
      <c r="A125" s="68"/>
      <c r="B125" s="68"/>
      <c r="C125" s="89"/>
      <c r="D125" s="95"/>
      <c r="E125" s="89"/>
      <c r="F125" s="89"/>
      <c r="G125" s="68"/>
      <c r="H125" s="68"/>
      <c r="I125" s="68"/>
      <c r="J125" s="68"/>
      <c r="K125" s="68"/>
      <c r="L125" s="68"/>
      <c r="M125" s="68"/>
      <c r="N125" s="68"/>
      <c r="O125" s="68"/>
      <c r="P125" s="68"/>
      <c r="Q125" s="68"/>
      <c r="R125" s="68"/>
      <c r="S125" s="68"/>
      <c r="T125" s="68"/>
      <c r="U125" s="68"/>
      <c r="V125" s="68"/>
      <c r="W125" s="68"/>
      <c r="X125" s="68"/>
    </row>
    <row r="126" spans="1:24" ht="13">
      <c r="A126" s="68"/>
      <c r="B126" s="68"/>
      <c r="C126" s="89"/>
      <c r="D126" s="95"/>
      <c r="E126" s="89"/>
      <c r="F126" s="89"/>
      <c r="G126" s="68"/>
      <c r="H126" s="68"/>
      <c r="I126" s="68"/>
      <c r="J126" s="68"/>
      <c r="K126" s="68"/>
      <c r="L126" s="68"/>
      <c r="M126" s="68"/>
      <c r="N126" s="68"/>
      <c r="O126" s="68"/>
      <c r="P126" s="68"/>
      <c r="Q126" s="68"/>
      <c r="R126" s="68"/>
      <c r="S126" s="68"/>
      <c r="T126" s="68"/>
      <c r="U126" s="68"/>
      <c r="V126" s="68"/>
      <c r="W126" s="68"/>
      <c r="X126" s="68"/>
    </row>
    <row r="127" spans="1:24" ht="13">
      <c r="A127" s="68"/>
      <c r="B127" s="68"/>
      <c r="C127" s="89"/>
      <c r="D127" s="95"/>
      <c r="E127" s="89"/>
      <c r="F127" s="89"/>
      <c r="G127" s="68"/>
      <c r="H127" s="68"/>
      <c r="I127" s="68"/>
      <c r="J127" s="68"/>
      <c r="K127" s="68"/>
      <c r="L127" s="68"/>
      <c r="M127" s="68"/>
      <c r="N127" s="68"/>
      <c r="O127" s="68"/>
      <c r="P127" s="68"/>
      <c r="Q127" s="68"/>
      <c r="R127" s="68"/>
      <c r="S127" s="68"/>
      <c r="T127" s="68"/>
      <c r="U127" s="68"/>
      <c r="V127" s="68"/>
      <c r="W127" s="68"/>
      <c r="X127" s="68"/>
    </row>
    <row r="128" spans="1:24" ht="13">
      <c r="A128" s="68"/>
      <c r="B128" s="68"/>
      <c r="C128" s="89"/>
      <c r="D128" s="95"/>
      <c r="E128" s="89"/>
      <c r="F128" s="89"/>
      <c r="G128" s="68"/>
      <c r="H128" s="68"/>
      <c r="I128" s="68"/>
      <c r="J128" s="68"/>
      <c r="K128" s="68"/>
      <c r="L128" s="68"/>
      <c r="M128" s="68"/>
      <c r="N128" s="68"/>
      <c r="O128" s="68"/>
      <c r="P128" s="68"/>
      <c r="Q128" s="68"/>
      <c r="R128" s="68"/>
      <c r="S128" s="68"/>
      <c r="T128" s="68"/>
      <c r="U128" s="68"/>
      <c r="V128" s="68"/>
      <c r="W128" s="68"/>
      <c r="X128" s="68"/>
    </row>
    <row r="129" spans="1:24" ht="13">
      <c r="A129" s="68"/>
      <c r="B129" s="68"/>
      <c r="C129" s="89"/>
      <c r="D129" s="95"/>
      <c r="E129" s="89"/>
      <c r="F129" s="89"/>
      <c r="G129" s="68"/>
      <c r="H129" s="68"/>
      <c r="I129" s="68"/>
      <c r="J129" s="68"/>
      <c r="K129" s="68"/>
      <c r="L129" s="68"/>
      <c r="M129" s="68"/>
      <c r="N129" s="68"/>
      <c r="O129" s="68"/>
      <c r="P129" s="68"/>
      <c r="Q129" s="68"/>
      <c r="R129" s="68"/>
      <c r="S129" s="68"/>
      <c r="T129" s="68"/>
      <c r="U129" s="68"/>
      <c r="V129" s="68"/>
      <c r="W129" s="68"/>
      <c r="X129" s="68"/>
    </row>
    <row r="130" spans="1:24" ht="13">
      <c r="A130" s="68"/>
      <c r="B130" s="68"/>
      <c r="C130" s="89"/>
      <c r="D130" s="95"/>
      <c r="E130" s="89"/>
      <c r="F130" s="89"/>
      <c r="G130" s="68"/>
      <c r="H130" s="68"/>
      <c r="I130" s="68"/>
      <c r="J130" s="68"/>
      <c r="K130" s="68"/>
      <c r="L130" s="68"/>
      <c r="M130" s="68"/>
      <c r="N130" s="68"/>
      <c r="O130" s="68"/>
      <c r="P130" s="68"/>
      <c r="Q130" s="68"/>
      <c r="R130" s="68"/>
      <c r="S130" s="68"/>
      <c r="T130" s="68"/>
      <c r="U130" s="68"/>
      <c r="V130" s="68"/>
      <c r="W130" s="68"/>
      <c r="X130" s="68"/>
    </row>
    <row r="131" spans="1:24" ht="13">
      <c r="A131" s="68"/>
      <c r="B131" s="68"/>
      <c r="C131" s="89"/>
      <c r="D131" s="95"/>
      <c r="E131" s="89"/>
      <c r="F131" s="89"/>
      <c r="G131" s="68"/>
      <c r="H131" s="68"/>
      <c r="I131" s="68"/>
      <c r="J131" s="68"/>
      <c r="K131" s="68"/>
      <c r="L131" s="68"/>
      <c r="M131" s="68"/>
      <c r="N131" s="68"/>
      <c r="O131" s="68"/>
      <c r="P131" s="68"/>
      <c r="Q131" s="68"/>
      <c r="R131" s="68"/>
      <c r="S131" s="68"/>
      <c r="T131" s="68"/>
      <c r="U131" s="68"/>
      <c r="V131" s="68"/>
      <c r="W131" s="68"/>
      <c r="X131" s="68"/>
    </row>
    <row r="132" spans="1:24" ht="13">
      <c r="A132" s="68"/>
      <c r="B132" s="68"/>
      <c r="C132" s="89"/>
      <c r="D132" s="95"/>
      <c r="E132" s="89"/>
      <c r="F132" s="89"/>
      <c r="G132" s="68"/>
      <c r="H132" s="68"/>
      <c r="I132" s="68"/>
      <c r="J132" s="68"/>
      <c r="K132" s="68"/>
      <c r="L132" s="68"/>
      <c r="M132" s="68"/>
      <c r="N132" s="68"/>
      <c r="O132" s="68"/>
      <c r="P132" s="68"/>
      <c r="Q132" s="68"/>
      <c r="R132" s="68"/>
      <c r="S132" s="68"/>
      <c r="T132" s="68"/>
      <c r="U132" s="68"/>
      <c r="V132" s="68"/>
      <c r="W132" s="68"/>
      <c r="X132" s="68"/>
    </row>
    <row r="133" spans="1:24" ht="13">
      <c r="A133" s="68"/>
      <c r="B133" s="68"/>
      <c r="C133" s="89"/>
      <c r="D133" s="95"/>
      <c r="E133" s="89"/>
      <c r="F133" s="89"/>
      <c r="G133" s="68"/>
      <c r="H133" s="68"/>
      <c r="I133" s="68"/>
      <c r="J133" s="68"/>
      <c r="K133" s="68"/>
      <c r="L133" s="68"/>
      <c r="M133" s="68"/>
      <c r="N133" s="68"/>
      <c r="O133" s="68"/>
      <c r="P133" s="68"/>
      <c r="Q133" s="68"/>
      <c r="R133" s="68"/>
      <c r="S133" s="68"/>
      <c r="T133" s="68"/>
      <c r="U133" s="68"/>
      <c r="V133" s="68"/>
      <c r="W133" s="68"/>
      <c r="X133" s="68"/>
    </row>
    <row r="134" spans="1:24" ht="13">
      <c r="A134" s="68"/>
      <c r="B134" s="68"/>
      <c r="C134" s="89"/>
      <c r="D134" s="95"/>
      <c r="E134" s="89"/>
      <c r="F134" s="89"/>
      <c r="G134" s="68"/>
      <c r="H134" s="68"/>
      <c r="I134" s="68"/>
      <c r="J134" s="68"/>
      <c r="K134" s="68"/>
      <c r="L134" s="68"/>
      <c r="M134" s="68"/>
      <c r="N134" s="68"/>
      <c r="O134" s="68"/>
      <c r="P134" s="68"/>
      <c r="Q134" s="68"/>
      <c r="R134" s="68"/>
      <c r="S134" s="68"/>
      <c r="T134" s="68"/>
      <c r="U134" s="68"/>
      <c r="V134" s="68"/>
      <c r="W134" s="68"/>
      <c r="X134" s="68"/>
    </row>
    <row r="135" spans="1:24" ht="13">
      <c r="A135" s="68"/>
      <c r="B135" s="68"/>
      <c r="C135" s="89"/>
      <c r="D135" s="95"/>
      <c r="E135" s="89"/>
      <c r="F135" s="89"/>
      <c r="G135" s="68"/>
      <c r="H135" s="68"/>
      <c r="I135" s="68"/>
      <c r="J135" s="68"/>
      <c r="K135" s="68"/>
      <c r="L135" s="68"/>
      <c r="M135" s="68"/>
      <c r="N135" s="68"/>
      <c r="O135" s="68"/>
      <c r="P135" s="68"/>
      <c r="Q135" s="68"/>
      <c r="R135" s="68"/>
      <c r="S135" s="68"/>
      <c r="T135" s="68"/>
      <c r="U135" s="68"/>
      <c r="V135" s="68"/>
      <c r="W135" s="68"/>
      <c r="X135" s="68"/>
    </row>
    <row r="136" spans="1:24" ht="13">
      <c r="A136" s="68"/>
      <c r="B136" s="68"/>
      <c r="C136" s="89"/>
      <c r="D136" s="95"/>
      <c r="E136" s="89"/>
      <c r="F136" s="89"/>
      <c r="G136" s="68"/>
      <c r="H136" s="68"/>
      <c r="I136" s="68"/>
      <c r="J136" s="68"/>
      <c r="K136" s="68"/>
      <c r="L136" s="68"/>
      <c r="M136" s="68"/>
      <c r="N136" s="68"/>
      <c r="O136" s="68"/>
      <c r="P136" s="68"/>
      <c r="Q136" s="68"/>
      <c r="R136" s="68"/>
      <c r="S136" s="68"/>
      <c r="T136" s="68"/>
      <c r="U136" s="68"/>
      <c r="V136" s="68"/>
      <c r="W136" s="68"/>
      <c r="X136" s="68"/>
    </row>
    <row r="137" spans="1:24" ht="13">
      <c r="A137" s="68"/>
      <c r="B137" s="68"/>
      <c r="C137" s="89"/>
      <c r="D137" s="95"/>
      <c r="E137" s="89"/>
      <c r="F137" s="89"/>
      <c r="G137" s="68"/>
      <c r="H137" s="68"/>
      <c r="I137" s="68"/>
      <c r="J137" s="68"/>
      <c r="K137" s="68"/>
      <c r="L137" s="68"/>
      <c r="M137" s="68"/>
      <c r="N137" s="68"/>
      <c r="O137" s="68"/>
      <c r="P137" s="68"/>
      <c r="Q137" s="68"/>
      <c r="R137" s="68"/>
      <c r="S137" s="68"/>
      <c r="T137" s="68"/>
      <c r="U137" s="68"/>
      <c r="V137" s="68"/>
      <c r="W137" s="68"/>
      <c r="X137" s="68"/>
    </row>
    <row r="138" spans="1:24" ht="13">
      <c r="A138" s="68"/>
      <c r="B138" s="68"/>
      <c r="C138" s="89"/>
      <c r="D138" s="95"/>
      <c r="E138" s="89"/>
      <c r="F138" s="89"/>
      <c r="G138" s="68"/>
      <c r="H138" s="68"/>
      <c r="I138" s="68"/>
      <c r="J138" s="68"/>
      <c r="K138" s="68"/>
      <c r="L138" s="68"/>
      <c r="M138" s="68"/>
      <c r="N138" s="68"/>
      <c r="O138" s="68"/>
      <c r="P138" s="68"/>
      <c r="Q138" s="68"/>
      <c r="R138" s="68"/>
      <c r="S138" s="68"/>
      <c r="T138" s="68"/>
      <c r="U138" s="68"/>
      <c r="V138" s="68"/>
      <c r="W138" s="68"/>
      <c r="X138" s="68"/>
    </row>
    <row r="139" spans="1:24" ht="13">
      <c r="A139" s="68"/>
      <c r="B139" s="68"/>
      <c r="C139" s="89"/>
      <c r="D139" s="95"/>
      <c r="E139" s="89"/>
      <c r="F139" s="89"/>
      <c r="G139" s="68"/>
      <c r="H139" s="68"/>
      <c r="I139" s="68"/>
      <c r="J139" s="68"/>
      <c r="K139" s="68"/>
      <c r="L139" s="68"/>
      <c r="M139" s="68"/>
      <c r="N139" s="68"/>
      <c r="O139" s="68"/>
      <c r="P139" s="68"/>
      <c r="Q139" s="68"/>
      <c r="R139" s="68"/>
      <c r="S139" s="68"/>
      <c r="T139" s="68"/>
      <c r="U139" s="68"/>
      <c r="V139" s="68"/>
      <c r="W139" s="68"/>
      <c r="X139" s="68"/>
    </row>
    <row r="140" spans="1:24" ht="13">
      <c r="A140" s="68"/>
      <c r="B140" s="68"/>
      <c r="C140" s="89"/>
      <c r="D140" s="95"/>
      <c r="E140" s="89"/>
      <c r="F140" s="89"/>
      <c r="G140" s="68"/>
      <c r="H140" s="68"/>
      <c r="I140" s="68"/>
      <c r="J140" s="68"/>
      <c r="K140" s="68"/>
      <c r="L140" s="68"/>
      <c r="M140" s="68"/>
      <c r="N140" s="68"/>
      <c r="O140" s="68"/>
      <c r="P140" s="68"/>
      <c r="Q140" s="68"/>
      <c r="R140" s="68"/>
      <c r="S140" s="68"/>
      <c r="T140" s="68"/>
      <c r="U140" s="68"/>
      <c r="V140" s="68"/>
      <c r="W140" s="68"/>
      <c r="X140" s="68"/>
    </row>
    <row r="141" spans="1:24" ht="13">
      <c r="A141" s="68"/>
      <c r="B141" s="68"/>
      <c r="C141" s="89"/>
      <c r="D141" s="95"/>
      <c r="E141" s="89"/>
      <c r="F141" s="89"/>
      <c r="G141" s="68"/>
      <c r="H141" s="68"/>
      <c r="I141" s="68"/>
      <c r="J141" s="68"/>
      <c r="K141" s="68"/>
      <c r="L141" s="68"/>
      <c r="M141" s="68"/>
      <c r="N141" s="68"/>
      <c r="O141" s="68"/>
      <c r="P141" s="68"/>
      <c r="Q141" s="68"/>
      <c r="R141" s="68"/>
      <c r="S141" s="68"/>
      <c r="T141" s="68"/>
      <c r="U141" s="68"/>
      <c r="V141" s="68"/>
      <c r="W141" s="68"/>
      <c r="X141" s="68"/>
    </row>
    <row r="142" spans="1:24" ht="13">
      <c r="A142" s="68"/>
      <c r="B142" s="68"/>
      <c r="C142" s="89"/>
      <c r="D142" s="95"/>
      <c r="E142" s="89"/>
      <c r="F142" s="89"/>
      <c r="G142" s="68"/>
      <c r="H142" s="68"/>
      <c r="I142" s="68"/>
      <c r="J142" s="68"/>
      <c r="K142" s="68"/>
      <c r="L142" s="68"/>
      <c r="M142" s="68"/>
      <c r="N142" s="68"/>
      <c r="O142" s="68"/>
      <c r="P142" s="68"/>
      <c r="Q142" s="68"/>
      <c r="R142" s="68"/>
      <c r="S142" s="68"/>
      <c r="T142" s="68"/>
      <c r="U142" s="68"/>
      <c r="V142" s="68"/>
      <c r="W142" s="68"/>
      <c r="X142" s="68"/>
    </row>
    <row r="143" spans="1:24" ht="13">
      <c r="A143" s="68"/>
      <c r="B143" s="68"/>
      <c r="C143" s="89"/>
      <c r="D143" s="95"/>
      <c r="E143" s="89"/>
      <c r="F143" s="89"/>
      <c r="G143" s="68"/>
      <c r="H143" s="68"/>
      <c r="I143" s="68"/>
      <c r="J143" s="68"/>
      <c r="K143" s="68"/>
      <c r="L143" s="68"/>
      <c r="M143" s="68"/>
      <c r="N143" s="68"/>
      <c r="O143" s="68"/>
      <c r="P143" s="68"/>
      <c r="Q143" s="68"/>
      <c r="R143" s="68"/>
      <c r="S143" s="68"/>
      <c r="T143" s="68"/>
      <c r="U143" s="68"/>
      <c r="V143" s="68"/>
      <c r="W143" s="68"/>
      <c r="X143" s="68"/>
    </row>
    <row r="144" spans="1:24" ht="13">
      <c r="A144" s="68"/>
      <c r="B144" s="68"/>
      <c r="C144" s="89"/>
      <c r="D144" s="95"/>
      <c r="E144" s="89"/>
      <c r="F144" s="89"/>
      <c r="G144" s="68"/>
      <c r="H144" s="68"/>
      <c r="I144" s="68"/>
      <c r="J144" s="68"/>
      <c r="K144" s="68"/>
      <c r="L144" s="68"/>
      <c r="M144" s="68"/>
      <c r="N144" s="68"/>
      <c r="O144" s="68"/>
      <c r="P144" s="68"/>
      <c r="Q144" s="68"/>
      <c r="R144" s="68"/>
      <c r="S144" s="68"/>
      <c r="T144" s="68"/>
      <c r="U144" s="68"/>
      <c r="V144" s="68"/>
      <c r="W144" s="68"/>
      <c r="X144" s="68"/>
    </row>
    <row r="145" spans="1:24" ht="13">
      <c r="A145" s="68"/>
      <c r="B145" s="68"/>
      <c r="C145" s="89"/>
      <c r="D145" s="95"/>
      <c r="E145" s="89"/>
      <c r="F145" s="89"/>
      <c r="G145" s="68"/>
      <c r="H145" s="68"/>
      <c r="I145" s="68"/>
      <c r="J145" s="68"/>
      <c r="K145" s="68"/>
      <c r="L145" s="68"/>
      <c r="M145" s="68"/>
      <c r="N145" s="68"/>
      <c r="O145" s="68"/>
      <c r="P145" s="68"/>
      <c r="Q145" s="68"/>
      <c r="R145" s="68"/>
      <c r="S145" s="68"/>
      <c r="T145" s="68"/>
      <c r="U145" s="68"/>
      <c r="V145" s="68"/>
      <c r="W145" s="68"/>
      <c r="X145" s="68"/>
    </row>
    <row r="146" spans="1:24" ht="13">
      <c r="A146" s="68"/>
      <c r="B146" s="68"/>
      <c r="C146" s="89"/>
      <c r="D146" s="95"/>
      <c r="E146" s="89"/>
      <c r="F146" s="89"/>
      <c r="G146" s="68"/>
      <c r="H146" s="68"/>
      <c r="I146" s="68"/>
      <c r="J146" s="68"/>
      <c r="K146" s="68"/>
      <c r="L146" s="68"/>
      <c r="M146" s="68"/>
      <c r="N146" s="68"/>
      <c r="O146" s="68"/>
      <c r="P146" s="68"/>
      <c r="Q146" s="68"/>
      <c r="R146" s="68"/>
      <c r="S146" s="68"/>
      <c r="T146" s="68"/>
      <c r="U146" s="68"/>
      <c r="V146" s="68"/>
      <c r="W146" s="68"/>
      <c r="X146" s="68"/>
    </row>
    <row r="147" spans="1:24" ht="13">
      <c r="A147" s="68"/>
      <c r="B147" s="68"/>
      <c r="C147" s="89"/>
      <c r="D147" s="95"/>
      <c r="E147" s="89"/>
      <c r="F147" s="89"/>
      <c r="G147" s="68"/>
      <c r="H147" s="68"/>
      <c r="I147" s="68"/>
      <c r="J147" s="68"/>
      <c r="K147" s="68"/>
      <c r="L147" s="68"/>
      <c r="M147" s="68"/>
      <c r="N147" s="68"/>
      <c r="O147" s="68"/>
      <c r="P147" s="68"/>
      <c r="Q147" s="68"/>
      <c r="R147" s="68"/>
      <c r="S147" s="68"/>
      <c r="T147" s="68"/>
      <c r="U147" s="68"/>
      <c r="V147" s="68"/>
      <c r="W147" s="68"/>
      <c r="X147" s="68"/>
    </row>
    <row r="148" spans="1:24" ht="13">
      <c r="A148" s="68"/>
      <c r="B148" s="68"/>
      <c r="C148" s="89"/>
      <c r="D148" s="95"/>
      <c r="E148" s="89"/>
      <c r="F148" s="89"/>
      <c r="G148" s="68"/>
      <c r="H148" s="68"/>
      <c r="I148" s="68"/>
      <c r="J148" s="68"/>
      <c r="K148" s="68"/>
      <c r="L148" s="68"/>
      <c r="M148" s="68"/>
      <c r="N148" s="68"/>
      <c r="O148" s="68"/>
      <c r="P148" s="68"/>
      <c r="Q148" s="68"/>
      <c r="R148" s="68"/>
      <c r="S148" s="68"/>
      <c r="T148" s="68"/>
      <c r="U148" s="68"/>
      <c r="V148" s="68"/>
      <c r="W148" s="68"/>
      <c r="X148" s="68"/>
    </row>
    <row r="149" spans="1:24" ht="13">
      <c r="A149" s="68"/>
      <c r="B149" s="68"/>
      <c r="C149" s="89"/>
      <c r="D149" s="95"/>
      <c r="E149" s="89"/>
      <c r="F149" s="89"/>
      <c r="G149" s="68"/>
      <c r="H149" s="68"/>
      <c r="I149" s="68"/>
      <c r="J149" s="68"/>
      <c r="K149" s="68"/>
      <c r="L149" s="68"/>
      <c r="M149" s="68"/>
      <c r="N149" s="68"/>
      <c r="O149" s="68"/>
      <c r="P149" s="68"/>
      <c r="Q149" s="68"/>
      <c r="R149" s="68"/>
      <c r="S149" s="68"/>
      <c r="T149" s="68"/>
      <c r="U149" s="68"/>
      <c r="V149" s="68"/>
      <c r="W149" s="68"/>
      <c r="X149" s="68"/>
    </row>
    <row r="150" spans="1:24" ht="13">
      <c r="A150" s="68"/>
      <c r="B150" s="68"/>
      <c r="C150" s="89"/>
      <c r="D150" s="95"/>
      <c r="E150" s="89"/>
      <c r="F150" s="89"/>
      <c r="G150" s="68"/>
      <c r="H150" s="68"/>
      <c r="I150" s="68"/>
      <c r="J150" s="68"/>
      <c r="K150" s="68"/>
      <c r="L150" s="68"/>
      <c r="M150" s="68"/>
      <c r="N150" s="68"/>
      <c r="O150" s="68"/>
      <c r="P150" s="68"/>
      <c r="Q150" s="68"/>
      <c r="R150" s="68"/>
      <c r="S150" s="68"/>
      <c r="T150" s="68"/>
      <c r="U150" s="68"/>
      <c r="V150" s="68"/>
      <c r="W150" s="68"/>
      <c r="X150" s="68"/>
    </row>
    <row r="151" spans="1:24" ht="13">
      <c r="A151" s="68"/>
      <c r="B151" s="68"/>
      <c r="C151" s="89"/>
      <c r="D151" s="95"/>
      <c r="E151" s="89"/>
      <c r="F151" s="89"/>
      <c r="G151" s="68"/>
      <c r="H151" s="68"/>
      <c r="I151" s="68"/>
      <c r="J151" s="68"/>
      <c r="K151" s="68"/>
      <c r="L151" s="68"/>
      <c r="M151" s="68"/>
      <c r="N151" s="68"/>
      <c r="O151" s="68"/>
      <c r="P151" s="68"/>
      <c r="Q151" s="68"/>
      <c r="R151" s="68"/>
      <c r="S151" s="68"/>
      <c r="T151" s="68"/>
      <c r="U151" s="68"/>
      <c r="V151" s="68"/>
      <c r="W151" s="68"/>
      <c r="X151" s="68"/>
    </row>
    <row r="152" spans="1:24" ht="13">
      <c r="A152" s="68"/>
      <c r="B152" s="68"/>
      <c r="C152" s="89"/>
      <c r="D152" s="95"/>
      <c r="E152" s="89"/>
      <c r="F152" s="89"/>
      <c r="G152" s="68"/>
      <c r="H152" s="68"/>
      <c r="I152" s="68"/>
      <c r="J152" s="68"/>
      <c r="K152" s="68"/>
      <c r="L152" s="68"/>
      <c r="M152" s="68"/>
      <c r="N152" s="68"/>
      <c r="O152" s="68"/>
      <c r="P152" s="68"/>
      <c r="Q152" s="68"/>
      <c r="R152" s="68"/>
      <c r="S152" s="68"/>
      <c r="T152" s="68"/>
      <c r="U152" s="68"/>
      <c r="V152" s="68"/>
      <c r="W152" s="68"/>
      <c r="X152" s="68"/>
    </row>
    <row r="153" spans="1:24" ht="13">
      <c r="A153" s="68"/>
      <c r="B153" s="68"/>
      <c r="C153" s="89"/>
      <c r="D153" s="95"/>
      <c r="E153" s="89"/>
      <c r="F153" s="89"/>
      <c r="G153" s="68"/>
      <c r="H153" s="68"/>
      <c r="I153" s="68"/>
      <c r="J153" s="68"/>
      <c r="K153" s="68"/>
      <c r="L153" s="68"/>
      <c r="M153" s="68"/>
      <c r="N153" s="68"/>
      <c r="O153" s="68"/>
      <c r="P153" s="68"/>
      <c r="Q153" s="68"/>
      <c r="R153" s="68"/>
      <c r="S153" s="68"/>
      <c r="T153" s="68"/>
      <c r="U153" s="68"/>
      <c r="V153" s="68"/>
      <c r="W153" s="68"/>
      <c r="X153" s="68"/>
    </row>
    <row r="154" spans="1:24" ht="13">
      <c r="A154" s="68"/>
      <c r="B154" s="68"/>
      <c r="C154" s="89"/>
      <c r="D154" s="95"/>
      <c r="E154" s="89"/>
      <c r="F154" s="89"/>
      <c r="G154" s="68"/>
      <c r="H154" s="68"/>
      <c r="I154" s="68"/>
      <c r="J154" s="68"/>
      <c r="K154" s="68"/>
      <c r="L154" s="68"/>
      <c r="M154" s="68"/>
      <c r="N154" s="68"/>
      <c r="O154" s="68"/>
      <c r="P154" s="68"/>
      <c r="Q154" s="68"/>
      <c r="R154" s="68"/>
      <c r="S154" s="68"/>
      <c r="T154" s="68"/>
      <c r="U154" s="68"/>
      <c r="V154" s="68"/>
      <c r="W154" s="68"/>
      <c r="X154" s="68"/>
    </row>
    <row r="155" spans="1:24" ht="13">
      <c r="A155" s="68"/>
      <c r="B155" s="68"/>
      <c r="C155" s="89"/>
      <c r="D155" s="95"/>
      <c r="E155" s="89"/>
      <c r="F155" s="89"/>
      <c r="G155" s="68"/>
      <c r="H155" s="68"/>
      <c r="I155" s="68"/>
      <c r="J155" s="68"/>
      <c r="K155" s="68"/>
      <c r="L155" s="68"/>
      <c r="M155" s="68"/>
      <c r="N155" s="68"/>
      <c r="O155" s="68"/>
      <c r="P155" s="68"/>
      <c r="Q155" s="68"/>
      <c r="R155" s="68"/>
      <c r="S155" s="68"/>
      <c r="T155" s="68"/>
      <c r="U155" s="68"/>
      <c r="V155" s="68"/>
      <c r="W155" s="68"/>
      <c r="X155" s="68"/>
    </row>
    <row r="156" spans="1:24" ht="13">
      <c r="A156" s="68"/>
      <c r="B156" s="68"/>
      <c r="C156" s="89"/>
      <c r="D156" s="95"/>
      <c r="E156" s="89"/>
      <c r="F156" s="89"/>
      <c r="G156" s="68"/>
      <c r="H156" s="68"/>
      <c r="I156" s="68"/>
      <c r="J156" s="68"/>
      <c r="K156" s="68"/>
      <c r="L156" s="68"/>
      <c r="M156" s="68"/>
      <c r="N156" s="68"/>
      <c r="O156" s="68"/>
      <c r="P156" s="68"/>
      <c r="Q156" s="68"/>
      <c r="R156" s="68"/>
      <c r="S156" s="68"/>
      <c r="T156" s="68"/>
      <c r="U156" s="68"/>
      <c r="V156" s="68"/>
      <c r="W156" s="68"/>
      <c r="X156" s="68"/>
    </row>
    <row r="157" spans="1:24" ht="13">
      <c r="A157" s="68"/>
      <c r="B157" s="68"/>
      <c r="C157" s="89"/>
      <c r="D157" s="95"/>
      <c r="E157" s="89"/>
      <c r="F157" s="89"/>
      <c r="G157" s="68"/>
      <c r="H157" s="68"/>
      <c r="I157" s="68"/>
      <c r="J157" s="68"/>
      <c r="K157" s="68"/>
      <c r="L157" s="68"/>
      <c r="M157" s="68"/>
      <c r="N157" s="68"/>
      <c r="O157" s="68"/>
      <c r="P157" s="68"/>
      <c r="Q157" s="68"/>
      <c r="R157" s="68"/>
      <c r="S157" s="68"/>
      <c r="T157" s="68"/>
      <c r="U157" s="68"/>
      <c r="V157" s="68"/>
      <c r="W157" s="68"/>
      <c r="X157" s="68"/>
    </row>
    <row r="158" spans="1:24" ht="13">
      <c r="A158" s="68"/>
      <c r="B158" s="68"/>
      <c r="C158" s="89"/>
      <c r="D158" s="95"/>
      <c r="E158" s="89"/>
      <c r="F158" s="89"/>
      <c r="G158" s="68"/>
      <c r="H158" s="68"/>
      <c r="I158" s="68"/>
      <c r="J158" s="68"/>
      <c r="K158" s="68"/>
      <c r="L158" s="68"/>
      <c r="M158" s="68"/>
      <c r="N158" s="68"/>
      <c r="O158" s="68"/>
      <c r="P158" s="68"/>
      <c r="Q158" s="68"/>
      <c r="R158" s="68"/>
      <c r="S158" s="68"/>
      <c r="T158" s="68"/>
      <c r="U158" s="68"/>
      <c r="V158" s="68"/>
      <c r="W158" s="68"/>
      <c r="X158" s="68"/>
    </row>
    <row r="159" spans="1:24" ht="13">
      <c r="A159" s="68"/>
      <c r="B159" s="68"/>
      <c r="C159" s="89"/>
      <c r="D159" s="95"/>
      <c r="E159" s="89"/>
      <c r="F159" s="89"/>
      <c r="G159" s="68"/>
      <c r="H159" s="68"/>
      <c r="I159" s="68"/>
      <c r="J159" s="68"/>
      <c r="K159" s="68"/>
      <c r="L159" s="68"/>
      <c r="M159" s="68"/>
      <c r="N159" s="68"/>
      <c r="O159" s="68"/>
      <c r="P159" s="68"/>
      <c r="Q159" s="68"/>
      <c r="R159" s="68"/>
      <c r="S159" s="68"/>
      <c r="T159" s="68"/>
      <c r="U159" s="68"/>
      <c r="V159" s="68"/>
      <c r="W159" s="68"/>
      <c r="X159" s="68"/>
    </row>
    <row r="160" spans="1:24" ht="13">
      <c r="A160" s="68"/>
      <c r="B160" s="68"/>
      <c r="C160" s="89"/>
      <c r="D160" s="95"/>
      <c r="E160" s="89"/>
      <c r="F160" s="89"/>
      <c r="G160" s="68"/>
      <c r="H160" s="68"/>
      <c r="I160" s="68"/>
      <c r="J160" s="68"/>
      <c r="K160" s="68"/>
      <c r="L160" s="68"/>
      <c r="M160" s="68"/>
      <c r="N160" s="68"/>
      <c r="O160" s="68"/>
      <c r="P160" s="68"/>
      <c r="Q160" s="68"/>
      <c r="R160" s="68"/>
      <c r="S160" s="68"/>
      <c r="T160" s="68"/>
      <c r="U160" s="68"/>
      <c r="V160" s="68"/>
      <c r="W160" s="68"/>
      <c r="X160" s="68"/>
    </row>
    <row r="161" spans="1:24" ht="13">
      <c r="A161" s="68"/>
      <c r="B161" s="68"/>
      <c r="C161" s="89"/>
      <c r="D161" s="95"/>
      <c r="E161" s="89"/>
      <c r="F161" s="89"/>
      <c r="G161" s="68"/>
      <c r="H161" s="68"/>
      <c r="I161" s="68"/>
      <c r="J161" s="68"/>
      <c r="K161" s="68"/>
      <c r="L161" s="68"/>
      <c r="M161" s="68"/>
      <c r="N161" s="68"/>
      <c r="O161" s="68"/>
      <c r="P161" s="68"/>
      <c r="Q161" s="68"/>
      <c r="R161" s="68"/>
      <c r="S161" s="68"/>
      <c r="T161" s="68"/>
      <c r="U161" s="68"/>
      <c r="V161" s="68"/>
      <c r="W161" s="68"/>
      <c r="X161" s="68"/>
    </row>
    <row r="162" spans="1:24" ht="13">
      <c r="A162" s="68"/>
      <c r="B162" s="68"/>
      <c r="C162" s="89"/>
      <c r="D162" s="95"/>
      <c r="E162" s="89"/>
      <c r="F162" s="89"/>
      <c r="G162" s="68"/>
      <c r="H162" s="68"/>
      <c r="I162" s="68"/>
      <c r="J162" s="68"/>
      <c r="K162" s="68"/>
      <c r="L162" s="68"/>
      <c r="M162" s="68"/>
      <c r="N162" s="68"/>
      <c r="O162" s="68"/>
      <c r="P162" s="68"/>
      <c r="Q162" s="68"/>
      <c r="R162" s="68"/>
      <c r="S162" s="68"/>
      <c r="T162" s="68"/>
      <c r="U162" s="68"/>
      <c r="V162" s="68"/>
      <c r="W162" s="68"/>
      <c r="X162" s="68"/>
    </row>
    <row r="163" spans="1:24" ht="13">
      <c r="A163" s="68"/>
      <c r="B163" s="68"/>
      <c r="C163" s="89"/>
      <c r="D163" s="95"/>
      <c r="E163" s="89"/>
      <c r="F163" s="89"/>
      <c r="G163" s="68"/>
      <c r="H163" s="68"/>
      <c r="I163" s="68"/>
      <c r="J163" s="68"/>
      <c r="K163" s="68"/>
      <c r="L163" s="68"/>
      <c r="M163" s="68"/>
      <c r="N163" s="68"/>
      <c r="O163" s="68"/>
      <c r="P163" s="68"/>
      <c r="Q163" s="68"/>
      <c r="R163" s="68"/>
      <c r="S163" s="68"/>
      <c r="T163" s="68"/>
      <c r="U163" s="68"/>
      <c r="V163" s="68"/>
      <c r="W163" s="68"/>
      <c r="X163" s="68"/>
    </row>
    <row r="164" spans="1:24" ht="13">
      <c r="A164" s="68"/>
      <c r="B164" s="68"/>
      <c r="C164" s="89"/>
      <c r="D164" s="95"/>
      <c r="E164" s="89"/>
      <c r="F164" s="89"/>
      <c r="G164" s="68"/>
      <c r="H164" s="68"/>
      <c r="I164" s="68"/>
      <c r="J164" s="68"/>
      <c r="K164" s="68"/>
      <c r="L164" s="68"/>
      <c r="M164" s="68"/>
      <c r="N164" s="68"/>
      <c r="O164" s="68"/>
      <c r="P164" s="68"/>
      <c r="Q164" s="68"/>
      <c r="R164" s="68"/>
      <c r="S164" s="68"/>
      <c r="T164" s="68"/>
      <c r="U164" s="68"/>
      <c r="V164" s="68"/>
      <c r="W164" s="68"/>
      <c r="X164" s="68"/>
    </row>
    <row r="165" spans="1:24" ht="13">
      <c r="A165" s="68"/>
      <c r="B165" s="68"/>
      <c r="C165" s="89"/>
      <c r="D165" s="95"/>
      <c r="E165" s="89"/>
      <c r="F165" s="89"/>
      <c r="G165" s="68"/>
      <c r="H165" s="68"/>
      <c r="I165" s="68"/>
      <c r="J165" s="68"/>
      <c r="K165" s="68"/>
      <c r="L165" s="68"/>
      <c r="M165" s="68"/>
      <c r="N165" s="68"/>
      <c r="O165" s="68"/>
      <c r="P165" s="68"/>
      <c r="Q165" s="68"/>
      <c r="R165" s="68"/>
      <c r="S165" s="68"/>
      <c r="T165" s="68"/>
      <c r="U165" s="68"/>
      <c r="V165" s="68"/>
      <c r="W165" s="68"/>
      <c r="X165" s="68"/>
    </row>
    <row r="166" spans="1:24" ht="13">
      <c r="A166" s="68"/>
      <c r="B166" s="68"/>
      <c r="C166" s="89"/>
      <c r="D166" s="95"/>
      <c r="E166" s="89"/>
      <c r="F166" s="89"/>
      <c r="G166" s="68"/>
      <c r="H166" s="68"/>
      <c r="I166" s="68"/>
      <c r="J166" s="68"/>
      <c r="K166" s="68"/>
      <c r="L166" s="68"/>
      <c r="M166" s="68"/>
      <c r="N166" s="68"/>
      <c r="O166" s="68"/>
      <c r="P166" s="68"/>
      <c r="Q166" s="68"/>
      <c r="R166" s="68"/>
      <c r="S166" s="68"/>
      <c r="T166" s="68"/>
      <c r="U166" s="68"/>
      <c r="V166" s="68"/>
      <c r="W166" s="68"/>
      <c r="X166" s="68"/>
    </row>
    <row r="167" spans="1:24" ht="13">
      <c r="A167" s="68"/>
      <c r="B167" s="68"/>
      <c r="C167" s="89"/>
      <c r="D167" s="95"/>
      <c r="E167" s="89"/>
      <c r="F167" s="89"/>
      <c r="G167" s="68"/>
      <c r="H167" s="68"/>
      <c r="I167" s="68"/>
      <c r="J167" s="68"/>
      <c r="K167" s="68"/>
      <c r="L167" s="68"/>
      <c r="M167" s="68"/>
      <c r="N167" s="68"/>
      <c r="O167" s="68"/>
      <c r="P167" s="68"/>
      <c r="Q167" s="68"/>
      <c r="R167" s="68"/>
      <c r="S167" s="68"/>
      <c r="T167" s="68"/>
      <c r="U167" s="68"/>
      <c r="V167" s="68"/>
      <c r="W167" s="68"/>
      <c r="X167" s="68"/>
    </row>
    <row r="168" spans="1:24" ht="13">
      <c r="A168" s="68"/>
      <c r="B168" s="68"/>
      <c r="C168" s="89"/>
      <c r="D168" s="95"/>
      <c r="E168" s="89"/>
      <c r="F168" s="89"/>
      <c r="G168" s="68"/>
      <c r="H168" s="68"/>
      <c r="I168" s="68"/>
      <c r="J168" s="68"/>
      <c r="K168" s="68"/>
      <c r="L168" s="68"/>
      <c r="M168" s="68"/>
      <c r="N168" s="68"/>
      <c r="O168" s="68"/>
      <c r="P168" s="68"/>
      <c r="Q168" s="68"/>
      <c r="R168" s="68"/>
      <c r="S168" s="68"/>
      <c r="T168" s="68"/>
      <c r="U168" s="68"/>
      <c r="V168" s="68"/>
      <c r="W168" s="68"/>
      <c r="X168" s="68"/>
    </row>
    <row r="169" spans="1:24" ht="13">
      <c r="A169" s="68"/>
      <c r="B169" s="68"/>
      <c r="C169" s="89"/>
      <c r="D169" s="95"/>
      <c r="E169" s="89"/>
      <c r="F169" s="89"/>
      <c r="G169" s="68"/>
      <c r="H169" s="68"/>
      <c r="I169" s="68"/>
      <c r="J169" s="68"/>
      <c r="K169" s="68"/>
      <c r="L169" s="68"/>
      <c r="M169" s="68"/>
      <c r="N169" s="68"/>
      <c r="O169" s="68"/>
      <c r="P169" s="68"/>
      <c r="Q169" s="68"/>
      <c r="R169" s="68"/>
      <c r="S169" s="68"/>
      <c r="T169" s="68"/>
      <c r="U169" s="68"/>
      <c r="V169" s="68"/>
      <c r="W169" s="68"/>
      <c r="X169" s="68"/>
    </row>
    <row r="170" spans="1:24" ht="13">
      <c r="A170" s="68"/>
      <c r="B170" s="68"/>
      <c r="C170" s="89"/>
      <c r="D170" s="95"/>
      <c r="E170" s="89"/>
      <c r="F170" s="89"/>
      <c r="G170" s="68"/>
      <c r="H170" s="68"/>
      <c r="I170" s="68"/>
      <c r="J170" s="68"/>
      <c r="K170" s="68"/>
      <c r="L170" s="68"/>
      <c r="M170" s="68"/>
      <c r="N170" s="68"/>
      <c r="O170" s="68"/>
      <c r="P170" s="68"/>
      <c r="Q170" s="68"/>
      <c r="R170" s="68"/>
      <c r="S170" s="68"/>
      <c r="T170" s="68"/>
      <c r="U170" s="68"/>
      <c r="V170" s="68"/>
      <c r="W170" s="68"/>
      <c r="X170" s="68"/>
    </row>
    <row r="171" spans="1:24" ht="13">
      <c r="A171" s="68"/>
      <c r="B171" s="68"/>
      <c r="C171" s="89"/>
      <c r="D171" s="95"/>
      <c r="E171" s="89"/>
      <c r="F171" s="89"/>
      <c r="G171" s="68"/>
      <c r="H171" s="68"/>
      <c r="I171" s="68"/>
      <c r="J171" s="68"/>
      <c r="K171" s="68"/>
      <c r="L171" s="68"/>
      <c r="M171" s="68"/>
      <c r="N171" s="68"/>
      <c r="O171" s="68"/>
      <c r="P171" s="68"/>
      <c r="Q171" s="68"/>
      <c r="R171" s="68"/>
      <c r="S171" s="68"/>
      <c r="T171" s="68"/>
      <c r="U171" s="68"/>
      <c r="V171" s="68"/>
      <c r="W171" s="68"/>
      <c r="X171" s="68"/>
    </row>
    <row r="172" spans="1:24" ht="13">
      <c r="A172" s="68"/>
      <c r="B172" s="68"/>
      <c r="C172" s="89"/>
      <c r="D172" s="95"/>
      <c r="E172" s="89"/>
      <c r="F172" s="89"/>
      <c r="G172" s="68"/>
      <c r="H172" s="68"/>
      <c r="I172" s="68"/>
      <c r="J172" s="68"/>
      <c r="K172" s="68"/>
      <c r="L172" s="68"/>
      <c r="M172" s="68"/>
      <c r="N172" s="68"/>
      <c r="O172" s="68"/>
      <c r="P172" s="68"/>
      <c r="Q172" s="68"/>
      <c r="R172" s="68"/>
      <c r="S172" s="68"/>
      <c r="T172" s="68"/>
      <c r="U172" s="68"/>
      <c r="V172" s="68"/>
      <c r="W172" s="68"/>
      <c r="X172" s="68"/>
    </row>
    <row r="173" spans="1:24" ht="13">
      <c r="A173" s="68"/>
      <c r="B173" s="68"/>
      <c r="C173" s="89"/>
      <c r="D173" s="95"/>
      <c r="E173" s="89"/>
      <c r="F173" s="89"/>
      <c r="G173" s="68"/>
      <c r="H173" s="68"/>
      <c r="I173" s="68"/>
      <c r="J173" s="68"/>
      <c r="K173" s="68"/>
      <c r="L173" s="68"/>
      <c r="M173" s="68"/>
      <c r="N173" s="68"/>
      <c r="O173" s="68"/>
      <c r="P173" s="68"/>
      <c r="Q173" s="68"/>
      <c r="R173" s="68"/>
      <c r="S173" s="68"/>
      <c r="T173" s="68"/>
      <c r="U173" s="68"/>
      <c r="V173" s="68"/>
      <c r="W173" s="68"/>
      <c r="X173" s="68"/>
    </row>
    <row r="174" spans="1:24" ht="13">
      <c r="A174" s="68"/>
      <c r="B174" s="68"/>
      <c r="C174" s="89"/>
      <c r="D174" s="95"/>
      <c r="E174" s="89"/>
      <c r="F174" s="89"/>
      <c r="G174" s="68"/>
      <c r="H174" s="68"/>
      <c r="I174" s="68"/>
      <c r="J174" s="68"/>
      <c r="K174" s="68"/>
      <c r="L174" s="68"/>
      <c r="M174" s="68"/>
      <c r="N174" s="68"/>
      <c r="O174" s="68"/>
      <c r="P174" s="68"/>
      <c r="Q174" s="68"/>
      <c r="R174" s="68"/>
      <c r="S174" s="68"/>
      <c r="T174" s="68"/>
      <c r="U174" s="68"/>
      <c r="V174" s="68"/>
      <c r="W174" s="68"/>
      <c r="X174" s="68"/>
    </row>
    <row r="175" spans="1:24" ht="13">
      <c r="A175" s="68"/>
      <c r="B175" s="68"/>
      <c r="C175" s="89"/>
      <c r="D175" s="95"/>
      <c r="E175" s="89"/>
      <c r="F175" s="89"/>
      <c r="G175" s="68"/>
      <c r="H175" s="68"/>
      <c r="I175" s="68"/>
      <c r="J175" s="68"/>
      <c r="K175" s="68"/>
      <c r="L175" s="68"/>
      <c r="M175" s="68"/>
      <c r="N175" s="68"/>
      <c r="O175" s="68"/>
      <c r="P175" s="68"/>
      <c r="Q175" s="68"/>
      <c r="R175" s="68"/>
      <c r="S175" s="68"/>
      <c r="T175" s="68"/>
      <c r="U175" s="68"/>
      <c r="V175" s="68"/>
      <c r="W175" s="68"/>
      <c r="X175" s="68"/>
    </row>
    <row r="176" spans="1:24" ht="13">
      <c r="A176" s="68"/>
      <c r="B176" s="68"/>
      <c r="C176" s="89"/>
      <c r="D176" s="95"/>
      <c r="E176" s="89"/>
      <c r="F176" s="89"/>
      <c r="G176" s="68"/>
      <c r="H176" s="68"/>
      <c r="I176" s="68"/>
      <c r="J176" s="68"/>
      <c r="K176" s="68"/>
      <c r="L176" s="68"/>
      <c r="M176" s="68"/>
      <c r="N176" s="68"/>
      <c r="O176" s="68"/>
      <c r="P176" s="68"/>
      <c r="Q176" s="68"/>
      <c r="R176" s="68"/>
      <c r="S176" s="68"/>
      <c r="T176" s="68"/>
      <c r="U176" s="68"/>
      <c r="V176" s="68"/>
      <c r="W176" s="68"/>
      <c r="X176" s="68"/>
    </row>
    <row r="177" spans="1:24" ht="13">
      <c r="A177" s="68"/>
      <c r="B177" s="68"/>
      <c r="C177" s="89"/>
      <c r="D177" s="95"/>
      <c r="E177" s="89"/>
      <c r="F177" s="89"/>
      <c r="G177" s="68"/>
      <c r="H177" s="68"/>
      <c r="I177" s="68"/>
      <c r="J177" s="68"/>
      <c r="K177" s="68"/>
      <c r="L177" s="68"/>
      <c r="M177" s="68"/>
      <c r="N177" s="68"/>
      <c r="O177" s="68"/>
      <c r="P177" s="68"/>
      <c r="Q177" s="68"/>
      <c r="R177" s="68"/>
      <c r="S177" s="68"/>
      <c r="T177" s="68"/>
      <c r="U177" s="68"/>
      <c r="V177" s="68"/>
      <c r="W177" s="68"/>
      <c r="X177" s="68"/>
    </row>
    <row r="178" spans="1:24" ht="13">
      <c r="A178" s="68"/>
      <c r="B178" s="68"/>
      <c r="C178" s="89"/>
      <c r="D178" s="95"/>
      <c r="E178" s="89"/>
      <c r="F178" s="89"/>
      <c r="G178" s="68"/>
      <c r="H178" s="68"/>
      <c r="I178" s="68"/>
      <c r="J178" s="68"/>
      <c r="K178" s="68"/>
      <c r="L178" s="68"/>
      <c r="M178" s="68"/>
      <c r="N178" s="68"/>
      <c r="O178" s="68"/>
      <c r="P178" s="68"/>
      <c r="Q178" s="68"/>
      <c r="R178" s="68"/>
      <c r="S178" s="68"/>
      <c r="T178" s="68"/>
      <c r="U178" s="68"/>
      <c r="V178" s="68"/>
      <c r="W178" s="68"/>
      <c r="X178" s="68"/>
    </row>
    <row r="179" spans="1:24" ht="13">
      <c r="A179" s="68"/>
      <c r="B179" s="68"/>
      <c r="C179" s="89"/>
      <c r="D179" s="95"/>
      <c r="E179" s="89"/>
      <c r="F179" s="89"/>
      <c r="G179" s="68"/>
      <c r="H179" s="68"/>
      <c r="I179" s="68"/>
      <c r="J179" s="68"/>
      <c r="K179" s="68"/>
      <c r="L179" s="68"/>
      <c r="M179" s="68"/>
      <c r="N179" s="68"/>
      <c r="O179" s="68"/>
      <c r="P179" s="68"/>
      <c r="Q179" s="68"/>
      <c r="R179" s="68"/>
      <c r="S179" s="68"/>
      <c r="T179" s="68"/>
      <c r="U179" s="68"/>
      <c r="V179" s="68"/>
      <c r="W179" s="68"/>
      <c r="X179" s="68"/>
    </row>
    <row r="180" spans="1:24" ht="13">
      <c r="A180" s="68"/>
      <c r="B180" s="68"/>
      <c r="C180" s="89"/>
      <c r="D180" s="95"/>
      <c r="E180" s="89"/>
      <c r="F180" s="89"/>
      <c r="G180" s="68"/>
      <c r="H180" s="68"/>
      <c r="I180" s="68"/>
      <c r="J180" s="68"/>
      <c r="K180" s="68"/>
      <c r="L180" s="68"/>
      <c r="M180" s="68"/>
      <c r="N180" s="68"/>
      <c r="O180" s="68"/>
      <c r="P180" s="68"/>
      <c r="Q180" s="68"/>
      <c r="R180" s="68"/>
      <c r="S180" s="68"/>
      <c r="T180" s="68"/>
      <c r="U180" s="68"/>
      <c r="V180" s="68"/>
      <c r="W180" s="68"/>
      <c r="X180" s="68"/>
    </row>
    <row r="181" spans="1:24" ht="13">
      <c r="A181" s="68"/>
      <c r="B181" s="68"/>
      <c r="C181" s="89"/>
      <c r="D181" s="95"/>
      <c r="E181" s="89"/>
      <c r="F181" s="89"/>
      <c r="G181" s="68"/>
      <c r="H181" s="68"/>
      <c r="I181" s="68"/>
      <c r="J181" s="68"/>
      <c r="K181" s="68"/>
      <c r="L181" s="68"/>
      <c r="M181" s="68"/>
      <c r="N181" s="68"/>
      <c r="O181" s="68"/>
      <c r="P181" s="68"/>
      <c r="Q181" s="68"/>
      <c r="R181" s="68"/>
      <c r="S181" s="68"/>
      <c r="T181" s="68"/>
      <c r="U181" s="68"/>
      <c r="V181" s="68"/>
      <c r="W181" s="68"/>
      <c r="X181" s="68"/>
    </row>
    <row r="182" spans="1:24" ht="13">
      <c r="A182" s="68"/>
      <c r="B182" s="68"/>
      <c r="C182" s="89"/>
      <c r="D182" s="95"/>
      <c r="E182" s="89"/>
      <c r="F182" s="89"/>
      <c r="G182" s="68"/>
      <c r="H182" s="68"/>
      <c r="I182" s="68"/>
      <c r="J182" s="68"/>
      <c r="K182" s="68"/>
      <c r="L182" s="68"/>
      <c r="M182" s="68"/>
      <c r="N182" s="68"/>
      <c r="O182" s="68"/>
      <c r="P182" s="68"/>
      <c r="Q182" s="68"/>
      <c r="R182" s="68"/>
      <c r="S182" s="68"/>
      <c r="T182" s="68"/>
      <c r="U182" s="68"/>
      <c r="V182" s="68"/>
      <c r="W182" s="68"/>
      <c r="X182" s="68"/>
    </row>
    <row r="183" spans="1:24" ht="13">
      <c r="A183" s="68"/>
      <c r="B183" s="68"/>
      <c r="C183" s="89"/>
      <c r="D183" s="95"/>
      <c r="E183" s="89"/>
      <c r="F183" s="89"/>
      <c r="G183" s="68"/>
      <c r="H183" s="68"/>
      <c r="I183" s="68"/>
      <c r="J183" s="68"/>
      <c r="K183" s="68"/>
      <c r="L183" s="68"/>
      <c r="M183" s="68"/>
      <c r="N183" s="68"/>
      <c r="O183" s="68"/>
      <c r="P183" s="68"/>
      <c r="Q183" s="68"/>
      <c r="R183" s="68"/>
      <c r="S183" s="68"/>
      <c r="T183" s="68"/>
      <c r="U183" s="68"/>
      <c r="V183" s="68"/>
      <c r="W183" s="68"/>
      <c r="X183" s="68"/>
    </row>
    <row r="184" spans="1:24" ht="13">
      <c r="A184" s="68"/>
      <c r="B184" s="68"/>
      <c r="C184" s="89"/>
      <c r="D184" s="95"/>
      <c r="E184" s="89"/>
      <c r="F184" s="89"/>
      <c r="G184" s="68"/>
      <c r="H184" s="68"/>
      <c r="I184" s="68"/>
      <c r="J184" s="68"/>
      <c r="K184" s="68"/>
      <c r="L184" s="68"/>
      <c r="M184" s="68"/>
      <c r="N184" s="68"/>
      <c r="O184" s="68"/>
      <c r="P184" s="68"/>
      <c r="Q184" s="68"/>
      <c r="R184" s="68"/>
      <c r="S184" s="68"/>
      <c r="T184" s="68"/>
      <c r="U184" s="68"/>
      <c r="V184" s="68"/>
      <c r="W184" s="68"/>
      <c r="X184" s="68"/>
    </row>
    <row r="185" spans="1:24" ht="13">
      <c r="A185" s="68"/>
      <c r="B185" s="68"/>
      <c r="C185" s="89"/>
      <c r="D185" s="95"/>
      <c r="E185" s="89"/>
      <c r="F185" s="89"/>
      <c r="G185" s="68"/>
      <c r="H185" s="68"/>
      <c r="I185" s="68"/>
      <c r="J185" s="68"/>
      <c r="K185" s="68"/>
      <c r="L185" s="68"/>
      <c r="M185" s="68"/>
      <c r="N185" s="68"/>
      <c r="O185" s="68"/>
      <c r="P185" s="68"/>
      <c r="Q185" s="68"/>
      <c r="R185" s="68"/>
      <c r="S185" s="68"/>
      <c r="T185" s="68"/>
      <c r="U185" s="68"/>
      <c r="V185" s="68"/>
      <c r="W185" s="68"/>
      <c r="X185" s="68"/>
    </row>
    <row r="186" spans="1:24" ht="14.25" customHeight="1">
      <c r="A186" s="68"/>
      <c r="B186" s="68"/>
      <c r="C186" s="89"/>
      <c r="D186" s="95"/>
      <c r="E186" s="89"/>
      <c r="F186" s="89"/>
      <c r="G186" s="68"/>
      <c r="H186" s="68"/>
      <c r="I186" s="68"/>
      <c r="J186" s="68"/>
      <c r="K186" s="68"/>
      <c r="L186" s="68"/>
      <c r="M186" s="68"/>
      <c r="N186" s="68"/>
      <c r="O186" s="68"/>
      <c r="P186" s="68"/>
      <c r="Q186" s="68"/>
      <c r="R186" s="68"/>
      <c r="S186" s="68"/>
      <c r="T186" s="68"/>
      <c r="U186" s="68"/>
      <c r="V186" s="68"/>
      <c r="W186" s="68"/>
      <c r="X186" s="68"/>
    </row>
    <row r="187" spans="1:24" ht="13">
      <c r="A187" s="68"/>
      <c r="B187" s="68"/>
      <c r="C187" s="89"/>
      <c r="D187" s="95"/>
      <c r="E187" s="89"/>
      <c r="F187" s="89"/>
      <c r="G187" s="68"/>
      <c r="H187" s="68"/>
      <c r="I187" s="68"/>
      <c r="J187" s="68"/>
      <c r="K187" s="68"/>
      <c r="L187" s="68"/>
      <c r="M187" s="68"/>
      <c r="N187" s="68"/>
      <c r="O187" s="68"/>
      <c r="P187" s="68"/>
      <c r="Q187" s="68"/>
      <c r="R187" s="68"/>
      <c r="S187" s="68"/>
      <c r="T187" s="68"/>
      <c r="U187" s="68"/>
      <c r="V187" s="68"/>
      <c r="W187" s="68"/>
      <c r="X187" s="68"/>
    </row>
    <row r="188" spans="1:24" ht="13">
      <c r="A188" s="68"/>
      <c r="B188" s="68"/>
      <c r="C188" s="89"/>
      <c r="D188" s="95"/>
      <c r="E188" s="89"/>
      <c r="F188" s="89"/>
      <c r="G188" s="68"/>
      <c r="H188" s="68"/>
      <c r="I188" s="68"/>
      <c r="J188" s="68"/>
      <c r="K188" s="68"/>
      <c r="L188" s="68"/>
      <c r="M188" s="68"/>
      <c r="N188" s="68"/>
      <c r="O188" s="68"/>
      <c r="P188" s="68"/>
      <c r="Q188" s="68"/>
      <c r="R188" s="68"/>
      <c r="S188" s="68"/>
      <c r="T188" s="68"/>
      <c r="U188" s="68"/>
      <c r="V188" s="68"/>
      <c r="W188" s="68"/>
      <c r="X188" s="68"/>
    </row>
    <row r="189" spans="1:24" ht="13">
      <c r="A189" s="68"/>
      <c r="B189" s="68"/>
      <c r="C189" s="89"/>
      <c r="D189" s="95"/>
      <c r="E189" s="89"/>
      <c r="F189" s="89"/>
      <c r="G189" s="68"/>
      <c r="H189" s="68"/>
      <c r="I189" s="68"/>
      <c r="J189" s="68"/>
      <c r="K189" s="68"/>
      <c r="L189" s="68"/>
      <c r="M189" s="68"/>
      <c r="N189" s="68"/>
      <c r="O189" s="68"/>
      <c r="P189" s="68"/>
      <c r="Q189" s="68"/>
      <c r="R189" s="68"/>
      <c r="S189" s="68"/>
      <c r="T189" s="68"/>
      <c r="U189" s="68"/>
      <c r="V189" s="68"/>
      <c r="W189" s="68"/>
      <c r="X189" s="68"/>
    </row>
    <row r="190" spans="1:24" ht="13">
      <c r="A190" s="68"/>
      <c r="B190" s="68"/>
      <c r="C190" s="89"/>
      <c r="D190" s="95"/>
      <c r="E190" s="89"/>
      <c r="F190" s="89"/>
      <c r="G190" s="68"/>
      <c r="H190" s="68"/>
      <c r="I190" s="68"/>
      <c r="J190" s="68"/>
      <c r="K190" s="68"/>
      <c r="L190" s="68"/>
      <c r="M190" s="68"/>
      <c r="N190" s="68"/>
      <c r="O190" s="68"/>
      <c r="P190" s="68"/>
      <c r="Q190" s="68"/>
      <c r="R190" s="68"/>
      <c r="S190" s="68"/>
      <c r="T190" s="68"/>
      <c r="U190" s="68"/>
      <c r="V190" s="68"/>
      <c r="W190" s="68"/>
      <c r="X190" s="68"/>
    </row>
    <row r="191" spans="1:24" ht="13">
      <c r="A191" s="68"/>
      <c r="B191" s="68"/>
      <c r="C191" s="89"/>
      <c r="D191" s="95"/>
      <c r="E191" s="89"/>
      <c r="F191" s="89"/>
      <c r="G191" s="68"/>
      <c r="H191" s="68"/>
      <c r="I191" s="68"/>
      <c r="J191" s="68"/>
      <c r="K191" s="68"/>
      <c r="L191" s="68"/>
      <c r="M191" s="68"/>
      <c r="N191" s="68"/>
      <c r="O191" s="68"/>
      <c r="P191" s="68"/>
      <c r="Q191" s="68"/>
      <c r="R191" s="68"/>
      <c r="S191" s="68"/>
      <c r="T191" s="68"/>
      <c r="U191" s="68"/>
      <c r="V191" s="68"/>
      <c r="W191" s="68"/>
      <c r="X191" s="68"/>
    </row>
    <row r="192" spans="1:24" ht="13">
      <c r="A192" s="68"/>
      <c r="B192" s="68"/>
      <c r="C192" s="89"/>
      <c r="D192" s="95"/>
      <c r="E192" s="89"/>
      <c r="F192" s="89"/>
      <c r="G192" s="68"/>
      <c r="H192" s="68"/>
      <c r="I192" s="68"/>
      <c r="J192" s="68"/>
      <c r="K192" s="68"/>
      <c r="L192" s="68"/>
      <c r="M192" s="68"/>
      <c r="N192" s="68"/>
      <c r="O192" s="68"/>
      <c r="P192" s="68"/>
      <c r="Q192" s="68"/>
      <c r="R192" s="68"/>
      <c r="S192" s="68"/>
      <c r="T192" s="68"/>
      <c r="U192" s="68"/>
      <c r="V192" s="68"/>
      <c r="W192" s="68"/>
      <c r="X192" s="68"/>
    </row>
    <row r="193" spans="1:24" ht="13">
      <c r="A193" s="68"/>
      <c r="B193" s="68"/>
      <c r="C193" s="89"/>
      <c r="D193" s="95"/>
      <c r="E193" s="89"/>
      <c r="F193" s="89"/>
      <c r="G193" s="68"/>
      <c r="H193" s="68"/>
      <c r="I193" s="68"/>
      <c r="J193" s="68"/>
      <c r="K193" s="68"/>
      <c r="L193" s="68"/>
      <c r="M193" s="68"/>
      <c r="N193" s="68"/>
      <c r="O193" s="68"/>
      <c r="P193" s="68"/>
      <c r="Q193" s="68"/>
      <c r="R193" s="68"/>
      <c r="S193" s="68"/>
      <c r="T193" s="68"/>
      <c r="U193" s="68"/>
      <c r="V193" s="68"/>
      <c r="W193" s="68"/>
      <c r="X193" s="68"/>
    </row>
    <row r="194" spans="1:24" ht="13">
      <c r="A194" s="68"/>
      <c r="B194" s="68"/>
      <c r="C194" s="89"/>
      <c r="D194" s="95"/>
      <c r="E194" s="89"/>
      <c r="F194" s="89"/>
      <c r="G194" s="68"/>
      <c r="H194" s="68"/>
      <c r="I194" s="68"/>
      <c r="J194" s="68"/>
      <c r="K194" s="68"/>
      <c r="L194" s="68"/>
      <c r="M194" s="68"/>
      <c r="N194" s="68"/>
      <c r="O194" s="68"/>
      <c r="P194" s="68"/>
      <c r="Q194" s="68"/>
      <c r="R194" s="68"/>
      <c r="S194" s="68"/>
      <c r="T194" s="68"/>
      <c r="U194" s="68"/>
      <c r="V194" s="68"/>
      <c r="W194" s="68"/>
      <c r="X194" s="68"/>
    </row>
    <row r="195" spans="1:24" ht="13">
      <c r="A195" s="68"/>
      <c r="B195" s="68"/>
      <c r="C195" s="89"/>
      <c r="D195" s="95"/>
      <c r="E195" s="89"/>
      <c r="F195" s="89"/>
      <c r="G195" s="68"/>
      <c r="H195" s="68"/>
      <c r="I195" s="68"/>
      <c r="J195" s="68"/>
      <c r="K195" s="68"/>
      <c r="L195" s="68"/>
      <c r="M195" s="68"/>
      <c r="N195" s="68"/>
      <c r="O195" s="68"/>
      <c r="P195" s="68"/>
      <c r="Q195" s="68"/>
      <c r="R195" s="68"/>
      <c r="S195" s="68"/>
      <c r="T195" s="68"/>
      <c r="U195" s="68"/>
      <c r="V195" s="68"/>
      <c r="W195" s="68"/>
      <c r="X195" s="68"/>
    </row>
    <row r="196" spans="1:24" ht="13">
      <c r="A196" s="68"/>
      <c r="B196" s="68"/>
      <c r="C196" s="89"/>
      <c r="D196" s="95"/>
      <c r="E196" s="89"/>
      <c r="F196" s="89"/>
      <c r="G196" s="68"/>
      <c r="H196" s="68"/>
      <c r="I196" s="68"/>
      <c r="J196" s="68"/>
      <c r="K196" s="68"/>
      <c r="L196" s="68"/>
      <c r="M196" s="68"/>
      <c r="N196" s="68"/>
      <c r="O196" s="68"/>
      <c r="P196" s="68"/>
      <c r="Q196" s="68"/>
      <c r="R196" s="68"/>
      <c r="S196" s="68"/>
      <c r="T196" s="68"/>
      <c r="U196" s="68"/>
      <c r="V196" s="68"/>
      <c r="W196" s="68"/>
      <c r="X196" s="68"/>
    </row>
    <row r="197" spans="1:24" ht="13">
      <c r="A197" s="68"/>
      <c r="B197" s="68"/>
      <c r="C197" s="89"/>
      <c r="D197" s="95"/>
      <c r="E197" s="89"/>
      <c r="F197" s="89"/>
      <c r="G197" s="68"/>
      <c r="H197" s="68"/>
      <c r="I197" s="68"/>
      <c r="J197" s="68"/>
      <c r="K197" s="68"/>
      <c r="L197" s="68"/>
      <c r="M197" s="68"/>
      <c r="N197" s="68"/>
      <c r="O197" s="68"/>
      <c r="P197" s="68"/>
      <c r="Q197" s="68"/>
      <c r="R197" s="68"/>
      <c r="S197" s="68"/>
      <c r="T197" s="68"/>
      <c r="U197" s="68"/>
      <c r="V197" s="68"/>
      <c r="W197" s="68"/>
      <c r="X197" s="68"/>
    </row>
    <row r="198" spans="1:24" ht="13">
      <c r="A198" s="68"/>
      <c r="B198" s="68"/>
      <c r="C198" s="89"/>
      <c r="D198" s="95"/>
      <c r="E198" s="89"/>
      <c r="F198" s="89"/>
      <c r="G198" s="68"/>
      <c r="H198" s="68"/>
      <c r="I198" s="68"/>
      <c r="J198" s="68"/>
      <c r="K198" s="68"/>
      <c r="L198" s="68"/>
      <c r="M198" s="68"/>
      <c r="N198" s="68"/>
      <c r="O198" s="68"/>
      <c r="P198" s="68"/>
      <c r="Q198" s="68"/>
      <c r="R198" s="68"/>
      <c r="S198" s="68"/>
      <c r="T198" s="68"/>
      <c r="U198" s="68"/>
      <c r="V198" s="68"/>
      <c r="W198" s="68"/>
      <c r="X198" s="68"/>
    </row>
    <row r="199" spans="1:24" ht="13">
      <c r="A199" s="68"/>
      <c r="B199" s="68"/>
      <c r="C199" s="89"/>
      <c r="D199" s="95"/>
      <c r="E199" s="89"/>
      <c r="F199" s="89"/>
      <c r="G199" s="68"/>
      <c r="H199" s="68"/>
      <c r="I199" s="68"/>
      <c r="J199" s="68"/>
      <c r="K199" s="68"/>
      <c r="L199" s="68"/>
      <c r="M199" s="68"/>
      <c r="N199" s="68"/>
      <c r="O199" s="68"/>
      <c r="P199" s="68"/>
      <c r="Q199" s="68"/>
      <c r="R199" s="68"/>
      <c r="S199" s="68"/>
      <c r="T199" s="68"/>
      <c r="U199" s="68"/>
      <c r="V199" s="68"/>
      <c r="W199" s="68"/>
      <c r="X199" s="68"/>
    </row>
    <row r="200" spans="1:24" ht="13">
      <c r="A200" s="68"/>
      <c r="B200" s="68"/>
      <c r="C200" s="89"/>
      <c r="D200" s="95"/>
      <c r="E200" s="89"/>
      <c r="F200" s="89"/>
      <c r="G200" s="68"/>
      <c r="H200" s="68"/>
      <c r="I200" s="68"/>
      <c r="J200" s="68"/>
      <c r="K200" s="68"/>
      <c r="L200" s="68"/>
      <c r="M200" s="68"/>
      <c r="N200" s="68"/>
      <c r="O200" s="68"/>
      <c r="P200" s="68"/>
      <c r="Q200" s="68"/>
      <c r="R200" s="68"/>
      <c r="S200" s="68"/>
      <c r="T200" s="68"/>
      <c r="U200" s="68"/>
      <c r="V200" s="68"/>
      <c r="W200" s="68"/>
      <c r="X200" s="68"/>
    </row>
    <row r="201" spans="1:24" ht="13">
      <c r="A201" s="68"/>
      <c r="B201" s="68"/>
      <c r="C201" s="89"/>
      <c r="D201" s="95"/>
      <c r="E201" s="89"/>
      <c r="F201" s="89"/>
      <c r="G201" s="68"/>
      <c r="H201" s="68"/>
      <c r="I201" s="68"/>
      <c r="J201" s="68"/>
      <c r="K201" s="68"/>
      <c r="L201" s="68"/>
      <c r="M201" s="68"/>
      <c r="N201" s="68"/>
      <c r="O201" s="68"/>
      <c r="P201" s="68"/>
      <c r="Q201" s="68"/>
      <c r="R201" s="68"/>
      <c r="S201" s="68"/>
      <c r="T201" s="68"/>
      <c r="U201" s="68"/>
      <c r="V201" s="68"/>
      <c r="W201" s="68"/>
      <c r="X201" s="68"/>
    </row>
    <row r="202" spans="1:24" ht="13">
      <c r="A202" s="68"/>
      <c r="B202" s="68"/>
      <c r="C202" s="89"/>
      <c r="D202" s="95"/>
      <c r="E202" s="89"/>
      <c r="F202" s="89"/>
      <c r="G202" s="68"/>
      <c r="H202" s="68"/>
      <c r="I202" s="68"/>
      <c r="J202" s="68"/>
      <c r="K202" s="68"/>
      <c r="L202" s="68"/>
      <c r="M202" s="68"/>
      <c r="N202" s="68"/>
      <c r="O202" s="68"/>
      <c r="P202" s="68"/>
      <c r="Q202" s="68"/>
      <c r="R202" s="68"/>
      <c r="S202" s="68"/>
      <c r="T202" s="68"/>
      <c r="U202" s="68"/>
      <c r="V202" s="68"/>
      <c r="W202" s="68"/>
      <c r="X202" s="68"/>
    </row>
    <row r="203" spans="1:24" ht="13">
      <c r="A203" s="68"/>
      <c r="B203" s="68"/>
      <c r="C203" s="89"/>
      <c r="D203" s="95"/>
      <c r="E203" s="89"/>
      <c r="F203" s="89"/>
      <c r="G203" s="68"/>
      <c r="H203" s="68"/>
      <c r="I203" s="68"/>
      <c r="J203" s="68"/>
      <c r="K203" s="68"/>
      <c r="L203" s="68"/>
      <c r="M203" s="68"/>
      <c r="N203" s="68"/>
      <c r="O203" s="68"/>
      <c r="P203" s="68"/>
      <c r="Q203" s="68"/>
      <c r="R203" s="68"/>
      <c r="S203" s="68"/>
      <c r="T203" s="68"/>
      <c r="U203" s="68"/>
      <c r="V203" s="68"/>
      <c r="W203" s="68"/>
      <c r="X203" s="68"/>
    </row>
    <row r="204" spans="1:24" ht="13">
      <c r="A204" s="68"/>
      <c r="B204" s="68"/>
      <c r="C204" s="89"/>
      <c r="D204" s="95"/>
      <c r="E204" s="89"/>
      <c r="F204" s="89"/>
      <c r="G204" s="68"/>
      <c r="H204" s="68"/>
      <c r="I204" s="68"/>
      <c r="J204" s="68"/>
      <c r="K204" s="68"/>
      <c r="L204" s="68"/>
      <c r="M204" s="68"/>
      <c r="N204" s="68"/>
      <c r="O204" s="68"/>
      <c r="P204" s="68"/>
      <c r="Q204" s="68"/>
      <c r="R204" s="68"/>
      <c r="S204" s="68"/>
      <c r="T204" s="68"/>
      <c r="U204" s="68"/>
      <c r="V204" s="68"/>
      <c r="W204" s="68"/>
      <c r="X204" s="68"/>
    </row>
    <row r="205" spans="1:24" ht="13">
      <c r="A205" s="68"/>
      <c r="B205" s="68"/>
      <c r="C205" s="89"/>
      <c r="D205" s="95"/>
      <c r="E205" s="89"/>
      <c r="F205" s="89"/>
      <c r="G205" s="68"/>
      <c r="H205" s="68"/>
      <c r="I205" s="68"/>
      <c r="J205" s="68"/>
      <c r="K205" s="68"/>
      <c r="L205" s="68"/>
      <c r="M205" s="68"/>
      <c r="N205" s="68"/>
      <c r="O205" s="68"/>
      <c r="P205" s="68"/>
      <c r="Q205" s="68"/>
      <c r="R205" s="68"/>
      <c r="S205" s="68"/>
      <c r="T205" s="68"/>
      <c r="U205" s="68"/>
      <c r="V205" s="68"/>
      <c r="W205" s="68"/>
      <c r="X205" s="68"/>
    </row>
    <row r="206" spans="1:24" ht="13">
      <c r="A206" s="68"/>
      <c r="B206" s="68"/>
      <c r="C206" s="89"/>
      <c r="D206" s="95"/>
      <c r="E206" s="89"/>
      <c r="F206" s="89"/>
      <c r="G206" s="68"/>
      <c r="H206" s="68"/>
      <c r="I206" s="68"/>
      <c r="J206" s="68"/>
      <c r="K206" s="68"/>
      <c r="L206" s="68"/>
      <c r="M206" s="68"/>
      <c r="N206" s="68"/>
      <c r="O206" s="68"/>
      <c r="P206" s="68"/>
      <c r="Q206" s="68"/>
      <c r="R206" s="68"/>
      <c r="S206" s="68"/>
      <c r="T206" s="68"/>
      <c r="U206" s="68"/>
      <c r="V206" s="68"/>
      <c r="W206" s="68"/>
      <c r="X206" s="68"/>
    </row>
    <row r="207" spans="1:24" ht="13">
      <c r="A207" s="68"/>
      <c r="B207" s="68"/>
      <c r="C207" s="89"/>
      <c r="D207" s="95"/>
      <c r="E207" s="89"/>
      <c r="F207" s="89"/>
      <c r="G207" s="68"/>
      <c r="H207" s="68"/>
      <c r="I207" s="68"/>
      <c r="J207" s="68"/>
      <c r="K207" s="68"/>
      <c r="L207" s="68"/>
      <c r="M207" s="68"/>
      <c r="N207" s="68"/>
      <c r="O207" s="68"/>
      <c r="P207" s="68"/>
      <c r="Q207" s="68"/>
      <c r="R207" s="68"/>
      <c r="S207" s="68"/>
      <c r="T207" s="68"/>
      <c r="U207" s="68"/>
      <c r="V207" s="68"/>
      <c r="W207" s="68"/>
      <c r="X207" s="68"/>
    </row>
    <row r="208" spans="1:24" ht="13">
      <c r="A208" s="68"/>
      <c r="B208" s="68"/>
      <c r="C208" s="89"/>
      <c r="D208" s="95"/>
      <c r="E208" s="89"/>
      <c r="F208" s="89"/>
      <c r="G208" s="68"/>
      <c r="H208" s="68"/>
      <c r="I208" s="68"/>
      <c r="J208" s="68"/>
      <c r="K208" s="68"/>
      <c r="L208" s="68"/>
      <c r="M208" s="68"/>
      <c r="N208" s="68"/>
      <c r="O208" s="68"/>
      <c r="P208" s="68"/>
      <c r="Q208" s="68"/>
      <c r="R208" s="68"/>
      <c r="S208" s="68"/>
      <c r="T208" s="68"/>
      <c r="U208" s="68"/>
      <c r="V208" s="68"/>
      <c r="W208" s="68"/>
      <c r="X208" s="68"/>
    </row>
    <row r="209" spans="1:24" ht="13">
      <c r="A209" s="68"/>
      <c r="B209" s="68"/>
      <c r="C209" s="89"/>
      <c r="D209" s="95"/>
      <c r="E209" s="89"/>
      <c r="F209" s="89"/>
      <c r="G209" s="68"/>
      <c r="H209" s="68"/>
      <c r="I209" s="68"/>
      <c r="J209" s="68"/>
      <c r="K209" s="68"/>
      <c r="L209" s="68"/>
      <c r="M209" s="68"/>
      <c r="N209" s="68"/>
      <c r="O209" s="68"/>
      <c r="P209" s="68"/>
      <c r="Q209" s="68"/>
      <c r="R209" s="68"/>
      <c r="S209" s="68"/>
      <c r="T209" s="68"/>
      <c r="U209" s="68"/>
      <c r="V209" s="68"/>
      <c r="W209" s="68"/>
      <c r="X209" s="68"/>
    </row>
    <row r="210" spans="1:24" ht="13">
      <c r="A210" s="68"/>
      <c r="B210" s="68"/>
      <c r="C210" s="89"/>
      <c r="D210" s="95"/>
      <c r="E210" s="89"/>
      <c r="F210" s="89"/>
      <c r="G210" s="68"/>
      <c r="H210" s="68"/>
      <c r="I210" s="68"/>
      <c r="J210" s="68"/>
      <c r="K210" s="68"/>
      <c r="L210" s="68"/>
      <c r="M210" s="68"/>
      <c r="N210" s="68"/>
      <c r="O210" s="68"/>
      <c r="P210" s="68"/>
      <c r="Q210" s="68"/>
      <c r="R210" s="68"/>
      <c r="S210" s="68"/>
      <c r="T210" s="68"/>
      <c r="U210" s="68"/>
      <c r="V210" s="68"/>
      <c r="W210" s="68"/>
      <c r="X210" s="68"/>
    </row>
    <row r="211" spans="1:24" ht="13">
      <c r="A211" s="68"/>
      <c r="B211" s="68"/>
      <c r="C211" s="89"/>
      <c r="D211" s="95"/>
      <c r="E211" s="89"/>
      <c r="F211" s="89"/>
      <c r="G211" s="68"/>
      <c r="H211" s="68"/>
      <c r="I211" s="68"/>
      <c r="J211" s="68"/>
      <c r="K211" s="68"/>
      <c r="L211" s="68"/>
      <c r="M211" s="68"/>
      <c r="N211" s="68"/>
      <c r="O211" s="68"/>
      <c r="P211" s="68"/>
      <c r="Q211" s="68"/>
      <c r="R211" s="68"/>
      <c r="S211" s="68"/>
      <c r="T211" s="68"/>
      <c r="U211" s="68"/>
      <c r="V211" s="68"/>
      <c r="W211" s="68"/>
      <c r="X211" s="68"/>
    </row>
    <row r="212" spans="1:24" ht="13">
      <c r="A212" s="68"/>
      <c r="B212" s="68"/>
      <c r="C212" s="89"/>
      <c r="D212" s="95"/>
      <c r="E212" s="89"/>
      <c r="F212" s="89"/>
      <c r="G212" s="68"/>
      <c r="H212" s="68"/>
      <c r="I212" s="68"/>
      <c r="J212" s="68"/>
      <c r="K212" s="68"/>
      <c r="L212" s="68"/>
      <c r="M212" s="68"/>
      <c r="N212" s="68"/>
      <c r="O212" s="68"/>
      <c r="P212" s="68"/>
      <c r="Q212" s="68"/>
      <c r="R212" s="68"/>
      <c r="S212" s="68"/>
      <c r="T212" s="68"/>
      <c r="U212" s="68"/>
      <c r="V212" s="68"/>
      <c r="W212" s="68"/>
      <c r="X212" s="68"/>
    </row>
    <row r="213" spans="1:24" ht="13">
      <c r="A213" s="68"/>
      <c r="B213" s="68"/>
      <c r="C213" s="89"/>
      <c r="D213" s="95"/>
      <c r="E213" s="89"/>
      <c r="F213" s="89"/>
      <c r="G213" s="68"/>
      <c r="H213" s="68"/>
      <c r="I213" s="68"/>
      <c r="J213" s="68"/>
      <c r="K213" s="68"/>
      <c r="L213" s="68"/>
      <c r="M213" s="68"/>
      <c r="N213" s="68"/>
      <c r="O213" s="68"/>
      <c r="P213" s="68"/>
      <c r="Q213" s="68"/>
      <c r="R213" s="68"/>
      <c r="S213" s="68"/>
      <c r="T213" s="68"/>
      <c r="U213" s="68"/>
      <c r="V213" s="68"/>
      <c r="W213" s="68"/>
      <c r="X213" s="68"/>
    </row>
    <row r="214" spans="1:24" ht="13">
      <c r="A214" s="68"/>
      <c r="B214" s="68"/>
      <c r="C214" s="89"/>
      <c r="D214" s="95"/>
      <c r="E214" s="89"/>
      <c r="F214" s="89"/>
      <c r="G214" s="68"/>
      <c r="H214" s="68"/>
      <c r="I214" s="68"/>
      <c r="J214" s="68"/>
      <c r="K214" s="68"/>
      <c r="L214" s="68"/>
      <c r="M214" s="68"/>
      <c r="N214" s="68"/>
      <c r="O214" s="68"/>
      <c r="P214" s="68"/>
      <c r="Q214" s="68"/>
      <c r="R214" s="68"/>
      <c r="S214" s="68"/>
      <c r="T214" s="68"/>
      <c r="U214" s="68"/>
      <c r="V214" s="68"/>
      <c r="W214" s="68"/>
      <c r="X214" s="68"/>
    </row>
    <row r="215" spans="1:24" ht="13">
      <c r="A215" s="68"/>
      <c r="B215" s="68"/>
      <c r="C215" s="89"/>
      <c r="D215" s="95"/>
      <c r="E215" s="89"/>
      <c r="F215" s="89"/>
      <c r="G215" s="68"/>
      <c r="H215" s="68"/>
      <c r="I215" s="68"/>
      <c r="J215" s="68"/>
      <c r="K215" s="68"/>
      <c r="L215" s="68"/>
      <c r="M215" s="68"/>
      <c r="N215" s="68"/>
      <c r="O215" s="68"/>
      <c r="P215" s="68"/>
      <c r="Q215" s="68"/>
      <c r="R215" s="68"/>
      <c r="S215" s="68"/>
      <c r="T215" s="68"/>
      <c r="U215" s="68"/>
      <c r="V215" s="68"/>
      <c r="W215" s="68"/>
      <c r="X215" s="68"/>
    </row>
    <row r="216" spans="1:24" ht="13">
      <c r="A216" s="68"/>
      <c r="B216" s="68"/>
      <c r="C216" s="89"/>
      <c r="D216" s="95"/>
      <c r="E216" s="89"/>
      <c r="F216" s="89"/>
      <c r="G216" s="68"/>
      <c r="H216" s="68"/>
      <c r="I216" s="68"/>
      <c r="J216" s="68"/>
      <c r="K216" s="68"/>
      <c r="L216" s="68"/>
      <c r="M216" s="68"/>
      <c r="N216" s="68"/>
      <c r="O216" s="68"/>
      <c r="P216" s="68"/>
      <c r="Q216" s="68"/>
      <c r="R216" s="68"/>
      <c r="S216" s="68"/>
      <c r="T216" s="68"/>
      <c r="U216" s="68"/>
      <c r="V216" s="68"/>
      <c r="W216" s="68"/>
      <c r="X216" s="68"/>
    </row>
    <row r="217" spans="1:24" ht="13">
      <c r="A217" s="68"/>
      <c r="B217" s="68"/>
      <c r="C217" s="89"/>
      <c r="D217" s="95"/>
      <c r="E217" s="89"/>
      <c r="F217" s="89"/>
      <c r="G217" s="68"/>
      <c r="H217" s="68"/>
      <c r="I217" s="68"/>
      <c r="J217" s="68"/>
      <c r="K217" s="68"/>
      <c r="L217" s="68"/>
      <c r="M217" s="68"/>
      <c r="N217" s="68"/>
      <c r="O217" s="68"/>
      <c r="P217" s="68"/>
      <c r="Q217" s="68"/>
      <c r="R217" s="68"/>
      <c r="S217" s="68"/>
      <c r="T217" s="68"/>
      <c r="U217" s="68"/>
      <c r="V217" s="68"/>
      <c r="W217" s="68"/>
      <c r="X217" s="68"/>
    </row>
    <row r="218" spans="1:24" ht="13">
      <c r="A218" s="68"/>
      <c r="B218" s="68"/>
      <c r="C218" s="89"/>
      <c r="D218" s="95"/>
      <c r="E218" s="89"/>
      <c r="F218" s="89"/>
      <c r="G218" s="68"/>
      <c r="H218" s="68"/>
      <c r="I218" s="68"/>
      <c r="J218" s="68"/>
      <c r="K218" s="68"/>
      <c r="L218" s="68"/>
      <c r="M218" s="68"/>
      <c r="N218" s="68"/>
      <c r="O218" s="68"/>
      <c r="P218" s="68"/>
      <c r="Q218" s="68"/>
      <c r="R218" s="68"/>
      <c r="S218" s="68"/>
      <c r="T218" s="68"/>
      <c r="U218" s="68"/>
      <c r="V218" s="68"/>
      <c r="W218" s="68"/>
      <c r="X218" s="68"/>
    </row>
    <row r="219" spans="1:24" ht="13">
      <c r="A219" s="68"/>
      <c r="B219" s="68"/>
      <c r="C219" s="89"/>
      <c r="D219" s="95"/>
      <c r="E219" s="89"/>
      <c r="F219" s="89"/>
      <c r="G219" s="68"/>
      <c r="H219" s="68"/>
      <c r="I219" s="68"/>
      <c r="J219" s="68"/>
      <c r="K219" s="68"/>
      <c r="L219" s="68"/>
      <c r="M219" s="68"/>
      <c r="N219" s="68"/>
      <c r="O219" s="68"/>
      <c r="P219" s="68"/>
      <c r="Q219" s="68"/>
      <c r="R219" s="68"/>
      <c r="S219" s="68"/>
      <c r="T219" s="68"/>
      <c r="U219" s="68"/>
      <c r="V219" s="68"/>
      <c r="W219" s="68"/>
      <c r="X219" s="68"/>
    </row>
    <row r="220" spans="1:24" ht="13">
      <c r="A220" s="68"/>
      <c r="B220" s="68"/>
      <c r="C220" s="89"/>
      <c r="D220" s="95"/>
      <c r="E220" s="89"/>
      <c r="F220" s="89"/>
      <c r="G220" s="68"/>
      <c r="H220" s="68"/>
      <c r="I220" s="68"/>
      <c r="J220" s="68"/>
      <c r="K220" s="68"/>
      <c r="L220" s="68"/>
      <c r="M220" s="68"/>
      <c r="N220" s="68"/>
      <c r="O220" s="68"/>
      <c r="P220" s="68"/>
      <c r="Q220" s="68"/>
      <c r="R220" s="68"/>
      <c r="S220" s="68"/>
      <c r="T220" s="68"/>
      <c r="U220" s="68"/>
      <c r="V220" s="68"/>
      <c r="W220" s="68"/>
      <c r="X220" s="68"/>
    </row>
    <row r="221" spans="1:24" ht="13">
      <c r="A221" s="68"/>
      <c r="B221" s="68"/>
      <c r="C221" s="89"/>
      <c r="D221" s="95"/>
      <c r="E221" s="89"/>
      <c r="F221" s="89"/>
      <c r="G221" s="68"/>
      <c r="H221" s="68"/>
      <c r="I221" s="68"/>
      <c r="J221" s="68"/>
      <c r="K221" s="68"/>
      <c r="L221" s="68"/>
      <c r="M221" s="68"/>
      <c r="N221" s="68"/>
      <c r="O221" s="68"/>
      <c r="P221" s="68"/>
      <c r="Q221" s="68"/>
      <c r="R221" s="68"/>
      <c r="S221" s="68"/>
      <c r="T221" s="68"/>
      <c r="U221" s="68"/>
      <c r="V221" s="68"/>
      <c r="W221" s="68"/>
      <c r="X221" s="68"/>
    </row>
    <row r="222" spans="1:24" ht="13">
      <c r="A222" s="68"/>
      <c r="B222" s="68"/>
      <c r="C222" s="89"/>
      <c r="D222" s="95"/>
      <c r="E222" s="89"/>
      <c r="F222" s="89"/>
      <c r="G222" s="68"/>
      <c r="H222" s="68"/>
      <c r="I222" s="68"/>
      <c r="J222" s="68"/>
      <c r="K222" s="68"/>
      <c r="L222" s="68"/>
      <c r="M222" s="68"/>
      <c r="N222" s="68"/>
      <c r="O222" s="68"/>
      <c r="P222" s="68"/>
      <c r="Q222" s="68"/>
      <c r="R222" s="68"/>
      <c r="S222" s="68"/>
      <c r="T222" s="68"/>
      <c r="U222" s="68"/>
      <c r="V222" s="68"/>
      <c r="W222" s="68"/>
      <c r="X222" s="68"/>
    </row>
    <row r="223" spans="1:24" ht="13">
      <c r="A223" s="68"/>
      <c r="B223" s="68"/>
      <c r="C223" s="89"/>
      <c r="D223" s="95"/>
      <c r="E223" s="89"/>
      <c r="F223" s="89"/>
      <c r="G223" s="68"/>
      <c r="H223" s="68"/>
      <c r="I223" s="68"/>
      <c r="J223" s="68"/>
      <c r="K223" s="68"/>
      <c r="L223" s="68"/>
      <c r="M223" s="68"/>
      <c r="N223" s="68"/>
      <c r="O223" s="68"/>
      <c r="P223" s="68"/>
      <c r="Q223" s="68"/>
      <c r="R223" s="68"/>
      <c r="S223" s="68"/>
      <c r="T223" s="68"/>
      <c r="U223" s="68"/>
      <c r="V223" s="68"/>
      <c r="W223" s="68"/>
      <c r="X223" s="68"/>
    </row>
    <row r="224" spans="1:24" ht="13">
      <c r="A224" s="68"/>
      <c r="B224" s="68"/>
      <c r="C224" s="89"/>
      <c r="D224" s="95"/>
      <c r="E224" s="89"/>
      <c r="F224" s="89"/>
      <c r="G224" s="68"/>
      <c r="H224" s="68"/>
      <c r="I224" s="68"/>
      <c r="J224" s="68"/>
      <c r="K224" s="68"/>
      <c r="L224" s="68"/>
      <c r="M224" s="68"/>
      <c r="N224" s="68"/>
      <c r="O224" s="68"/>
      <c r="P224" s="68"/>
      <c r="Q224" s="68"/>
      <c r="R224" s="68"/>
      <c r="S224" s="68"/>
      <c r="T224" s="68"/>
      <c r="U224" s="68"/>
      <c r="V224" s="68"/>
      <c r="W224" s="68"/>
      <c r="X224" s="68"/>
    </row>
    <row r="225" spans="1:24" ht="13">
      <c r="A225" s="68"/>
      <c r="B225" s="68"/>
      <c r="C225" s="89"/>
      <c r="D225" s="95"/>
      <c r="E225" s="89"/>
      <c r="F225" s="89"/>
      <c r="G225" s="68"/>
      <c r="H225" s="68"/>
      <c r="I225" s="68"/>
      <c r="J225" s="68"/>
      <c r="K225" s="68"/>
      <c r="L225" s="68"/>
      <c r="M225" s="68"/>
      <c r="N225" s="68"/>
      <c r="O225" s="68"/>
      <c r="P225" s="68"/>
      <c r="Q225" s="68"/>
      <c r="R225" s="68"/>
      <c r="S225" s="68"/>
      <c r="T225" s="68"/>
      <c r="U225" s="68"/>
      <c r="V225" s="68"/>
      <c r="W225" s="68"/>
      <c r="X225" s="68"/>
    </row>
    <row r="226" spans="1:24" ht="13">
      <c r="A226" s="68"/>
      <c r="B226" s="68"/>
      <c r="C226" s="89"/>
      <c r="D226" s="95"/>
      <c r="E226" s="89"/>
      <c r="F226" s="89"/>
      <c r="G226" s="68"/>
      <c r="H226" s="68"/>
      <c r="I226" s="68"/>
      <c r="J226" s="68"/>
      <c r="K226" s="68"/>
      <c r="L226" s="68"/>
      <c r="M226" s="68"/>
      <c r="N226" s="68"/>
      <c r="O226" s="68"/>
      <c r="P226" s="68"/>
      <c r="Q226" s="68"/>
      <c r="R226" s="68"/>
      <c r="S226" s="68"/>
      <c r="T226" s="68"/>
      <c r="U226" s="68"/>
      <c r="V226" s="68"/>
      <c r="W226" s="68"/>
      <c r="X226" s="68"/>
    </row>
    <row r="227" spans="1:24" ht="13">
      <c r="A227" s="68"/>
      <c r="B227" s="68"/>
      <c r="C227" s="89"/>
      <c r="D227" s="95"/>
      <c r="E227" s="89"/>
      <c r="F227" s="89"/>
      <c r="G227" s="68"/>
      <c r="H227" s="68"/>
      <c r="I227" s="68"/>
      <c r="J227" s="68"/>
      <c r="K227" s="68"/>
      <c r="L227" s="68"/>
      <c r="M227" s="68"/>
      <c r="N227" s="68"/>
      <c r="O227" s="68"/>
      <c r="P227" s="68"/>
      <c r="Q227" s="68"/>
      <c r="R227" s="68"/>
      <c r="S227" s="68"/>
      <c r="T227" s="68"/>
      <c r="U227" s="68"/>
      <c r="V227" s="68"/>
      <c r="W227" s="68"/>
      <c r="X227" s="68"/>
    </row>
    <row r="228" spans="1:24" ht="13">
      <c r="A228" s="68"/>
      <c r="B228" s="68"/>
      <c r="C228" s="89"/>
      <c r="D228" s="95"/>
      <c r="E228" s="89"/>
      <c r="F228" s="89"/>
      <c r="G228" s="68"/>
      <c r="H228" s="68"/>
      <c r="I228" s="68"/>
      <c r="J228" s="68"/>
      <c r="K228" s="68"/>
      <c r="L228" s="68"/>
      <c r="M228" s="68"/>
      <c r="N228" s="68"/>
      <c r="O228" s="68"/>
      <c r="P228" s="68"/>
      <c r="Q228" s="68"/>
      <c r="R228" s="68"/>
      <c r="S228" s="68"/>
      <c r="T228" s="68"/>
      <c r="U228" s="68"/>
      <c r="V228" s="68"/>
      <c r="W228" s="68"/>
      <c r="X228" s="68"/>
    </row>
    <row r="229" spans="1:24" ht="13">
      <c r="A229" s="68"/>
      <c r="B229" s="68"/>
      <c r="C229" s="89"/>
      <c r="D229" s="95"/>
      <c r="E229" s="89"/>
      <c r="F229" s="89"/>
      <c r="G229" s="68"/>
      <c r="H229" s="68"/>
      <c r="I229" s="68"/>
      <c r="J229" s="68"/>
      <c r="K229" s="68"/>
      <c r="L229" s="68"/>
      <c r="M229" s="68"/>
      <c r="N229" s="68"/>
      <c r="O229" s="68"/>
      <c r="P229" s="68"/>
      <c r="Q229" s="68"/>
      <c r="R229" s="68"/>
      <c r="S229" s="68"/>
      <c r="T229" s="68"/>
      <c r="U229" s="68"/>
      <c r="V229" s="68"/>
      <c r="W229" s="68"/>
      <c r="X229" s="68"/>
    </row>
    <row r="230" spans="1:24" ht="13">
      <c r="A230" s="68"/>
      <c r="B230" s="68"/>
      <c r="C230" s="89"/>
      <c r="D230" s="95"/>
      <c r="E230" s="89"/>
      <c r="F230" s="89"/>
      <c r="G230" s="68"/>
      <c r="H230" s="68"/>
      <c r="I230" s="68"/>
      <c r="J230" s="68"/>
      <c r="K230" s="68"/>
      <c r="L230" s="68"/>
      <c r="M230" s="68"/>
      <c r="N230" s="68"/>
      <c r="O230" s="68"/>
      <c r="P230" s="68"/>
      <c r="Q230" s="68"/>
      <c r="R230" s="68"/>
      <c r="S230" s="68"/>
      <c r="T230" s="68"/>
      <c r="U230" s="68"/>
      <c r="V230" s="68"/>
      <c r="W230" s="68"/>
      <c r="X230" s="68"/>
    </row>
    <row r="231" spans="1:24" ht="13">
      <c r="A231" s="68"/>
      <c r="B231" s="68"/>
      <c r="C231" s="89"/>
      <c r="D231" s="95"/>
      <c r="E231" s="89"/>
      <c r="F231" s="89"/>
      <c r="G231" s="68"/>
      <c r="H231" s="68"/>
      <c r="I231" s="68"/>
      <c r="J231" s="68"/>
      <c r="K231" s="68"/>
      <c r="L231" s="68"/>
      <c r="M231" s="68"/>
      <c r="N231" s="68"/>
      <c r="O231" s="68"/>
      <c r="P231" s="68"/>
      <c r="Q231" s="68"/>
      <c r="R231" s="68"/>
      <c r="S231" s="68"/>
      <c r="T231" s="68"/>
      <c r="U231" s="68"/>
      <c r="V231" s="68"/>
      <c r="W231" s="68"/>
      <c r="X231" s="68"/>
    </row>
    <row r="232" spans="1:24" ht="13">
      <c r="A232" s="68"/>
      <c r="B232" s="68"/>
      <c r="C232" s="89"/>
      <c r="D232" s="95"/>
      <c r="E232" s="89"/>
      <c r="F232" s="89"/>
      <c r="G232" s="68"/>
      <c r="H232" s="68"/>
      <c r="I232" s="68"/>
      <c r="J232" s="68"/>
      <c r="K232" s="68"/>
      <c r="L232" s="68"/>
      <c r="M232" s="68"/>
      <c r="N232" s="68"/>
      <c r="O232" s="68"/>
      <c r="P232" s="68"/>
      <c r="Q232" s="68"/>
      <c r="R232" s="68"/>
      <c r="S232" s="68"/>
      <c r="T232" s="68"/>
      <c r="U232" s="68"/>
      <c r="V232" s="68"/>
      <c r="W232" s="68"/>
      <c r="X232" s="68"/>
    </row>
    <row r="233" spans="1:24" ht="13">
      <c r="A233" s="68"/>
      <c r="B233" s="68"/>
      <c r="C233" s="89"/>
      <c r="D233" s="95"/>
      <c r="E233" s="89"/>
      <c r="F233" s="89"/>
      <c r="G233" s="68"/>
      <c r="H233" s="68"/>
      <c r="I233" s="68"/>
      <c r="J233" s="68"/>
      <c r="K233" s="68"/>
      <c r="L233" s="68"/>
      <c r="M233" s="68"/>
      <c r="N233" s="68"/>
      <c r="O233" s="68"/>
      <c r="P233" s="68"/>
      <c r="Q233" s="68"/>
      <c r="R233" s="68"/>
      <c r="S233" s="68"/>
      <c r="T233" s="68"/>
      <c r="U233" s="68"/>
      <c r="V233" s="68"/>
      <c r="W233" s="68"/>
      <c r="X233" s="68"/>
    </row>
    <row r="234" spans="1:24" ht="13">
      <c r="A234" s="68"/>
      <c r="B234" s="68"/>
      <c r="C234" s="89"/>
      <c r="D234" s="95"/>
      <c r="E234" s="89"/>
      <c r="F234" s="89"/>
      <c r="G234" s="68"/>
      <c r="H234" s="68"/>
      <c r="I234" s="68"/>
      <c r="J234" s="68"/>
      <c r="K234" s="68"/>
      <c r="L234" s="68"/>
      <c r="M234" s="68"/>
      <c r="N234" s="68"/>
      <c r="O234" s="68"/>
      <c r="P234" s="68"/>
      <c r="Q234" s="68"/>
      <c r="R234" s="68"/>
      <c r="S234" s="68"/>
      <c r="T234" s="68"/>
      <c r="U234" s="68"/>
      <c r="V234" s="68"/>
      <c r="W234" s="68"/>
      <c r="X234" s="68"/>
    </row>
    <row r="235" spans="1:24" ht="13">
      <c r="A235" s="68"/>
      <c r="B235" s="68"/>
      <c r="C235" s="89"/>
      <c r="D235" s="95"/>
      <c r="E235" s="89"/>
      <c r="F235" s="89"/>
      <c r="G235" s="68"/>
      <c r="H235" s="68"/>
      <c r="I235" s="68"/>
      <c r="J235" s="68"/>
      <c r="K235" s="68"/>
      <c r="L235" s="68"/>
      <c r="M235" s="68"/>
      <c r="N235" s="68"/>
      <c r="O235" s="68"/>
      <c r="P235" s="68"/>
      <c r="Q235" s="68"/>
      <c r="R235" s="68"/>
      <c r="S235" s="68"/>
      <c r="T235" s="68"/>
      <c r="U235" s="68"/>
      <c r="V235" s="68"/>
      <c r="W235" s="68"/>
      <c r="X235" s="68"/>
    </row>
    <row r="236" spans="1:24" ht="13">
      <c r="A236" s="68"/>
      <c r="B236" s="68"/>
      <c r="C236" s="89"/>
      <c r="D236" s="95"/>
      <c r="E236" s="89"/>
      <c r="F236" s="89"/>
      <c r="G236" s="68"/>
      <c r="H236" s="68"/>
      <c r="I236" s="68"/>
      <c r="J236" s="68"/>
      <c r="K236" s="68"/>
      <c r="L236" s="68"/>
      <c r="M236" s="68"/>
      <c r="N236" s="68"/>
      <c r="O236" s="68"/>
      <c r="P236" s="68"/>
      <c r="Q236" s="68"/>
      <c r="R236" s="68"/>
      <c r="S236" s="68"/>
      <c r="T236" s="68"/>
      <c r="U236" s="68"/>
      <c r="V236" s="68"/>
      <c r="W236" s="68"/>
      <c r="X236" s="68"/>
    </row>
    <row r="237" spans="1:24" ht="13">
      <c r="A237" s="68"/>
      <c r="B237" s="68"/>
      <c r="C237" s="89"/>
      <c r="D237" s="95"/>
      <c r="E237" s="89"/>
      <c r="F237" s="89"/>
      <c r="G237" s="68"/>
      <c r="H237" s="68"/>
      <c r="I237" s="68"/>
      <c r="J237" s="68"/>
      <c r="K237" s="68"/>
      <c r="L237" s="68"/>
      <c r="M237" s="68"/>
      <c r="N237" s="68"/>
      <c r="O237" s="68"/>
      <c r="P237" s="68"/>
      <c r="Q237" s="68"/>
      <c r="R237" s="68"/>
      <c r="S237" s="68"/>
      <c r="T237" s="68"/>
      <c r="U237" s="68"/>
      <c r="V237" s="68"/>
      <c r="W237" s="68"/>
      <c r="X237" s="68"/>
    </row>
    <row r="238" spans="1:24" ht="13">
      <c r="A238" s="68"/>
      <c r="B238" s="68"/>
      <c r="C238" s="89"/>
      <c r="D238" s="95"/>
      <c r="E238" s="89"/>
      <c r="F238" s="89"/>
      <c r="G238" s="68"/>
      <c r="H238" s="68"/>
      <c r="I238" s="68"/>
      <c r="J238" s="68"/>
      <c r="K238" s="68"/>
      <c r="L238" s="68"/>
      <c r="M238" s="68"/>
      <c r="N238" s="68"/>
      <c r="O238" s="68"/>
      <c r="P238" s="68"/>
      <c r="Q238" s="68"/>
      <c r="R238" s="68"/>
      <c r="S238" s="68"/>
      <c r="T238" s="68"/>
      <c r="U238" s="68"/>
      <c r="V238" s="68"/>
      <c r="W238" s="68"/>
      <c r="X238" s="68"/>
    </row>
    <row r="239" spans="1:24" ht="13">
      <c r="A239" s="68"/>
      <c r="B239" s="68"/>
      <c r="C239" s="89"/>
      <c r="D239" s="95"/>
      <c r="E239" s="89"/>
      <c r="F239" s="89"/>
      <c r="G239" s="68"/>
      <c r="H239" s="68"/>
      <c r="I239" s="68"/>
      <c r="J239" s="68"/>
      <c r="K239" s="68"/>
      <c r="L239" s="68"/>
      <c r="M239" s="68"/>
      <c r="N239" s="68"/>
      <c r="O239" s="68"/>
      <c r="P239" s="68"/>
      <c r="Q239" s="68"/>
      <c r="R239" s="68"/>
      <c r="S239" s="68"/>
      <c r="T239" s="68"/>
      <c r="U239" s="68"/>
      <c r="V239" s="68"/>
      <c r="W239" s="68"/>
      <c r="X239" s="68"/>
    </row>
    <row r="240" spans="1:24" ht="13">
      <c r="A240" s="68"/>
      <c r="B240" s="68"/>
      <c r="C240" s="89"/>
      <c r="D240" s="95"/>
      <c r="E240" s="89"/>
      <c r="F240" s="89"/>
      <c r="G240" s="68"/>
      <c r="H240" s="68"/>
      <c r="I240" s="68"/>
      <c r="J240" s="68"/>
      <c r="K240" s="68"/>
      <c r="L240" s="68"/>
      <c r="M240" s="68"/>
      <c r="N240" s="68"/>
      <c r="O240" s="68"/>
      <c r="P240" s="68"/>
      <c r="Q240" s="68"/>
      <c r="R240" s="68"/>
      <c r="S240" s="68"/>
      <c r="T240" s="68"/>
      <c r="U240" s="68"/>
      <c r="V240" s="68"/>
      <c r="W240" s="68"/>
      <c r="X240" s="68"/>
    </row>
    <row r="241" spans="1:24" ht="13">
      <c r="A241" s="68"/>
      <c r="B241" s="68"/>
      <c r="C241" s="89"/>
      <c r="D241" s="95"/>
      <c r="E241" s="89"/>
      <c r="F241" s="89"/>
      <c r="G241" s="68"/>
      <c r="H241" s="68"/>
      <c r="I241" s="68"/>
      <c r="J241" s="68"/>
      <c r="K241" s="68"/>
      <c r="L241" s="68"/>
      <c r="M241" s="68"/>
      <c r="N241" s="68"/>
      <c r="O241" s="68"/>
      <c r="P241" s="68"/>
      <c r="Q241" s="68"/>
      <c r="R241" s="68"/>
      <c r="S241" s="68"/>
      <c r="T241" s="68"/>
      <c r="U241" s="68"/>
      <c r="V241" s="68"/>
      <c r="W241" s="68"/>
      <c r="X241" s="68"/>
    </row>
    <row r="242" spans="1:24" ht="13">
      <c r="A242" s="68"/>
      <c r="B242" s="68"/>
      <c r="C242" s="89"/>
      <c r="D242" s="95"/>
      <c r="E242" s="89"/>
      <c r="F242" s="89"/>
      <c r="G242" s="68"/>
      <c r="H242" s="68"/>
      <c r="I242" s="68"/>
      <c r="J242" s="68"/>
      <c r="K242" s="68"/>
      <c r="L242" s="68"/>
      <c r="M242" s="68"/>
      <c r="N242" s="68"/>
      <c r="O242" s="68"/>
      <c r="P242" s="68"/>
      <c r="Q242" s="68"/>
      <c r="R242" s="68"/>
      <c r="S242" s="68"/>
      <c r="T242" s="68"/>
      <c r="U242" s="68"/>
      <c r="V242" s="68"/>
      <c r="W242" s="68"/>
      <c r="X242" s="68"/>
    </row>
    <row r="243" spans="1:24" ht="13">
      <c r="A243" s="68"/>
      <c r="B243" s="68"/>
      <c r="C243" s="89"/>
      <c r="D243" s="95"/>
      <c r="E243" s="89"/>
      <c r="F243" s="89"/>
      <c r="G243" s="68"/>
      <c r="H243" s="68"/>
      <c r="I243" s="68"/>
      <c r="J243" s="68"/>
      <c r="K243" s="68"/>
      <c r="L243" s="68"/>
      <c r="M243" s="68"/>
      <c r="N243" s="68"/>
      <c r="O243" s="68"/>
      <c r="P243" s="68"/>
      <c r="Q243" s="68"/>
      <c r="R243" s="68"/>
      <c r="S243" s="68"/>
      <c r="T243" s="68"/>
      <c r="U243" s="68"/>
      <c r="V243" s="68"/>
      <c r="W243" s="68"/>
      <c r="X243" s="68"/>
    </row>
    <row r="244" spans="1:24" ht="13">
      <c r="A244" s="68"/>
      <c r="B244" s="68"/>
      <c r="C244" s="89"/>
      <c r="D244" s="95"/>
      <c r="E244" s="89"/>
      <c r="F244" s="89"/>
      <c r="G244" s="68"/>
      <c r="H244" s="68"/>
      <c r="I244" s="68"/>
      <c r="J244" s="68"/>
      <c r="K244" s="68"/>
      <c r="L244" s="68"/>
      <c r="M244" s="68"/>
      <c r="N244" s="68"/>
      <c r="O244" s="68"/>
      <c r="P244" s="68"/>
      <c r="Q244" s="68"/>
      <c r="R244" s="68"/>
      <c r="S244" s="68"/>
      <c r="T244" s="68"/>
      <c r="U244" s="68"/>
      <c r="V244" s="68"/>
      <c r="W244" s="68"/>
      <c r="X244" s="68"/>
    </row>
    <row r="245" spans="1:24" ht="13">
      <c r="A245" s="68"/>
      <c r="B245" s="68"/>
      <c r="C245" s="89"/>
      <c r="D245" s="95"/>
      <c r="E245" s="89"/>
      <c r="F245" s="89"/>
      <c r="G245" s="68"/>
      <c r="H245" s="68"/>
      <c r="I245" s="68"/>
      <c r="J245" s="68"/>
      <c r="K245" s="68"/>
      <c r="L245" s="68"/>
      <c r="M245" s="68"/>
      <c r="N245" s="68"/>
      <c r="O245" s="68"/>
      <c r="P245" s="68"/>
      <c r="Q245" s="68"/>
      <c r="R245" s="68"/>
      <c r="S245" s="68"/>
      <c r="T245" s="68"/>
      <c r="U245" s="68"/>
      <c r="V245" s="68"/>
      <c r="W245" s="68"/>
      <c r="X245" s="68"/>
    </row>
    <row r="246" spans="1:24" ht="13">
      <c r="A246" s="68"/>
      <c r="B246" s="68"/>
      <c r="C246" s="89"/>
      <c r="D246" s="95"/>
      <c r="E246" s="89"/>
      <c r="F246" s="89"/>
      <c r="G246" s="68"/>
      <c r="H246" s="68"/>
      <c r="I246" s="68"/>
      <c r="J246" s="68"/>
      <c r="K246" s="68"/>
      <c r="L246" s="68"/>
      <c r="M246" s="68"/>
      <c r="N246" s="68"/>
      <c r="O246" s="68"/>
      <c r="P246" s="68"/>
      <c r="Q246" s="68"/>
      <c r="R246" s="68"/>
      <c r="S246" s="68"/>
      <c r="T246" s="68"/>
      <c r="U246" s="68"/>
      <c r="V246" s="68"/>
      <c r="W246" s="68"/>
      <c r="X246" s="68"/>
    </row>
    <row r="247" spans="1:24" ht="13">
      <c r="A247" s="68"/>
      <c r="B247" s="68"/>
      <c r="C247" s="89"/>
      <c r="D247" s="95"/>
      <c r="E247" s="89"/>
      <c r="F247" s="89"/>
      <c r="G247" s="68"/>
      <c r="H247" s="68"/>
      <c r="I247" s="68"/>
      <c r="J247" s="68"/>
      <c r="K247" s="68"/>
      <c r="L247" s="68"/>
      <c r="M247" s="68"/>
      <c r="N247" s="68"/>
      <c r="O247" s="68"/>
      <c r="P247" s="68"/>
      <c r="Q247" s="68"/>
      <c r="R247" s="68"/>
      <c r="S247" s="68"/>
      <c r="T247" s="68"/>
      <c r="U247" s="68"/>
      <c r="V247" s="68"/>
      <c r="W247" s="68"/>
      <c r="X247" s="68"/>
    </row>
    <row r="248" spans="1:24" ht="13">
      <c r="A248" s="68"/>
      <c r="B248" s="68"/>
      <c r="C248" s="89"/>
      <c r="D248" s="95"/>
      <c r="E248" s="89"/>
      <c r="F248" s="89"/>
      <c r="G248" s="68"/>
      <c r="H248" s="68"/>
      <c r="I248" s="68"/>
      <c r="J248" s="68"/>
      <c r="K248" s="68"/>
      <c r="L248" s="68"/>
      <c r="M248" s="68"/>
      <c r="N248" s="68"/>
      <c r="O248" s="68"/>
      <c r="P248" s="68"/>
      <c r="Q248" s="68"/>
      <c r="R248" s="68"/>
      <c r="S248" s="68"/>
      <c r="T248" s="68"/>
      <c r="U248" s="68"/>
      <c r="V248" s="68"/>
      <c r="W248" s="68"/>
      <c r="X248" s="68"/>
    </row>
    <row r="249" spans="1:24" ht="13">
      <c r="A249" s="68"/>
      <c r="B249" s="68"/>
      <c r="C249" s="89"/>
      <c r="D249" s="95"/>
      <c r="E249" s="89"/>
      <c r="F249" s="89"/>
      <c r="G249" s="68"/>
      <c r="H249" s="68"/>
      <c r="I249" s="68"/>
      <c r="J249" s="68"/>
      <c r="K249" s="68"/>
      <c r="L249" s="68"/>
      <c r="M249" s="68"/>
      <c r="N249" s="68"/>
      <c r="O249" s="68"/>
      <c r="P249" s="68"/>
      <c r="Q249" s="68"/>
      <c r="R249" s="68"/>
      <c r="S249" s="68"/>
      <c r="T249" s="68"/>
      <c r="U249" s="68"/>
      <c r="V249" s="68"/>
      <c r="W249" s="68"/>
      <c r="X249" s="68"/>
    </row>
    <row r="250" spans="1:24" ht="13">
      <c r="A250" s="68"/>
      <c r="B250" s="68"/>
      <c r="C250" s="89"/>
      <c r="D250" s="95"/>
      <c r="E250" s="89"/>
      <c r="F250" s="89"/>
      <c r="G250" s="68"/>
      <c r="H250" s="68"/>
      <c r="I250" s="68"/>
      <c r="J250" s="68"/>
      <c r="K250" s="68"/>
      <c r="L250" s="68"/>
      <c r="M250" s="68"/>
      <c r="N250" s="68"/>
      <c r="O250" s="68"/>
      <c r="P250" s="68"/>
      <c r="Q250" s="68"/>
      <c r="R250" s="68"/>
      <c r="S250" s="68"/>
      <c r="T250" s="68"/>
      <c r="U250" s="68"/>
      <c r="V250" s="68"/>
      <c r="W250" s="68"/>
      <c r="X250" s="68"/>
    </row>
    <row r="251" spans="1:24" ht="13">
      <c r="A251" s="68"/>
      <c r="B251" s="68"/>
      <c r="C251" s="89"/>
      <c r="D251" s="95"/>
      <c r="E251" s="89"/>
      <c r="F251" s="89"/>
      <c r="G251" s="68"/>
      <c r="H251" s="68"/>
      <c r="I251" s="68"/>
      <c r="J251" s="68"/>
      <c r="K251" s="68"/>
      <c r="L251" s="68"/>
      <c r="M251" s="68"/>
      <c r="N251" s="68"/>
      <c r="O251" s="68"/>
      <c r="P251" s="68"/>
      <c r="Q251" s="68"/>
      <c r="R251" s="68"/>
      <c r="S251" s="68"/>
      <c r="T251" s="68"/>
      <c r="U251" s="68"/>
      <c r="V251" s="68"/>
      <c r="W251" s="68"/>
      <c r="X251" s="68"/>
    </row>
    <row r="252" spans="1:24" ht="13">
      <c r="A252" s="68"/>
      <c r="B252" s="68"/>
      <c r="C252" s="89"/>
      <c r="D252" s="95"/>
      <c r="E252" s="89"/>
      <c r="F252" s="89"/>
      <c r="G252" s="68"/>
      <c r="H252" s="68"/>
      <c r="I252" s="68"/>
      <c r="J252" s="68"/>
      <c r="K252" s="68"/>
      <c r="L252" s="68"/>
      <c r="M252" s="68"/>
      <c r="N252" s="68"/>
      <c r="O252" s="68"/>
      <c r="P252" s="68"/>
      <c r="Q252" s="68"/>
      <c r="R252" s="68"/>
      <c r="S252" s="68"/>
      <c r="T252" s="68"/>
      <c r="U252" s="68"/>
      <c r="V252" s="68"/>
      <c r="W252" s="68"/>
      <c r="X252" s="68"/>
    </row>
    <row r="253" spans="1:24" ht="13">
      <c r="A253" s="68"/>
      <c r="B253" s="68"/>
      <c r="C253" s="89"/>
      <c r="D253" s="95"/>
      <c r="E253" s="89"/>
      <c r="F253" s="89"/>
      <c r="G253" s="68"/>
      <c r="H253" s="68"/>
      <c r="I253" s="68"/>
      <c r="J253" s="68"/>
      <c r="K253" s="68"/>
      <c r="L253" s="68"/>
      <c r="M253" s="68"/>
      <c r="N253" s="68"/>
      <c r="O253" s="68"/>
      <c r="P253" s="68"/>
      <c r="Q253" s="68"/>
      <c r="R253" s="68"/>
      <c r="S253" s="68"/>
      <c r="T253" s="68"/>
      <c r="U253" s="68"/>
      <c r="V253" s="68"/>
      <c r="W253" s="68"/>
      <c r="X253" s="68"/>
    </row>
    <row r="254" spans="1:24" ht="13">
      <c r="A254" s="68"/>
      <c r="B254" s="68"/>
      <c r="C254" s="89"/>
      <c r="D254" s="95"/>
      <c r="E254" s="89"/>
      <c r="F254" s="89"/>
      <c r="G254" s="68"/>
      <c r="H254" s="68"/>
      <c r="I254" s="68"/>
      <c r="J254" s="68"/>
      <c r="K254" s="68"/>
      <c r="L254" s="68"/>
      <c r="M254" s="68"/>
      <c r="N254" s="68"/>
      <c r="O254" s="68"/>
      <c r="P254" s="68"/>
      <c r="Q254" s="68"/>
      <c r="R254" s="68"/>
      <c r="S254" s="68"/>
      <c r="T254" s="68"/>
      <c r="U254" s="68"/>
      <c r="V254" s="68"/>
      <c r="W254" s="68"/>
      <c r="X254" s="68"/>
    </row>
    <row r="255" spans="1:24" ht="13">
      <c r="A255" s="68"/>
      <c r="B255" s="68"/>
      <c r="C255" s="89"/>
      <c r="D255" s="95"/>
      <c r="E255" s="89"/>
      <c r="F255" s="89"/>
      <c r="G255" s="68"/>
      <c r="H255" s="68"/>
      <c r="I255" s="68"/>
      <c r="J255" s="68"/>
      <c r="K255" s="68"/>
      <c r="L255" s="68"/>
      <c r="M255" s="68"/>
      <c r="N255" s="68"/>
      <c r="O255" s="68"/>
      <c r="P255" s="68"/>
      <c r="Q255" s="68"/>
      <c r="R255" s="68"/>
      <c r="S255" s="68"/>
      <c r="T255" s="68"/>
      <c r="U255" s="68"/>
      <c r="V255" s="68"/>
      <c r="W255" s="68"/>
      <c r="X255" s="68"/>
    </row>
    <row r="256" spans="1:24" ht="13">
      <c r="A256" s="68"/>
      <c r="B256" s="68"/>
      <c r="C256" s="89"/>
      <c r="D256" s="95"/>
      <c r="E256" s="89"/>
      <c r="F256" s="89"/>
      <c r="G256" s="68"/>
      <c r="H256" s="68"/>
      <c r="I256" s="68"/>
      <c r="J256" s="68"/>
      <c r="K256" s="68"/>
      <c r="L256" s="68"/>
      <c r="M256" s="68"/>
      <c r="N256" s="68"/>
      <c r="O256" s="68"/>
      <c r="P256" s="68"/>
      <c r="Q256" s="68"/>
      <c r="R256" s="68"/>
      <c r="S256" s="68"/>
      <c r="T256" s="68"/>
      <c r="U256" s="68"/>
      <c r="V256" s="68"/>
      <c r="W256" s="68"/>
      <c r="X256" s="68"/>
    </row>
    <row r="257" spans="1:24" ht="13">
      <c r="A257" s="68"/>
      <c r="B257" s="68"/>
      <c r="C257" s="89"/>
      <c r="D257" s="95"/>
      <c r="E257" s="89"/>
      <c r="F257" s="89"/>
      <c r="G257" s="68"/>
      <c r="H257" s="68"/>
      <c r="I257" s="68"/>
      <c r="J257" s="68"/>
      <c r="K257" s="68"/>
      <c r="L257" s="68"/>
      <c r="M257" s="68"/>
      <c r="N257" s="68"/>
      <c r="O257" s="68"/>
      <c r="P257" s="68"/>
      <c r="Q257" s="68"/>
      <c r="R257" s="68"/>
      <c r="S257" s="68"/>
      <c r="T257" s="68"/>
      <c r="U257" s="68"/>
      <c r="V257" s="68"/>
      <c r="W257" s="68"/>
      <c r="X257" s="68"/>
    </row>
    <row r="258" spans="1:24" ht="13">
      <c r="A258" s="68"/>
      <c r="B258" s="68"/>
      <c r="C258" s="89"/>
      <c r="D258" s="95"/>
      <c r="E258" s="89"/>
      <c r="F258" s="89"/>
      <c r="G258" s="68"/>
      <c r="H258" s="68"/>
      <c r="I258" s="68"/>
      <c r="J258" s="68"/>
      <c r="K258" s="68"/>
      <c r="L258" s="68"/>
      <c r="M258" s="68"/>
      <c r="N258" s="68"/>
      <c r="O258" s="68"/>
      <c r="P258" s="68"/>
      <c r="Q258" s="68"/>
      <c r="R258" s="68"/>
      <c r="S258" s="68"/>
      <c r="T258" s="68"/>
      <c r="U258" s="68"/>
      <c r="V258" s="68"/>
      <c r="W258" s="68"/>
      <c r="X258" s="68"/>
    </row>
    <row r="259" spans="1:24" ht="13">
      <c r="A259" s="68"/>
      <c r="B259" s="68"/>
      <c r="C259" s="89"/>
      <c r="D259" s="95"/>
      <c r="E259" s="89"/>
      <c r="F259" s="89"/>
      <c r="G259" s="68"/>
      <c r="H259" s="68"/>
      <c r="I259" s="68"/>
      <c r="J259" s="68"/>
      <c r="K259" s="68"/>
      <c r="L259" s="68"/>
      <c r="M259" s="68"/>
      <c r="N259" s="68"/>
      <c r="O259" s="68"/>
      <c r="P259" s="68"/>
      <c r="Q259" s="68"/>
      <c r="R259" s="68"/>
      <c r="S259" s="68"/>
      <c r="T259" s="68"/>
      <c r="U259" s="68"/>
      <c r="V259" s="68"/>
      <c r="W259" s="68"/>
      <c r="X259" s="68"/>
    </row>
    <row r="260" spans="1:24" ht="13">
      <c r="A260" s="68"/>
      <c r="B260" s="68"/>
      <c r="C260" s="89"/>
      <c r="D260" s="95"/>
      <c r="E260" s="89"/>
      <c r="F260" s="89"/>
      <c r="G260" s="68"/>
      <c r="H260" s="68"/>
      <c r="I260" s="68"/>
      <c r="J260" s="68"/>
      <c r="K260" s="68"/>
      <c r="L260" s="68"/>
      <c r="M260" s="68"/>
      <c r="N260" s="68"/>
      <c r="O260" s="68"/>
      <c r="P260" s="68"/>
      <c r="Q260" s="68"/>
      <c r="R260" s="68"/>
      <c r="S260" s="68"/>
      <c r="T260" s="68"/>
      <c r="U260" s="68"/>
      <c r="V260" s="68"/>
      <c r="W260" s="68"/>
      <c r="X260" s="68"/>
    </row>
    <row r="261" spans="1:24" ht="13">
      <c r="A261" s="68"/>
      <c r="B261" s="68"/>
      <c r="C261" s="89"/>
      <c r="D261" s="95"/>
      <c r="E261" s="89"/>
      <c r="F261" s="89"/>
      <c r="G261" s="68"/>
      <c r="H261" s="68"/>
      <c r="I261" s="68"/>
      <c r="J261" s="68"/>
      <c r="K261" s="68"/>
      <c r="L261" s="68"/>
      <c r="M261" s="68"/>
      <c r="N261" s="68"/>
      <c r="O261" s="68"/>
      <c r="P261" s="68"/>
      <c r="Q261" s="68"/>
      <c r="R261" s="68"/>
      <c r="S261" s="68"/>
      <c r="T261" s="68"/>
      <c r="U261" s="68"/>
      <c r="V261" s="68"/>
      <c r="W261" s="68"/>
      <c r="X261" s="68"/>
    </row>
    <row r="262" spans="1:24" ht="13">
      <c r="A262" s="68"/>
      <c r="B262" s="68"/>
      <c r="C262" s="89"/>
      <c r="D262" s="95"/>
      <c r="E262" s="89"/>
      <c r="F262" s="89"/>
      <c r="G262" s="68"/>
      <c r="H262" s="68"/>
      <c r="I262" s="68"/>
      <c r="J262" s="68"/>
      <c r="K262" s="68"/>
      <c r="L262" s="68"/>
      <c r="M262" s="68"/>
      <c r="N262" s="68"/>
      <c r="O262" s="68"/>
      <c r="P262" s="68"/>
      <c r="Q262" s="68"/>
      <c r="R262" s="68"/>
      <c r="S262" s="68"/>
      <c r="T262" s="68"/>
      <c r="U262" s="68"/>
      <c r="V262" s="68"/>
      <c r="W262" s="68"/>
      <c r="X262" s="68"/>
    </row>
    <row r="263" spans="1:24" ht="13">
      <c r="A263" s="68"/>
      <c r="B263" s="68"/>
      <c r="C263" s="89"/>
      <c r="D263" s="95"/>
      <c r="E263" s="89"/>
      <c r="F263" s="89"/>
      <c r="G263" s="68"/>
      <c r="H263" s="68"/>
      <c r="I263" s="68"/>
      <c r="J263" s="68"/>
      <c r="K263" s="68"/>
      <c r="L263" s="68"/>
      <c r="M263" s="68"/>
      <c r="N263" s="68"/>
      <c r="O263" s="68"/>
      <c r="P263" s="68"/>
      <c r="Q263" s="68"/>
      <c r="R263" s="68"/>
      <c r="S263" s="68"/>
      <c r="T263" s="68"/>
      <c r="U263" s="68"/>
      <c r="V263" s="68"/>
      <c r="W263" s="68"/>
      <c r="X263" s="68"/>
    </row>
    <row r="264" spans="1:24" ht="13">
      <c r="A264" s="68"/>
      <c r="B264" s="68"/>
      <c r="C264" s="89"/>
      <c r="D264" s="95"/>
      <c r="E264" s="89"/>
      <c r="F264" s="89"/>
      <c r="G264" s="68"/>
      <c r="H264" s="68"/>
      <c r="I264" s="68"/>
      <c r="J264" s="68"/>
      <c r="K264" s="68"/>
      <c r="L264" s="68"/>
      <c r="M264" s="68"/>
      <c r="N264" s="68"/>
      <c r="O264" s="68"/>
      <c r="P264" s="68"/>
      <c r="Q264" s="68"/>
      <c r="R264" s="68"/>
      <c r="S264" s="68"/>
      <c r="T264" s="68"/>
      <c r="U264" s="68"/>
      <c r="V264" s="68"/>
      <c r="W264" s="68"/>
      <c r="X264" s="68"/>
    </row>
    <row r="265" spans="1:24" ht="13">
      <c r="A265" s="68"/>
      <c r="B265" s="68"/>
      <c r="C265" s="89"/>
      <c r="D265" s="95"/>
      <c r="E265" s="89"/>
      <c r="F265" s="89"/>
      <c r="G265" s="68"/>
      <c r="H265" s="68"/>
      <c r="I265" s="68"/>
      <c r="J265" s="68"/>
      <c r="K265" s="68"/>
      <c r="L265" s="68"/>
      <c r="M265" s="68"/>
      <c r="N265" s="68"/>
      <c r="O265" s="68"/>
      <c r="P265" s="68"/>
      <c r="Q265" s="68"/>
      <c r="R265" s="68"/>
      <c r="S265" s="68"/>
      <c r="T265" s="68"/>
      <c r="U265" s="68"/>
      <c r="V265" s="68"/>
      <c r="W265" s="68"/>
      <c r="X265" s="68"/>
    </row>
    <row r="266" spans="1:24" ht="13">
      <c r="A266" s="68"/>
      <c r="B266" s="68"/>
      <c r="C266" s="89"/>
      <c r="D266" s="95"/>
      <c r="E266" s="89"/>
      <c r="F266" s="89"/>
      <c r="G266" s="68"/>
      <c r="H266" s="68"/>
      <c r="I266" s="68"/>
      <c r="J266" s="68"/>
      <c r="K266" s="68"/>
      <c r="L266" s="68"/>
      <c r="M266" s="68"/>
      <c r="N266" s="68"/>
      <c r="O266" s="68"/>
      <c r="P266" s="68"/>
      <c r="Q266" s="68"/>
      <c r="R266" s="68"/>
      <c r="S266" s="68"/>
      <c r="T266" s="68"/>
      <c r="U266" s="68"/>
      <c r="V266" s="68"/>
      <c r="W266" s="68"/>
      <c r="X266" s="68"/>
    </row>
    <row r="267" spans="1:24" ht="13">
      <c r="A267" s="68"/>
      <c r="B267" s="68"/>
      <c r="C267" s="89"/>
      <c r="D267" s="95"/>
      <c r="E267" s="89"/>
      <c r="F267" s="89"/>
      <c r="G267" s="68"/>
      <c r="H267" s="68"/>
      <c r="I267" s="68"/>
      <c r="J267" s="68"/>
      <c r="K267" s="68"/>
      <c r="L267" s="68"/>
      <c r="M267" s="68"/>
      <c r="N267" s="68"/>
      <c r="O267" s="68"/>
      <c r="P267" s="68"/>
      <c r="Q267" s="68"/>
      <c r="R267" s="68"/>
      <c r="S267" s="68"/>
      <c r="T267" s="68"/>
      <c r="U267" s="68"/>
      <c r="V267" s="68"/>
      <c r="W267" s="68"/>
      <c r="X267" s="68"/>
    </row>
    <row r="268" spans="1:24" ht="13">
      <c r="A268" s="68"/>
      <c r="B268" s="68"/>
      <c r="C268" s="89"/>
      <c r="D268" s="95"/>
      <c r="E268" s="89"/>
      <c r="F268" s="89"/>
      <c r="G268" s="68"/>
      <c r="H268" s="68"/>
      <c r="I268" s="68"/>
      <c r="J268" s="68"/>
      <c r="K268" s="68"/>
      <c r="L268" s="68"/>
      <c r="M268" s="68"/>
      <c r="N268" s="68"/>
      <c r="O268" s="68"/>
      <c r="P268" s="68"/>
      <c r="Q268" s="68"/>
      <c r="R268" s="68"/>
      <c r="S268" s="68"/>
      <c r="T268" s="68"/>
      <c r="U268" s="68"/>
      <c r="V268" s="68"/>
      <c r="W268" s="68"/>
      <c r="X268" s="68"/>
    </row>
    <row r="269" spans="1:24" ht="13">
      <c r="A269" s="68"/>
      <c r="B269" s="68"/>
      <c r="C269" s="89"/>
      <c r="D269" s="95"/>
      <c r="E269" s="89"/>
      <c r="F269" s="89"/>
      <c r="G269" s="68"/>
      <c r="H269" s="68"/>
      <c r="I269" s="68"/>
      <c r="J269" s="68"/>
      <c r="K269" s="68"/>
      <c r="L269" s="68"/>
      <c r="M269" s="68"/>
      <c r="N269" s="68"/>
      <c r="O269" s="68"/>
      <c r="P269" s="68"/>
      <c r="Q269" s="68"/>
      <c r="R269" s="68"/>
      <c r="S269" s="68"/>
      <c r="T269" s="68"/>
      <c r="U269" s="68"/>
      <c r="V269" s="68"/>
      <c r="W269" s="68"/>
      <c r="X269" s="68"/>
    </row>
    <row r="270" spans="1:24" ht="13">
      <c r="A270" s="68"/>
      <c r="B270" s="68"/>
      <c r="C270" s="89"/>
      <c r="D270" s="95"/>
      <c r="E270" s="89"/>
      <c r="F270" s="89"/>
      <c r="G270" s="68"/>
      <c r="H270" s="68"/>
      <c r="I270" s="68"/>
      <c r="J270" s="68"/>
      <c r="K270" s="68"/>
      <c r="L270" s="68"/>
      <c r="M270" s="68"/>
      <c r="N270" s="68"/>
      <c r="O270" s="68"/>
      <c r="P270" s="68"/>
      <c r="Q270" s="68"/>
      <c r="R270" s="68"/>
      <c r="S270" s="68"/>
      <c r="T270" s="68"/>
      <c r="U270" s="68"/>
      <c r="V270" s="68"/>
      <c r="W270" s="68"/>
      <c r="X270" s="68"/>
    </row>
    <row r="271" spans="1:24" ht="13">
      <c r="A271" s="68"/>
      <c r="B271" s="68"/>
      <c r="C271" s="89"/>
      <c r="D271" s="95"/>
      <c r="E271" s="89"/>
      <c r="F271" s="89"/>
      <c r="G271" s="68"/>
      <c r="H271" s="68"/>
      <c r="I271" s="68"/>
      <c r="J271" s="68"/>
      <c r="K271" s="68"/>
      <c r="L271" s="68"/>
      <c r="M271" s="68"/>
      <c r="N271" s="68"/>
      <c r="O271" s="68"/>
      <c r="P271" s="68"/>
      <c r="Q271" s="68"/>
      <c r="R271" s="68"/>
      <c r="S271" s="68"/>
      <c r="T271" s="68"/>
      <c r="U271" s="68"/>
      <c r="V271" s="68"/>
      <c r="W271" s="68"/>
      <c r="X271" s="68"/>
    </row>
    <row r="272" spans="1:24" ht="13">
      <c r="A272" s="68"/>
      <c r="B272" s="68"/>
      <c r="C272" s="89"/>
      <c r="D272" s="95"/>
      <c r="E272" s="89"/>
      <c r="F272" s="89"/>
      <c r="G272" s="68"/>
      <c r="H272" s="68"/>
      <c r="I272" s="68"/>
      <c r="J272" s="68"/>
      <c r="K272" s="68"/>
      <c r="L272" s="68"/>
      <c r="M272" s="68"/>
      <c r="N272" s="68"/>
      <c r="O272" s="68"/>
      <c r="P272" s="68"/>
      <c r="Q272" s="68"/>
      <c r="R272" s="68"/>
      <c r="S272" s="68"/>
      <c r="T272" s="68"/>
      <c r="U272" s="68"/>
      <c r="V272" s="68"/>
      <c r="W272" s="68"/>
      <c r="X272" s="68"/>
    </row>
    <row r="273" spans="1:24" ht="13">
      <c r="A273" s="68"/>
      <c r="B273" s="68"/>
      <c r="C273" s="89"/>
      <c r="D273" s="307"/>
      <c r="E273" s="89"/>
      <c r="F273" s="308"/>
      <c r="G273" s="68"/>
      <c r="H273" s="68"/>
      <c r="I273" s="68"/>
      <c r="J273" s="68"/>
      <c r="K273" s="68"/>
      <c r="L273" s="68"/>
      <c r="M273" s="68"/>
      <c r="N273" s="68"/>
      <c r="O273" s="68"/>
      <c r="P273" s="68"/>
      <c r="Q273" s="68"/>
      <c r="R273" s="68"/>
      <c r="S273" s="68"/>
      <c r="T273" s="68"/>
      <c r="U273" s="68"/>
      <c r="V273" s="68"/>
      <c r="W273" s="68"/>
      <c r="X273" s="68"/>
    </row>
    <row r="274" spans="1:24" ht="13">
      <c r="A274" s="68"/>
      <c r="B274" s="68"/>
      <c r="C274" s="89"/>
      <c r="D274" s="303"/>
      <c r="E274" s="89"/>
      <c r="F274" s="303"/>
      <c r="G274" s="68"/>
      <c r="H274" s="68"/>
      <c r="I274" s="68"/>
      <c r="J274" s="68"/>
      <c r="K274" s="68"/>
      <c r="L274" s="68"/>
      <c r="M274" s="68"/>
      <c r="N274" s="68"/>
      <c r="O274" s="68"/>
      <c r="P274" s="68"/>
      <c r="Q274" s="68"/>
      <c r="R274" s="68"/>
      <c r="S274" s="68"/>
      <c r="T274" s="68"/>
      <c r="U274" s="68"/>
      <c r="V274" s="68"/>
      <c r="W274" s="68"/>
      <c r="X274" s="68"/>
    </row>
    <row r="275" spans="1:24" ht="13">
      <c r="A275" s="68"/>
      <c r="B275" s="68"/>
      <c r="C275" s="89"/>
      <c r="D275" s="303"/>
      <c r="E275" s="89"/>
      <c r="F275" s="303"/>
      <c r="G275" s="68"/>
      <c r="H275" s="68"/>
      <c r="I275" s="68"/>
      <c r="J275" s="68"/>
      <c r="K275" s="68"/>
      <c r="L275" s="68"/>
      <c r="M275" s="68"/>
      <c r="N275" s="68"/>
      <c r="O275" s="68"/>
      <c r="P275" s="68"/>
      <c r="Q275" s="68"/>
      <c r="R275" s="68"/>
      <c r="S275" s="68"/>
      <c r="T275" s="68"/>
      <c r="U275" s="68"/>
      <c r="V275" s="68"/>
      <c r="W275" s="68"/>
      <c r="X275" s="68"/>
    </row>
    <row r="276" spans="1:24" ht="13">
      <c r="A276" s="68"/>
      <c r="B276" s="68"/>
      <c r="C276" s="89"/>
      <c r="D276" s="303"/>
      <c r="E276" s="89"/>
      <c r="F276" s="303"/>
      <c r="G276" s="68"/>
      <c r="H276" s="68"/>
      <c r="I276" s="68"/>
      <c r="J276" s="68"/>
      <c r="K276" s="68"/>
      <c r="L276" s="68"/>
      <c r="M276" s="68"/>
      <c r="N276" s="68"/>
      <c r="O276" s="68"/>
      <c r="P276" s="68"/>
      <c r="Q276" s="68"/>
      <c r="R276" s="68"/>
      <c r="S276" s="68"/>
      <c r="T276" s="68"/>
      <c r="U276" s="68"/>
      <c r="V276" s="68"/>
      <c r="W276" s="68"/>
      <c r="X276" s="68"/>
    </row>
    <row r="277" spans="1:24" ht="13">
      <c r="A277" s="68"/>
      <c r="B277" s="68"/>
      <c r="C277" s="89"/>
      <c r="D277" s="303"/>
      <c r="E277" s="89"/>
      <c r="F277" s="303"/>
      <c r="G277" s="68"/>
      <c r="H277" s="68"/>
      <c r="I277" s="68"/>
      <c r="J277" s="68"/>
      <c r="K277" s="68"/>
      <c r="L277" s="68"/>
      <c r="M277" s="68"/>
      <c r="N277" s="68"/>
      <c r="O277" s="68"/>
      <c r="P277" s="68"/>
      <c r="Q277" s="68"/>
      <c r="R277" s="68"/>
      <c r="S277" s="68"/>
      <c r="T277" s="68"/>
      <c r="U277" s="68"/>
      <c r="V277" s="68"/>
      <c r="W277" s="68"/>
      <c r="X277" s="68"/>
    </row>
    <row r="278" spans="1:24" ht="13">
      <c r="A278" s="68"/>
      <c r="B278" s="68"/>
      <c r="C278" s="89"/>
      <c r="D278" s="95"/>
      <c r="E278" s="89"/>
      <c r="F278" s="89"/>
      <c r="G278" s="68"/>
      <c r="H278" s="68"/>
      <c r="I278" s="68"/>
      <c r="J278" s="68"/>
      <c r="K278" s="68"/>
      <c r="L278" s="68"/>
      <c r="M278" s="68"/>
      <c r="N278" s="68"/>
      <c r="O278" s="68"/>
      <c r="P278" s="68"/>
      <c r="Q278" s="68"/>
      <c r="R278" s="68"/>
      <c r="S278" s="68"/>
      <c r="T278" s="68"/>
      <c r="U278" s="68"/>
      <c r="V278" s="68"/>
      <c r="W278" s="68"/>
      <c r="X278" s="68"/>
    </row>
    <row r="279" spans="1:24" ht="13">
      <c r="A279" s="68"/>
      <c r="B279" s="68"/>
      <c r="C279" s="89"/>
      <c r="D279" s="95"/>
      <c r="E279" s="89"/>
      <c r="F279" s="103"/>
      <c r="G279" s="89"/>
      <c r="H279" s="89"/>
      <c r="I279" s="89"/>
      <c r="J279" s="89"/>
      <c r="K279" s="89"/>
      <c r="L279" s="89"/>
      <c r="M279" s="89"/>
      <c r="N279" s="89"/>
      <c r="O279" s="89"/>
      <c r="P279" s="89"/>
      <c r="Q279" s="89"/>
      <c r="R279" s="89"/>
      <c r="S279" s="89"/>
      <c r="T279" s="89"/>
      <c r="U279" s="89"/>
      <c r="V279" s="89"/>
      <c r="W279" s="89"/>
      <c r="X279" s="89"/>
    </row>
    <row r="280" spans="1:24" ht="13">
      <c r="A280" s="68"/>
      <c r="B280" s="68"/>
      <c r="C280" s="89"/>
      <c r="D280" s="95"/>
      <c r="E280" s="89"/>
      <c r="F280" s="103"/>
      <c r="G280" s="89"/>
      <c r="H280" s="89"/>
      <c r="I280" s="89"/>
      <c r="J280" s="89"/>
      <c r="K280" s="89"/>
      <c r="L280" s="89"/>
      <c r="M280" s="89"/>
      <c r="N280" s="89"/>
      <c r="O280" s="89"/>
      <c r="P280" s="89"/>
      <c r="Q280" s="89"/>
      <c r="R280" s="89"/>
      <c r="S280" s="89"/>
      <c r="T280" s="89"/>
      <c r="U280" s="89"/>
      <c r="V280" s="89"/>
      <c r="W280" s="89"/>
      <c r="X280" s="89"/>
    </row>
    <row r="281" spans="1:24" ht="13">
      <c r="A281" s="68"/>
      <c r="B281" s="68"/>
      <c r="C281" s="89"/>
      <c r="D281" s="95"/>
      <c r="E281" s="89"/>
      <c r="F281" s="103"/>
      <c r="G281" s="89"/>
      <c r="H281" s="89"/>
      <c r="I281" s="89"/>
      <c r="J281" s="89"/>
      <c r="K281" s="89"/>
      <c r="L281" s="89"/>
      <c r="M281" s="89"/>
      <c r="N281" s="89"/>
      <c r="O281" s="89"/>
      <c r="P281" s="89"/>
      <c r="Q281" s="89"/>
      <c r="R281" s="89"/>
      <c r="S281" s="89"/>
      <c r="T281" s="89"/>
      <c r="U281" s="89"/>
      <c r="V281" s="89"/>
      <c r="W281" s="89"/>
      <c r="X281" s="89"/>
    </row>
    <row r="282" spans="1:24" ht="13">
      <c r="A282" s="68"/>
      <c r="B282" s="68"/>
      <c r="C282" s="89"/>
      <c r="D282" s="95"/>
      <c r="E282" s="89"/>
      <c r="F282" s="103"/>
      <c r="G282" s="89"/>
      <c r="H282" s="89"/>
      <c r="I282" s="89"/>
      <c r="J282" s="89"/>
      <c r="K282" s="89"/>
      <c r="L282" s="89"/>
      <c r="M282" s="89"/>
      <c r="N282" s="89"/>
      <c r="O282" s="89"/>
      <c r="P282" s="89"/>
      <c r="Q282" s="89"/>
      <c r="R282" s="89"/>
      <c r="S282" s="89"/>
      <c r="T282" s="89"/>
      <c r="U282" s="89"/>
      <c r="V282" s="89"/>
      <c r="W282" s="89"/>
      <c r="X282" s="89"/>
    </row>
    <row r="283" spans="1:24" ht="13">
      <c r="A283" s="68"/>
      <c r="B283" s="68"/>
      <c r="C283" s="89"/>
      <c r="D283" s="95"/>
      <c r="E283" s="89"/>
      <c r="F283" s="103"/>
      <c r="G283" s="89"/>
      <c r="H283" s="89"/>
      <c r="I283" s="89"/>
      <c r="J283" s="89"/>
      <c r="K283" s="89"/>
      <c r="L283" s="89"/>
      <c r="M283" s="89"/>
      <c r="N283" s="89"/>
      <c r="O283" s="89"/>
      <c r="P283" s="89"/>
      <c r="Q283" s="89"/>
      <c r="R283" s="89"/>
      <c r="S283" s="89"/>
      <c r="T283" s="89"/>
      <c r="U283" s="89"/>
      <c r="V283" s="89"/>
      <c r="W283" s="89"/>
      <c r="X283" s="89"/>
    </row>
    <row r="284" spans="1:24" ht="13">
      <c r="A284" s="68"/>
      <c r="B284" s="68"/>
      <c r="C284" s="89"/>
      <c r="D284" s="95"/>
      <c r="E284" s="89"/>
      <c r="F284" s="103"/>
      <c r="G284" s="89"/>
      <c r="H284" s="89"/>
      <c r="I284" s="89"/>
      <c r="J284" s="89"/>
      <c r="K284" s="89"/>
      <c r="L284" s="89"/>
      <c r="M284" s="89"/>
      <c r="N284" s="89"/>
      <c r="O284" s="89"/>
      <c r="P284" s="89"/>
      <c r="Q284" s="89"/>
      <c r="R284" s="89"/>
      <c r="S284" s="89"/>
      <c r="T284" s="89"/>
      <c r="U284" s="89"/>
      <c r="V284" s="89"/>
      <c r="W284" s="89"/>
      <c r="X284" s="89"/>
    </row>
    <row r="285" spans="1:24" ht="13">
      <c r="A285" s="68"/>
      <c r="B285" s="68"/>
      <c r="C285" s="89"/>
      <c r="D285" s="95"/>
      <c r="E285" s="89"/>
      <c r="F285" s="103"/>
      <c r="G285" s="89"/>
      <c r="H285" s="89"/>
      <c r="I285" s="89"/>
      <c r="J285" s="89"/>
      <c r="K285" s="89"/>
      <c r="L285" s="89"/>
      <c r="M285" s="89"/>
      <c r="N285" s="89"/>
      <c r="O285" s="89"/>
      <c r="P285" s="89"/>
      <c r="Q285" s="89"/>
      <c r="R285" s="89"/>
      <c r="S285" s="89"/>
      <c r="T285" s="89"/>
      <c r="U285" s="89"/>
      <c r="V285" s="89"/>
      <c r="W285" s="89"/>
      <c r="X285" s="89"/>
    </row>
    <row r="286" spans="1:24" ht="13">
      <c r="A286" s="68"/>
      <c r="B286" s="68"/>
      <c r="C286" s="89"/>
      <c r="D286" s="95"/>
      <c r="E286" s="89"/>
      <c r="F286" s="103"/>
      <c r="G286" s="89"/>
      <c r="H286" s="89"/>
      <c r="I286" s="89"/>
      <c r="J286" s="89"/>
      <c r="K286" s="89"/>
      <c r="L286" s="89"/>
      <c r="M286" s="89"/>
      <c r="N286" s="89"/>
      <c r="O286" s="89"/>
      <c r="P286" s="89"/>
      <c r="Q286" s="89"/>
      <c r="R286" s="89"/>
      <c r="S286" s="89"/>
      <c r="T286" s="89"/>
      <c r="U286" s="89"/>
      <c r="V286" s="89"/>
      <c r="W286" s="89"/>
      <c r="X286" s="89"/>
    </row>
    <row r="287" spans="1:24" ht="13">
      <c r="A287" s="68"/>
      <c r="B287" s="68"/>
      <c r="C287" s="89"/>
      <c r="D287" s="95"/>
      <c r="E287" s="89"/>
      <c r="F287" s="103"/>
      <c r="G287" s="89"/>
      <c r="H287" s="89"/>
      <c r="I287" s="89"/>
      <c r="J287" s="89"/>
      <c r="K287" s="89"/>
      <c r="L287" s="89"/>
      <c r="M287" s="89"/>
      <c r="N287" s="89"/>
      <c r="O287" s="89"/>
      <c r="P287" s="89"/>
      <c r="Q287" s="89"/>
      <c r="R287" s="89"/>
      <c r="S287" s="89"/>
      <c r="T287" s="89"/>
      <c r="U287" s="89"/>
      <c r="V287" s="89"/>
      <c r="W287" s="89"/>
      <c r="X287" s="89"/>
    </row>
    <row r="288" spans="1:24" ht="13">
      <c r="A288" s="68"/>
      <c r="B288" s="68"/>
      <c r="C288" s="89"/>
      <c r="D288" s="95"/>
      <c r="E288" s="89"/>
      <c r="F288" s="103"/>
      <c r="G288" s="89"/>
      <c r="H288" s="89"/>
      <c r="I288" s="89"/>
      <c r="J288" s="89"/>
      <c r="K288" s="89"/>
      <c r="L288" s="89"/>
      <c r="M288" s="89"/>
      <c r="N288" s="89"/>
      <c r="O288" s="89"/>
      <c r="P288" s="89"/>
      <c r="Q288" s="89"/>
      <c r="R288" s="89"/>
      <c r="S288" s="89"/>
      <c r="T288" s="89"/>
      <c r="U288" s="89"/>
      <c r="V288" s="89"/>
      <c r="W288" s="89"/>
      <c r="X288" s="89"/>
    </row>
    <row r="289" spans="1:24" ht="13">
      <c r="A289" s="68"/>
      <c r="B289" s="68"/>
      <c r="C289" s="89"/>
      <c r="D289" s="95"/>
      <c r="E289" s="89"/>
      <c r="F289" s="103"/>
      <c r="G289" s="89"/>
      <c r="H289" s="89"/>
      <c r="I289" s="89"/>
      <c r="J289" s="89"/>
      <c r="K289" s="89"/>
      <c r="L289" s="89"/>
      <c r="M289" s="89"/>
      <c r="N289" s="89"/>
      <c r="O289" s="89"/>
      <c r="P289" s="89"/>
      <c r="Q289" s="89"/>
      <c r="R289" s="89"/>
      <c r="S289" s="89"/>
      <c r="T289" s="89"/>
      <c r="U289" s="89"/>
      <c r="V289" s="89"/>
      <c r="W289" s="89"/>
      <c r="X289" s="89"/>
    </row>
    <row r="290" spans="1:24" ht="13">
      <c r="A290" s="68"/>
      <c r="B290" s="68"/>
      <c r="C290" s="89"/>
      <c r="D290" s="95"/>
      <c r="E290" s="89"/>
      <c r="F290" s="103"/>
      <c r="G290" s="89"/>
      <c r="H290" s="89"/>
      <c r="I290" s="89"/>
      <c r="J290" s="89"/>
      <c r="K290" s="89"/>
      <c r="L290" s="89"/>
      <c r="M290" s="89"/>
      <c r="N290" s="89"/>
      <c r="O290" s="89"/>
      <c r="P290" s="89"/>
      <c r="Q290" s="89"/>
      <c r="R290" s="89"/>
      <c r="S290" s="89"/>
      <c r="T290" s="89"/>
      <c r="U290" s="89"/>
      <c r="V290" s="89"/>
      <c r="W290" s="89"/>
      <c r="X290" s="89"/>
    </row>
    <row r="291" spans="1:24" ht="13">
      <c r="A291" s="68"/>
      <c r="B291" s="68"/>
      <c r="C291" s="89"/>
      <c r="D291" s="95"/>
      <c r="E291" s="89"/>
      <c r="F291" s="103"/>
      <c r="G291" s="89"/>
      <c r="H291" s="89"/>
      <c r="I291" s="89"/>
      <c r="J291" s="89"/>
      <c r="K291" s="89"/>
      <c r="L291" s="89"/>
      <c r="M291" s="89"/>
      <c r="N291" s="89"/>
      <c r="O291" s="89"/>
      <c r="P291" s="89"/>
      <c r="Q291" s="89"/>
      <c r="R291" s="89"/>
      <c r="S291" s="89"/>
      <c r="T291" s="89"/>
      <c r="U291" s="89"/>
      <c r="V291" s="89"/>
      <c r="W291" s="89"/>
      <c r="X291" s="89"/>
    </row>
    <row r="292" spans="1:24" ht="13">
      <c r="A292" s="107"/>
      <c r="B292" s="107"/>
      <c r="C292" s="108"/>
      <c r="D292" s="112"/>
      <c r="E292" s="108"/>
      <c r="F292" s="113"/>
      <c r="G292" s="108"/>
      <c r="H292" s="108"/>
      <c r="I292" s="108"/>
      <c r="J292" s="108"/>
      <c r="K292" s="108"/>
      <c r="L292" s="108"/>
      <c r="M292" s="108"/>
      <c r="N292" s="108"/>
      <c r="O292" s="108"/>
      <c r="P292" s="108"/>
      <c r="Q292" s="108"/>
      <c r="R292" s="108"/>
      <c r="S292" s="108"/>
      <c r="T292" s="108"/>
      <c r="U292" s="108"/>
      <c r="V292" s="108"/>
      <c r="W292" s="108"/>
      <c r="X292" s="108"/>
    </row>
    <row r="293" spans="1:24" ht="13">
      <c r="A293" s="107"/>
      <c r="B293" s="107"/>
      <c r="C293" s="108"/>
      <c r="D293" s="112"/>
      <c r="E293" s="108"/>
      <c r="F293" s="113"/>
      <c r="G293" s="108"/>
      <c r="H293" s="108"/>
      <c r="I293" s="108"/>
      <c r="J293" s="108"/>
      <c r="K293" s="108"/>
      <c r="L293" s="108"/>
      <c r="M293" s="108"/>
      <c r="N293" s="108"/>
      <c r="O293" s="108"/>
      <c r="P293" s="108"/>
      <c r="Q293" s="108"/>
      <c r="R293" s="108"/>
      <c r="S293" s="108"/>
      <c r="T293" s="108"/>
      <c r="U293" s="108"/>
      <c r="V293" s="108"/>
      <c r="W293" s="108"/>
      <c r="X293" s="108"/>
    </row>
    <row r="294" spans="1:24" ht="13">
      <c r="A294" s="107"/>
      <c r="B294" s="107"/>
      <c r="C294" s="108"/>
      <c r="D294" s="112"/>
      <c r="E294" s="108"/>
      <c r="F294" s="113"/>
      <c r="G294" s="108"/>
      <c r="H294" s="108"/>
      <c r="I294" s="108"/>
      <c r="J294" s="108"/>
      <c r="K294" s="108"/>
      <c r="L294" s="108"/>
      <c r="M294" s="108"/>
      <c r="N294" s="108"/>
      <c r="O294" s="108"/>
      <c r="P294" s="108"/>
      <c r="Q294" s="108"/>
      <c r="R294" s="108"/>
      <c r="S294" s="108"/>
      <c r="T294" s="108"/>
      <c r="U294" s="108"/>
      <c r="V294" s="108"/>
      <c r="W294" s="108"/>
      <c r="X294" s="108"/>
    </row>
    <row r="295" spans="1:24" ht="13">
      <c r="A295" s="107"/>
      <c r="B295" s="107"/>
      <c r="C295" s="108"/>
      <c r="D295" s="112"/>
      <c r="E295" s="108"/>
      <c r="F295" s="113"/>
      <c r="G295" s="108"/>
      <c r="H295" s="108"/>
      <c r="I295" s="108"/>
      <c r="J295" s="108"/>
      <c r="K295" s="108"/>
      <c r="L295" s="108"/>
      <c r="M295" s="108"/>
      <c r="N295" s="108"/>
      <c r="O295" s="108"/>
      <c r="P295" s="108"/>
      <c r="Q295" s="108"/>
      <c r="R295" s="108"/>
      <c r="S295" s="108"/>
      <c r="T295" s="108"/>
      <c r="U295" s="108"/>
      <c r="V295" s="108"/>
      <c r="W295" s="108"/>
      <c r="X295" s="108"/>
    </row>
    <row r="296" spans="1:24" ht="13">
      <c r="A296" s="107"/>
      <c r="B296" s="107"/>
      <c r="C296" s="108"/>
      <c r="D296" s="112"/>
      <c r="E296" s="108"/>
      <c r="F296" s="113"/>
      <c r="G296" s="108"/>
      <c r="H296" s="108"/>
      <c r="I296" s="108"/>
      <c r="J296" s="108"/>
      <c r="K296" s="108"/>
      <c r="L296" s="108"/>
      <c r="M296" s="108"/>
      <c r="N296" s="108"/>
      <c r="O296" s="108"/>
      <c r="P296" s="108"/>
      <c r="Q296" s="108"/>
      <c r="R296" s="108"/>
      <c r="S296" s="108"/>
      <c r="T296" s="108"/>
      <c r="U296" s="108"/>
      <c r="V296" s="108"/>
      <c r="W296" s="108"/>
      <c r="X296" s="108"/>
    </row>
    <row r="297" spans="1:24" ht="13">
      <c r="A297" s="107"/>
      <c r="B297" s="107"/>
      <c r="C297" s="108"/>
      <c r="D297" s="112"/>
      <c r="E297" s="108"/>
      <c r="F297" s="113"/>
      <c r="G297" s="108"/>
      <c r="H297" s="108"/>
      <c r="I297" s="108"/>
      <c r="J297" s="108"/>
      <c r="K297" s="108"/>
      <c r="L297" s="108"/>
      <c r="M297" s="108"/>
      <c r="N297" s="108"/>
      <c r="O297" s="108"/>
      <c r="P297" s="108"/>
      <c r="Q297" s="108"/>
      <c r="R297" s="108"/>
      <c r="S297" s="108"/>
      <c r="T297" s="108"/>
      <c r="U297" s="108"/>
      <c r="V297" s="108"/>
      <c r="W297" s="108"/>
      <c r="X297" s="108"/>
    </row>
    <row r="298" spans="1:24" ht="13">
      <c r="A298" s="107"/>
      <c r="B298" s="107"/>
      <c r="C298" s="108"/>
      <c r="D298" s="112"/>
      <c r="E298" s="108"/>
      <c r="F298" s="113"/>
      <c r="G298" s="108"/>
      <c r="H298" s="108"/>
      <c r="I298" s="108"/>
      <c r="J298" s="108"/>
      <c r="K298" s="108"/>
      <c r="L298" s="108"/>
      <c r="M298" s="108"/>
      <c r="N298" s="108"/>
      <c r="O298" s="108"/>
      <c r="P298" s="108"/>
      <c r="Q298" s="108"/>
      <c r="R298" s="108"/>
      <c r="S298" s="108"/>
      <c r="T298" s="108"/>
      <c r="U298" s="108"/>
      <c r="V298" s="108"/>
      <c r="W298" s="108"/>
      <c r="X298" s="108"/>
    </row>
    <row r="299" spans="1:24" ht="13">
      <c r="A299" s="107"/>
      <c r="B299" s="107"/>
      <c r="C299" s="108"/>
      <c r="D299" s="112"/>
      <c r="E299" s="108"/>
      <c r="F299" s="113"/>
      <c r="G299" s="108"/>
      <c r="H299" s="108"/>
      <c r="I299" s="108"/>
      <c r="J299" s="108"/>
      <c r="K299" s="108"/>
      <c r="L299" s="108"/>
      <c r="M299" s="108"/>
      <c r="N299" s="108"/>
      <c r="O299" s="108"/>
      <c r="P299" s="108"/>
      <c r="Q299" s="108"/>
      <c r="R299" s="108"/>
      <c r="S299" s="108"/>
      <c r="T299" s="108"/>
      <c r="U299" s="108"/>
      <c r="V299" s="108"/>
      <c r="W299" s="108"/>
      <c r="X299" s="108"/>
    </row>
    <row r="300" spans="1:24" ht="13">
      <c r="A300" s="107"/>
      <c r="B300" s="107"/>
      <c r="C300" s="108"/>
      <c r="D300" s="112"/>
      <c r="E300" s="108"/>
      <c r="F300" s="113"/>
      <c r="G300" s="108"/>
      <c r="H300" s="108"/>
      <c r="I300" s="108"/>
      <c r="J300" s="108"/>
      <c r="K300" s="108"/>
      <c r="L300" s="108"/>
      <c r="M300" s="108"/>
      <c r="N300" s="108"/>
      <c r="O300" s="108"/>
      <c r="P300" s="108"/>
      <c r="Q300" s="108"/>
      <c r="R300" s="108"/>
      <c r="S300" s="108"/>
      <c r="T300" s="108"/>
      <c r="U300" s="108"/>
      <c r="V300" s="108"/>
      <c r="W300" s="108"/>
      <c r="X300" s="108"/>
    </row>
    <row r="301" spans="1:24" ht="13">
      <c r="A301" s="107"/>
      <c r="B301" s="107"/>
      <c r="C301" s="108"/>
      <c r="D301" s="112"/>
      <c r="E301" s="108"/>
      <c r="F301" s="113"/>
      <c r="G301" s="108"/>
      <c r="H301" s="108"/>
      <c r="I301" s="108"/>
      <c r="J301" s="108"/>
      <c r="K301" s="108"/>
      <c r="L301" s="108"/>
      <c r="M301" s="108"/>
      <c r="N301" s="108"/>
      <c r="O301" s="108"/>
      <c r="P301" s="108"/>
      <c r="Q301" s="108"/>
      <c r="R301" s="108"/>
      <c r="S301" s="108"/>
      <c r="T301" s="108"/>
      <c r="U301" s="108"/>
      <c r="V301" s="108"/>
      <c r="W301" s="108"/>
      <c r="X301" s="108"/>
    </row>
    <row r="302" spans="1:24" ht="13">
      <c r="A302" s="107"/>
      <c r="B302" s="107"/>
      <c r="C302" s="108"/>
      <c r="D302" s="112"/>
      <c r="E302" s="108"/>
      <c r="F302" s="113"/>
      <c r="G302" s="108"/>
      <c r="H302" s="108"/>
      <c r="I302" s="108"/>
      <c r="J302" s="108"/>
      <c r="K302" s="108"/>
      <c r="L302" s="108"/>
      <c r="M302" s="108"/>
      <c r="N302" s="108"/>
      <c r="O302" s="108"/>
      <c r="P302" s="108"/>
      <c r="Q302" s="108"/>
      <c r="R302" s="108"/>
      <c r="S302" s="108"/>
      <c r="T302" s="108"/>
      <c r="U302" s="108"/>
      <c r="V302" s="108"/>
      <c r="W302" s="108"/>
      <c r="X302" s="108"/>
    </row>
    <row r="303" spans="1:24" ht="13">
      <c r="A303" s="107"/>
      <c r="B303" s="107"/>
      <c r="C303" s="108"/>
      <c r="D303" s="112"/>
      <c r="E303" s="108"/>
      <c r="F303" s="113"/>
      <c r="G303" s="108"/>
      <c r="H303" s="108"/>
      <c r="I303" s="108"/>
      <c r="J303" s="108"/>
      <c r="K303" s="108"/>
      <c r="L303" s="108"/>
      <c r="M303" s="108"/>
      <c r="N303" s="108"/>
      <c r="O303" s="108"/>
      <c r="P303" s="108"/>
      <c r="Q303" s="108"/>
      <c r="R303" s="108"/>
      <c r="S303" s="108"/>
      <c r="T303" s="108"/>
      <c r="U303" s="108"/>
      <c r="V303" s="108"/>
      <c r="W303" s="108"/>
      <c r="X303" s="108"/>
    </row>
    <row r="304" spans="1:24" ht="13">
      <c r="A304" s="107"/>
      <c r="B304" s="107"/>
      <c r="C304" s="108"/>
      <c r="D304" s="112"/>
      <c r="E304" s="108"/>
      <c r="F304" s="113"/>
      <c r="G304" s="108"/>
      <c r="H304" s="108"/>
      <c r="I304" s="108"/>
      <c r="J304" s="108"/>
      <c r="K304" s="108"/>
      <c r="L304" s="108"/>
      <c r="M304" s="108"/>
      <c r="N304" s="108"/>
      <c r="O304" s="108"/>
      <c r="P304" s="108"/>
      <c r="Q304" s="108"/>
      <c r="R304" s="108"/>
      <c r="S304" s="108"/>
      <c r="T304" s="108"/>
      <c r="U304" s="108"/>
      <c r="V304" s="108"/>
      <c r="W304" s="108"/>
      <c r="X304" s="108"/>
    </row>
    <row r="305" spans="1:24" ht="13">
      <c r="A305" s="68"/>
      <c r="B305" s="68"/>
      <c r="C305" s="89"/>
      <c r="D305" s="112"/>
      <c r="E305" s="89"/>
      <c r="F305" s="113"/>
      <c r="G305" s="108"/>
      <c r="H305" s="108"/>
      <c r="I305" s="108"/>
      <c r="J305" s="108"/>
      <c r="K305" s="108"/>
      <c r="L305" s="108"/>
      <c r="M305" s="108"/>
      <c r="N305" s="108"/>
      <c r="O305" s="108"/>
      <c r="P305" s="108"/>
      <c r="Q305" s="108"/>
      <c r="R305" s="108"/>
      <c r="S305" s="108"/>
      <c r="T305" s="108"/>
      <c r="U305" s="108"/>
      <c r="V305" s="108"/>
      <c r="W305" s="108"/>
      <c r="X305" s="108"/>
    </row>
    <row r="306" spans="1:24" ht="13">
      <c r="A306" s="107"/>
      <c r="B306" s="107"/>
      <c r="C306" s="108"/>
      <c r="D306" s="112"/>
      <c r="E306" s="108"/>
      <c r="F306" s="113"/>
      <c r="G306" s="108"/>
      <c r="H306" s="108"/>
      <c r="I306" s="108"/>
      <c r="J306" s="108"/>
      <c r="K306" s="108"/>
      <c r="L306" s="108"/>
      <c r="M306" s="108"/>
      <c r="N306" s="108"/>
      <c r="O306" s="108"/>
      <c r="P306" s="108"/>
      <c r="Q306" s="108"/>
      <c r="R306" s="108"/>
      <c r="S306" s="108"/>
      <c r="T306" s="108"/>
      <c r="U306" s="108"/>
      <c r="V306" s="108"/>
      <c r="W306" s="108"/>
      <c r="X306" s="108"/>
    </row>
    <row r="307" spans="1:24" ht="13">
      <c r="A307" s="107"/>
      <c r="B307" s="107"/>
      <c r="C307" s="108"/>
      <c r="D307" s="112"/>
      <c r="E307" s="108"/>
      <c r="F307" s="113"/>
      <c r="G307" s="108"/>
      <c r="H307" s="108"/>
      <c r="I307" s="108"/>
      <c r="J307" s="108"/>
      <c r="K307" s="108"/>
      <c r="L307" s="108"/>
      <c r="M307" s="108"/>
      <c r="N307" s="108"/>
      <c r="O307" s="108"/>
      <c r="P307" s="108"/>
      <c r="Q307" s="108"/>
      <c r="R307" s="108"/>
      <c r="S307" s="108"/>
      <c r="T307" s="108"/>
      <c r="U307" s="108"/>
      <c r="V307" s="108"/>
      <c r="W307" s="108"/>
      <c r="X307" s="108"/>
    </row>
    <row r="308" spans="1:24" ht="13">
      <c r="A308" s="107"/>
      <c r="B308" s="107"/>
      <c r="C308" s="108"/>
      <c r="D308" s="112"/>
      <c r="E308" s="108"/>
      <c r="F308" s="113"/>
      <c r="G308" s="108"/>
      <c r="H308" s="108"/>
      <c r="I308" s="108"/>
      <c r="J308" s="108"/>
      <c r="K308" s="108"/>
      <c r="L308" s="108"/>
      <c r="M308" s="108"/>
      <c r="N308" s="108"/>
      <c r="O308" s="108"/>
      <c r="P308" s="108"/>
      <c r="Q308" s="108"/>
      <c r="R308" s="108"/>
      <c r="S308" s="108"/>
      <c r="T308" s="108"/>
      <c r="U308" s="108"/>
      <c r="V308" s="108"/>
      <c r="W308" s="108"/>
      <c r="X308" s="108"/>
    </row>
    <row r="309" spans="1:24" ht="13">
      <c r="A309" s="107"/>
      <c r="B309" s="107"/>
      <c r="C309" s="108"/>
      <c r="D309" s="112"/>
      <c r="E309" s="108"/>
      <c r="F309" s="113"/>
      <c r="G309" s="108"/>
      <c r="H309" s="108"/>
      <c r="I309" s="108"/>
      <c r="J309" s="108"/>
      <c r="K309" s="108"/>
      <c r="L309" s="108"/>
      <c r="M309" s="108"/>
      <c r="N309" s="108"/>
      <c r="O309" s="108"/>
      <c r="P309" s="108"/>
      <c r="Q309" s="108"/>
      <c r="R309" s="108"/>
      <c r="S309" s="108"/>
      <c r="T309" s="108"/>
      <c r="U309" s="108"/>
      <c r="V309" s="108"/>
      <c r="W309" s="108"/>
      <c r="X309" s="108"/>
    </row>
    <row r="310" spans="1:24" ht="13">
      <c r="A310" s="113"/>
      <c r="B310" s="113"/>
      <c r="C310" s="108"/>
      <c r="D310" s="112"/>
      <c r="E310" s="108"/>
      <c r="F310" s="113"/>
      <c r="G310" s="113"/>
      <c r="H310" s="113"/>
      <c r="I310" s="113"/>
      <c r="J310" s="113"/>
      <c r="K310" s="113"/>
      <c r="L310" s="113"/>
      <c r="M310" s="113"/>
      <c r="N310" s="113"/>
      <c r="O310" s="113"/>
      <c r="P310" s="113"/>
      <c r="Q310" s="113"/>
      <c r="R310" s="113"/>
      <c r="S310" s="113"/>
      <c r="T310" s="113"/>
      <c r="U310" s="113"/>
      <c r="V310" s="113"/>
      <c r="W310" s="113"/>
      <c r="X310" s="113"/>
    </row>
    <row r="311" spans="1:24" ht="13">
      <c r="A311" s="113"/>
      <c r="B311" s="113"/>
      <c r="C311" s="108"/>
      <c r="D311" s="112"/>
      <c r="E311" s="108"/>
      <c r="F311" s="113"/>
      <c r="G311" s="113"/>
      <c r="H311" s="113"/>
      <c r="I311" s="113"/>
      <c r="J311" s="113"/>
      <c r="K311" s="113"/>
      <c r="L311" s="113"/>
      <c r="M311" s="113"/>
      <c r="N311" s="113"/>
      <c r="O311" s="113"/>
      <c r="P311" s="113"/>
      <c r="Q311" s="113"/>
      <c r="R311" s="113"/>
      <c r="S311" s="113"/>
      <c r="T311" s="113"/>
      <c r="U311" s="113"/>
      <c r="V311" s="113"/>
      <c r="W311" s="113"/>
      <c r="X311" s="113"/>
    </row>
    <row r="312" spans="1:24" ht="13">
      <c r="A312" s="107"/>
      <c r="B312" s="107"/>
      <c r="C312" s="108"/>
      <c r="D312" s="112"/>
      <c r="E312" s="108"/>
      <c r="F312" s="108"/>
      <c r="G312" s="107"/>
      <c r="H312" s="107"/>
      <c r="I312" s="107"/>
      <c r="J312" s="107"/>
      <c r="K312" s="107"/>
      <c r="L312" s="107"/>
      <c r="M312" s="107"/>
      <c r="N312" s="107"/>
      <c r="O312" s="107"/>
      <c r="P312" s="107"/>
      <c r="Q312" s="107"/>
      <c r="R312" s="107"/>
      <c r="S312" s="107"/>
      <c r="T312" s="107"/>
      <c r="U312" s="107"/>
      <c r="V312" s="107"/>
      <c r="W312" s="107"/>
      <c r="X312" s="107"/>
    </row>
    <row r="313" spans="1:24" ht="13">
      <c r="A313" s="107"/>
      <c r="B313" s="107"/>
      <c r="C313" s="108"/>
      <c r="D313" s="112"/>
      <c r="E313" s="108"/>
      <c r="F313" s="108"/>
      <c r="G313" s="107"/>
      <c r="H313" s="107"/>
      <c r="I313" s="107"/>
      <c r="J313" s="107"/>
      <c r="K313" s="107"/>
      <c r="L313" s="107"/>
      <c r="M313" s="107"/>
      <c r="N313" s="107"/>
      <c r="O313" s="107"/>
      <c r="P313" s="107"/>
      <c r="Q313" s="107"/>
      <c r="R313" s="107"/>
      <c r="S313" s="107"/>
      <c r="T313" s="107"/>
      <c r="U313" s="107"/>
      <c r="V313" s="107"/>
      <c r="W313" s="107"/>
      <c r="X313" s="107"/>
    </row>
    <row r="314" spans="1:24" ht="13">
      <c r="A314" s="107"/>
      <c r="B314" s="107"/>
      <c r="C314" s="108"/>
      <c r="D314" s="112"/>
      <c r="E314" s="108"/>
      <c r="F314" s="108"/>
      <c r="G314" s="107"/>
      <c r="H314" s="107"/>
      <c r="I314" s="107"/>
      <c r="J314" s="107"/>
      <c r="K314" s="107"/>
      <c r="L314" s="107"/>
      <c r="M314" s="107"/>
      <c r="N314" s="107"/>
      <c r="O314" s="107"/>
      <c r="P314" s="107"/>
      <c r="Q314" s="107"/>
      <c r="R314" s="107"/>
      <c r="S314" s="107"/>
      <c r="T314" s="107"/>
      <c r="U314" s="107"/>
      <c r="V314" s="107"/>
      <c r="W314" s="107"/>
      <c r="X314" s="107"/>
    </row>
    <row r="315" spans="1:24" ht="13">
      <c r="A315" s="107"/>
      <c r="B315" s="107"/>
      <c r="C315" s="108"/>
      <c r="D315" s="112"/>
      <c r="E315" s="108"/>
      <c r="F315" s="108"/>
      <c r="G315" s="107"/>
      <c r="H315" s="107"/>
      <c r="I315" s="107"/>
      <c r="J315" s="107"/>
      <c r="K315" s="107"/>
      <c r="L315" s="107"/>
      <c r="M315" s="107"/>
      <c r="N315" s="107"/>
      <c r="O315" s="107"/>
      <c r="P315" s="107"/>
      <c r="Q315" s="107"/>
      <c r="R315" s="107"/>
      <c r="S315" s="107"/>
      <c r="T315" s="107"/>
      <c r="U315" s="107"/>
      <c r="V315" s="107"/>
      <c r="W315" s="107"/>
      <c r="X315" s="107"/>
    </row>
    <row r="316" spans="1:24" ht="13">
      <c r="A316" s="107"/>
      <c r="B316" s="107"/>
      <c r="C316" s="108"/>
      <c r="D316" s="112"/>
      <c r="E316" s="108"/>
      <c r="F316" s="108"/>
      <c r="G316" s="107"/>
      <c r="H316" s="107"/>
      <c r="I316" s="107"/>
      <c r="J316" s="107"/>
      <c r="K316" s="107"/>
      <c r="L316" s="107"/>
      <c r="M316" s="107"/>
      <c r="N316" s="107"/>
      <c r="O316" s="107"/>
      <c r="P316" s="107"/>
      <c r="Q316" s="107"/>
      <c r="R316" s="107"/>
      <c r="S316" s="107"/>
      <c r="T316" s="107"/>
      <c r="U316" s="107"/>
      <c r="V316" s="107"/>
      <c r="W316" s="107"/>
      <c r="X316" s="107"/>
    </row>
    <row r="317" spans="1:24" ht="13">
      <c r="A317" s="107"/>
      <c r="B317" s="107"/>
      <c r="C317" s="108"/>
      <c r="D317" s="112"/>
      <c r="E317" s="108"/>
      <c r="F317" s="108"/>
      <c r="G317" s="107"/>
      <c r="H317" s="107"/>
      <c r="I317" s="107"/>
      <c r="J317" s="107"/>
      <c r="K317" s="107"/>
      <c r="L317" s="107"/>
      <c r="M317" s="107"/>
      <c r="N317" s="107"/>
      <c r="O317" s="107"/>
      <c r="P317" s="107"/>
      <c r="Q317" s="107"/>
      <c r="R317" s="107"/>
      <c r="S317" s="107"/>
      <c r="T317" s="107"/>
      <c r="U317" s="107"/>
      <c r="V317" s="107"/>
      <c r="W317" s="107"/>
      <c r="X317" s="107"/>
    </row>
    <row r="318" spans="1:24" ht="13">
      <c r="A318" s="107"/>
      <c r="B318" s="107"/>
      <c r="C318" s="108"/>
      <c r="D318" s="112"/>
      <c r="E318" s="108"/>
      <c r="F318" s="108"/>
      <c r="G318" s="107"/>
      <c r="H318" s="107"/>
      <c r="I318" s="107"/>
      <c r="J318" s="107"/>
      <c r="K318" s="107"/>
      <c r="L318" s="107"/>
      <c r="M318" s="107"/>
      <c r="N318" s="107"/>
      <c r="O318" s="107"/>
      <c r="P318" s="107"/>
      <c r="Q318" s="107"/>
      <c r="R318" s="107"/>
      <c r="S318" s="107"/>
      <c r="T318" s="107"/>
      <c r="U318" s="107"/>
      <c r="V318" s="107"/>
      <c r="W318" s="107"/>
      <c r="X318" s="107"/>
    </row>
    <row r="319" spans="1:24" ht="13">
      <c r="A319" s="107"/>
      <c r="B319" s="107"/>
      <c r="C319" s="108"/>
      <c r="D319" s="112"/>
      <c r="E319" s="108"/>
      <c r="F319" s="108"/>
      <c r="G319" s="107"/>
      <c r="H319" s="107"/>
      <c r="I319" s="107"/>
      <c r="J319" s="107"/>
      <c r="K319" s="107"/>
      <c r="L319" s="107"/>
      <c r="M319" s="107"/>
      <c r="N319" s="107"/>
      <c r="O319" s="107"/>
      <c r="P319" s="107"/>
      <c r="Q319" s="107"/>
      <c r="R319" s="107"/>
      <c r="S319" s="107"/>
      <c r="T319" s="107"/>
      <c r="U319" s="107"/>
      <c r="V319" s="107"/>
      <c r="W319" s="107"/>
      <c r="X319" s="107"/>
    </row>
    <row r="320" spans="1:24" ht="13">
      <c r="A320" s="107"/>
      <c r="B320" s="107"/>
      <c r="C320" s="108"/>
      <c r="D320" s="112"/>
      <c r="E320" s="108"/>
      <c r="F320" s="108"/>
      <c r="G320" s="107"/>
      <c r="H320" s="107"/>
      <c r="I320" s="107"/>
      <c r="J320" s="107"/>
      <c r="K320" s="107"/>
      <c r="L320" s="107"/>
      <c r="M320" s="107"/>
      <c r="N320" s="107"/>
      <c r="O320" s="107"/>
      <c r="P320" s="107"/>
      <c r="Q320" s="107"/>
      <c r="R320" s="107"/>
      <c r="S320" s="107"/>
      <c r="T320" s="107"/>
      <c r="U320" s="107"/>
      <c r="V320" s="107"/>
      <c r="W320" s="107"/>
      <c r="X320" s="107"/>
    </row>
    <row r="321" spans="1:24" ht="13">
      <c r="A321" s="107"/>
      <c r="B321" s="107"/>
      <c r="C321" s="108"/>
      <c r="D321" s="112"/>
      <c r="E321" s="108"/>
      <c r="F321" s="108"/>
      <c r="G321" s="107"/>
      <c r="H321" s="107"/>
      <c r="I321" s="107"/>
      <c r="J321" s="107"/>
      <c r="K321" s="107"/>
      <c r="L321" s="107"/>
      <c r="M321" s="107"/>
      <c r="N321" s="107"/>
      <c r="O321" s="107"/>
      <c r="P321" s="107"/>
      <c r="Q321" s="107"/>
      <c r="R321" s="107"/>
      <c r="S321" s="107"/>
      <c r="T321" s="107"/>
      <c r="U321" s="107"/>
      <c r="V321" s="107"/>
      <c r="W321" s="107"/>
      <c r="X321" s="107"/>
    </row>
    <row r="322" spans="1:24" ht="13">
      <c r="A322" s="107"/>
      <c r="B322" s="107"/>
      <c r="C322" s="108"/>
      <c r="D322" s="112"/>
      <c r="E322" s="108"/>
      <c r="F322" s="108"/>
      <c r="G322" s="107"/>
      <c r="H322" s="107"/>
      <c r="I322" s="107"/>
      <c r="J322" s="107"/>
      <c r="K322" s="107"/>
      <c r="L322" s="107"/>
      <c r="M322" s="107"/>
      <c r="N322" s="107"/>
      <c r="O322" s="107"/>
      <c r="P322" s="107"/>
      <c r="Q322" s="107"/>
      <c r="R322" s="107"/>
      <c r="S322" s="107"/>
      <c r="T322" s="107"/>
      <c r="U322" s="107"/>
      <c r="V322" s="107"/>
      <c r="W322" s="107"/>
      <c r="X322" s="107"/>
    </row>
    <row r="323" spans="1:24" ht="13">
      <c r="A323" s="107"/>
      <c r="B323" s="107"/>
      <c r="C323" s="108"/>
      <c r="D323" s="112"/>
      <c r="E323" s="108"/>
      <c r="F323" s="108"/>
      <c r="G323" s="107"/>
      <c r="H323" s="107"/>
      <c r="I323" s="107"/>
      <c r="J323" s="107"/>
      <c r="K323" s="107"/>
      <c r="L323" s="107"/>
      <c r="M323" s="107"/>
      <c r="N323" s="107"/>
      <c r="O323" s="107"/>
      <c r="P323" s="107"/>
      <c r="Q323" s="107"/>
      <c r="R323" s="107"/>
      <c r="S323" s="107"/>
      <c r="T323" s="107"/>
      <c r="U323" s="107"/>
      <c r="V323" s="107"/>
      <c r="W323" s="107"/>
      <c r="X323" s="107"/>
    </row>
    <row r="324" spans="1:24" ht="13">
      <c r="A324" s="107"/>
      <c r="B324" s="107"/>
      <c r="C324" s="108"/>
      <c r="D324" s="112"/>
      <c r="E324" s="108"/>
      <c r="F324" s="108"/>
      <c r="G324" s="107"/>
      <c r="H324" s="107"/>
      <c r="I324" s="107"/>
      <c r="J324" s="107"/>
      <c r="K324" s="107"/>
      <c r="L324" s="107"/>
      <c r="M324" s="107"/>
      <c r="N324" s="107"/>
      <c r="O324" s="107"/>
      <c r="P324" s="107"/>
      <c r="Q324" s="107"/>
      <c r="R324" s="107"/>
      <c r="S324" s="107"/>
      <c r="T324" s="107"/>
      <c r="U324" s="107"/>
      <c r="V324" s="107"/>
      <c r="W324" s="107"/>
      <c r="X324" s="107"/>
    </row>
    <row r="325" spans="1:24" ht="13">
      <c r="A325" s="107"/>
      <c r="B325" s="107"/>
      <c r="C325" s="108"/>
      <c r="D325" s="112"/>
      <c r="E325" s="108"/>
      <c r="F325" s="108"/>
      <c r="G325" s="107"/>
      <c r="H325" s="107"/>
      <c r="I325" s="107"/>
      <c r="J325" s="107"/>
      <c r="K325" s="107"/>
      <c r="L325" s="107"/>
      <c r="M325" s="107"/>
      <c r="N325" s="107"/>
      <c r="O325" s="107"/>
      <c r="P325" s="107"/>
      <c r="Q325" s="107"/>
      <c r="R325" s="107"/>
      <c r="S325" s="107"/>
      <c r="T325" s="107"/>
      <c r="U325" s="107"/>
      <c r="V325" s="107"/>
      <c r="W325" s="107"/>
      <c r="X325" s="107"/>
    </row>
    <row r="326" spans="1:24" ht="13">
      <c r="A326" s="107"/>
      <c r="B326" s="107"/>
      <c r="C326" s="108"/>
      <c r="D326" s="112"/>
      <c r="E326" s="108"/>
      <c r="F326" s="108"/>
      <c r="G326" s="107"/>
      <c r="H326" s="107"/>
      <c r="I326" s="107"/>
      <c r="J326" s="107"/>
      <c r="K326" s="107"/>
      <c r="L326" s="107"/>
      <c r="M326" s="107"/>
      <c r="N326" s="107"/>
      <c r="O326" s="107"/>
      <c r="P326" s="107"/>
      <c r="Q326" s="107"/>
      <c r="R326" s="107"/>
      <c r="S326" s="107"/>
      <c r="T326" s="107"/>
      <c r="U326" s="107"/>
      <c r="V326" s="107"/>
      <c r="W326" s="107"/>
      <c r="X326" s="107"/>
    </row>
    <row r="327" spans="1:24" ht="13">
      <c r="A327" s="107"/>
      <c r="B327" s="107"/>
      <c r="C327" s="108"/>
      <c r="D327" s="112"/>
      <c r="E327" s="108"/>
      <c r="F327" s="108"/>
      <c r="G327" s="107"/>
      <c r="H327" s="107"/>
      <c r="I327" s="107"/>
      <c r="J327" s="107"/>
      <c r="K327" s="107"/>
      <c r="L327" s="107"/>
      <c r="M327" s="107"/>
      <c r="N327" s="107"/>
      <c r="O327" s="107"/>
      <c r="P327" s="107"/>
      <c r="Q327" s="107"/>
      <c r="R327" s="107"/>
      <c r="S327" s="107"/>
      <c r="T327" s="107"/>
      <c r="U327" s="107"/>
      <c r="V327" s="107"/>
      <c r="W327" s="107"/>
      <c r="X327" s="107"/>
    </row>
    <row r="328" spans="1:24" ht="16.5" customHeight="1">
      <c r="A328" s="107"/>
      <c r="B328" s="107"/>
      <c r="C328" s="108"/>
      <c r="D328" s="112"/>
      <c r="E328" s="108"/>
      <c r="F328" s="108"/>
      <c r="G328" s="107"/>
      <c r="H328" s="107"/>
      <c r="I328" s="107"/>
      <c r="J328" s="107"/>
      <c r="K328" s="107"/>
      <c r="L328" s="107"/>
      <c r="M328" s="107"/>
      <c r="N328" s="107"/>
      <c r="O328" s="107"/>
      <c r="P328" s="107"/>
      <c r="Q328" s="107"/>
      <c r="R328" s="107"/>
      <c r="S328" s="107"/>
      <c r="T328" s="107"/>
      <c r="U328" s="107"/>
      <c r="V328" s="107"/>
      <c r="W328" s="107"/>
      <c r="X328" s="107"/>
    </row>
    <row r="329" spans="1:24" ht="13">
      <c r="A329" s="107"/>
      <c r="B329" s="107"/>
      <c r="C329" s="108"/>
      <c r="D329" s="112"/>
      <c r="E329" s="108"/>
      <c r="F329" s="108"/>
      <c r="G329" s="107"/>
      <c r="H329" s="107"/>
      <c r="I329" s="107"/>
      <c r="J329" s="107"/>
      <c r="K329" s="107"/>
      <c r="L329" s="107"/>
      <c r="M329" s="107"/>
      <c r="N329" s="107"/>
      <c r="O329" s="107"/>
      <c r="P329" s="107"/>
      <c r="Q329" s="107"/>
      <c r="R329" s="107"/>
      <c r="S329" s="107"/>
      <c r="T329" s="107"/>
      <c r="U329" s="107"/>
      <c r="V329" s="107"/>
      <c r="W329" s="107"/>
      <c r="X329" s="107"/>
    </row>
    <row r="330" spans="1:24" ht="13">
      <c r="A330" s="107"/>
      <c r="B330" s="107"/>
      <c r="C330" s="108"/>
      <c r="D330" s="112"/>
      <c r="E330" s="108"/>
      <c r="F330" s="108"/>
      <c r="G330" s="107"/>
      <c r="H330" s="107"/>
      <c r="I330" s="107"/>
      <c r="J330" s="107"/>
      <c r="K330" s="107"/>
      <c r="L330" s="107"/>
      <c r="M330" s="107"/>
      <c r="N330" s="107"/>
      <c r="O330" s="107"/>
      <c r="P330" s="107"/>
      <c r="Q330" s="107"/>
      <c r="R330" s="107"/>
      <c r="S330" s="107"/>
      <c r="T330" s="107"/>
      <c r="U330" s="107"/>
      <c r="V330" s="107"/>
      <c r="W330" s="107"/>
      <c r="X330" s="107"/>
    </row>
    <row r="331" spans="1:24" ht="13">
      <c r="A331" s="107"/>
      <c r="B331" s="107"/>
      <c r="C331" s="108"/>
      <c r="D331" s="112"/>
      <c r="E331" s="108"/>
      <c r="F331" s="108"/>
      <c r="G331" s="107"/>
      <c r="H331" s="107"/>
      <c r="I331" s="107"/>
      <c r="J331" s="107"/>
      <c r="K331" s="107"/>
      <c r="L331" s="107"/>
      <c r="M331" s="107"/>
      <c r="N331" s="107"/>
      <c r="O331" s="107"/>
      <c r="P331" s="107"/>
      <c r="Q331" s="107"/>
      <c r="R331" s="107"/>
      <c r="S331" s="107"/>
      <c r="T331" s="107"/>
      <c r="U331" s="107"/>
      <c r="V331" s="107"/>
      <c r="W331" s="107"/>
      <c r="X331" s="107"/>
    </row>
    <row r="332" spans="1:24" ht="13">
      <c r="A332" s="107"/>
      <c r="B332" s="107"/>
      <c r="C332" s="108"/>
      <c r="D332" s="112"/>
      <c r="E332" s="108"/>
      <c r="F332" s="108"/>
      <c r="G332" s="107"/>
      <c r="H332" s="107"/>
      <c r="I332" s="107"/>
      <c r="J332" s="107"/>
      <c r="K332" s="107"/>
      <c r="L332" s="107"/>
      <c r="M332" s="107"/>
      <c r="N332" s="107"/>
      <c r="O332" s="107"/>
      <c r="P332" s="107"/>
      <c r="Q332" s="107"/>
      <c r="R332" s="107"/>
      <c r="S332" s="107"/>
      <c r="T332" s="107"/>
      <c r="U332" s="107"/>
      <c r="V332" s="107"/>
      <c r="W332" s="107"/>
      <c r="X332" s="107"/>
    </row>
    <row r="333" spans="1:24" ht="13">
      <c r="A333" s="107"/>
      <c r="B333" s="107"/>
      <c r="C333" s="108"/>
      <c r="D333" s="112"/>
      <c r="E333" s="108"/>
      <c r="F333" s="108"/>
      <c r="G333" s="107"/>
      <c r="H333" s="107"/>
      <c r="I333" s="107"/>
      <c r="J333" s="107"/>
      <c r="K333" s="107"/>
      <c r="L333" s="107"/>
      <c r="M333" s="107"/>
      <c r="N333" s="107"/>
      <c r="O333" s="107"/>
      <c r="P333" s="107"/>
      <c r="Q333" s="107"/>
      <c r="R333" s="107"/>
      <c r="S333" s="107"/>
      <c r="T333" s="107"/>
      <c r="U333" s="107"/>
      <c r="V333" s="107"/>
      <c r="W333" s="107"/>
      <c r="X333" s="107"/>
    </row>
    <row r="334" spans="1:24" ht="13">
      <c r="A334" s="107"/>
      <c r="B334" s="107"/>
      <c r="C334" s="108"/>
      <c r="D334" s="112"/>
      <c r="E334" s="108"/>
      <c r="F334" s="108"/>
      <c r="G334" s="107"/>
      <c r="H334" s="107"/>
      <c r="I334" s="107"/>
      <c r="J334" s="107"/>
      <c r="K334" s="107"/>
      <c r="L334" s="107"/>
      <c r="M334" s="107"/>
      <c r="N334" s="107"/>
      <c r="O334" s="107"/>
      <c r="P334" s="107"/>
      <c r="Q334" s="107"/>
      <c r="R334" s="107"/>
      <c r="S334" s="107"/>
      <c r="T334" s="107"/>
      <c r="U334" s="107"/>
      <c r="V334" s="107"/>
      <c r="W334" s="107"/>
      <c r="X334" s="107"/>
    </row>
    <row r="335" spans="1:24" ht="13">
      <c r="A335" s="107"/>
      <c r="B335" s="107"/>
      <c r="C335" s="108"/>
      <c r="D335" s="112"/>
      <c r="E335" s="108"/>
      <c r="F335" s="108"/>
      <c r="G335" s="107"/>
      <c r="H335" s="107"/>
      <c r="I335" s="107"/>
      <c r="J335" s="107"/>
      <c r="K335" s="107"/>
      <c r="L335" s="107"/>
      <c r="M335" s="107"/>
      <c r="N335" s="107"/>
      <c r="O335" s="107"/>
      <c r="P335" s="107"/>
      <c r="Q335" s="107"/>
      <c r="R335" s="107"/>
      <c r="S335" s="107"/>
      <c r="T335" s="107"/>
      <c r="U335" s="107"/>
      <c r="V335" s="107"/>
      <c r="W335" s="107"/>
      <c r="X335" s="107"/>
    </row>
    <row r="336" spans="1:24" ht="13">
      <c r="A336" s="107"/>
      <c r="B336" s="107"/>
      <c r="C336" s="108"/>
      <c r="D336" s="112"/>
      <c r="E336" s="108"/>
      <c r="F336" s="108"/>
      <c r="G336" s="107"/>
      <c r="H336" s="107"/>
      <c r="I336" s="107"/>
      <c r="J336" s="107"/>
      <c r="K336" s="107"/>
      <c r="L336" s="107"/>
      <c r="M336" s="107"/>
      <c r="N336" s="107"/>
      <c r="O336" s="107"/>
      <c r="P336" s="107"/>
      <c r="Q336" s="107"/>
      <c r="R336" s="107"/>
      <c r="S336" s="107"/>
      <c r="T336" s="107"/>
      <c r="U336" s="107"/>
      <c r="V336" s="107"/>
      <c r="W336" s="107"/>
      <c r="X336" s="107"/>
    </row>
    <row r="337" spans="1:24" ht="13">
      <c r="A337" s="107"/>
      <c r="B337" s="107"/>
      <c r="C337" s="108"/>
      <c r="D337" s="112"/>
      <c r="E337" s="108"/>
      <c r="F337" s="108"/>
      <c r="G337" s="107"/>
      <c r="H337" s="107"/>
      <c r="I337" s="107"/>
      <c r="J337" s="107"/>
      <c r="K337" s="107"/>
      <c r="L337" s="107"/>
      <c r="M337" s="107"/>
      <c r="N337" s="107"/>
      <c r="O337" s="107"/>
      <c r="P337" s="107"/>
      <c r="Q337" s="107"/>
      <c r="R337" s="107"/>
      <c r="S337" s="107"/>
      <c r="T337" s="107"/>
      <c r="U337" s="107"/>
      <c r="V337" s="107"/>
      <c r="W337" s="107"/>
      <c r="X337" s="107"/>
    </row>
    <row r="338" spans="1:24" ht="13">
      <c r="A338" s="107"/>
      <c r="B338" s="107"/>
      <c r="C338" s="108"/>
      <c r="D338" s="112"/>
      <c r="E338" s="108"/>
      <c r="F338" s="108"/>
      <c r="G338" s="107"/>
      <c r="H338" s="107"/>
      <c r="I338" s="107"/>
      <c r="J338" s="107"/>
      <c r="K338" s="107"/>
      <c r="L338" s="107"/>
      <c r="M338" s="107"/>
      <c r="N338" s="107"/>
      <c r="O338" s="107"/>
      <c r="P338" s="107"/>
      <c r="Q338" s="107"/>
      <c r="R338" s="107"/>
      <c r="S338" s="107"/>
      <c r="T338" s="107"/>
      <c r="U338" s="107"/>
      <c r="V338" s="107"/>
      <c r="W338" s="107"/>
      <c r="X338" s="107"/>
    </row>
    <row r="339" spans="1:24" ht="13">
      <c r="A339" s="107"/>
      <c r="B339" s="107"/>
      <c r="C339" s="108"/>
      <c r="D339" s="112"/>
      <c r="E339" s="108"/>
      <c r="F339" s="108"/>
      <c r="G339" s="107"/>
      <c r="H339" s="107"/>
      <c r="I339" s="107"/>
      <c r="J339" s="107"/>
      <c r="K339" s="107"/>
      <c r="L339" s="107"/>
      <c r="M339" s="107"/>
      <c r="N339" s="107"/>
      <c r="O339" s="107"/>
      <c r="P339" s="107"/>
      <c r="Q339" s="107"/>
      <c r="R339" s="107"/>
      <c r="S339" s="107"/>
      <c r="T339" s="107"/>
      <c r="U339" s="107"/>
      <c r="V339" s="107"/>
      <c r="W339" s="107"/>
      <c r="X339" s="107"/>
    </row>
    <row r="340" spans="1:24" ht="13">
      <c r="A340" s="107"/>
      <c r="B340" s="107"/>
      <c r="C340" s="108"/>
      <c r="D340" s="112"/>
      <c r="E340" s="108"/>
      <c r="F340" s="108"/>
      <c r="G340" s="107"/>
      <c r="H340" s="107"/>
      <c r="I340" s="107"/>
      <c r="J340" s="107"/>
      <c r="K340" s="107"/>
      <c r="L340" s="107"/>
      <c r="M340" s="107"/>
      <c r="N340" s="107"/>
      <c r="O340" s="107"/>
      <c r="P340" s="107"/>
      <c r="Q340" s="107"/>
      <c r="R340" s="107"/>
      <c r="S340" s="107"/>
      <c r="T340" s="107"/>
      <c r="U340" s="107"/>
      <c r="V340" s="107"/>
      <c r="W340" s="107"/>
      <c r="X340" s="107"/>
    </row>
    <row r="341" spans="1:24" ht="13">
      <c r="A341" s="107"/>
      <c r="B341" s="107"/>
      <c r="C341" s="108"/>
      <c r="D341" s="112"/>
      <c r="E341" s="108"/>
      <c r="F341" s="108"/>
      <c r="G341" s="107"/>
      <c r="H341" s="107"/>
      <c r="I341" s="107"/>
      <c r="J341" s="107"/>
      <c r="K341" s="107"/>
      <c r="L341" s="107"/>
      <c r="M341" s="107"/>
      <c r="N341" s="107"/>
      <c r="O341" s="107"/>
      <c r="P341" s="107"/>
      <c r="Q341" s="107"/>
      <c r="R341" s="107"/>
      <c r="S341" s="107"/>
      <c r="T341" s="107"/>
      <c r="U341" s="107"/>
      <c r="V341" s="107"/>
      <c r="W341" s="107"/>
      <c r="X341" s="107"/>
    </row>
    <row r="342" spans="1:24" ht="13">
      <c r="A342" s="107"/>
      <c r="B342" s="107"/>
      <c r="C342" s="108"/>
      <c r="D342" s="112"/>
      <c r="E342" s="108"/>
      <c r="F342" s="108"/>
      <c r="G342" s="107"/>
      <c r="H342" s="107"/>
      <c r="I342" s="107"/>
      <c r="J342" s="107"/>
      <c r="K342" s="107"/>
      <c r="L342" s="107"/>
      <c r="M342" s="107"/>
      <c r="N342" s="107"/>
      <c r="O342" s="107"/>
      <c r="P342" s="107"/>
      <c r="Q342" s="107"/>
      <c r="R342" s="107"/>
      <c r="S342" s="107"/>
      <c r="T342" s="107"/>
      <c r="U342" s="107"/>
      <c r="V342" s="107"/>
      <c r="W342" s="107"/>
      <c r="X342" s="107"/>
    </row>
    <row r="343" spans="1:24" ht="13">
      <c r="A343" s="107"/>
      <c r="B343" s="107"/>
      <c r="C343" s="108"/>
      <c r="D343" s="112"/>
      <c r="E343" s="108"/>
      <c r="F343" s="108"/>
      <c r="G343" s="107"/>
      <c r="H343" s="107"/>
      <c r="I343" s="107"/>
      <c r="J343" s="107"/>
      <c r="K343" s="107"/>
      <c r="L343" s="107"/>
      <c r="M343" s="107"/>
      <c r="N343" s="107"/>
      <c r="O343" s="107"/>
      <c r="P343" s="107"/>
      <c r="Q343" s="107"/>
      <c r="R343" s="107"/>
      <c r="S343" s="107"/>
      <c r="T343" s="107"/>
      <c r="U343" s="107"/>
      <c r="V343" s="107"/>
      <c r="W343" s="107"/>
      <c r="X343" s="107"/>
    </row>
    <row r="344" spans="1:24" ht="13">
      <c r="A344" s="107"/>
      <c r="B344" s="107"/>
      <c r="C344" s="108"/>
      <c r="D344" s="112"/>
      <c r="E344" s="108"/>
      <c r="F344" s="108"/>
      <c r="G344" s="107"/>
      <c r="H344" s="107"/>
      <c r="I344" s="107"/>
      <c r="J344" s="107"/>
      <c r="K344" s="107"/>
      <c r="L344" s="107"/>
      <c r="M344" s="107"/>
      <c r="N344" s="107"/>
      <c r="O344" s="107"/>
      <c r="P344" s="107"/>
      <c r="Q344" s="107"/>
      <c r="R344" s="107"/>
      <c r="S344" s="107"/>
      <c r="T344" s="107"/>
      <c r="U344" s="107"/>
      <c r="V344" s="107"/>
      <c r="W344" s="107"/>
      <c r="X344" s="107"/>
    </row>
    <row r="345" spans="1:24" ht="13">
      <c r="A345" s="107"/>
      <c r="B345" s="107"/>
      <c r="C345" s="108"/>
      <c r="D345" s="112"/>
      <c r="E345" s="108"/>
      <c r="F345" s="108"/>
      <c r="G345" s="107"/>
      <c r="H345" s="107"/>
      <c r="I345" s="107"/>
      <c r="J345" s="107"/>
      <c r="K345" s="107"/>
      <c r="L345" s="107"/>
      <c r="M345" s="107"/>
      <c r="N345" s="107"/>
      <c r="O345" s="107"/>
      <c r="P345" s="107"/>
      <c r="Q345" s="107"/>
      <c r="R345" s="107"/>
      <c r="S345" s="107"/>
      <c r="T345" s="107"/>
      <c r="U345" s="107"/>
      <c r="V345" s="107"/>
      <c r="W345" s="107"/>
      <c r="X345" s="107"/>
    </row>
    <row r="346" spans="1:24" ht="13">
      <c r="A346" s="107"/>
      <c r="B346" s="107"/>
      <c r="C346" s="108"/>
      <c r="D346" s="112"/>
      <c r="E346" s="108"/>
      <c r="F346" s="108"/>
      <c r="G346" s="107"/>
      <c r="H346" s="107"/>
      <c r="I346" s="107"/>
      <c r="J346" s="107"/>
      <c r="K346" s="107"/>
      <c r="L346" s="107"/>
      <c r="M346" s="107"/>
      <c r="N346" s="107"/>
      <c r="O346" s="107"/>
      <c r="P346" s="107"/>
      <c r="Q346" s="107"/>
      <c r="R346" s="107"/>
      <c r="S346" s="107"/>
      <c r="T346" s="107"/>
      <c r="U346" s="107"/>
      <c r="V346" s="107"/>
      <c r="W346" s="107"/>
      <c r="X346" s="107"/>
    </row>
    <row r="347" spans="1:24" ht="13">
      <c r="A347" s="107"/>
      <c r="B347" s="107"/>
      <c r="C347" s="108"/>
      <c r="D347" s="112"/>
      <c r="E347" s="108"/>
      <c r="F347" s="108"/>
      <c r="G347" s="107"/>
      <c r="H347" s="107"/>
      <c r="I347" s="107"/>
      <c r="J347" s="107"/>
      <c r="K347" s="107"/>
      <c r="L347" s="107"/>
      <c r="M347" s="107"/>
      <c r="N347" s="107"/>
      <c r="O347" s="107"/>
      <c r="P347" s="107"/>
      <c r="Q347" s="107"/>
      <c r="R347" s="107"/>
      <c r="S347" s="107"/>
      <c r="T347" s="107"/>
      <c r="U347" s="107"/>
      <c r="V347" s="107"/>
      <c r="W347" s="107"/>
      <c r="X347" s="107"/>
    </row>
    <row r="348" spans="1:24" ht="13">
      <c r="A348" s="107"/>
      <c r="B348" s="107"/>
      <c r="C348" s="108"/>
      <c r="D348" s="112"/>
      <c r="E348" s="108"/>
      <c r="F348" s="108"/>
      <c r="G348" s="107"/>
      <c r="H348" s="107"/>
      <c r="I348" s="107"/>
      <c r="J348" s="107"/>
      <c r="K348" s="107"/>
      <c r="L348" s="107"/>
      <c r="M348" s="107"/>
      <c r="N348" s="107"/>
      <c r="O348" s="107"/>
      <c r="P348" s="107"/>
      <c r="Q348" s="107"/>
      <c r="R348" s="107"/>
      <c r="S348" s="107"/>
      <c r="T348" s="107"/>
      <c r="U348" s="107"/>
      <c r="V348" s="107"/>
      <c r="W348" s="107"/>
      <c r="X348" s="107"/>
    </row>
    <row r="349" spans="1:24" ht="13">
      <c r="A349" s="107"/>
      <c r="B349" s="107"/>
      <c r="C349" s="108"/>
      <c r="D349" s="112"/>
      <c r="E349" s="108"/>
      <c r="F349" s="108"/>
      <c r="G349" s="107"/>
      <c r="H349" s="107"/>
      <c r="I349" s="107"/>
      <c r="J349" s="107"/>
      <c r="K349" s="107"/>
      <c r="L349" s="107"/>
      <c r="M349" s="107"/>
      <c r="N349" s="107"/>
      <c r="O349" s="107"/>
      <c r="P349" s="107"/>
      <c r="Q349" s="107"/>
      <c r="R349" s="107"/>
      <c r="S349" s="107"/>
      <c r="T349" s="107"/>
      <c r="U349" s="107"/>
      <c r="V349" s="107"/>
      <c r="W349" s="107"/>
      <c r="X349" s="107"/>
    </row>
    <row r="350" spans="1:24" ht="13">
      <c r="A350" s="107"/>
      <c r="B350" s="107"/>
      <c r="C350" s="108"/>
      <c r="D350" s="112"/>
      <c r="E350" s="108"/>
      <c r="F350" s="108"/>
      <c r="G350" s="107"/>
      <c r="H350" s="107"/>
      <c r="I350" s="107"/>
      <c r="J350" s="107"/>
      <c r="K350" s="107"/>
      <c r="L350" s="107"/>
      <c r="M350" s="107"/>
      <c r="N350" s="107"/>
      <c r="O350" s="107"/>
      <c r="P350" s="107"/>
      <c r="Q350" s="107"/>
      <c r="R350" s="107"/>
      <c r="S350" s="107"/>
      <c r="T350" s="107"/>
      <c r="U350" s="107"/>
      <c r="V350" s="107"/>
      <c r="W350" s="107"/>
      <c r="X350" s="107"/>
    </row>
    <row r="351" spans="1:24" ht="13">
      <c r="A351" s="107"/>
      <c r="B351" s="107"/>
      <c r="C351" s="108"/>
      <c r="D351" s="112"/>
      <c r="E351" s="108"/>
      <c r="F351" s="108"/>
      <c r="G351" s="107"/>
      <c r="H351" s="107"/>
      <c r="I351" s="107"/>
      <c r="J351" s="107"/>
      <c r="K351" s="107"/>
      <c r="L351" s="107"/>
      <c r="M351" s="107"/>
      <c r="N351" s="107"/>
      <c r="O351" s="107"/>
      <c r="P351" s="107"/>
      <c r="Q351" s="107"/>
      <c r="R351" s="107"/>
      <c r="S351" s="107"/>
      <c r="T351" s="107"/>
      <c r="U351" s="107"/>
      <c r="V351" s="107"/>
      <c r="W351" s="107"/>
      <c r="X351" s="107"/>
    </row>
    <row r="352" spans="1:24" ht="13">
      <c r="A352" s="107"/>
      <c r="B352" s="107"/>
      <c r="C352" s="108"/>
      <c r="D352" s="112"/>
      <c r="E352" s="108"/>
      <c r="F352" s="108"/>
      <c r="G352" s="107"/>
      <c r="H352" s="107"/>
      <c r="I352" s="107"/>
      <c r="J352" s="107"/>
      <c r="K352" s="107"/>
      <c r="L352" s="107"/>
      <c r="M352" s="107"/>
      <c r="N352" s="107"/>
      <c r="O352" s="107"/>
      <c r="P352" s="107"/>
      <c r="Q352" s="107"/>
      <c r="R352" s="107"/>
      <c r="S352" s="107"/>
      <c r="T352" s="107"/>
      <c r="U352" s="107"/>
      <c r="V352" s="107"/>
      <c r="W352" s="107"/>
      <c r="X352" s="107"/>
    </row>
    <row r="353" spans="1:24" ht="13">
      <c r="A353" s="107"/>
      <c r="B353" s="107"/>
      <c r="C353" s="108"/>
      <c r="D353" s="112"/>
      <c r="E353" s="108"/>
      <c r="F353" s="108"/>
      <c r="G353" s="107"/>
      <c r="H353" s="107"/>
      <c r="I353" s="107"/>
      <c r="J353" s="107"/>
      <c r="K353" s="107"/>
      <c r="L353" s="107"/>
      <c r="M353" s="107"/>
      <c r="N353" s="107"/>
      <c r="O353" s="107"/>
      <c r="P353" s="107"/>
      <c r="Q353" s="107"/>
      <c r="R353" s="107"/>
      <c r="S353" s="107"/>
      <c r="T353" s="107"/>
      <c r="U353" s="107"/>
      <c r="V353" s="107"/>
      <c r="W353" s="107"/>
      <c r="X353" s="107"/>
    </row>
    <row r="354" spans="1:24" ht="13">
      <c r="A354" s="107"/>
      <c r="B354" s="107"/>
      <c r="C354" s="108"/>
      <c r="D354" s="112"/>
      <c r="E354" s="108"/>
      <c r="F354" s="108"/>
      <c r="G354" s="107"/>
      <c r="H354" s="107"/>
      <c r="I354" s="107"/>
      <c r="J354" s="107"/>
      <c r="K354" s="107"/>
      <c r="L354" s="107"/>
      <c r="M354" s="107"/>
      <c r="N354" s="107"/>
      <c r="O354" s="107"/>
      <c r="P354" s="107"/>
      <c r="Q354" s="107"/>
      <c r="R354" s="107"/>
      <c r="S354" s="107"/>
      <c r="T354" s="107"/>
      <c r="U354" s="107"/>
      <c r="V354" s="107"/>
      <c r="W354" s="107"/>
      <c r="X354" s="107"/>
    </row>
    <row r="355" spans="1:24" ht="13">
      <c r="A355" s="107"/>
      <c r="B355" s="107"/>
      <c r="C355" s="108"/>
      <c r="D355" s="112"/>
      <c r="E355" s="108"/>
      <c r="F355" s="108"/>
      <c r="G355" s="107"/>
      <c r="H355" s="107"/>
      <c r="I355" s="107"/>
      <c r="J355" s="107"/>
      <c r="K355" s="107"/>
      <c r="L355" s="107"/>
      <c r="M355" s="107"/>
      <c r="N355" s="107"/>
      <c r="O355" s="107"/>
      <c r="P355" s="107"/>
      <c r="Q355" s="107"/>
      <c r="R355" s="107"/>
      <c r="S355" s="107"/>
      <c r="T355" s="107"/>
      <c r="U355" s="107"/>
      <c r="V355" s="107"/>
      <c r="W355" s="107"/>
      <c r="X355" s="107"/>
    </row>
    <row r="356" spans="1:24" ht="13">
      <c r="A356" s="107"/>
      <c r="B356" s="107"/>
      <c r="C356" s="108"/>
      <c r="D356" s="112"/>
      <c r="E356" s="108"/>
      <c r="F356" s="108"/>
      <c r="G356" s="107"/>
      <c r="H356" s="107"/>
      <c r="I356" s="107"/>
      <c r="J356" s="107"/>
      <c r="K356" s="107"/>
      <c r="L356" s="107"/>
      <c r="M356" s="107"/>
      <c r="N356" s="107"/>
      <c r="O356" s="107"/>
      <c r="P356" s="107"/>
      <c r="Q356" s="107"/>
      <c r="R356" s="107"/>
      <c r="S356" s="107"/>
      <c r="T356" s="107"/>
      <c r="U356" s="107"/>
      <c r="V356" s="107"/>
      <c r="W356" s="107"/>
      <c r="X356" s="107"/>
    </row>
    <row r="357" spans="1:24" ht="13">
      <c r="A357" s="107"/>
      <c r="B357" s="107"/>
      <c r="C357" s="108"/>
      <c r="D357" s="112"/>
      <c r="E357" s="108"/>
      <c r="F357" s="108"/>
      <c r="G357" s="107"/>
      <c r="H357" s="107"/>
      <c r="I357" s="107"/>
      <c r="J357" s="107"/>
      <c r="K357" s="107"/>
      <c r="L357" s="107"/>
      <c r="M357" s="107"/>
      <c r="N357" s="107"/>
      <c r="O357" s="107"/>
      <c r="P357" s="107"/>
      <c r="Q357" s="107"/>
      <c r="R357" s="107"/>
      <c r="S357" s="107"/>
      <c r="T357" s="107"/>
      <c r="U357" s="107"/>
      <c r="V357" s="107"/>
      <c r="W357" s="107"/>
      <c r="X357" s="107"/>
    </row>
    <row r="358" spans="1:24" ht="13">
      <c r="A358" s="107"/>
      <c r="B358" s="107"/>
      <c r="C358" s="108"/>
      <c r="D358" s="112"/>
      <c r="E358" s="108"/>
      <c r="F358" s="108"/>
      <c r="G358" s="107"/>
      <c r="H358" s="107"/>
      <c r="I358" s="107"/>
      <c r="J358" s="107"/>
      <c r="K358" s="107"/>
      <c r="L358" s="107"/>
      <c r="M358" s="107"/>
      <c r="N358" s="107"/>
      <c r="O358" s="107"/>
      <c r="P358" s="107"/>
      <c r="Q358" s="107"/>
      <c r="R358" s="107"/>
      <c r="S358" s="107"/>
      <c r="T358" s="107"/>
      <c r="U358" s="107"/>
      <c r="V358" s="107"/>
      <c r="W358" s="107"/>
      <c r="X358" s="107"/>
    </row>
    <row r="359" spans="1:24" ht="13">
      <c r="A359" s="107"/>
      <c r="B359" s="107"/>
      <c r="C359" s="108"/>
      <c r="D359" s="112"/>
      <c r="E359" s="108"/>
      <c r="F359" s="108"/>
      <c r="G359" s="107"/>
      <c r="H359" s="107"/>
      <c r="I359" s="107"/>
      <c r="J359" s="107"/>
      <c r="K359" s="107"/>
      <c r="L359" s="107"/>
      <c r="M359" s="107"/>
      <c r="N359" s="107"/>
      <c r="O359" s="107"/>
      <c r="P359" s="107"/>
      <c r="Q359" s="107"/>
      <c r="R359" s="107"/>
      <c r="S359" s="107"/>
      <c r="T359" s="107"/>
      <c r="U359" s="107"/>
      <c r="V359" s="107"/>
      <c r="W359" s="107"/>
      <c r="X359" s="107"/>
    </row>
    <row r="360" spans="1:24" ht="13">
      <c r="A360" s="107"/>
      <c r="B360" s="107"/>
      <c r="C360" s="108"/>
      <c r="D360" s="112"/>
      <c r="E360" s="108"/>
      <c r="F360" s="108"/>
      <c r="G360" s="107"/>
      <c r="H360" s="107"/>
      <c r="I360" s="107"/>
      <c r="J360" s="107"/>
      <c r="K360" s="107"/>
      <c r="L360" s="107"/>
      <c r="M360" s="107"/>
      <c r="N360" s="107"/>
      <c r="O360" s="107"/>
      <c r="P360" s="107"/>
      <c r="Q360" s="107"/>
      <c r="R360" s="107"/>
      <c r="S360" s="107"/>
      <c r="T360" s="107"/>
      <c r="U360" s="107"/>
      <c r="V360" s="107"/>
      <c r="W360" s="107"/>
      <c r="X360" s="107"/>
    </row>
    <row r="361" spans="1:24" ht="13">
      <c r="A361" s="107"/>
      <c r="B361" s="107"/>
      <c r="C361" s="108"/>
      <c r="D361" s="112"/>
      <c r="E361" s="108"/>
      <c r="F361" s="108"/>
      <c r="G361" s="107"/>
      <c r="H361" s="107"/>
      <c r="I361" s="107"/>
      <c r="J361" s="107"/>
      <c r="K361" s="107"/>
      <c r="L361" s="107"/>
      <c r="M361" s="107"/>
      <c r="N361" s="107"/>
      <c r="O361" s="107"/>
      <c r="P361" s="107"/>
      <c r="Q361" s="107"/>
      <c r="R361" s="107"/>
      <c r="S361" s="107"/>
      <c r="T361" s="107"/>
      <c r="U361" s="107"/>
      <c r="V361" s="107"/>
      <c r="W361" s="107"/>
      <c r="X361" s="107"/>
    </row>
    <row r="362" spans="1:24" ht="13">
      <c r="A362" s="107"/>
      <c r="B362" s="107"/>
      <c r="C362" s="108"/>
      <c r="D362" s="112"/>
      <c r="E362" s="108"/>
      <c r="F362" s="108"/>
      <c r="G362" s="107"/>
      <c r="H362" s="107"/>
      <c r="I362" s="107"/>
      <c r="J362" s="107"/>
      <c r="K362" s="107"/>
      <c r="L362" s="107"/>
      <c r="M362" s="107"/>
      <c r="N362" s="107"/>
      <c r="O362" s="107"/>
      <c r="P362" s="107"/>
      <c r="Q362" s="107"/>
      <c r="R362" s="107"/>
      <c r="S362" s="107"/>
      <c r="T362" s="107"/>
      <c r="U362" s="107"/>
      <c r="V362" s="107"/>
      <c r="W362" s="107"/>
      <c r="X362" s="107"/>
    </row>
    <row r="363" spans="1:24" ht="13">
      <c r="A363" s="107"/>
      <c r="B363" s="107"/>
      <c r="C363" s="108"/>
      <c r="D363" s="112"/>
      <c r="E363" s="108"/>
      <c r="F363" s="108"/>
      <c r="G363" s="107"/>
      <c r="H363" s="107"/>
      <c r="I363" s="107"/>
      <c r="J363" s="107"/>
      <c r="K363" s="107"/>
      <c r="L363" s="107"/>
      <c r="M363" s="107"/>
      <c r="N363" s="107"/>
      <c r="O363" s="107"/>
      <c r="P363" s="107"/>
      <c r="Q363" s="107"/>
      <c r="R363" s="107"/>
      <c r="S363" s="107"/>
      <c r="T363" s="107"/>
      <c r="U363" s="107"/>
      <c r="V363" s="107"/>
      <c r="W363" s="107"/>
      <c r="X363" s="107"/>
    </row>
    <row r="364" spans="1:24" ht="13">
      <c r="A364" s="107"/>
      <c r="B364" s="107"/>
      <c r="C364" s="108"/>
      <c r="D364" s="112"/>
      <c r="E364" s="108"/>
      <c r="F364" s="108"/>
      <c r="G364" s="107"/>
      <c r="H364" s="107"/>
      <c r="I364" s="107"/>
      <c r="J364" s="107"/>
      <c r="K364" s="107"/>
      <c r="L364" s="107"/>
      <c r="M364" s="107"/>
      <c r="N364" s="107"/>
      <c r="O364" s="107"/>
      <c r="P364" s="107"/>
      <c r="Q364" s="107"/>
      <c r="R364" s="107"/>
      <c r="S364" s="107"/>
      <c r="T364" s="107"/>
      <c r="U364" s="107"/>
      <c r="V364" s="107"/>
      <c r="W364" s="107"/>
      <c r="X364" s="107"/>
    </row>
    <row r="365" spans="1:24" ht="13">
      <c r="A365" s="107"/>
      <c r="B365" s="107"/>
      <c r="C365" s="108"/>
      <c r="D365" s="112"/>
      <c r="E365" s="108"/>
      <c r="F365" s="108"/>
      <c r="G365" s="107"/>
      <c r="H365" s="107"/>
      <c r="I365" s="107"/>
      <c r="J365" s="107"/>
      <c r="K365" s="107"/>
      <c r="L365" s="107"/>
      <c r="M365" s="107"/>
      <c r="N365" s="107"/>
      <c r="O365" s="107"/>
      <c r="P365" s="107"/>
      <c r="Q365" s="107"/>
      <c r="R365" s="107"/>
      <c r="S365" s="107"/>
      <c r="T365" s="107"/>
      <c r="U365" s="107"/>
      <c r="V365" s="107"/>
      <c r="W365" s="107"/>
      <c r="X365" s="107"/>
    </row>
    <row r="366" spans="1:24" ht="13">
      <c r="A366" s="107"/>
      <c r="B366" s="107"/>
      <c r="C366" s="108"/>
      <c r="D366" s="112"/>
      <c r="E366" s="108"/>
      <c r="F366" s="108"/>
      <c r="G366" s="107"/>
      <c r="H366" s="107"/>
      <c r="I366" s="107"/>
      <c r="J366" s="107"/>
      <c r="K366" s="107"/>
      <c r="L366" s="107"/>
      <c r="M366" s="107"/>
      <c r="N366" s="107"/>
      <c r="O366" s="107"/>
      <c r="P366" s="107"/>
      <c r="Q366" s="107"/>
      <c r="R366" s="107"/>
      <c r="S366" s="107"/>
      <c r="T366" s="107"/>
      <c r="U366" s="107"/>
      <c r="V366" s="107"/>
      <c r="W366" s="107"/>
      <c r="X366" s="107"/>
    </row>
    <row r="367" spans="1:24" ht="13">
      <c r="A367" s="107"/>
      <c r="B367" s="107"/>
      <c r="C367" s="108"/>
      <c r="D367" s="112"/>
      <c r="E367" s="108"/>
      <c r="F367" s="108"/>
      <c r="G367" s="107"/>
      <c r="H367" s="107"/>
      <c r="I367" s="107"/>
      <c r="J367" s="107"/>
      <c r="K367" s="107"/>
      <c r="L367" s="107"/>
      <c r="M367" s="107"/>
      <c r="N367" s="107"/>
      <c r="O367" s="107"/>
      <c r="P367" s="107"/>
      <c r="Q367" s="107"/>
      <c r="R367" s="107"/>
      <c r="S367" s="107"/>
      <c r="T367" s="107"/>
      <c r="U367" s="107"/>
      <c r="V367" s="107"/>
      <c r="W367" s="107"/>
      <c r="X367" s="107"/>
    </row>
    <row r="368" spans="1:24" ht="13">
      <c r="A368" s="107"/>
      <c r="B368" s="107"/>
      <c r="C368" s="108"/>
      <c r="D368" s="112"/>
      <c r="E368" s="108"/>
      <c r="F368" s="108"/>
      <c r="G368" s="107"/>
      <c r="H368" s="107"/>
      <c r="I368" s="107"/>
      <c r="J368" s="107"/>
      <c r="K368" s="107"/>
      <c r="L368" s="107"/>
      <c r="M368" s="107"/>
      <c r="N368" s="107"/>
      <c r="O368" s="107"/>
      <c r="P368" s="107"/>
      <c r="Q368" s="107"/>
      <c r="R368" s="107"/>
      <c r="S368" s="107"/>
      <c r="T368" s="107"/>
      <c r="U368" s="107"/>
      <c r="V368" s="107"/>
      <c r="W368" s="107"/>
      <c r="X368" s="107"/>
    </row>
    <row r="369" spans="1:24" ht="13">
      <c r="A369" s="107"/>
      <c r="B369" s="107"/>
      <c r="C369" s="108"/>
      <c r="D369" s="112"/>
      <c r="E369" s="108"/>
      <c r="F369" s="108"/>
      <c r="G369" s="107"/>
      <c r="H369" s="107"/>
      <c r="I369" s="107"/>
      <c r="J369" s="107"/>
      <c r="K369" s="107"/>
      <c r="L369" s="107"/>
      <c r="M369" s="107"/>
      <c r="N369" s="107"/>
      <c r="O369" s="107"/>
      <c r="P369" s="107"/>
      <c r="Q369" s="107"/>
      <c r="R369" s="107"/>
      <c r="S369" s="107"/>
      <c r="T369" s="107"/>
      <c r="U369" s="107"/>
      <c r="V369" s="107"/>
      <c r="W369" s="107"/>
      <c r="X369" s="107"/>
    </row>
    <row r="370" spans="1:24" ht="13">
      <c r="A370" s="107"/>
      <c r="B370" s="107"/>
      <c r="C370" s="108"/>
      <c r="D370" s="112"/>
      <c r="E370" s="108"/>
      <c r="F370" s="108"/>
      <c r="G370" s="107"/>
      <c r="H370" s="107"/>
      <c r="I370" s="107"/>
      <c r="J370" s="107"/>
      <c r="K370" s="107"/>
      <c r="L370" s="107"/>
      <c r="M370" s="107"/>
      <c r="N370" s="107"/>
      <c r="O370" s="107"/>
      <c r="P370" s="107"/>
      <c r="Q370" s="107"/>
      <c r="R370" s="107"/>
      <c r="S370" s="107"/>
      <c r="T370" s="107"/>
      <c r="U370" s="107"/>
      <c r="V370" s="107"/>
      <c r="W370" s="107"/>
      <c r="X370" s="107"/>
    </row>
    <row r="371" spans="1:24" ht="13">
      <c r="A371" s="107"/>
      <c r="B371" s="107"/>
      <c r="C371" s="108"/>
      <c r="D371" s="112"/>
      <c r="E371" s="108"/>
      <c r="F371" s="108"/>
      <c r="G371" s="107"/>
      <c r="H371" s="107"/>
      <c r="I371" s="107"/>
      <c r="J371" s="107"/>
      <c r="K371" s="107"/>
      <c r="L371" s="107"/>
      <c r="M371" s="107"/>
      <c r="N371" s="107"/>
      <c r="O371" s="107"/>
      <c r="P371" s="107"/>
      <c r="Q371" s="107"/>
      <c r="R371" s="107"/>
      <c r="S371" s="107"/>
      <c r="T371" s="107"/>
      <c r="U371" s="107"/>
      <c r="V371" s="107"/>
      <c r="W371" s="107"/>
      <c r="X371" s="107"/>
    </row>
    <row r="372" spans="1:24" ht="13">
      <c r="A372" s="107"/>
      <c r="B372" s="107"/>
      <c r="C372" s="108"/>
      <c r="D372" s="112"/>
      <c r="E372" s="108"/>
      <c r="F372" s="108"/>
      <c r="G372" s="107"/>
      <c r="H372" s="107"/>
      <c r="I372" s="107"/>
      <c r="J372" s="107"/>
      <c r="K372" s="107"/>
      <c r="L372" s="107"/>
      <c r="M372" s="107"/>
      <c r="N372" s="107"/>
      <c r="O372" s="107"/>
      <c r="P372" s="107"/>
      <c r="Q372" s="107"/>
      <c r="R372" s="107"/>
      <c r="S372" s="107"/>
      <c r="T372" s="107"/>
      <c r="U372" s="107"/>
      <c r="V372" s="107"/>
      <c r="W372" s="107"/>
      <c r="X372" s="107"/>
    </row>
    <row r="373" spans="1:24" ht="13">
      <c r="A373" s="107"/>
      <c r="B373" s="107"/>
      <c r="C373" s="108"/>
      <c r="D373" s="112"/>
      <c r="E373" s="108"/>
      <c r="F373" s="108"/>
      <c r="G373" s="107"/>
      <c r="H373" s="107"/>
      <c r="I373" s="107"/>
      <c r="J373" s="107"/>
      <c r="K373" s="107"/>
      <c r="L373" s="107"/>
      <c r="M373" s="107"/>
      <c r="N373" s="107"/>
      <c r="O373" s="107"/>
      <c r="P373" s="107"/>
      <c r="Q373" s="107"/>
      <c r="R373" s="107"/>
      <c r="S373" s="107"/>
      <c r="T373" s="107"/>
      <c r="U373" s="107"/>
      <c r="V373" s="107"/>
      <c r="W373" s="107"/>
      <c r="X373" s="107"/>
    </row>
    <row r="374" spans="1:24" ht="13">
      <c r="A374" s="107"/>
      <c r="B374" s="107"/>
      <c r="C374" s="108"/>
      <c r="D374" s="112"/>
      <c r="E374" s="108"/>
      <c r="F374" s="108"/>
      <c r="G374" s="107"/>
      <c r="H374" s="107"/>
      <c r="I374" s="107"/>
      <c r="J374" s="107"/>
      <c r="K374" s="107"/>
      <c r="L374" s="107"/>
      <c r="M374" s="107"/>
      <c r="N374" s="107"/>
      <c r="O374" s="107"/>
      <c r="P374" s="107"/>
      <c r="Q374" s="107"/>
      <c r="R374" s="107"/>
      <c r="S374" s="107"/>
      <c r="T374" s="107"/>
      <c r="U374" s="107"/>
      <c r="V374" s="107"/>
      <c r="W374" s="107"/>
      <c r="X374" s="107"/>
    </row>
    <row r="375" spans="1:24" ht="13">
      <c r="A375" s="107"/>
      <c r="B375" s="107"/>
      <c r="C375" s="108"/>
      <c r="D375" s="112"/>
      <c r="E375" s="108"/>
      <c r="F375" s="108"/>
      <c r="G375" s="107"/>
      <c r="H375" s="107"/>
      <c r="I375" s="107"/>
      <c r="J375" s="107"/>
      <c r="K375" s="107"/>
      <c r="L375" s="107"/>
      <c r="M375" s="107"/>
      <c r="N375" s="107"/>
      <c r="O375" s="107"/>
      <c r="P375" s="107"/>
      <c r="Q375" s="107"/>
      <c r="R375" s="107"/>
      <c r="S375" s="107"/>
      <c r="T375" s="107"/>
      <c r="U375" s="107"/>
      <c r="V375" s="107"/>
      <c r="W375" s="107"/>
      <c r="X375" s="107"/>
    </row>
    <row r="376" spans="1:24" ht="13">
      <c r="A376" s="107"/>
      <c r="B376" s="107"/>
      <c r="C376" s="108"/>
      <c r="D376" s="112"/>
      <c r="E376" s="108"/>
      <c r="F376" s="108"/>
      <c r="G376" s="107"/>
      <c r="H376" s="107"/>
      <c r="I376" s="107"/>
      <c r="J376" s="107"/>
      <c r="K376" s="107"/>
      <c r="L376" s="107"/>
      <c r="M376" s="107"/>
      <c r="N376" s="107"/>
      <c r="O376" s="107"/>
      <c r="P376" s="107"/>
      <c r="Q376" s="107"/>
      <c r="R376" s="107"/>
      <c r="S376" s="107"/>
      <c r="T376" s="107"/>
      <c r="U376" s="107"/>
      <c r="V376" s="107"/>
      <c r="W376" s="107"/>
      <c r="X376" s="107"/>
    </row>
    <row r="377" spans="1:24" ht="13">
      <c r="A377" s="107"/>
      <c r="B377" s="107"/>
      <c r="C377" s="108"/>
      <c r="D377" s="112"/>
      <c r="E377" s="108"/>
      <c r="F377" s="108"/>
      <c r="G377" s="107"/>
      <c r="H377" s="107"/>
      <c r="I377" s="107"/>
      <c r="J377" s="107"/>
      <c r="K377" s="107"/>
      <c r="L377" s="107"/>
      <c r="M377" s="107"/>
      <c r="N377" s="107"/>
      <c r="O377" s="107"/>
      <c r="P377" s="107"/>
      <c r="Q377" s="107"/>
      <c r="R377" s="107"/>
      <c r="S377" s="107"/>
      <c r="T377" s="107"/>
      <c r="U377" s="107"/>
      <c r="V377" s="107"/>
      <c r="W377" s="107"/>
      <c r="X377" s="107"/>
    </row>
    <row r="378" spans="1:24" ht="13">
      <c r="A378" s="107"/>
      <c r="B378" s="107"/>
      <c r="C378" s="108"/>
      <c r="D378" s="112"/>
      <c r="E378" s="108"/>
      <c r="F378" s="108"/>
      <c r="G378" s="107"/>
      <c r="H378" s="107"/>
      <c r="I378" s="107"/>
      <c r="J378" s="107"/>
      <c r="K378" s="107"/>
      <c r="L378" s="107"/>
      <c r="M378" s="107"/>
      <c r="N378" s="107"/>
      <c r="O378" s="107"/>
      <c r="P378" s="107"/>
      <c r="Q378" s="107"/>
      <c r="R378" s="107"/>
      <c r="S378" s="107"/>
      <c r="T378" s="107"/>
      <c r="U378" s="107"/>
      <c r="V378" s="107"/>
      <c r="W378" s="107"/>
      <c r="X378" s="107"/>
    </row>
    <row r="379" spans="1:24" ht="13">
      <c r="A379" s="107"/>
      <c r="B379" s="107"/>
      <c r="C379" s="108"/>
      <c r="D379" s="112"/>
      <c r="E379" s="108"/>
      <c r="F379" s="108"/>
      <c r="G379" s="107"/>
      <c r="H379" s="107"/>
      <c r="I379" s="107"/>
      <c r="J379" s="107"/>
      <c r="K379" s="107"/>
      <c r="L379" s="107"/>
      <c r="M379" s="107"/>
      <c r="N379" s="107"/>
      <c r="O379" s="107"/>
      <c r="P379" s="107"/>
      <c r="Q379" s="107"/>
      <c r="R379" s="107"/>
      <c r="S379" s="107"/>
      <c r="T379" s="107"/>
      <c r="U379" s="107"/>
      <c r="V379" s="107"/>
      <c r="W379" s="107"/>
      <c r="X379" s="107"/>
    </row>
    <row r="380" spans="1:24" ht="13">
      <c r="A380" s="107"/>
      <c r="B380" s="107"/>
      <c r="C380" s="108"/>
      <c r="D380" s="112"/>
      <c r="E380" s="108"/>
      <c r="F380" s="108"/>
      <c r="G380" s="107"/>
      <c r="H380" s="107"/>
      <c r="I380" s="107"/>
      <c r="J380" s="107"/>
      <c r="K380" s="107"/>
      <c r="L380" s="107"/>
      <c r="M380" s="107"/>
      <c r="N380" s="107"/>
      <c r="O380" s="107"/>
      <c r="P380" s="107"/>
      <c r="Q380" s="107"/>
      <c r="R380" s="107"/>
      <c r="S380" s="107"/>
      <c r="T380" s="107"/>
      <c r="U380" s="107"/>
      <c r="V380" s="107"/>
      <c r="W380" s="107"/>
      <c r="X380" s="107"/>
    </row>
    <row r="381" spans="1:24" ht="13">
      <c r="A381" s="107"/>
      <c r="B381" s="107"/>
      <c r="C381" s="108"/>
      <c r="D381" s="112"/>
      <c r="E381" s="108"/>
      <c r="F381" s="108"/>
      <c r="G381" s="107"/>
      <c r="H381" s="107"/>
      <c r="I381" s="107"/>
      <c r="J381" s="107"/>
      <c r="K381" s="107"/>
      <c r="L381" s="107"/>
      <c r="M381" s="107"/>
      <c r="N381" s="107"/>
      <c r="O381" s="107"/>
      <c r="P381" s="107"/>
      <c r="Q381" s="107"/>
      <c r="R381" s="107"/>
      <c r="S381" s="107"/>
      <c r="T381" s="107"/>
      <c r="U381" s="107"/>
      <c r="V381" s="107"/>
      <c r="W381" s="107"/>
      <c r="X381" s="107"/>
    </row>
    <row r="382" spans="1:24" ht="13">
      <c r="A382" s="107"/>
      <c r="B382" s="107"/>
      <c r="C382" s="108"/>
      <c r="D382" s="112"/>
      <c r="E382" s="108"/>
      <c r="F382" s="108"/>
      <c r="G382" s="107"/>
      <c r="H382" s="107"/>
      <c r="I382" s="107"/>
      <c r="J382" s="107"/>
      <c r="K382" s="107"/>
      <c r="L382" s="107"/>
      <c r="M382" s="107"/>
      <c r="N382" s="107"/>
      <c r="O382" s="107"/>
      <c r="P382" s="107"/>
      <c r="Q382" s="107"/>
      <c r="R382" s="107"/>
      <c r="S382" s="107"/>
      <c r="T382" s="107"/>
      <c r="U382" s="107"/>
      <c r="V382" s="107"/>
      <c r="W382" s="107"/>
      <c r="X382" s="107"/>
    </row>
    <row r="383" spans="1:24" ht="13">
      <c r="A383" s="107"/>
      <c r="B383" s="107"/>
      <c r="C383" s="108"/>
      <c r="D383" s="112"/>
      <c r="E383" s="108"/>
      <c r="F383" s="108"/>
      <c r="G383" s="107"/>
      <c r="H383" s="107"/>
      <c r="I383" s="107"/>
      <c r="J383" s="107"/>
      <c r="K383" s="107"/>
      <c r="L383" s="107"/>
      <c r="M383" s="107"/>
      <c r="N383" s="107"/>
      <c r="O383" s="107"/>
      <c r="P383" s="107"/>
      <c r="Q383" s="107"/>
      <c r="R383" s="107"/>
      <c r="S383" s="107"/>
      <c r="T383" s="107"/>
      <c r="U383" s="107"/>
      <c r="V383" s="107"/>
      <c r="W383" s="107"/>
      <c r="X383" s="107"/>
    </row>
    <row r="384" spans="1:24" ht="13">
      <c r="A384" s="107"/>
      <c r="B384" s="107"/>
      <c r="C384" s="108"/>
      <c r="D384" s="112"/>
      <c r="E384" s="108"/>
      <c r="F384" s="108"/>
      <c r="G384" s="107"/>
      <c r="H384" s="107"/>
      <c r="I384" s="107"/>
      <c r="J384" s="107"/>
      <c r="K384" s="107"/>
      <c r="L384" s="107"/>
      <c r="M384" s="107"/>
      <c r="N384" s="107"/>
      <c r="O384" s="107"/>
      <c r="P384" s="107"/>
      <c r="Q384" s="107"/>
      <c r="R384" s="107"/>
      <c r="S384" s="107"/>
      <c r="T384" s="107"/>
      <c r="U384" s="107"/>
      <c r="V384" s="107"/>
      <c r="W384" s="107"/>
      <c r="X384" s="107"/>
    </row>
    <row r="385" spans="1:24" ht="13">
      <c r="A385" s="107"/>
      <c r="B385" s="107"/>
      <c r="C385" s="108"/>
      <c r="D385" s="112"/>
      <c r="E385" s="108"/>
      <c r="F385" s="108"/>
      <c r="G385" s="107"/>
      <c r="H385" s="107"/>
      <c r="I385" s="107"/>
      <c r="J385" s="107"/>
      <c r="K385" s="107"/>
      <c r="L385" s="107"/>
      <c r="M385" s="107"/>
      <c r="N385" s="107"/>
      <c r="O385" s="107"/>
      <c r="P385" s="107"/>
      <c r="Q385" s="107"/>
      <c r="R385" s="107"/>
      <c r="S385" s="107"/>
      <c r="T385" s="107"/>
      <c r="U385" s="107"/>
      <c r="V385" s="107"/>
      <c r="W385" s="107"/>
      <c r="X385" s="107"/>
    </row>
    <row r="386" spans="1:24" ht="13">
      <c r="A386" s="107"/>
      <c r="B386" s="107"/>
      <c r="C386" s="108"/>
      <c r="D386" s="112"/>
      <c r="E386" s="108"/>
      <c r="F386" s="108"/>
      <c r="G386" s="107"/>
      <c r="H386" s="107"/>
      <c r="I386" s="107"/>
      <c r="J386" s="107"/>
      <c r="K386" s="107"/>
      <c r="L386" s="107"/>
      <c r="M386" s="107"/>
      <c r="N386" s="107"/>
      <c r="O386" s="107"/>
      <c r="P386" s="107"/>
      <c r="Q386" s="107"/>
      <c r="R386" s="107"/>
      <c r="S386" s="107"/>
      <c r="T386" s="107"/>
      <c r="U386" s="107"/>
      <c r="V386" s="107"/>
      <c r="W386" s="107"/>
      <c r="X386" s="107"/>
    </row>
    <row r="387" spans="1:24" ht="13">
      <c r="A387" s="107"/>
      <c r="B387" s="107"/>
      <c r="C387" s="108"/>
      <c r="D387" s="112"/>
      <c r="E387" s="108"/>
      <c r="F387" s="108"/>
      <c r="G387" s="107"/>
      <c r="H387" s="107"/>
      <c r="I387" s="107"/>
      <c r="J387" s="107"/>
      <c r="K387" s="107"/>
      <c r="L387" s="107"/>
      <c r="M387" s="107"/>
      <c r="N387" s="107"/>
      <c r="O387" s="107"/>
      <c r="P387" s="107"/>
      <c r="Q387" s="107"/>
      <c r="R387" s="107"/>
      <c r="S387" s="107"/>
      <c r="T387" s="107"/>
      <c r="U387" s="107"/>
      <c r="V387" s="107"/>
      <c r="W387" s="107"/>
      <c r="X387" s="107"/>
    </row>
    <row r="388" spans="1:24" ht="13">
      <c r="A388" s="107"/>
      <c r="B388" s="107"/>
      <c r="C388" s="108"/>
      <c r="D388" s="112"/>
      <c r="E388" s="108"/>
      <c r="F388" s="108"/>
      <c r="G388" s="107"/>
      <c r="H388" s="107"/>
      <c r="I388" s="107"/>
      <c r="J388" s="107"/>
      <c r="K388" s="107"/>
      <c r="L388" s="107"/>
      <c r="M388" s="107"/>
      <c r="N388" s="107"/>
      <c r="O388" s="107"/>
      <c r="P388" s="107"/>
      <c r="Q388" s="107"/>
      <c r="R388" s="107"/>
      <c r="S388" s="107"/>
      <c r="T388" s="107"/>
      <c r="U388" s="107"/>
      <c r="V388" s="107"/>
      <c r="W388" s="107"/>
      <c r="X388" s="107"/>
    </row>
    <row r="389" spans="1:24" ht="13">
      <c r="A389" s="107"/>
      <c r="B389" s="107"/>
      <c r="C389" s="108"/>
      <c r="D389" s="112"/>
      <c r="E389" s="108"/>
      <c r="F389" s="108"/>
      <c r="G389" s="107"/>
      <c r="H389" s="107"/>
      <c r="I389" s="107"/>
      <c r="J389" s="107"/>
      <c r="K389" s="107"/>
      <c r="L389" s="107"/>
      <c r="M389" s="107"/>
      <c r="N389" s="107"/>
      <c r="O389" s="107"/>
      <c r="P389" s="107"/>
      <c r="Q389" s="107"/>
      <c r="R389" s="107"/>
      <c r="S389" s="107"/>
      <c r="T389" s="107"/>
      <c r="U389" s="107"/>
      <c r="V389" s="107"/>
      <c r="W389" s="107"/>
      <c r="X389" s="107"/>
    </row>
    <row r="390" spans="1:24" ht="13">
      <c r="A390" s="107"/>
      <c r="B390" s="107"/>
      <c r="C390" s="108"/>
      <c r="D390" s="112"/>
      <c r="E390" s="108"/>
      <c r="F390" s="108"/>
      <c r="G390" s="107"/>
      <c r="H390" s="107"/>
      <c r="I390" s="107"/>
      <c r="J390" s="107"/>
      <c r="K390" s="107"/>
      <c r="L390" s="107"/>
      <c r="M390" s="107"/>
      <c r="N390" s="107"/>
      <c r="O390" s="107"/>
      <c r="P390" s="107"/>
      <c r="Q390" s="107"/>
      <c r="R390" s="107"/>
      <c r="S390" s="107"/>
      <c r="T390" s="107"/>
      <c r="U390" s="107"/>
      <c r="V390" s="107"/>
      <c r="W390" s="107"/>
      <c r="X390" s="107"/>
    </row>
    <row r="391" spans="1:24" ht="13">
      <c r="A391" s="107"/>
      <c r="B391" s="107"/>
      <c r="C391" s="108"/>
      <c r="D391" s="112"/>
      <c r="E391" s="108"/>
      <c r="F391" s="108"/>
      <c r="G391" s="107"/>
      <c r="H391" s="107"/>
      <c r="I391" s="107"/>
      <c r="J391" s="107"/>
      <c r="K391" s="107"/>
      <c r="L391" s="107"/>
      <c r="M391" s="107"/>
      <c r="N391" s="107"/>
      <c r="O391" s="107"/>
      <c r="P391" s="107"/>
      <c r="Q391" s="107"/>
      <c r="R391" s="107"/>
      <c r="S391" s="107"/>
      <c r="T391" s="107"/>
      <c r="U391" s="107"/>
      <c r="V391" s="107"/>
      <c r="W391" s="107"/>
      <c r="X391" s="107"/>
    </row>
    <row r="392" spans="1:24" ht="13">
      <c r="A392" s="107"/>
      <c r="B392" s="107"/>
      <c r="C392" s="108"/>
      <c r="D392" s="112"/>
      <c r="E392" s="108"/>
      <c r="F392" s="108"/>
      <c r="G392" s="107"/>
      <c r="H392" s="107"/>
      <c r="I392" s="107"/>
      <c r="J392" s="107"/>
      <c r="K392" s="107"/>
      <c r="L392" s="107"/>
      <c r="M392" s="107"/>
      <c r="N392" s="107"/>
      <c r="O392" s="107"/>
      <c r="P392" s="107"/>
      <c r="Q392" s="107"/>
      <c r="R392" s="107"/>
      <c r="S392" s="107"/>
      <c r="T392" s="107"/>
      <c r="U392" s="107"/>
      <c r="V392" s="107"/>
      <c r="W392" s="107"/>
      <c r="X392" s="107"/>
    </row>
    <row r="393" spans="1:24" ht="13">
      <c r="A393" s="107"/>
      <c r="B393" s="107"/>
      <c r="C393" s="108"/>
      <c r="D393" s="112"/>
      <c r="E393" s="108"/>
      <c r="F393" s="108"/>
      <c r="G393" s="107"/>
      <c r="H393" s="107"/>
      <c r="I393" s="107"/>
      <c r="J393" s="107"/>
      <c r="K393" s="107"/>
      <c r="L393" s="107"/>
      <c r="M393" s="107"/>
      <c r="N393" s="107"/>
      <c r="O393" s="107"/>
      <c r="P393" s="107"/>
      <c r="Q393" s="107"/>
      <c r="R393" s="107"/>
      <c r="S393" s="107"/>
      <c r="T393" s="107"/>
      <c r="U393" s="107"/>
      <c r="V393" s="107"/>
      <c r="W393" s="107"/>
      <c r="X393" s="107"/>
    </row>
    <row r="394" spans="1:24" ht="13">
      <c r="A394" s="107"/>
      <c r="B394" s="107"/>
      <c r="C394" s="108"/>
      <c r="D394" s="112"/>
      <c r="E394" s="108"/>
      <c r="F394" s="108"/>
      <c r="G394" s="107"/>
      <c r="H394" s="107"/>
      <c r="I394" s="107"/>
      <c r="J394" s="107"/>
      <c r="K394" s="107"/>
      <c r="L394" s="107"/>
      <c r="M394" s="107"/>
      <c r="N394" s="107"/>
      <c r="O394" s="107"/>
      <c r="P394" s="107"/>
      <c r="Q394" s="107"/>
      <c r="R394" s="107"/>
      <c r="S394" s="107"/>
      <c r="T394" s="107"/>
      <c r="U394" s="107"/>
      <c r="V394" s="107"/>
      <c r="W394" s="107"/>
      <c r="X394" s="107"/>
    </row>
    <row r="395" spans="1:24" ht="13">
      <c r="A395" s="107"/>
      <c r="B395" s="107"/>
      <c r="C395" s="108"/>
      <c r="D395" s="112"/>
      <c r="E395" s="108"/>
      <c r="F395" s="108"/>
      <c r="G395" s="107"/>
      <c r="H395" s="107"/>
      <c r="I395" s="107"/>
      <c r="J395" s="107"/>
      <c r="K395" s="107"/>
      <c r="L395" s="107"/>
      <c r="M395" s="107"/>
      <c r="N395" s="107"/>
      <c r="O395" s="107"/>
      <c r="P395" s="107"/>
      <c r="Q395" s="107"/>
      <c r="R395" s="107"/>
      <c r="S395" s="107"/>
      <c r="T395" s="107"/>
      <c r="U395" s="107"/>
      <c r="V395" s="107"/>
      <c r="W395" s="107"/>
      <c r="X395" s="107"/>
    </row>
    <row r="396" spans="1:24" ht="13">
      <c r="A396" s="107"/>
      <c r="B396" s="107"/>
      <c r="C396" s="108"/>
      <c r="D396" s="112"/>
      <c r="E396" s="108"/>
      <c r="F396" s="108"/>
      <c r="G396" s="107"/>
      <c r="H396" s="107"/>
      <c r="I396" s="107"/>
      <c r="J396" s="107"/>
      <c r="K396" s="107"/>
      <c r="L396" s="107"/>
      <c r="M396" s="107"/>
      <c r="N396" s="107"/>
      <c r="O396" s="107"/>
      <c r="P396" s="107"/>
      <c r="Q396" s="107"/>
      <c r="R396" s="107"/>
      <c r="S396" s="107"/>
      <c r="T396" s="107"/>
      <c r="U396" s="107"/>
      <c r="V396" s="107"/>
      <c r="W396" s="107"/>
      <c r="X396" s="107"/>
    </row>
    <row r="397" spans="1:24" ht="13">
      <c r="A397" s="107"/>
      <c r="B397" s="107"/>
      <c r="C397" s="108"/>
      <c r="D397" s="112"/>
      <c r="E397" s="108"/>
      <c r="F397" s="108"/>
      <c r="G397" s="107"/>
      <c r="H397" s="107"/>
      <c r="I397" s="107"/>
      <c r="J397" s="107"/>
      <c r="K397" s="107"/>
      <c r="L397" s="107"/>
      <c r="M397" s="107"/>
      <c r="N397" s="107"/>
      <c r="O397" s="107"/>
      <c r="P397" s="107"/>
      <c r="Q397" s="107"/>
      <c r="R397" s="107"/>
      <c r="S397" s="107"/>
      <c r="T397" s="107"/>
      <c r="U397" s="107"/>
      <c r="V397" s="107"/>
      <c r="W397" s="107"/>
      <c r="X397" s="107"/>
    </row>
    <row r="398" spans="1:24" ht="13">
      <c r="A398" s="107"/>
      <c r="B398" s="107"/>
      <c r="C398" s="108"/>
      <c r="D398" s="112"/>
      <c r="E398" s="108"/>
      <c r="F398" s="108"/>
      <c r="G398" s="107"/>
      <c r="H398" s="107"/>
      <c r="I398" s="107"/>
      <c r="J398" s="107"/>
      <c r="K398" s="107"/>
      <c r="L398" s="107"/>
      <c r="M398" s="107"/>
      <c r="N398" s="107"/>
      <c r="O398" s="107"/>
      <c r="P398" s="107"/>
      <c r="Q398" s="107"/>
      <c r="R398" s="107"/>
      <c r="S398" s="107"/>
      <c r="T398" s="107"/>
      <c r="U398" s="107"/>
      <c r="V398" s="107"/>
      <c r="W398" s="107"/>
      <c r="X398" s="107"/>
    </row>
    <row r="399" spans="1:24" ht="13">
      <c r="A399" s="107"/>
      <c r="B399" s="107"/>
      <c r="C399" s="108"/>
      <c r="D399" s="112"/>
      <c r="E399" s="108"/>
      <c r="F399" s="108"/>
      <c r="G399" s="107"/>
      <c r="H399" s="107"/>
      <c r="I399" s="107"/>
      <c r="J399" s="107"/>
      <c r="K399" s="107"/>
      <c r="L399" s="107"/>
      <c r="M399" s="107"/>
      <c r="N399" s="107"/>
      <c r="O399" s="107"/>
      <c r="P399" s="107"/>
      <c r="Q399" s="107"/>
      <c r="R399" s="107"/>
      <c r="S399" s="107"/>
      <c r="T399" s="107"/>
      <c r="U399" s="107"/>
      <c r="V399" s="107"/>
      <c r="W399" s="107"/>
      <c r="X399" s="107"/>
    </row>
    <row r="400" spans="1:24" ht="13">
      <c r="A400" s="107"/>
      <c r="B400" s="107"/>
      <c r="C400" s="108"/>
      <c r="D400" s="112"/>
      <c r="E400" s="108"/>
      <c r="F400" s="108"/>
      <c r="G400" s="107"/>
      <c r="H400" s="107"/>
      <c r="I400" s="107"/>
      <c r="J400" s="107"/>
      <c r="K400" s="107"/>
      <c r="L400" s="107"/>
      <c r="M400" s="107"/>
      <c r="N400" s="107"/>
      <c r="O400" s="107"/>
      <c r="P400" s="107"/>
      <c r="Q400" s="107"/>
      <c r="R400" s="107"/>
      <c r="S400" s="107"/>
      <c r="T400" s="107"/>
      <c r="U400" s="107"/>
      <c r="V400" s="107"/>
      <c r="W400" s="107"/>
      <c r="X400" s="107"/>
    </row>
    <row r="401" spans="1:24" ht="13">
      <c r="A401" s="107"/>
      <c r="B401" s="107"/>
      <c r="C401" s="108"/>
      <c r="D401" s="112"/>
      <c r="E401" s="108"/>
      <c r="F401" s="108"/>
      <c r="G401" s="107"/>
      <c r="H401" s="107"/>
      <c r="I401" s="107"/>
      <c r="J401" s="107"/>
      <c r="K401" s="107"/>
      <c r="L401" s="107"/>
      <c r="M401" s="107"/>
      <c r="N401" s="107"/>
      <c r="O401" s="107"/>
      <c r="P401" s="107"/>
      <c r="Q401" s="107"/>
      <c r="R401" s="107"/>
      <c r="S401" s="107"/>
      <c r="T401" s="107"/>
      <c r="U401" s="107"/>
      <c r="V401" s="107"/>
      <c r="W401" s="107"/>
      <c r="X401" s="107"/>
    </row>
    <row r="402" spans="1:24" ht="13">
      <c r="A402" s="107"/>
      <c r="B402" s="107"/>
      <c r="C402" s="108"/>
      <c r="D402" s="112"/>
      <c r="E402" s="108"/>
      <c r="F402" s="108"/>
      <c r="G402" s="107"/>
      <c r="H402" s="107"/>
      <c r="I402" s="107"/>
      <c r="J402" s="107"/>
      <c r="K402" s="107"/>
      <c r="L402" s="107"/>
      <c r="M402" s="107"/>
      <c r="N402" s="107"/>
      <c r="O402" s="107"/>
      <c r="P402" s="107"/>
      <c r="Q402" s="107"/>
      <c r="R402" s="107"/>
      <c r="S402" s="107"/>
      <c r="T402" s="107"/>
      <c r="U402" s="107"/>
      <c r="V402" s="107"/>
      <c r="W402" s="107"/>
      <c r="X402" s="107"/>
    </row>
    <row r="403" spans="1:24" ht="13">
      <c r="A403" s="107"/>
      <c r="B403" s="107"/>
      <c r="C403" s="108"/>
      <c r="D403" s="112"/>
      <c r="E403" s="108"/>
      <c r="F403" s="108"/>
      <c r="G403" s="107"/>
      <c r="H403" s="107"/>
      <c r="I403" s="107"/>
      <c r="J403" s="107"/>
      <c r="K403" s="107"/>
      <c r="L403" s="107"/>
      <c r="M403" s="107"/>
      <c r="N403" s="107"/>
      <c r="O403" s="107"/>
      <c r="P403" s="107"/>
      <c r="Q403" s="107"/>
      <c r="R403" s="107"/>
      <c r="S403" s="107"/>
      <c r="T403" s="107"/>
      <c r="U403" s="107"/>
      <c r="V403" s="107"/>
      <c r="W403" s="107"/>
      <c r="X403" s="107"/>
    </row>
    <row r="404" spans="1:24" ht="13">
      <c r="A404" s="107"/>
      <c r="B404" s="107"/>
      <c r="C404" s="108"/>
      <c r="D404" s="112"/>
      <c r="E404" s="108"/>
      <c r="F404" s="108"/>
      <c r="G404" s="107"/>
      <c r="H404" s="107"/>
      <c r="I404" s="107"/>
      <c r="J404" s="107"/>
      <c r="K404" s="107"/>
      <c r="L404" s="107"/>
      <c r="M404" s="107"/>
      <c r="N404" s="107"/>
      <c r="O404" s="107"/>
      <c r="P404" s="107"/>
      <c r="Q404" s="107"/>
      <c r="R404" s="107"/>
      <c r="S404" s="107"/>
      <c r="T404" s="107"/>
      <c r="U404" s="107"/>
      <c r="V404" s="107"/>
      <c r="W404" s="107"/>
      <c r="X404" s="107"/>
    </row>
    <row r="405" spans="1:24" ht="13">
      <c r="A405" s="107"/>
      <c r="B405" s="107"/>
      <c r="C405" s="108"/>
      <c r="D405" s="112"/>
      <c r="E405" s="108"/>
      <c r="F405" s="108"/>
      <c r="G405" s="107"/>
      <c r="H405" s="107"/>
      <c r="I405" s="107"/>
      <c r="J405" s="107"/>
      <c r="K405" s="107"/>
      <c r="L405" s="107"/>
      <c r="M405" s="107"/>
      <c r="N405" s="107"/>
      <c r="O405" s="107"/>
      <c r="P405" s="107"/>
      <c r="Q405" s="107"/>
      <c r="R405" s="107"/>
      <c r="S405" s="107"/>
      <c r="T405" s="107"/>
      <c r="U405" s="107"/>
      <c r="V405" s="107"/>
      <c r="W405" s="107"/>
      <c r="X405" s="107"/>
    </row>
    <row r="406" spans="1:24" ht="13">
      <c r="A406" s="107"/>
      <c r="B406" s="107"/>
      <c r="C406" s="108"/>
      <c r="D406" s="112"/>
      <c r="E406" s="108"/>
      <c r="F406" s="108"/>
      <c r="G406" s="107"/>
      <c r="H406" s="107"/>
      <c r="I406" s="107"/>
      <c r="J406" s="107"/>
      <c r="K406" s="107"/>
      <c r="L406" s="107"/>
      <c r="M406" s="107"/>
      <c r="N406" s="107"/>
      <c r="O406" s="107"/>
      <c r="P406" s="107"/>
      <c r="Q406" s="107"/>
      <c r="R406" s="107"/>
      <c r="S406" s="107"/>
      <c r="T406" s="107"/>
      <c r="U406" s="107"/>
      <c r="V406" s="107"/>
      <c r="W406" s="107"/>
      <c r="X406" s="107"/>
    </row>
    <row r="407" spans="1:24" ht="13">
      <c r="A407" s="107"/>
      <c r="B407" s="107"/>
      <c r="C407" s="108"/>
      <c r="D407" s="112"/>
      <c r="E407" s="108"/>
      <c r="F407" s="108"/>
      <c r="G407" s="107"/>
      <c r="H407" s="107"/>
      <c r="I407" s="107"/>
      <c r="J407" s="107"/>
      <c r="K407" s="107"/>
      <c r="L407" s="107"/>
      <c r="M407" s="107"/>
      <c r="N407" s="107"/>
      <c r="O407" s="107"/>
      <c r="P407" s="107"/>
      <c r="Q407" s="107"/>
      <c r="R407" s="107"/>
      <c r="S407" s="107"/>
      <c r="T407" s="107"/>
      <c r="U407" s="107"/>
      <c r="V407" s="107"/>
      <c r="W407" s="107"/>
      <c r="X407" s="107"/>
    </row>
    <row r="408" spans="1:24" ht="13">
      <c r="A408" s="107"/>
      <c r="B408" s="107"/>
      <c r="C408" s="108"/>
      <c r="D408" s="112"/>
      <c r="E408" s="108"/>
      <c r="F408" s="108"/>
      <c r="G408" s="107"/>
      <c r="H408" s="107"/>
      <c r="I408" s="107"/>
      <c r="J408" s="107"/>
      <c r="K408" s="107"/>
      <c r="L408" s="107"/>
      <c r="M408" s="107"/>
      <c r="N408" s="107"/>
      <c r="O408" s="107"/>
      <c r="P408" s="107"/>
      <c r="Q408" s="107"/>
      <c r="R408" s="107"/>
      <c r="S408" s="107"/>
      <c r="T408" s="107"/>
      <c r="U408" s="107"/>
      <c r="V408" s="107"/>
      <c r="W408" s="107"/>
      <c r="X408" s="107"/>
    </row>
    <row r="409" spans="1:24" ht="13">
      <c r="A409" s="107"/>
      <c r="B409" s="107"/>
      <c r="C409" s="108"/>
      <c r="D409" s="112"/>
      <c r="E409" s="108"/>
      <c r="F409" s="108"/>
      <c r="G409" s="107"/>
      <c r="H409" s="107"/>
      <c r="I409" s="107"/>
      <c r="J409" s="107"/>
      <c r="K409" s="107"/>
      <c r="L409" s="107"/>
      <c r="M409" s="107"/>
      <c r="N409" s="107"/>
      <c r="O409" s="107"/>
      <c r="P409" s="107"/>
      <c r="Q409" s="107"/>
      <c r="R409" s="107"/>
      <c r="S409" s="107"/>
      <c r="T409" s="107"/>
      <c r="U409" s="107"/>
      <c r="V409" s="107"/>
      <c r="W409" s="107"/>
      <c r="X409" s="107"/>
    </row>
    <row r="410" spans="1:24" ht="13">
      <c r="A410" s="107"/>
      <c r="B410" s="107"/>
      <c r="C410" s="108"/>
      <c r="D410" s="112"/>
      <c r="E410" s="108"/>
      <c r="F410" s="108"/>
      <c r="G410" s="107"/>
      <c r="H410" s="107"/>
      <c r="I410" s="107"/>
      <c r="J410" s="107"/>
      <c r="K410" s="107"/>
      <c r="L410" s="107"/>
      <c r="M410" s="107"/>
      <c r="N410" s="107"/>
      <c r="O410" s="107"/>
      <c r="P410" s="107"/>
      <c r="Q410" s="107"/>
      <c r="R410" s="107"/>
      <c r="S410" s="107"/>
      <c r="T410" s="107"/>
      <c r="U410" s="107"/>
      <c r="V410" s="107"/>
      <c r="W410" s="107"/>
      <c r="X410" s="107"/>
    </row>
    <row r="411" spans="1:24" ht="13">
      <c r="A411" s="107"/>
      <c r="B411" s="107"/>
      <c r="C411" s="108"/>
      <c r="D411" s="112"/>
      <c r="E411" s="108"/>
      <c r="F411" s="108"/>
      <c r="G411" s="107"/>
      <c r="H411" s="107"/>
      <c r="I411" s="107"/>
      <c r="J411" s="107"/>
      <c r="K411" s="107"/>
      <c r="L411" s="107"/>
      <c r="M411" s="107"/>
      <c r="N411" s="107"/>
      <c r="O411" s="107"/>
      <c r="P411" s="107"/>
      <c r="Q411" s="107"/>
      <c r="R411" s="107"/>
      <c r="S411" s="107"/>
      <c r="T411" s="107"/>
      <c r="U411" s="107"/>
      <c r="V411" s="107"/>
      <c r="W411" s="107"/>
      <c r="X411" s="107"/>
    </row>
    <row r="412" spans="1:24" ht="13">
      <c r="A412" s="107"/>
      <c r="B412" s="107"/>
      <c r="C412" s="108"/>
      <c r="D412" s="112"/>
      <c r="E412" s="108"/>
      <c r="F412" s="108"/>
      <c r="G412" s="107"/>
      <c r="H412" s="107"/>
      <c r="I412" s="107"/>
      <c r="J412" s="107"/>
      <c r="K412" s="107"/>
      <c r="L412" s="107"/>
      <c r="M412" s="107"/>
      <c r="N412" s="107"/>
      <c r="O412" s="107"/>
      <c r="P412" s="107"/>
      <c r="Q412" s="107"/>
      <c r="R412" s="107"/>
      <c r="S412" s="107"/>
      <c r="T412" s="107"/>
      <c r="U412" s="107"/>
      <c r="V412" s="107"/>
      <c r="W412" s="107"/>
      <c r="X412" s="107"/>
    </row>
    <row r="413" spans="1:24" ht="13">
      <c r="A413" s="107"/>
      <c r="B413" s="107"/>
      <c r="C413" s="108"/>
      <c r="D413" s="112"/>
      <c r="E413" s="108"/>
      <c r="F413" s="108"/>
      <c r="G413" s="107"/>
      <c r="H413" s="107"/>
      <c r="I413" s="107"/>
      <c r="J413" s="107"/>
      <c r="K413" s="107"/>
      <c r="L413" s="107"/>
      <c r="M413" s="107"/>
      <c r="N413" s="107"/>
      <c r="O413" s="107"/>
      <c r="P413" s="107"/>
      <c r="Q413" s="107"/>
      <c r="R413" s="107"/>
      <c r="S413" s="107"/>
      <c r="T413" s="107"/>
      <c r="U413" s="107"/>
      <c r="V413" s="107"/>
      <c r="W413" s="107"/>
      <c r="X413" s="107"/>
    </row>
    <row r="414" spans="1:24" ht="13">
      <c r="A414" s="107"/>
      <c r="B414" s="107"/>
      <c r="C414" s="108"/>
      <c r="D414" s="112"/>
      <c r="E414" s="108"/>
      <c r="F414" s="108"/>
      <c r="G414" s="107"/>
      <c r="H414" s="107"/>
      <c r="I414" s="107"/>
      <c r="J414" s="107"/>
      <c r="K414" s="107"/>
      <c r="L414" s="107"/>
      <c r="M414" s="107"/>
      <c r="N414" s="107"/>
      <c r="O414" s="107"/>
      <c r="P414" s="107"/>
      <c r="Q414" s="107"/>
      <c r="R414" s="107"/>
      <c r="S414" s="107"/>
      <c r="T414" s="107"/>
      <c r="U414" s="107"/>
      <c r="V414" s="107"/>
      <c r="W414" s="107"/>
      <c r="X414" s="107"/>
    </row>
    <row r="415" spans="1:24" ht="13">
      <c r="A415" s="107"/>
      <c r="B415" s="107"/>
      <c r="C415" s="108"/>
      <c r="D415" s="112"/>
      <c r="E415" s="108"/>
      <c r="F415" s="108"/>
      <c r="G415" s="107"/>
      <c r="H415" s="107"/>
      <c r="I415" s="107"/>
      <c r="J415" s="107"/>
      <c r="K415" s="107"/>
      <c r="L415" s="107"/>
      <c r="M415" s="107"/>
      <c r="N415" s="107"/>
      <c r="O415" s="107"/>
      <c r="P415" s="107"/>
      <c r="Q415" s="107"/>
      <c r="R415" s="107"/>
      <c r="S415" s="107"/>
      <c r="T415" s="107"/>
      <c r="U415" s="107"/>
      <c r="V415" s="107"/>
      <c r="W415" s="107"/>
      <c r="X415" s="107"/>
    </row>
    <row r="416" spans="1:24" ht="13">
      <c r="A416" s="107"/>
      <c r="B416" s="107"/>
      <c r="C416" s="108"/>
      <c r="D416" s="112"/>
      <c r="E416" s="108"/>
      <c r="F416" s="108"/>
      <c r="G416" s="107"/>
      <c r="H416" s="107"/>
      <c r="I416" s="107"/>
      <c r="J416" s="107"/>
      <c r="K416" s="107"/>
      <c r="L416" s="107"/>
      <c r="M416" s="107"/>
      <c r="N416" s="107"/>
      <c r="O416" s="107"/>
      <c r="P416" s="107"/>
      <c r="Q416" s="107"/>
      <c r="R416" s="107"/>
      <c r="S416" s="107"/>
      <c r="T416" s="107"/>
      <c r="U416" s="107"/>
      <c r="V416" s="107"/>
      <c r="W416" s="107"/>
      <c r="X416" s="107"/>
    </row>
    <row r="417" spans="1:24" ht="13">
      <c r="A417" s="107"/>
      <c r="B417" s="107"/>
      <c r="C417" s="108"/>
      <c r="D417" s="112"/>
      <c r="E417" s="108"/>
      <c r="F417" s="108"/>
      <c r="G417" s="107"/>
      <c r="H417" s="107"/>
      <c r="I417" s="107"/>
      <c r="J417" s="107"/>
      <c r="K417" s="107"/>
      <c r="L417" s="107"/>
      <c r="M417" s="107"/>
      <c r="N417" s="107"/>
      <c r="O417" s="107"/>
      <c r="P417" s="107"/>
      <c r="Q417" s="107"/>
      <c r="R417" s="107"/>
      <c r="S417" s="107"/>
      <c r="T417" s="107"/>
      <c r="U417" s="107"/>
      <c r="V417" s="107"/>
      <c r="W417" s="107"/>
      <c r="X417" s="107"/>
    </row>
    <row r="418" spans="1:24" ht="13">
      <c r="A418" s="107"/>
      <c r="B418" s="107"/>
      <c r="C418" s="108"/>
      <c r="D418" s="112"/>
      <c r="E418" s="108"/>
      <c r="F418" s="108"/>
      <c r="G418" s="107"/>
      <c r="H418" s="107"/>
      <c r="I418" s="107"/>
      <c r="J418" s="107"/>
      <c r="K418" s="107"/>
      <c r="L418" s="107"/>
      <c r="M418" s="107"/>
      <c r="N418" s="107"/>
      <c r="O418" s="107"/>
      <c r="P418" s="107"/>
      <c r="Q418" s="107"/>
      <c r="R418" s="107"/>
      <c r="S418" s="107"/>
      <c r="T418" s="107"/>
      <c r="U418" s="107"/>
      <c r="V418" s="107"/>
      <c r="W418" s="107"/>
      <c r="X418" s="107"/>
    </row>
    <row r="419" spans="1:24" ht="13">
      <c r="A419" s="107"/>
      <c r="B419" s="107"/>
      <c r="C419" s="108"/>
      <c r="D419" s="112"/>
      <c r="E419" s="108"/>
      <c r="F419" s="108"/>
      <c r="G419" s="107"/>
      <c r="H419" s="107"/>
      <c r="I419" s="107"/>
      <c r="J419" s="107"/>
      <c r="K419" s="107"/>
      <c r="L419" s="107"/>
      <c r="M419" s="107"/>
      <c r="N419" s="107"/>
      <c r="O419" s="107"/>
      <c r="P419" s="107"/>
      <c r="Q419" s="107"/>
      <c r="R419" s="107"/>
      <c r="S419" s="107"/>
      <c r="T419" s="107"/>
      <c r="U419" s="107"/>
      <c r="V419" s="107"/>
      <c r="W419" s="107"/>
      <c r="X419" s="107"/>
    </row>
    <row r="420" spans="1:24" ht="13">
      <c r="A420" s="107"/>
      <c r="B420" s="107"/>
      <c r="C420" s="108"/>
      <c r="D420" s="112"/>
      <c r="E420" s="108"/>
      <c r="F420" s="108"/>
      <c r="G420" s="107"/>
      <c r="H420" s="107"/>
      <c r="I420" s="107"/>
      <c r="J420" s="107"/>
      <c r="K420" s="107"/>
      <c r="L420" s="107"/>
      <c r="M420" s="107"/>
      <c r="N420" s="107"/>
      <c r="O420" s="107"/>
      <c r="P420" s="107"/>
      <c r="Q420" s="107"/>
      <c r="R420" s="107"/>
      <c r="S420" s="107"/>
      <c r="T420" s="107"/>
      <c r="U420" s="107"/>
      <c r="V420" s="107"/>
      <c r="W420" s="107"/>
      <c r="X420" s="107"/>
    </row>
    <row r="421" spans="1:24" ht="13">
      <c r="A421" s="107"/>
      <c r="B421" s="107"/>
      <c r="C421" s="108"/>
      <c r="D421" s="112"/>
      <c r="E421" s="108"/>
      <c r="F421" s="108"/>
      <c r="G421" s="107"/>
      <c r="H421" s="107"/>
      <c r="I421" s="107"/>
      <c r="J421" s="107"/>
      <c r="K421" s="107"/>
      <c r="L421" s="107"/>
      <c r="M421" s="107"/>
      <c r="N421" s="107"/>
      <c r="O421" s="107"/>
      <c r="P421" s="107"/>
      <c r="Q421" s="107"/>
      <c r="R421" s="107"/>
      <c r="S421" s="107"/>
      <c r="T421" s="107"/>
      <c r="U421" s="107"/>
      <c r="V421" s="107"/>
      <c r="W421" s="107"/>
      <c r="X421" s="107"/>
    </row>
    <row r="422" spans="1:24" ht="13">
      <c r="A422" s="107"/>
      <c r="B422" s="107"/>
      <c r="C422" s="108"/>
      <c r="D422" s="112"/>
      <c r="E422" s="108"/>
      <c r="F422" s="108"/>
      <c r="G422" s="107"/>
      <c r="H422" s="107"/>
      <c r="I422" s="107"/>
      <c r="J422" s="107"/>
      <c r="K422" s="107"/>
      <c r="L422" s="107"/>
      <c r="M422" s="107"/>
      <c r="N422" s="107"/>
      <c r="O422" s="107"/>
      <c r="P422" s="107"/>
      <c r="Q422" s="107"/>
      <c r="R422" s="107"/>
      <c r="S422" s="107"/>
      <c r="T422" s="107"/>
      <c r="U422" s="107"/>
      <c r="V422" s="107"/>
      <c r="W422" s="107"/>
      <c r="X422" s="107"/>
    </row>
    <row r="423" spans="1:24" ht="13">
      <c r="A423" s="107"/>
      <c r="B423" s="107"/>
      <c r="C423" s="108"/>
      <c r="D423" s="112"/>
      <c r="E423" s="108"/>
      <c r="F423" s="108"/>
      <c r="G423" s="107"/>
      <c r="H423" s="107"/>
      <c r="I423" s="107"/>
      <c r="J423" s="107"/>
      <c r="K423" s="107"/>
      <c r="L423" s="107"/>
      <c r="M423" s="107"/>
      <c r="N423" s="107"/>
      <c r="O423" s="107"/>
      <c r="P423" s="107"/>
      <c r="Q423" s="107"/>
      <c r="R423" s="107"/>
      <c r="S423" s="107"/>
      <c r="T423" s="107"/>
      <c r="U423" s="107"/>
      <c r="V423" s="107"/>
      <c r="W423" s="107"/>
      <c r="X423" s="107"/>
    </row>
    <row r="424" spans="1:24" ht="13">
      <c r="A424" s="107"/>
      <c r="B424" s="107"/>
      <c r="C424" s="108"/>
      <c r="D424" s="112"/>
      <c r="E424" s="108"/>
      <c r="F424" s="108"/>
      <c r="G424" s="107"/>
      <c r="H424" s="107"/>
      <c r="I424" s="107"/>
      <c r="J424" s="107"/>
      <c r="K424" s="107"/>
      <c r="L424" s="107"/>
      <c r="M424" s="107"/>
      <c r="N424" s="107"/>
      <c r="O424" s="107"/>
      <c r="P424" s="107"/>
      <c r="Q424" s="107"/>
      <c r="R424" s="107"/>
      <c r="S424" s="107"/>
      <c r="T424" s="107"/>
      <c r="U424" s="107"/>
      <c r="V424" s="107"/>
      <c r="W424" s="107"/>
      <c r="X424" s="107"/>
    </row>
    <row r="425" spans="1:24" ht="13">
      <c r="A425" s="107"/>
      <c r="B425" s="107"/>
      <c r="C425" s="108"/>
      <c r="D425" s="112"/>
      <c r="E425" s="108"/>
      <c r="F425" s="108"/>
      <c r="G425" s="107"/>
      <c r="H425" s="107"/>
      <c r="I425" s="107"/>
      <c r="J425" s="107"/>
      <c r="K425" s="107"/>
      <c r="L425" s="107"/>
      <c r="M425" s="107"/>
      <c r="N425" s="107"/>
      <c r="O425" s="107"/>
      <c r="P425" s="107"/>
      <c r="Q425" s="107"/>
      <c r="R425" s="107"/>
      <c r="S425" s="107"/>
      <c r="T425" s="107"/>
      <c r="U425" s="107"/>
      <c r="V425" s="107"/>
      <c r="W425" s="107"/>
      <c r="X425" s="107"/>
    </row>
    <row r="426" spans="1:24" ht="13">
      <c r="A426" s="107"/>
      <c r="B426" s="107"/>
      <c r="C426" s="108"/>
      <c r="D426" s="112"/>
      <c r="E426" s="108"/>
      <c r="F426" s="108"/>
      <c r="G426" s="107"/>
      <c r="H426" s="107"/>
      <c r="I426" s="107"/>
      <c r="J426" s="107"/>
      <c r="K426" s="107"/>
      <c r="L426" s="107"/>
      <c r="M426" s="107"/>
      <c r="N426" s="107"/>
      <c r="O426" s="107"/>
      <c r="P426" s="107"/>
      <c r="Q426" s="107"/>
      <c r="R426" s="107"/>
      <c r="S426" s="107"/>
      <c r="T426" s="107"/>
      <c r="U426" s="107"/>
      <c r="V426" s="107"/>
      <c r="W426" s="107"/>
      <c r="X426" s="107"/>
    </row>
    <row r="427" spans="1:24" ht="13">
      <c r="A427" s="107"/>
      <c r="B427" s="107"/>
      <c r="C427" s="108"/>
      <c r="D427" s="112"/>
      <c r="E427" s="108"/>
      <c r="F427" s="108"/>
      <c r="G427" s="107"/>
      <c r="H427" s="107"/>
      <c r="I427" s="107"/>
      <c r="J427" s="107"/>
      <c r="K427" s="107"/>
      <c r="L427" s="107"/>
      <c r="M427" s="107"/>
      <c r="N427" s="107"/>
      <c r="O427" s="107"/>
      <c r="P427" s="107"/>
      <c r="Q427" s="107"/>
      <c r="R427" s="107"/>
      <c r="S427" s="107"/>
      <c r="T427" s="107"/>
      <c r="U427" s="107"/>
      <c r="V427" s="107"/>
      <c r="W427" s="107"/>
      <c r="X427" s="107"/>
    </row>
    <row r="428" spans="1:24" ht="13">
      <c r="A428" s="107"/>
      <c r="B428" s="107"/>
      <c r="C428" s="108"/>
      <c r="D428" s="112"/>
      <c r="E428" s="108"/>
      <c r="F428" s="108"/>
      <c r="G428" s="107"/>
      <c r="H428" s="107"/>
      <c r="I428" s="107"/>
      <c r="J428" s="107"/>
      <c r="K428" s="107"/>
      <c r="L428" s="107"/>
      <c r="M428" s="107"/>
      <c r="N428" s="107"/>
      <c r="O428" s="107"/>
      <c r="P428" s="107"/>
      <c r="Q428" s="107"/>
      <c r="R428" s="107"/>
      <c r="S428" s="107"/>
      <c r="T428" s="107"/>
      <c r="U428" s="107"/>
      <c r="V428" s="107"/>
      <c r="W428" s="107"/>
      <c r="X428" s="107"/>
    </row>
    <row r="429" spans="1:24" ht="13">
      <c r="A429" s="107"/>
      <c r="B429" s="107"/>
      <c r="C429" s="108"/>
      <c r="D429" s="112"/>
      <c r="E429" s="108"/>
      <c r="F429" s="108"/>
      <c r="G429" s="107"/>
      <c r="H429" s="107"/>
      <c r="I429" s="107"/>
      <c r="J429" s="107"/>
      <c r="K429" s="107"/>
      <c r="L429" s="107"/>
      <c r="M429" s="107"/>
      <c r="N429" s="107"/>
      <c r="O429" s="107"/>
      <c r="P429" s="107"/>
      <c r="Q429" s="107"/>
      <c r="R429" s="107"/>
      <c r="S429" s="107"/>
      <c r="T429" s="107"/>
      <c r="U429" s="107"/>
      <c r="V429" s="107"/>
      <c r="W429" s="107"/>
      <c r="X429" s="107"/>
    </row>
    <row r="430" spans="1:24" ht="13">
      <c r="A430" s="107"/>
      <c r="B430" s="107"/>
      <c r="C430" s="108"/>
      <c r="D430" s="112"/>
      <c r="E430" s="108"/>
      <c r="F430" s="108"/>
      <c r="G430" s="107"/>
      <c r="H430" s="107"/>
      <c r="I430" s="107"/>
      <c r="J430" s="107"/>
      <c r="K430" s="107"/>
      <c r="L430" s="107"/>
      <c r="M430" s="107"/>
      <c r="N430" s="107"/>
      <c r="O430" s="107"/>
      <c r="P430" s="107"/>
      <c r="Q430" s="107"/>
      <c r="R430" s="107"/>
      <c r="S430" s="107"/>
      <c r="T430" s="107"/>
      <c r="U430" s="107"/>
      <c r="V430" s="107"/>
      <c r="W430" s="107"/>
      <c r="X430" s="107"/>
    </row>
    <row r="431" spans="1:24" ht="13">
      <c r="A431" s="107"/>
      <c r="B431" s="107"/>
      <c r="C431" s="108"/>
      <c r="D431" s="112"/>
      <c r="E431" s="108"/>
      <c r="F431" s="108"/>
      <c r="G431" s="107"/>
      <c r="H431" s="107"/>
      <c r="I431" s="107"/>
      <c r="J431" s="107"/>
      <c r="K431" s="107"/>
      <c r="L431" s="107"/>
      <c r="M431" s="107"/>
      <c r="N431" s="107"/>
      <c r="O431" s="107"/>
      <c r="P431" s="107"/>
      <c r="Q431" s="107"/>
      <c r="R431" s="107"/>
      <c r="S431" s="107"/>
      <c r="T431" s="107"/>
      <c r="U431" s="107"/>
      <c r="V431" s="107"/>
      <c r="W431" s="107"/>
      <c r="X431" s="107"/>
    </row>
    <row r="432" spans="1:24" ht="13">
      <c r="A432" s="107"/>
      <c r="B432" s="107"/>
      <c r="C432" s="108"/>
      <c r="D432" s="112"/>
      <c r="E432" s="108"/>
      <c r="F432" s="108"/>
      <c r="G432" s="107"/>
      <c r="H432" s="107"/>
      <c r="I432" s="107"/>
      <c r="J432" s="107"/>
      <c r="K432" s="107"/>
      <c r="L432" s="107"/>
      <c r="M432" s="107"/>
      <c r="N432" s="107"/>
      <c r="O432" s="107"/>
      <c r="P432" s="107"/>
      <c r="Q432" s="107"/>
      <c r="R432" s="107"/>
      <c r="S432" s="107"/>
      <c r="T432" s="107"/>
      <c r="U432" s="107"/>
      <c r="V432" s="107"/>
      <c r="W432" s="107"/>
      <c r="X432" s="107"/>
    </row>
    <row r="433" spans="1:24" ht="13">
      <c r="A433" s="107"/>
      <c r="B433" s="107"/>
      <c r="C433" s="108"/>
      <c r="D433" s="112"/>
      <c r="E433" s="108"/>
      <c r="F433" s="108"/>
      <c r="G433" s="107"/>
      <c r="H433" s="107"/>
      <c r="I433" s="107"/>
      <c r="J433" s="107"/>
      <c r="K433" s="107"/>
      <c r="L433" s="107"/>
      <c r="M433" s="107"/>
      <c r="N433" s="107"/>
      <c r="O433" s="107"/>
      <c r="P433" s="107"/>
      <c r="Q433" s="107"/>
      <c r="R433" s="107"/>
      <c r="S433" s="107"/>
      <c r="T433" s="107"/>
      <c r="U433" s="107"/>
      <c r="V433" s="107"/>
      <c r="W433" s="107"/>
      <c r="X433" s="107"/>
    </row>
    <row r="434" spans="1:24" ht="13">
      <c r="A434" s="107"/>
      <c r="B434" s="107"/>
      <c r="C434" s="108"/>
      <c r="D434" s="112"/>
      <c r="E434" s="108"/>
      <c r="F434" s="108"/>
      <c r="G434" s="107"/>
      <c r="H434" s="107"/>
      <c r="I434" s="107"/>
      <c r="J434" s="107"/>
      <c r="K434" s="107"/>
      <c r="L434" s="107"/>
      <c r="M434" s="107"/>
      <c r="N434" s="107"/>
      <c r="O434" s="107"/>
      <c r="P434" s="107"/>
      <c r="Q434" s="107"/>
      <c r="R434" s="107"/>
      <c r="S434" s="107"/>
      <c r="T434" s="107"/>
      <c r="U434" s="107"/>
      <c r="V434" s="107"/>
      <c r="W434" s="107"/>
      <c r="X434" s="107"/>
    </row>
    <row r="435" spans="1:24" ht="13">
      <c r="A435" s="107"/>
      <c r="B435" s="107"/>
      <c r="C435" s="108"/>
      <c r="D435" s="112"/>
      <c r="E435" s="108"/>
      <c r="F435" s="108"/>
      <c r="G435" s="107"/>
      <c r="H435" s="107"/>
      <c r="I435" s="107"/>
      <c r="J435" s="107"/>
      <c r="K435" s="107"/>
      <c r="L435" s="107"/>
      <c r="M435" s="107"/>
      <c r="N435" s="107"/>
      <c r="O435" s="107"/>
      <c r="P435" s="107"/>
      <c r="Q435" s="107"/>
      <c r="R435" s="107"/>
      <c r="S435" s="107"/>
      <c r="T435" s="107"/>
      <c r="U435" s="107"/>
      <c r="V435" s="107"/>
      <c r="W435" s="107"/>
      <c r="X435" s="107"/>
    </row>
    <row r="436" spans="1:24" ht="13">
      <c r="A436" s="107"/>
      <c r="B436" s="107"/>
      <c r="C436" s="108"/>
      <c r="D436" s="112"/>
      <c r="E436" s="108"/>
      <c r="F436" s="108"/>
      <c r="G436" s="107"/>
      <c r="H436" s="107"/>
      <c r="I436" s="107"/>
      <c r="J436" s="107"/>
      <c r="K436" s="107"/>
      <c r="L436" s="107"/>
      <c r="M436" s="107"/>
      <c r="N436" s="107"/>
      <c r="O436" s="107"/>
      <c r="P436" s="107"/>
      <c r="Q436" s="107"/>
      <c r="R436" s="107"/>
      <c r="S436" s="107"/>
      <c r="T436" s="107"/>
      <c r="U436" s="107"/>
      <c r="V436" s="107"/>
      <c r="W436" s="107"/>
      <c r="X436" s="107"/>
    </row>
    <row r="437" spans="1:24" ht="13">
      <c r="A437" s="107"/>
      <c r="B437" s="107"/>
      <c r="C437" s="108"/>
      <c r="D437" s="112"/>
      <c r="E437" s="108"/>
      <c r="F437" s="108"/>
      <c r="G437" s="107"/>
      <c r="H437" s="107"/>
      <c r="I437" s="107"/>
      <c r="J437" s="107"/>
      <c r="K437" s="107"/>
      <c r="L437" s="107"/>
      <c r="M437" s="107"/>
      <c r="N437" s="107"/>
      <c r="O437" s="107"/>
      <c r="P437" s="107"/>
      <c r="Q437" s="107"/>
      <c r="R437" s="107"/>
      <c r="S437" s="107"/>
      <c r="T437" s="107"/>
      <c r="U437" s="107"/>
      <c r="V437" s="107"/>
      <c r="W437" s="107"/>
      <c r="X437" s="107"/>
    </row>
    <row r="438" spans="1:24" ht="13">
      <c r="A438" s="107"/>
      <c r="B438" s="107"/>
      <c r="C438" s="108"/>
      <c r="D438" s="112"/>
      <c r="E438" s="108"/>
      <c r="F438" s="108"/>
      <c r="G438" s="107"/>
      <c r="H438" s="107"/>
      <c r="I438" s="107"/>
      <c r="J438" s="107"/>
      <c r="K438" s="107"/>
      <c r="L438" s="107"/>
      <c r="M438" s="107"/>
      <c r="N438" s="107"/>
      <c r="O438" s="107"/>
      <c r="P438" s="107"/>
      <c r="Q438" s="107"/>
      <c r="R438" s="107"/>
      <c r="S438" s="107"/>
      <c r="T438" s="107"/>
      <c r="U438" s="107"/>
      <c r="V438" s="107"/>
      <c r="W438" s="107"/>
      <c r="X438" s="107"/>
    </row>
    <row r="439" spans="1:24" ht="13">
      <c r="A439" s="107"/>
      <c r="B439" s="107"/>
      <c r="C439" s="108"/>
      <c r="D439" s="112"/>
      <c r="E439" s="108"/>
      <c r="F439" s="108"/>
      <c r="G439" s="107"/>
      <c r="H439" s="107"/>
      <c r="I439" s="107"/>
      <c r="J439" s="107"/>
      <c r="K439" s="107"/>
      <c r="L439" s="107"/>
      <c r="M439" s="107"/>
      <c r="N439" s="107"/>
      <c r="O439" s="107"/>
      <c r="P439" s="107"/>
      <c r="Q439" s="107"/>
      <c r="R439" s="107"/>
      <c r="S439" s="107"/>
      <c r="T439" s="107"/>
      <c r="U439" s="107"/>
      <c r="V439" s="107"/>
      <c r="W439" s="107"/>
      <c r="X439" s="107"/>
    </row>
    <row r="440" spans="1:24" ht="13">
      <c r="A440" s="107"/>
      <c r="B440" s="107"/>
      <c r="C440" s="108"/>
      <c r="D440" s="112"/>
      <c r="E440" s="108"/>
      <c r="F440" s="108"/>
      <c r="G440" s="107"/>
      <c r="H440" s="107"/>
      <c r="I440" s="107"/>
      <c r="J440" s="107"/>
      <c r="K440" s="107"/>
      <c r="L440" s="107"/>
      <c r="M440" s="107"/>
      <c r="N440" s="107"/>
      <c r="O440" s="107"/>
      <c r="P440" s="107"/>
      <c r="Q440" s="107"/>
      <c r="R440" s="107"/>
      <c r="S440" s="107"/>
      <c r="T440" s="107"/>
      <c r="U440" s="107"/>
      <c r="V440" s="107"/>
      <c r="W440" s="107"/>
      <c r="X440" s="107"/>
    </row>
    <row r="441" spans="1:24" ht="13">
      <c r="A441" s="107"/>
      <c r="B441" s="107"/>
      <c r="C441" s="108"/>
      <c r="D441" s="112"/>
      <c r="E441" s="108"/>
      <c r="F441" s="108"/>
      <c r="G441" s="107"/>
      <c r="H441" s="107"/>
      <c r="I441" s="107"/>
      <c r="J441" s="107"/>
      <c r="K441" s="107"/>
      <c r="L441" s="107"/>
      <c r="M441" s="107"/>
      <c r="N441" s="107"/>
      <c r="O441" s="107"/>
      <c r="P441" s="107"/>
      <c r="Q441" s="107"/>
      <c r="R441" s="107"/>
      <c r="S441" s="107"/>
      <c r="T441" s="107"/>
      <c r="U441" s="107"/>
      <c r="V441" s="107"/>
      <c r="W441" s="107"/>
      <c r="X441" s="107"/>
    </row>
    <row r="442" spans="1:24" ht="13">
      <c r="A442" s="107"/>
      <c r="B442" s="107"/>
      <c r="C442" s="108"/>
      <c r="D442" s="112"/>
      <c r="E442" s="108"/>
      <c r="F442" s="108"/>
      <c r="G442" s="107"/>
      <c r="H442" s="107"/>
      <c r="I442" s="107"/>
      <c r="J442" s="107"/>
      <c r="K442" s="107"/>
      <c r="L442" s="107"/>
      <c r="M442" s="107"/>
      <c r="N442" s="107"/>
      <c r="O442" s="107"/>
      <c r="P442" s="107"/>
      <c r="Q442" s="107"/>
      <c r="R442" s="107"/>
      <c r="S442" s="107"/>
      <c r="T442" s="107"/>
      <c r="U442" s="107"/>
      <c r="V442" s="107"/>
      <c r="W442" s="107"/>
      <c r="X442" s="107"/>
    </row>
    <row r="443" spans="1:24" ht="13">
      <c r="A443" s="107"/>
      <c r="B443" s="107"/>
      <c r="C443" s="108"/>
      <c r="D443" s="112"/>
      <c r="E443" s="108"/>
      <c r="F443" s="108"/>
      <c r="G443" s="107"/>
      <c r="H443" s="107"/>
      <c r="I443" s="107"/>
      <c r="J443" s="107"/>
      <c r="K443" s="107"/>
      <c r="L443" s="107"/>
      <c r="M443" s="107"/>
      <c r="N443" s="107"/>
      <c r="O443" s="107"/>
      <c r="P443" s="107"/>
      <c r="Q443" s="107"/>
      <c r="R443" s="107"/>
      <c r="S443" s="107"/>
      <c r="T443" s="107"/>
      <c r="U443" s="107"/>
      <c r="V443" s="107"/>
      <c r="W443" s="107"/>
      <c r="X443" s="107"/>
    </row>
    <row r="444" spans="1:24" ht="13">
      <c r="A444" s="107"/>
      <c r="B444" s="107"/>
      <c r="C444" s="108"/>
      <c r="D444" s="112"/>
      <c r="E444" s="108"/>
      <c r="F444" s="108"/>
      <c r="G444" s="107"/>
      <c r="H444" s="107"/>
      <c r="I444" s="107"/>
      <c r="J444" s="107"/>
      <c r="K444" s="107"/>
      <c r="L444" s="107"/>
      <c r="M444" s="107"/>
      <c r="N444" s="107"/>
      <c r="O444" s="107"/>
      <c r="P444" s="107"/>
      <c r="Q444" s="107"/>
      <c r="R444" s="107"/>
      <c r="S444" s="107"/>
      <c r="T444" s="107"/>
      <c r="U444" s="107"/>
      <c r="V444" s="107"/>
      <c r="W444" s="107"/>
      <c r="X444" s="107"/>
    </row>
    <row r="445" spans="1:24" ht="13">
      <c r="A445" s="107"/>
      <c r="B445" s="107"/>
      <c r="C445" s="108"/>
      <c r="D445" s="112"/>
      <c r="E445" s="108"/>
      <c r="F445" s="108"/>
      <c r="G445" s="107"/>
      <c r="H445" s="107"/>
      <c r="I445" s="107"/>
      <c r="J445" s="107"/>
      <c r="K445" s="107"/>
      <c r="L445" s="107"/>
      <c r="M445" s="107"/>
      <c r="N445" s="107"/>
      <c r="O445" s="107"/>
      <c r="P445" s="107"/>
      <c r="Q445" s="107"/>
      <c r="R445" s="107"/>
      <c r="S445" s="107"/>
      <c r="T445" s="107"/>
      <c r="U445" s="107"/>
      <c r="V445" s="107"/>
      <c r="W445" s="107"/>
      <c r="X445" s="107"/>
    </row>
    <row r="446" spans="1:24" ht="13">
      <c r="A446" s="107"/>
      <c r="B446" s="107"/>
      <c r="C446" s="108"/>
      <c r="D446" s="112"/>
      <c r="E446" s="108"/>
      <c r="F446" s="108"/>
      <c r="G446" s="107"/>
      <c r="H446" s="107"/>
      <c r="I446" s="107"/>
      <c r="J446" s="107"/>
      <c r="K446" s="107"/>
      <c r="L446" s="107"/>
      <c r="M446" s="107"/>
      <c r="N446" s="107"/>
      <c r="O446" s="107"/>
      <c r="P446" s="107"/>
      <c r="Q446" s="107"/>
      <c r="R446" s="107"/>
      <c r="S446" s="107"/>
      <c r="T446" s="107"/>
      <c r="U446" s="107"/>
      <c r="V446" s="107"/>
      <c r="W446" s="107"/>
      <c r="X446" s="107"/>
    </row>
    <row r="447" spans="1:24" ht="13">
      <c r="A447" s="107"/>
      <c r="B447" s="107"/>
      <c r="C447" s="108"/>
      <c r="D447" s="112"/>
      <c r="E447" s="108"/>
      <c r="F447" s="108"/>
      <c r="G447" s="107"/>
      <c r="H447" s="107"/>
      <c r="I447" s="107"/>
      <c r="J447" s="107"/>
      <c r="K447" s="107"/>
      <c r="L447" s="107"/>
      <c r="M447" s="107"/>
      <c r="N447" s="107"/>
      <c r="O447" s="107"/>
      <c r="P447" s="107"/>
      <c r="Q447" s="107"/>
      <c r="R447" s="107"/>
      <c r="S447" s="107"/>
      <c r="T447" s="107"/>
      <c r="U447" s="107"/>
      <c r="V447" s="107"/>
      <c r="W447" s="107"/>
      <c r="X447" s="107"/>
    </row>
    <row r="448" spans="1:24" ht="13">
      <c r="A448" s="107"/>
      <c r="B448" s="107"/>
      <c r="C448" s="108"/>
      <c r="D448" s="112"/>
      <c r="E448" s="108"/>
      <c r="F448" s="108"/>
      <c r="G448" s="107"/>
      <c r="H448" s="107"/>
      <c r="I448" s="107"/>
      <c r="J448" s="107"/>
      <c r="K448" s="107"/>
      <c r="L448" s="107"/>
      <c r="M448" s="107"/>
      <c r="N448" s="107"/>
      <c r="O448" s="107"/>
      <c r="P448" s="107"/>
      <c r="Q448" s="107"/>
      <c r="R448" s="107"/>
      <c r="S448" s="107"/>
      <c r="T448" s="107"/>
      <c r="U448" s="107"/>
      <c r="V448" s="107"/>
      <c r="W448" s="107"/>
      <c r="X448" s="107"/>
    </row>
    <row r="449" spans="1:24" ht="13">
      <c r="A449" s="107"/>
      <c r="B449" s="107"/>
      <c r="C449" s="108"/>
      <c r="D449" s="112"/>
      <c r="E449" s="108"/>
      <c r="F449" s="108"/>
      <c r="G449" s="107"/>
      <c r="H449" s="107"/>
      <c r="I449" s="107"/>
      <c r="J449" s="107"/>
      <c r="K449" s="107"/>
      <c r="L449" s="107"/>
      <c r="M449" s="107"/>
      <c r="N449" s="107"/>
      <c r="O449" s="107"/>
      <c r="P449" s="107"/>
      <c r="Q449" s="107"/>
      <c r="R449" s="107"/>
      <c r="S449" s="107"/>
      <c r="T449" s="107"/>
      <c r="U449" s="107"/>
      <c r="V449" s="107"/>
      <c r="W449" s="107"/>
      <c r="X449" s="107"/>
    </row>
    <row r="450" spans="1:24" ht="13">
      <c r="A450" s="107"/>
      <c r="B450" s="107"/>
      <c r="C450" s="108"/>
      <c r="D450" s="112"/>
      <c r="E450" s="108"/>
      <c r="F450" s="108"/>
      <c r="G450" s="107"/>
      <c r="H450" s="107"/>
      <c r="I450" s="107"/>
      <c r="J450" s="107"/>
      <c r="K450" s="107"/>
      <c r="L450" s="107"/>
      <c r="M450" s="107"/>
      <c r="N450" s="107"/>
      <c r="O450" s="107"/>
      <c r="P450" s="107"/>
      <c r="Q450" s="107"/>
      <c r="R450" s="107"/>
      <c r="S450" s="107"/>
      <c r="T450" s="107"/>
      <c r="U450" s="107"/>
      <c r="V450" s="107"/>
      <c r="W450" s="107"/>
      <c r="X450" s="107"/>
    </row>
    <row r="451" spans="1:24" ht="13">
      <c r="A451" s="107"/>
      <c r="B451" s="107"/>
      <c r="C451" s="108"/>
      <c r="D451" s="112"/>
      <c r="E451" s="108"/>
      <c r="F451" s="108"/>
      <c r="G451" s="107"/>
      <c r="H451" s="107"/>
      <c r="I451" s="107"/>
      <c r="J451" s="107"/>
      <c r="K451" s="107"/>
      <c r="L451" s="107"/>
      <c r="M451" s="107"/>
      <c r="N451" s="107"/>
      <c r="O451" s="107"/>
      <c r="P451" s="107"/>
      <c r="Q451" s="107"/>
      <c r="R451" s="107"/>
      <c r="S451" s="107"/>
      <c r="T451" s="107"/>
      <c r="U451" s="107"/>
      <c r="V451" s="107"/>
      <c r="W451" s="107"/>
      <c r="X451" s="107"/>
    </row>
    <row r="452" spans="1:24" ht="13">
      <c r="A452" s="107"/>
      <c r="B452" s="107"/>
      <c r="C452" s="108"/>
      <c r="D452" s="112"/>
      <c r="E452" s="108"/>
      <c r="F452" s="108"/>
      <c r="G452" s="107"/>
      <c r="H452" s="107"/>
      <c r="I452" s="107"/>
      <c r="J452" s="107"/>
      <c r="K452" s="107"/>
      <c r="L452" s="107"/>
      <c r="M452" s="107"/>
      <c r="N452" s="107"/>
      <c r="O452" s="107"/>
      <c r="P452" s="107"/>
      <c r="Q452" s="107"/>
      <c r="R452" s="107"/>
      <c r="S452" s="107"/>
      <c r="T452" s="107"/>
      <c r="U452" s="107"/>
      <c r="V452" s="107"/>
      <c r="W452" s="107"/>
      <c r="X452" s="107"/>
    </row>
    <row r="453" spans="1:24" ht="13">
      <c r="A453" s="107"/>
      <c r="B453" s="107"/>
      <c r="C453" s="108"/>
      <c r="D453" s="112"/>
      <c r="E453" s="108"/>
      <c r="F453" s="108"/>
      <c r="G453" s="107"/>
      <c r="H453" s="107"/>
      <c r="I453" s="107"/>
      <c r="J453" s="107"/>
      <c r="K453" s="107"/>
      <c r="L453" s="107"/>
      <c r="M453" s="107"/>
      <c r="N453" s="107"/>
      <c r="O453" s="107"/>
      <c r="P453" s="107"/>
      <c r="Q453" s="107"/>
      <c r="R453" s="107"/>
      <c r="S453" s="107"/>
      <c r="T453" s="107"/>
      <c r="U453" s="107"/>
      <c r="V453" s="107"/>
      <c r="W453" s="107"/>
      <c r="X453" s="107"/>
    </row>
    <row r="454" spans="1:24" ht="13">
      <c r="A454" s="107"/>
      <c r="B454" s="107"/>
      <c r="C454" s="108"/>
      <c r="D454" s="112"/>
      <c r="E454" s="108"/>
      <c r="F454" s="108"/>
      <c r="G454" s="107"/>
      <c r="H454" s="107"/>
      <c r="I454" s="107"/>
      <c r="J454" s="107"/>
      <c r="K454" s="107"/>
      <c r="L454" s="107"/>
      <c r="M454" s="107"/>
      <c r="N454" s="107"/>
      <c r="O454" s="107"/>
      <c r="P454" s="107"/>
      <c r="Q454" s="107"/>
      <c r="R454" s="107"/>
      <c r="S454" s="107"/>
      <c r="T454" s="107"/>
      <c r="U454" s="107"/>
      <c r="V454" s="107"/>
      <c r="W454" s="107"/>
      <c r="X454" s="107"/>
    </row>
    <row r="455" spans="1:24" ht="13">
      <c r="A455" s="107"/>
      <c r="B455" s="107"/>
      <c r="C455" s="108"/>
      <c r="D455" s="112"/>
      <c r="E455" s="108"/>
      <c r="F455" s="108"/>
      <c r="G455" s="107"/>
      <c r="H455" s="107"/>
      <c r="I455" s="107"/>
      <c r="J455" s="107"/>
      <c r="K455" s="107"/>
      <c r="L455" s="107"/>
      <c r="M455" s="107"/>
      <c r="N455" s="107"/>
      <c r="O455" s="107"/>
      <c r="P455" s="107"/>
      <c r="Q455" s="107"/>
      <c r="R455" s="107"/>
      <c r="S455" s="107"/>
      <c r="T455" s="107"/>
      <c r="U455" s="107"/>
      <c r="V455" s="107"/>
      <c r="W455" s="107"/>
      <c r="X455" s="107"/>
    </row>
    <row r="456" spans="1:24" ht="13">
      <c r="A456" s="107"/>
      <c r="B456" s="107"/>
      <c r="C456" s="108"/>
      <c r="D456" s="112"/>
      <c r="E456" s="108"/>
      <c r="F456" s="108"/>
      <c r="G456" s="107"/>
      <c r="H456" s="107"/>
      <c r="I456" s="107"/>
      <c r="J456" s="107"/>
      <c r="K456" s="107"/>
      <c r="L456" s="107"/>
      <c r="M456" s="107"/>
      <c r="N456" s="107"/>
      <c r="O456" s="107"/>
      <c r="P456" s="107"/>
      <c r="Q456" s="107"/>
      <c r="R456" s="107"/>
      <c r="S456" s="107"/>
      <c r="T456" s="107"/>
      <c r="U456" s="107"/>
      <c r="V456" s="107"/>
      <c r="W456" s="107"/>
      <c r="X456" s="107"/>
    </row>
    <row r="457" spans="1:24" ht="13">
      <c r="A457" s="107"/>
      <c r="B457" s="107"/>
      <c r="C457" s="108"/>
      <c r="D457" s="112"/>
      <c r="E457" s="108"/>
      <c r="F457" s="108"/>
      <c r="G457" s="107"/>
      <c r="H457" s="107"/>
      <c r="I457" s="107"/>
      <c r="J457" s="107"/>
      <c r="K457" s="107"/>
      <c r="L457" s="107"/>
      <c r="M457" s="107"/>
      <c r="N457" s="107"/>
      <c r="O457" s="107"/>
      <c r="P457" s="107"/>
      <c r="Q457" s="107"/>
      <c r="R457" s="107"/>
      <c r="S457" s="107"/>
      <c r="T457" s="107"/>
      <c r="U457" s="107"/>
      <c r="V457" s="107"/>
      <c r="W457" s="107"/>
      <c r="X457" s="107"/>
    </row>
    <row r="458" spans="1:24" ht="13">
      <c r="A458" s="107"/>
      <c r="B458" s="107"/>
      <c r="C458" s="108"/>
      <c r="D458" s="112"/>
      <c r="E458" s="108"/>
      <c r="F458" s="108"/>
      <c r="G458" s="107"/>
      <c r="H458" s="107"/>
      <c r="I458" s="107"/>
      <c r="J458" s="107"/>
      <c r="K458" s="107"/>
      <c r="L458" s="107"/>
      <c r="M458" s="107"/>
      <c r="N458" s="107"/>
      <c r="O458" s="107"/>
      <c r="P458" s="107"/>
      <c r="Q458" s="107"/>
      <c r="R458" s="107"/>
      <c r="S458" s="107"/>
      <c r="T458" s="107"/>
      <c r="U458" s="107"/>
      <c r="V458" s="107"/>
      <c r="W458" s="107"/>
      <c r="X458" s="107"/>
    </row>
    <row r="459" spans="1:24" ht="13">
      <c r="A459" s="107"/>
      <c r="B459" s="107"/>
      <c r="C459" s="108"/>
      <c r="D459" s="112"/>
      <c r="E459" s="108"/>
      <c r="F459" s="108"/>
      <c r="G459" s="107"/>
      <c r="H459" s="107"/>
      <c r="I459" s="107"/>
      <c r="J459" s="107"/>
      <c r="K459" s="107"/>
      <c r="L459" s="107"/>
      <c r="M459" s="107"/>
      <c r="N459" s="107"/>
      <c r="O459" s="107"/>
      <c r="P459" s="107"/>
      <c r="Q459" s="107"/>
      <c r="R459" s="107"/>
      <c r="S459" s="107"/>
      <c r="T459" s="107"/>
      <c r="U459" s="107"/>
      <c r="V459" s="107"/>
      <c r="W459" s="107"/>
      <c r="X459" s="107"/>
    </row>
    <row r="460" spans="1:24" ht="13">
      <c r="A460" s="107"/>
      <c r="B460" s="107"/>
      <c r="C460" s="108"/>
      <c r="D460" s="112"/>
      <c r="E460" s="108"/>
      <c r="F460" s="108"/>
      <c r="G460" s="107"/>
      <c r="H460" s="107"/>
      <c r="I460" s="107"/>
      <c r="J460" s="107"/>
      <c r="K460" s="107"/>
      <c r="L460" s="107"/>
      <c r="M460" s="107"/>
      <c r="N460" s="107"/>
      <c r="O460" s="107"/>
      <c r="P460" s="107"/>
      <c r="Q460" s="107"/>
      <c r="R460" s="107"/>
      <c r="S460" s="107"/>
      <c r="T460" s="107"/>
      <c r="U460" s="107"/>
      <c r="V460" s="107"/>
      <c r="W460" s="107"/>
      <c r="X460" s="107"/>
    </row>
    <row r="461" spans="1:24" ht="13">
      <c r="A461" s="107"/>
      <c r="B461" s="107"/>
      <c r="C461" s="108"/>
      <c r="D461" s="112"/>
      <c r="E461" s="108"/>
      <c r="F461" s="108"/>
      <c r="G461" s="107"/>
      <c r="H461" s="107"/>
      <c r="I461" s="107"/>
      <c r="J461" s="107"/>
      <c r="K461" s="107"/>
      <c r="L461" s="107"/>
      <c r="M461" s="107"/>
      <c r="N461" s="107"/>
      <c r="O461" s="107"/>
      <c r="P461" s="107"/>
      <c r="Q461" s="107"/>
      <c r="R461" s="107"/>
      <c r="S461" s="107"/>
      <c r="T461" s="107"/>
      <c r="U461" s="107"/>
      <c r="V461" s="107"/>
      <c r="W461" s="107"/>
      <c r="X461" s="107"/>
    </row>
    <row r="462" spans="1:24" ht="13">
      <c r="A462" s="107"/>
      <c r="B462" s="107"/>
      <c r="C462" s="108"/>
      <c r="D462" s="112"/>
      <c r="E462" s="108"/>
      <c r="F462" s="108"/>
      <c r="G462" s="107"/>
      <c r="H462" s="107"/>
      <c r="I462" s="107"/>
      <c r="J462" s="107"/>
      <c r="K462" s="107"/>
      <c r="L462" s="107"/>
      <c r="M462" s="107"/>
      <c r="N462" s="107"/>
      <c r="O462" s="107"/>
      <c r="P462" s="107"/>
      <c r="Q462" s="107"/>
      <c r="R462" s="107"/>
      <c r="S462" s="107"/>
      <c r="T462" s="107"/>
      <c r="U462" s="107"/>
      <c r="V462" s="107"/>
      <c r="W462" s="107"/>
      <c r="X462" s="107"/>
    </row>
    <row r="463" spans="1:24" ht="13">
      <c r="A463" s="107"/>
      <c r="B463" s="107"/>
      <c r="C463" s="108"/>
      <c r="D463" s="112"/>
      <c r="E463" s="108"/>
      <c r="F463" s="108"/>
      <c r="G463" s="107"/>
      <c r="H463" s="107"/>
      <c r="I463" s="107"/>
      <c r="J463" s="107"/>
      <c r="K463" s="107"/>
      <c r="L463" s="107"/>
      <c r="M463" s="107"/>
      <c r="N463" s="107"/>
      <c r="O463" s="107"/>
      <c r="P463" s="107"/>
      <c r="Q463" s="107"/>
      <c r="R463" s="107"/>
      <c r="S463" s="107"/>
      <c r="T463" s="107"/>
      <c r="U463" s="107"/>
      <c r="V463" s="107"/>
      <c r="W463" s="107"/>
      <c r="X463" s="107"/>
    </row>
    <row r="464" spans="1:24" ht="13">
      <c r="A464" s="107"/>
      <c r="B464" s="107"/>
      <c r="C464" s="108"/>
      <c r="D464" s="112"/>
      <c r="E464" s="108"/>
      <c r="F464" s="108"/>
      <c r="G464" s="107"/>
      <c r="H464" s="107"/>
      <c r="I464" s="107"/>
      <c r="J464" s="107"/>
      <c r="K464" s="107"/>
      <c r="L464" s="107"/>
      <c r="M464" s="107"/>
      <c r="N464" s="107"/>
      <c r="O464" s="107"/>
      <c r="P464" s="107"/>
      <c r="Q464" s="107"/>
      <c r="R464" s="107"/>
      <c r="S464" s="107"/>
      <c r="T464" s="107"/>
      <c r="U464" s="107"/>
      <c r="V464" s="107"/>
      <c r="W464" s="107"/>
      <c r="X464" s="107"/>
    </row>
    <row r="465" spans="1:24" ht="13">
      <c r="A465" s="107"/>
      <c r="B465" s="107"/>
      <c r="C465" s="108"/>
      <c r="D465" s="112"/>
      <c r="E465" s="108"/>
      <c r="F465" s="108"/>
      <c r="G465" s="107"/>
      <c r="H465" s="107"/>
      <c r="I465" s="107"/>
      <c r="J465" s="107"/>
      <c r="K465" s="107"/>
      <c r="L465" s="107"/>
      <c r="M465" s="107"/>
      <c r="N465" s="107"/>
      <c r="O465" s="107"/>
      <c r="P465" s="107"/>
      <c r="Q465" s="107"/>
      <c r="R465" s="107"/>
      <c r="S465" s="107"/>
      <c r="T465" s="107"/>
      <c r="U465" s="107"/>
      <c r="V465" s="107"/>
      <c r="W465" s="107"/>
      <c r="X465" s="107"/>
    </row>
    <row r="466" spans="1:24" ht="13">
      <c r="A466" s="107"/>
      <c r="B466" s="107"/>
      <c r="C466" s="108"/>
      <c r="D466" s="112"/>
      <c r="E466" s="108"/>
      <c r="F466" s="108"/>
      <c r="G466" s="107"/>
      <c r="H466" s="107"/>
      <c r="I466" s="107"/>
      <c r="J466" s="107"/>
      <c r="K466" s="107"/>
      <c r="L466" s="107"/>
      <c r="M466" s="107"/>
      <c r="N466" s="107"/>
      <c r="O466" s="107"/>
      <c r="P466" s="107"/>
      <c r="Q466" s="107"/>
      <c r="R466" s="107"/>
      <c r="S466" s="107"/>
      <c r="T466" s="107"/>
      <c r="U466" s="107"/>
      <c r="V466" s="107"/>
      <c r="W466" s="107"/>
      <c r="X466" s="107"/>
    </row>
    <row r="467" spans="1:24" ht="13">
      <c r="A467" s="107"/>
      <c r="B467" s="107"/>
      <c r="C467" s="108"/>
      <c r="D467" s="112"/>
      <c r="E467" s="108"/>
      <c r="F467" s="108"/>
      <c r="G467" s="107"/>
      <c r="H467" s="107"/>
      <c r="I467" s="107"/>
      <c r="J467" s="107"/>
      <c r="K467" s="107"/>
      <c r="L467" s="107"/>
      <c r="M467" s="107"/>
      <c r="N467" s="107"/>
      <c r="O467" s="107"/>
      <c r="P467" s="107"/>
      <c r="Q467" s="107"/>
      <c r="R467" s="107"/>
      <c r="S467" s="107"/>
      <c r="T467" s="107"/>
      <c r="U467" s="107"/>
      <c r="V467" s="107"/>
      <c r="W467" s="107"/>
      <c r="X467" s="107"/>
    </row>
    <row r="468" spans="1:24" ht="13">
      <c r="A468" s="107"/>
      <c r="B468" s="107"/>
      <c r="C468" s="108"/>
      <c r="D468" s="112"/>
      <c r="E468" s="108"/>
      <c r="F468" s="108"/>
      <c r="G468" s="107"/>
      <c r="H468" s="107"/>
      <c r="I468" s="107"/>
      <c r="J468" s="107"/>
      <c r="K468" s="107"/>
      <c r="L468" s="107"/>
      <c r="M468" s="107"/>
      <c r="N468" s="107"/>
      <c r="O468" s="107"/>
      <c r="P468" s="107"/>
      <c r="Q468" s="107"/>
      <c r="R468" s="107"/>
      <c r="S468" s="107"/>
      <c r="T468" s="107"/>
      <c r="U468" s="107"/>
      <c r="V468" s="107"/>
      <c r="W468" s="107"/>
      <c r="X468" s="107"/>
    </row>
    <row r="469" spans="1:24" ht="13">
      <c r="A469" s="107"/>
      <c r="B469" s="107"/>
      <c r="C469" s="108"/>
      <c r="D469" s="112"/>
      <c r="E469" s="108"/>
      <c r="F469" s="108"/>
      <c r="G469" s="107"/>
      <c r="H469" s="107"/>
      <c r="I469" s="107"/>
      <c r="J469" s="107"/>
      <c r="K469" s="107"/>
      <c r="L469" s="107"/>
      <c r="M469" s="107"/>
      <c r="N469" s="107"/>
      <c r="O469" s="107"/>
      <c r="P469" s="107"/>
      <c r="Q469" s="107"/>
      <c r="R469" s="107"/>
      <c r="S469" s="107"/>
      <c r="T469" s="107"/>
      <c r="U469" s="107"/>
      <c r="V469" s="107"/>
      <c r="W469" s="107"/>
      <c r="X469" s="107"/>
    </row>
    <row r="470" spans="1:24" ht="13">
      <c r="A470" s="107"/>
      <c r="B470" s="107"/>
      <c r="C470" s="108"/>
      <c r="D470" s="112"/>
      <c r="E470" s="108"/>
      <c r="F470" s="108"/>
      <c r="G470" s="107"/>
      <c r="H470" s="107"/>
      <c r="I470" s="107"/>
      <c r="J470" s="107"/>
      <c r="K470" s="107"/>
      <c r="L470" s="107"/>
      <c r="M470" s="107"/>
      <c r="N470" s="107"/>
      <c r="O470" s="107"/>
      <c r="P470" s="107"/>
      <c r="Q470" s="107"/>
      <c r="R470" s="107"/>
      <c r="S470" s="107"/>
      <c r="T470" s="107"/>
      <c r="U470" s="107"/>
      <c r="V470" s="107"/>
      <c r="W470" s="107"/>
      <c r="X470" s="107"/>
    </row>
    <row r="471" spans="1:24" ht="13">
      <c r="A471" s="107"/>
      <c r="B471" s="107"/>
      <c r="C471" s="108"/>
      <c r="D471" s="112"/>
      <c r="E471" s="108"/>
      <c r="F471" s="108"/>
      <c r="G471" s="107"/>
      <c r="H471" s="107"/>
      <c r="I471" s="107"/>
      <c r="J471" s="107"/>
      <c r="K471" s="107"/>
      <c r="L471" s="107"/>
      <c r="M471" s="107"/>
      <c r="N471" s="107"/>
      <c r="O471" s="107"/>
      <c r="P471" s="107"/>
      <c r="Q471" s="107"/>
      <c r="R471" s="107"/>
      <c r="S471" s="107"/>
      <c r="T471" s="107"/>
      <c r="U471" s="107"/>
      <c r="V471" s="107"/>
      <c r="W471" s="107"/>
      <c r="X471" s="107"/>
    </row>
    <row r="472" spans="1:24" ht="13">
      <c r="A472" s="107"/>
      <c r="B472" s="107"/>
      <c r="C472" s="108"/>
      <c r="D472" s="112"/>
      <c r="E472" s="108"/>
      <c r="F472" s="108"/>
      <c r="G472" s="107"/>
      <c r="H472" s="107"/>
      <c r="I472" s="107"/>
      <c r="J472" s="107"/>
      <c r="K472" s="107"/>
      <c r="L472" s="107"/>
      <c r="M472" s="107"/>
      <c r="N472" s="107"/>
      <c r="O472" s="107"/>
      <c r="P472" s="107"/>
      <c r="Q472" s="107"/>
      <c r="R472" s="107"/>
      <c r="S472" s="107"/>
      <c r="T472" s="107"/>
      <c r="U472" s="107"/>
      <c r="V472" s="107"/>
      <c r="W472" s="107"/>
      <c r="X472" s="107"/>
    </row>
    <row r="473" spans="1:24" ht="13">
      <c r="A473" s="107"/>
      <c r="B473" s="107"/>
      <c r="C473" s="108"/>
      <c r="D473" s="112"/>
      <c r="E473" s="108"/>
      <c r="F473" s="108"/>
      <c r="G473" s="107"/>
      <c r="H473" s="107"/>
      <c r="I473" s="107"/>
      <c r="J473" s="107"/>
      <c r="K473" s="107"/>
      <c r="L473" s="107"/>
      <c r="M473" s="107"/>
      <c r="N473" s="107"/>
      <c r="O473" s="107"/>
      <c r="P473" s="107"/>
      <c r="Q473" s="107"/>
      <c r="R473" s="107"/>
      <c r="S473" s="107"/>
      <c r="T473" s="107"/>
      <c r="U473" s="107"/>
      <c r="V473" s="107"/>
      <c r="W473" s="107"/>
      <c r="X473" s="107"/>
    </row>
    <row r="474" spans="1:24" ht="13">
      <c r="A474" s="107"/>
      <c r="B474" s="107"/>
      <c r="C474" s="108"/>
      <c r="D474" s="112"/>
      <c r="E474" s="108"/>
      <c r="F474" s="108"/>
      <c r="G474" s="107"/>
      <c r="H474" s="107"/>
      <c r="I474" s="107"/>
      <c r="J474" s="107"/>
      <c r="K474" s="107"/>
      <c r="L474" s="107"/>
      <c r="M474" s="107"/>
      <c r="N474" s="107"/>
      <c r="O474" s="107"/>
      <c r="P474" s="107"/>
      <c r="Q474" s="107"/>
      <c r="R474" s="107"/>
      <c r="S474" s="107"/>
      <c r="T474" s="107"/>
      <c r="U474" s="107"/>
      <c r="V474" s="107"/>
      <c r="W474" s="107"/>
      <c r="X474" s="107"/>
    </row>
    <row r="475" spans="1:24" ht="13">
      <c r="A475" s="107"/>
      <c r="B475" s="107"/>
      <c r="C475" s="108"/>
      <c r="D475" s="112"/>
      <c r="E475" s="108"/>
      <c r="F475" s="108"/>
      <c r="G475" s="107"/>
      <c r="H475" s="107"/>
      <c r="I475" s="107"/>
      <c r="J475" s="107"/>
      <c r="K475" s="107"/>
      <c r="L475" s="107"/>
      <c r="M475" s="107"/>
      <c r="N475" s="107"/>
      <c r="O475" s="107"/>
      <c r="P475" s="107"/>
      <c r="Q475" s="107"/>
      <c r="R475" s="107"/>
      <c r="S475" s="107"/>
      <c r="T475" s="107"/>
      <c r="U475" s="107"/>
      <c r="V475" s="107"/>
      <c r="W475" s="107"/>
      <c r="X475" s="107"/>
    </row>
    <row r="476" spans="1:24" ht="13">
      <c r="A476" s="107"/>
      <c r="B476" s="107"/>
      <c r="C476" s="108"/>
      <c r="D476" s="112"/>
      <c r="E476" s="108"/>
      <c r="F476" s="108"/>
      <c r="G476" s="107"/>
      <c r="H476" s="107"/>
      <c r="I476" s="107"/>
      <c r="J476" s="107"/>
      <c r="K476" s="107"/>
      <c r="L476" s="107"/>
      <c r="M476" s="107"/>
      <c r="N476" s="107"/>
      <c r="O476" s="107"/>
      <c r="P476" s="107"/>
      <c r="Q476" s="107"/>
      <c r="R476" s="107"/>
      <c r="S476" s="107"/>
      <c r="T476" s="107"/>
      <c r="U476" s="107"/>
      <c r="V476" s="107"/>
      <c r="W476" s="107"/>
      <c r="X476" s="107"/>
    </row>
    <row r="477" spans="1:24" ht="13">
      <c r="A477" s="107"/>
      <c r="B477" s="107"/>
      <c r="C477" s="108"/>
      <c r="D477" s="112"/>
      <c r="E477" s="108"/>
      <c r="F477" s="108"/>
      <c r="G477" s="107"/>
      <c r="H477" s="107"/>
      <c r="I477" s="107"/>
      <c r="J477" s="107"/>
      <c r="K477" s="107"/>
      <c r="L477" s="107"/>
      <c r="M477" s="107"/>
      <c r="N477" s="107"/>
      <c r="O477" s="107"/>
      <c r="P477" s="107"/>
      <c r="Q477" s="107"/>
      <c r="R477" s="107"/>
      <c r="S477" s="107"/>
      <c r="T477" s="107"/>
      <c r="U477" s="107"/>
      <c r="V477" s="107"/>
      <c r="W477" s="107"/>
      <c r="X477" s="107"/>
    </row>
    <row r="478" spans="1:24" ht="13">
      <c r="A478" s="107"/>
      <c r="B478" s="107"/>
      <c r="C478" s="108"/>
      <c r="D478" s="112"/>
      <c r="E478" s="108"/>
      <c r="F478" s="108"/>
      <c r="G478" s="107"/>
      <c r="H478" s="107"/>
      <c r="I478" s="107"/>
      <c r="J478" s="107"/>
      <c r="K478" s="107"/>
      <c r="L478" s="107"/>
      <c r="M478" s="107"/>
      <c r="N478" s="107"/>
      <c r="O478" s="107"/>
      <c r="P478" s="107"/>
      <c r="Q478" s="107"/>
      <c r="R478" s="107"/>
      <c r="S478" s="107"/>
      <c r="T478" s="107"/>
      <c r="U478" s="107"/>
      <c r="V478" s="107"/>
      <c r="W478" s="107"/>
      <c r="X478" s="107"/>
    </row>
    <row r="479" spans="1:24" ht="13">
      <c r="A479" s="107"/>
      <c r="B479" s="107"/>
      <c r="C479" s="108"/>
      <c r="D479" s="112"/>
      <c r="E479" s="108"/>
      <c r="F479" s="108"/>
      <c r="G479" s="107"/>
      <c r="H479" s="107"/>
      <c r="I479" s="107"/>
      <c r="J479" s="107"/>
      <c r="K479" s="107"/>
      <c r="L479" s="107"/>
      <c r="M479" s="107"/>
      <c r="N479" s="107"/>
      <c r="O479" s="107"/>
      <c r="P479" s="107"/>
      <c r="Q479" s="107"/>
      <c r="R479" s="107"/>
      <c r="S479" s="107"/>
      <c r="T479" s="107"/>
      <c r="U479" s="107"/>
      <c r="V479" s="107"/>
      <c r="W479" s="107"/>
      <c r="X479" s="107"/>
    </row>
    <row r="480" spans="1:24" ht="13">
      <c r="A480" s="107"/>
      <c r="B480" s="107"/>
      <c r="C480" s="108"/>
      <c r="D480" s="112"/>
      <c r="E480" s="108"/>
      <c r="F480" s="108"/>
      <c r="G480" s="107"/>
      <c r="H480" s="107"/>
      <c r="I480" s="107"/>
      <c r="J480" s="107"/>
      <c r="K480" s="107"/>
      <c r="L480" s="107"/>
      <c r="M480" s="107"/>
      <c r="N480" s="107"/>
      <c r="O480" s="107"/>
      <c r="P480" s="107"/>
      <c r="Q480" s="107"/>
      <c r="R480" s="107"/>
      <c r="S480" s="107"/>
      <c r="T480" s="107"/>
      <c r="U480" s="107"/>
      <c r="V480" s="107"/>
      <c r="W480" s="107"/>
      <c r="X480" s="107"/>
    </row>
    <row r="481" spans="1:24" ht="13">
      <c r="A481" s="107"/>
      <c r="B481" s="107"/>
      <c r="C481" s="108"/>
      <c r="D481" s="112"/>
      <c r="E481" s="108"/>
      <c r="F481" s="108"/>
      <c r="G481" s="107"/>
      <c r="H481" s="107"/>
      <c r="I481" s="107"/>
      <c r="J481" s="107"/>
      <c r="K481" s="107"/>
      <c r="L481" s="107"/>
      <c r="M481" s="107"/>
      <c r="N481" s="107"/>
      <c r="O481" s="107"/>
      <c r="P481" s="107"/>
      <c r="Q481" s="107"/>
      <c r="R481" s="107"/>
      <c r="S481" s="107"/>
      <c r="T481" s="107"/>
      <c r="U481" s="107"/>
      <c r="V481" s="107"/>
      <c r="W481" s="107"/>
      <c r="X481" s="107"/>
    </row>
    <row r="482" spans="1:24" ht="13">
      <c r="A482" s="107"/>
      <c r="B482" s="107"/>
      <c r="C482" s="108"/>
      <c r="D482" s="112"/>
      <c r="E482" s="108"/>
      <c r="F482" s="108"/>
      <c r="G482" s="107"/>
      <c r="H482" s="107"/>
      <c r="I482" s="107"/>
      <c r="J482" s="107"/>
      <c r="K482" s="107"/>
      <c r="L482" s="107"/>
      <c r="M482" s="107"/>
      <c r="N482" s="107"/>
      <c r="O482" s="107"/>
      <c r="P482" s="107"/>
      <c r="Q482" s="107"/>
      <c r="R482" s="107"/>
      <c r="S482" s="107"/>
      <c r="T482" s="107"/>
      <c r="U482" s="107"/>
      <c r="V482" s="107"/>
      <c r="W482" s="107"/>
      <c r="X482" s="107"/>
    </row>
    <row r="483" spans="1:24" ht="13">
      <c r="A483" s="107"/>
      <c r="B483" s="107"/>
      <c r="C483" s="108"/>
      <c r="D483" s="112"/>
      <c r="E483" s="108"/>
      <c r="F483" s="108"/>
      <c r="G483" s="107"/>
      <c r="H483" s="107"/>
      <c r="I483" s="107"/>
      <c r="J483" s="107"/>
      <c r="K483" s="107"/>
      <c r="L483" s="107"/>
      <c r="M483" s="107"/>
      <c r="N483" s="107"/>
      <c r="O483" s="107"/>
      <c r="P483" s="107"/>
      <c r="Q483" s="107"/>
      <c r="R483" s="107"/>
      <c r="S483" s="107"/>
      <c r="T483" s="107"/>
      <c r="U483" s="107"/>
      <c r="V483" s="107"/>
      <c r="W483" s="107"/>
      <c r="X483" s="107"/>
    </row>
    <row r="484" spans="1:24" ht="13">
      <c r="A484" s="107"/>
      <c r="B484" s="107"/>
      <c r="C484" s="108"/>
      <c r="D484" s="112"/>
      <c r="E484" s="108"/>
      <c r="F484" s="108"/>
      <c r="G484" s="107"/>
      <c r="H484" s="107"/>
      <c r="I484" s="107"/>
      <c r="J484" s="107"/>
      <c r="K484" s="107"/>
      <c r="L484" s="107"/>
      <c r="M484" s="107"/>
      <c r="N484" s="107"/>
      <c r="O484" s="107"/>
      <c r="P484" s="107"/>
      <c r="Q484" s="107"/>
      <c r="R484" s="107"/>
      <c r="S484" s="107"/>
      <c r="T484" s="107"/>
      <c r="U484" s="107"/>
      <c r="V484" s="107"/>
      <c r="W484" s="107"/>
      <c r="X484" s="107"/>
    </row>
    <row r="485" spans="1:24" ht="13">
      <c r="A485" s="107"/>
      <c r="B485" s="107"/>
      <c r="C485" s="108"/>
      <c r="D485" s="112"/>
      <c r="E485" s="108"/>
      <c r="F485" s="108"/>
      <c r="G485" s="107"/>
      <c r="H485" s="107"/>
      <c r="I485" s="107"/>
      <c r="J485" s="107"/>
      <c r="K485" s="107"/>
      <c r="L485" s="107"/>
      <c r="M485" s="107"/>
      <c r="N485" s="107"/>
      <c r="O485" s="107"/>
      <c r="P485" s="107"/>
      <c r="Q485" s="107"/>
      <c r="R485" s="107"/>
      <c r="S485" s="107"/>
      <c r="T485" s="107"/>
      <c r="U485" s="107"/>
      <c r="V485" s="107"/>
      <c r="W485" s="107"/>
      <c r="X485" s="107"/>
    </row>
    <row r="486" spans="1:24" ht="13">
      <c r="A486" s="107"/>
      <c r="B486" s="107"/>
      <c r="C486" s="108"/>
      <c r="D486" s="112"/>
      <c r="E486" s="108"/>
      <c r="F486" s="108"/>
      <c r="G486" s="107"/>
      <c r="H486" s="107"/>
      <c r="I486" s="107"/>
      <c r="J486" s="107"/>
      <c r="K486" s="107"/>
      <c r="L486" s="107"/>
      <c r="M486" s="107"/>
      <c r="N486" s="107"/>
      <c r="O486" s="107"/>
      <c r="P486" s="107"/>
      <c r="Q486" s="107"/>
      <c r="R486" s="107"/>
      <c r="S486" s="107"/>
      <c r="T486" s="107"/>
      <c r="U486" s="107"/>
      <c r="V486" s="107"/>
      <c r="W486" s="107"/>
      <c r="X486" s="107"/>
    </row>
    <row r="487" spans="1:24" ht="13">
      <c r="A487" s="107"/>
      <c r="B487" s="107"/>
      <c r="C487" s="108"/>
      <c r="D487" s="112"/>
      <c r="E487" s="108"/>
      <c r="F487" s="108"/>
      <c r="G487" s="107"/>
      <c r="H487" s="107"/>
      <c r="I487" s="107"/>
      <c r="J487" s="107"/>
      <c r="K487" s="107"/>
      <c r="L487" s="107"/>
      <c r="M487" s="107"/>
      <c r="N487" s="107"/>
      <c r="O487" s="107"/>
      <c r="P487" s="107"/>
      <c r="Q487" s="107"/>
      <c r="R487" s="107"/>
      <c r="S487" s="107"/>
      <c r="T487" s="107"/>
      <c r="U487" s="107"/>
      <c r="V487" s="107"/>
      <c r="W487" s="107"/>
      <c r="X487" s="107"/>
    </row>
    <row r="488" spans="1:24" ht="13">
      <c r="A488" s="107"/>
      <c r="B488" s="107"/>
      <c r="C488" s="108"/>
      <c r="D488" s="112"/>
      <c r="E488" s="108"/>
      <c r="F488" s="108"/>
      <c r="G488" s="107"/>
      <c r="H488" s="107"/>
      <c r="I488" s="107"/>
      <c r="J488" s="107"/>
      <c r="K488" s="107"/>
      <c r="L488" s="107"/>
      <c r="M488" s="107"/>
      <c r="N488" s="107"/>
      <c r="O488" s="107"/>
      <c r="P488" s="107"/>
      <c r="Q488" s="107"/>
      <c r="R488" s="107"/>
      <c r="S488" s="107"/>
      <c r="T488" s="107"/>
      <c r="U488" s="107"/>
      <c r="V488" s="107"/>
      <c r="W488" s="107"/>
      <c r="X488" s="107"/>
    </row>
    <row r="489" spans="1:24" ht="13">
      <c r="A489" s="107"/>
      <c r="B489" s="107"/>
      <c r="C489" s="108"/>
      <c r="D489" s="112"/>
      <c r="E489" s="108"/>
      <c r="F489" s="108"/>
      <c r="G489" s="107"/>
      <c r="H489" s="107"/>
      <c r="I489" s="107"/>
      <c r="J489" s="107"/>
      <c r="K489" s="107"/>
      <c r="L489" s="107"/>
      <c r="M489" s="107"/>
      <c r="N489" s="107"/>
      <c r="O489" s="107"/>
      <c r="P489" s="107"/>
      <c r="Q489" s="107"/>
      <c r="R489" s="107"/>
      <c r="S489" s="107"/>
      <c r="T489" s="107"/>
      <c r="U489" s="107"/>
      <c r="V489" s="107"/>
      <c r="W489" s="107"/>
      <c r="X489" s="107"/>
    </row>
    <row r="490" spans="1:24" ht="13">
      <c r="A490" s="107"/>
      <c r="B490" s="107"/>
      <c r="C490" s="108"/>
      <c r="D490" s="112"/>
      <c r="E490" s="108"/>
      <c r="F490" s="108"/>
      <c r="G490" s="107"/>
      <c r="H490" s="107"/>
      <c r="I490" s="107"/>
      <c r="J490" s="107"/>
      <c r="K490" s="107"/>
      <c r="L490" s="107"/>
      <c r="M490" s="107"/>
      <c r="N490" s="107"/>
      <c r="O490" s="107"/>
      <c r="P490" s="107"/>
      <c r="Q490" s="107"/>
      <c r="R490" s="107"/>
      <c r="S490" s="107"/>
      <c r="T490" s="107"/>
      <c r="U490" s="107"/>
      <c r="V490" s="107"/>
      <c r="W490" s="107"/>
      <c r="X490" s="107"/>
    </row>
    <row r="491" spans="1:24" ht="13">
      <c r="A491" s="107"/>
      <c r="B491" s="107"/>
      <c r="C491" s="108"/>
      <c r="D491" s="112"/>
      <c r="E491" s="108"/>
      <c r="F491" s="108"/>
      <c r="G491" s="107"/>
      <c r="H491" s="107"/>
      <c r="I491" s="107"/>
      <c r="J491" s="107"/>
      <c r="K491" s="107"/>
      <c r="L491" s="107"/>
      <c r="M491" s="107"/>
      <c r="N491" s="107"/>
      <c r="O491" s="107"/>
      <c r="P491" s="107"/>
      <c r="Q491" s="107"/>
      <c r="R491" s="107"/>
      <c r="S491" s="107"/>
      <c r="T491" s="107"/>
      <c r="U491" s="107"/>
      <c r="V491" s="107"/>
      <c r="W491" s="107"/>
      <c r="X491" s="107"/>
    </row>
    <row r="492" spans="1:24" ht="13">
      <c r="A492" s="107"/>
      <c r="B492" s="107"/>
      <c r="C492" s="108"/>
      <c r="D492" s="112"/>
      <c r="E492" s="108"/>
      <c r="F492" s="108"/>
      <c r="G492" s="107"/>
      <c r="H492" s="107"/>
      <c r="I492" s="107"/>
      <c r="J492" s="107"/>
      <c r="K492" s="107"/>
      <c r="L492" s="107"/>
      <c r="M492" s="107"/>
      <c r="N492" s="107"/>
      <c r="O492" s="107"/>
      <c r="P492" s="107"/>
      <c r="Q492" s="107"/>
      <c r="R492" s="107"/>
      <c r="S492" s="107"/>
      <c r="T492" s="107"/>
      <c r="U492" s="107"/>
      <c r="V492" s="107"/>
      <c r="W492" s="107"/>
      <c r="X492" s="107"/>
    </row>
    <row r="493" spans="1:24" ht="13">
      <c r="A493" s="107"/>
      <c r="B493" s="107"/>
      <c r="C493" s="108"/>
      <c r="D493" s="112"/>
      <c r="E493" s="108"/>
      <c r="F493" s="108"/>
      <c r="G493" s="107"/>
      <c r="H493" s="107"/>
      <c r="I493" s="107"/>
      <c r="J493" s="107"/>
      <c r="K493" s="107"/>
      <c r="L493" s="107"/>
      <c r="M493" s="107"/>
      <c r="N493" s="107"/>
      <c r="O493" s="107"/>
      <c r="P493" s="107"/>
      <c r="Q493" s="107"/>
      <c r="R493" s="107"/>
      <c r="S493" s="107"/>
      <c r="T493" s="107"/>
      <c r="U493" s="107"/>
      <c r="V493" s="107"/>
      <c r="W493" s="107"/>
      <c r="X493" s="107"/>
    </row>
    <row r="494" spans="1:24" ht="13">
      <c r="A494" s="107"/>
      <c r="B494" s="107"/>
      <c r="C494" s="108"/>
      <c r="D494" s="112"/>
      <c r="E494" s="108"/>
      <c r="F494" s="108"/>
      <c r="G494" s="107"/>
      <c r="H494" s="107"/>
      <c r="I494" s="107"/>
      <c r="J494" s="107"/>
      <c r="K494" s="107"/>
      <c r="L494" s="107"/>
      <c r="M494" s="107"/>
      <c r="N494" s="107"/>
      <c r="O494" s="107"/>
      <c r="P494" s="107"/>
      <c r="Q494" s="107"/>
      <c r="R494" s="107"/>
      <c r="S494" s="107"/>
      <c r="T494" s="107"/>
      <c r="U494" s="107"/>
      <c r="V494" s="107"/>
      <c r="W494" s="107"/>
      <c r="X494" s="107"/>
    </row>
    <row r="495" spans="1:24" ht="13">
      <c r="A495" s="107"/>
      <c r="B495" s="107"/>
      <c r="C495" s="108"/>
      <c r="D495" s="112"/>
      <c r="E495" s="108"/>
      <c r="F495" s="108"/>
      <c r="G495" s="107"/>
      <c r="H495" s="107"/>
      <c r="I495" s="107"/>
      <c r="J495" s="107"/>
      <c r="K495" s="107"/>
      <c r="L495" s="107"/>
      <c r="M495" s="107"/>
      <c r="N495" s="107"/>
      <c r="O495" s="107"/>
      <c r="P495" s="107"/>
      <c r="Q495" s="107"/>
      <c r="R495" s="107"/>
      <c r="S495" s="107"/>
      <c r="T495" s="107"/>
      <c r="U495" s="107"/>
      <c r="V495" s="107"/>
      <c r="W495" s="107"/>
      <c r="X495" s="107"/>
    </row>
    <row r="496" spans="1:24" ht="13">
      <c r="A496" s="107"/>
      <c r="B496" s="107"/>
      <c r="C496" s="108"/>
      <c r="D496" s="112"/>
      <c r="E496" s="108"/>
      <c r="F496" s="108"/>
      <c r="G496" s="107"/>
      <c r="H496" s="107"/>
      <c r="I496" s="107"/>
      <c r="J496" s="107"/>
      <c r="K496" s="107"/>
      <c r="L496" s="107"/>
      <c r="M496" s="107"/>
      <c r="N496" s="107"/>
      <c r="O496" s="107"/>
      <c r="P496" s="107"/>
      <c r="Q496" s="107"/>
      <c r="R496" s="107"/>
      <c r="S496" s="107"/>
      <c r="T496" s="107"/>
      <c r="U496" s="107"/>
      <c r="V496" s="107"/>
      <c r="W496" s="107"/>
      <c r="X496" s="107"/>
    </row>
    <row r="497" spans="1:24" ht="13">
      <c r="A497" s="107"/>
      <c r="B497" s="107"/>
      <c r="C497" s="108"/>
      <c r="D497" s="112"/>
      <c r="E497" s="108"/>
      <c r="F497" s="108"/>
      <c r="G497" s="107"/>
      <c r="H497" s="107"/>
      <c r="I497" s="107"/>
      <c r="J497" s="107"/>
      <c r="K497" s="107"/>
      <c r="L497" s="107"/>
      <c r="M497" s="107"/>
      <c r="N497" s="107"/>
      <c r="O497" s="107"/>
      <c r="P497" s="107"/>
      <c r="Q497" s="107"/>
      <c r="R497" s="107"/>
      <c r="S497" s="107"/>
      <c r="T497" s="107"/>
      <c r="U497" s="107"/>
      <c r="V497" s="107"/>
      <c r="W497" s="107"/>
      <c r="X497" s="107"/>
    </row>
    <row r="498" spans="1:24" ht="13">
      <c r="A498" s="107"/>
      <c r="B498" s="107"/>
      <c r="C498" s="108"/>
      <c r="D498" s="112"/>
      <c r="E498" s="108"/>
      <c r="F498" s="108"/>
      <c r="G498" s="107"/>
      <c r="H498" s="107"/>
      <c r="I498" s="107"/>
      <c r="J498" s="107"/>
      <c r="K498" s="107"/>
      <c r="L498" s="107"/>
      <c r="M498" s="107"/>
      <c r="N498" s="107"/>
      <c r="O498" s="107"/>
      <c r="P498" s="107"/>
      <c r="Q498" s="107"/>
      <c r="R498" s="107"/>
      <c r="S498" s="107"/>
      <c r="T498" s="107"/>
      <c r="U498" s="107"/>
      <c r="V498" s="107"/>
      <c r="W498" s="107"/>
      <c r="X498" s="107"/>
    </row>
    <row r="499" spans="1:24" ht="13">
      <c r="A499" s="107"/>
      <c r="B499" s="107"/>
      <c r="C499" s="108"/>
      <c r="D499" s="112"/>
      <c r="E499" s="108"/>
      <c r="F499" s="108"/>
      <c r="G499" s="107"/>
      <c r="H499" s="107"/>
      <c r="I499" s="107"/>
      <c r="J499" s="107"/>
      <c r="K499" s="107"/>
      <c r="L499" s="107"/>
      <c r="M499" s="107"/>
      <c r="N499" s="107"/>
      <c r="O499" s="107"/>
      <c r="P499" s="107"/>
      <c r="Q499" s="107"/>
      <c r="R499" s="107"/>
      <c r="S499" s="107"/>
      <c r="T499" s="107"/>
      <c r="U499" s="107"/>
      <c r="V499" s="107"/>
      <c r="W499" s="107"/>
      <c r="X499" s="107"/>
    </row>
    <row r="500" spans="1:24" ht="13">
      <c r="A500" s="107"/>
      <c r="B500" s="107"/>
      <c r="C500" s="108"/>
      <c r="D500" s="112"/>
      <c r="E500" s="108"/>
      <c r="F500" s="108"/>
      <c r="G500" s="107"/>
      <c r="H500" s="107"/>
      <c r="I500" s="107"/>
      <c r="J500" s="107"/>
      <c r="K500" s="107"/>
      <c r="L500" s="107"/>
      <c r="M500" s="107"/>
      <c r="N500" s="107"/>
      <c r="O500" s="107"/>
      <c r="P500" s="107"/>
      <c r="Q500" s="107"/>
      <c r="R500" s="107"/>
      <c r="S500" s="107"/>
      <c r="T500" s="107"/>
      <c r="U500" s="107"/>
      <c r="V500" s="107"/>
      <c r="W500" s="107"/>
      <c r="X500" s="107"/>
    </row>
    <row r="501" spans="1:24" ht="13">
      <c r="A501" s="107"/>
      <c r="B501" s="107"/>
      <c r="C501" s="108"/>
      <c r="D501" s="112"/>
      <c r="E501" s="108"/>
      <c r="F501" s="108"/>
      <c r="G501" s="107"/>
      <c r="H501" s="107"/>
      <c r="I501" s="107"/>
      <c r="J501" s="107"/>
      <c r="K501" s="107"/>
      <c r="L501" s="107"/>
      <c r="M501" s="107"/>
      <c r="N501" s="107"/>
      <c r="O501" s="107"/>
      <c r="P501" s="107"/>
      <c r="Q501" s="107"/>
      <c r="R501" s="107"/>
      <c r="S501" s="107"/>
      <c r="T501" s="107"/>
      <c r="U501" s="107"/>
      <c r="V501" s="107"/>
      <c r="W501" s="107"/>
      <c r="X501" s="107"/>
    </row>
    <row r="502" spans="1:24" ht="13">
      <c r="A502" s="107"/>
      <c r="B502" s="107"/>
      <c r="C502" s="108"/>
      <c r="D502" s="112"/>
      <c r="E502" s="108"/>
      <c r="F502" s="108"/>
      <c r="G502" s="107"/>
      <c r="H502" s="107"/>
      <c r="I502" s="107"/>
      <c r="J502" s="107"/>
      <c r="K502" s="107"/>
      <c r="L502" s="107"/>
      <c r="M502" s="107"/>
      <c r="N502" s="107"/>
      <c r="O502" s="107"/>
      <c r="P502" s="107"/>
      <c r="Q502" s="107"/>
      <c r="R502" s="107"/>
      <c r="S502" s="107"/>
      <c r="T502" s="107"/>
      <c r="U502" s="107"/>
      <c r="V502" s="107"/>
      <c r="W502" s="107"/>
      <c r="X502" s="107"/>
    </row>
    <row r="503" spans="1:24" ht="13">
      <c r="A503" s="107"/>
      <c r="B503" s="107"/>
      <c r="C503" s="108"/>
      <c r="D503" s="112"/>
      <c r="E503" s="108"/>
      <c r="F503" s="108"/>
      <c r="G503" s="107"/>
      <c r="H503" s="107"/>
      <c r="I503" s="107"/>
      <c r="J503" s="107"/>
      <c r="K503" s="107"/>
      <c r="L503" s="107"/>
      <c r="M503" s="107"/>
      <c r="N503" s="107"/>
      <c r="O503" s="107"/>
      <c r="P503" s="107"/>
      <c r="Q503" s="107"/>
      <c r="R503" s="107"/>
      <c r="S503" s="107"/>
      <c r="T503" s="107"/>
      <c r="U503" s="107"/>
      <c r="V503" s="107"/>
      <c r="W503" s="107"/>
      <c r="X503" s="107"/>
    </row>
    <row r="504" spans="1:24" ht="13">
      <c r="A504" s="107"/>
      <c r="B504" s="107"/>
      <c r="C504" s="108"/>
      <c r="D504" s="112"/>
      <c r="E504" s="108"/>
      <c r="F504" s="108"/>
      <c r="G504" s="107"/>
      <c r="H504" s="107"/>
      <c r="I504" s="107"/>
      <c r="J504" s="107"/>
      <c r="K504" s="107"/>
      <c r="L504" s="107"/>
      <c r="M504" s="107"/>
      <c r="N504" s="107"/>
      <c r="O504" s="107"/>
      <c r="P504" s="107"/>
      <c r="Q504" s="107"/>
      <c r="R504" s="107"/>
      <c r="S504" s="107"/>
      <c r="T504" s="107"/>
      <c r="U504" s="107"/>
      <c r="V504" s="107"/>
      <c r="W504" s="107"/>
      <c r="X504" s="107"/>
    </row>
    <row r="505" spans="1:24" ht="13">
      <c r="A505" s="107"/>
      <c r="B505" s="107"/>
      <c r="C505" s="108"/>
      <c r="D505" s="112"/>
      <c r="E505" s="108"/>
      <c r="F505" s="108"/>
      <c r="G505" s="107"/>
      <c r="H505" s="107"/>
      <c r="I505" s="107"/>
      <c r="J505" s="107"/>
      <c r="K505" s="107"/>
      <c r="L505" s="107"/>
      <c r="M505" s="107"/>
      <c r="N505" s="107"/>
      <c r="O505" s="107"/>
      <c r="P505" s="107"/>
      <c r="Q505" s="107"/>
      <c r="R505" s="107"/>
      <c r="S505" s="107"/>
      <c r="T505" s="107"/>
      <c r="U505" s="107"/>
      <c r="V505" s="107"/>
      <c r="W505" s="107"/>
      <c r="X505" s="107"/>
    </row>
    <row r="506" spans="1:24" ht="13">
      <c r="A506" s="107"/>
      <c r="B506" s="107"/>
      <c r="C506" s="108"/>
      <c r="D506" s="112"/>
      <c r="E506" s="108"/>
      <c r="F506" s="108"/>
      <c r="G506" s="107"/>
      <c r="H506" s="107"/>
      <c r="I506" s="107"/>
      <c r="J506" s="107"/>
      <c r="K506" s="107"/>
      <c r="L506" s="107"/>
      <c r="M506" s="107"/>
      <c r="N506" s="107"/>
      <c r="O506" s="107"/>
      <c r="P506" s="107"/>
      <c r="Q506" s="107"/>
      <c r="R506" s="107"/>
      <c r="S506" s="107"/>
      <c r="T506" s="107"/>
      <c r="U506" s="107"/>
      <c r="V506" s="107"/>
      <c r="W506" s="107"/>
      <c r="X506" s="107"/>
    </row>
    <row r="507" spans="1:24" ht="13">
      <c r="A507" s="107"/>
      <c r="B507" s="107"/>
      <c r="C507" s="108"/>
      <c r="D507" s="112"/>
      <c r="E507" s="108"/>
      <c r="F507" s="108"/>
      <c r="G507" s="107"/>
      <c r="H507" s="107"/>
      <c r="I507" s="107"/>
      <c r="J507" s="107"/>
      <c r="K507" s="107"/>
      <c r="L507" s="107"/>
      <c r="M507" s="107"/>
      <c r="N507" s="107"/>
      <c r="O507" s="107"/>
      <c r="P507" s="107"/>
      <c r="Q507" s="107"/>
      <c r="R507" s="107"/>
      <c r="S507" s="107"/>
      <c r="T507" s="107"/>
      <c r="U507" s="107"/>
      <c r="V507" s="107"/>
      <c r="W507" s="107"/>
      <c r="X507" s="107"/>
    </row>
    <row r="508" spans="1:24" ht="13">
      <c r="A508" s="107"/>
      <c r="B508" s="107"/>
      <c r="C508" s="108"/>
      <c r="D508" s="112"/>
      <c r="E508" s="108"/>
      <c r="F508" s="108"/>
      <c r="G508" s="107"/>
      <c r="H508" s="107"/>
      <c r="I508" s="107"/>
      <c r="J508" s="107"/>
      <c r="K508" s="107"/>
      <c r="L508" s="107"/>
      <c r="M508" s="107"/>
      <c r="N508" s="107"/>
      <c r="O508" s="107"/>
      <c r="P508" s="107"/>
      <c r="Q508" s="107"/>
      <c r="R508" s="107"/>
      <c r="S508" s="107"/>
      <c r="T508" s="107"/>
      <c r="U508" s="107"/>
      <c r="V508" s="107"/>
      <c r="W508" s="107"/>
      <c r="X508" s="107"/>
    </row>
    <row r="509" spans="1:24" ht="13">
      <c r="A509" s="107"/>
      <c r="B509" s="107"/>
      <c r="C509" s="108"/>
      <c r="D509" s="112"/>
      <c r="E509" s="108"/>
      <c r="F509" s="108"/>
      <c r="G509" s="107"/>
      <c r="H509" s="107"/>
      <c r="I509" s="107"/>
      <c r="J509" s="107"/>
      <c r="K509" s="107"/>
      <c r="L509" s="107"/>
      <c r="M509" s="107"/>
      <c r="N509" s="107"/>
      <c r="O509" s="107"/>
      <c r="P509" s="107"/>
      <c r="Q509" s="107"/>
      <c r="R509" s="107"/>
      <c r="S509" s="107"/>
      <c r="T509" s="107"/>
      <c r="U509" s="107"/>
      <c r="V509" s="107"/>
      <c r="W509" s="107"/>
      <c r="X509" s="107"/>
    </row>
    <row r="510" spans="1:24" ht="13">
      <c r="A510" s="107"/>
      <c r="B510" s="107"/>
      <c r="C510" s="108"/>
      <c r="D510" s="112"/>
      <c r="E510" s="108"/>
      <c r="F510" s="108"/>
      <c r="G510" s="107"/>
      <c r="H510" s="107"/>
      <c r="I510" s="107"/>
      <c r="J510" s="107"/>
      <c r="K510" s="107"/>
      <c r="L510" s="107"/>
      <c r="M510" s="107"/>
      <c r="N510" s="107"/>
      <c r="O510" s="107"/>
      <c r="P510" s="107"/>
      <c r="Q510" s="107"/>
      <c r="R510" s="107"/>
      <c r="S510" s="107"/>
      <c r="T510" s="107"/>
      <c r="U510" s="107"/>
      <c r="V510" s="107"/>
      <c r="W510" s="107"/>
      <c r="X510" s="107"/>
    </row>
    <row r="511" spans="1:24" ht="13">
      <c r="A511" s="107"/>
      <c r="B511" s="107"/>
      <c r="C511" s="108"/>
      <c r="D511" s="112"/>
      <c r="E511" s="108"/>
      <c r="F511" s="108"/>
      <c r="G511" s="107"/>
      <c r="H511" s="107"/>
      <c r="I511" s="107"/>
      <c r="J511" s="107"/>
      <c r="K511" s="107"/>
      <c r="L511" s="107"/>
      <c r="M511" s="107"/>
      <c r="N511" s="107"/>
      <c r="O511" s="107"/>
      <c r="P511" s="107"/>
      <c r="Q511" s="107"/>
      <c r="R511" s="107"/>
      <c r="S511" s="107"/>
      <c r="T511" s="107"/>
      <c r="U511" s="107"/>
      <c r="V511" s="107"/>
      <c r="W511" s="107"/>
      <c r="X511" s="107"/>
    </row>
    <row r="512" spans="1:24" ht="13">
      <c r="A512" s="107"/>
      <c r="B512" s="107"/>
      <c r="C512" s="108"/>
      <c r="D512" s="112"/>
      <c r="E512" s="108"/>
      <c r="F512" s="108"/>
      <c r="G512" s="107"/>
      <c r="H512" s="107"/>
      <c r="I512" s="107"/>
      <c r="J512" s="107"/>
      <c r="K512" s="107"/>
      <c r="L512" s="107"/>
      <c r="M512" s="107"/>
      <c r="N512" s="107"/>
      <c r="O512" s="107"/>
      <c r="P512" s="107"/>
      <c r="Q512" s="107"/>
      <c r="R512" s="107"/>
      <c r="S512" s="107"/>
      <c r="T512" s="107"/>
      <c r="U512" s="107"/>
      <c r="V512" s="107"/>
      <c r="W512" s="107"/>
      <c r="X512" s="107"/>
    </row>
    <row r="513" spans="1:24" ht="13">
      <c r="A513" s="107"/>
      <c r="B513" s="107"/>
      <c r="C513" s="108"/>
      <c r="D513" s="112"/>
      <c r="E513" s="108"/>
      <c r="F513" s="108"/>
      <c r="G513" s="107"/>
      <c r="H513" s="107"/>
      <c r="I513" s="107"/>
      <c r="J513" s="107"/>
      <c r="K513" s="107"/>
      <c r="L513" s="107"/>
      <c r="M513" s="107"/>
      <c r="N513" s="107"/>
      <c r="O513" s="107"/>
      <c r="P513" s="107"/>
      <c r="Q513" s="107"/>
      <c r="R513" s="107"/>
      <c r="S513" s="107"/>
      <c r="T513" s="107"/>
      <c r="U513" s="107"/>
      <c r="V513" s="107"/>
      <c r="W513" s="107"/>
      <c r="X513" s="107"/>
    </row>
    <row r="514" spans="1:24" ht="13">
      <c r="A514" s="107"/>
      <c r="B514" s="107"/>
      <c r="C514" s="108"/>
      <c r="D514" s="112"/>
      <c r="E514" s="108"/>
      <c r="F514" s="108"/>
      <c r="G514" s="107"/>
      <c r="H514" s="107"/>
      <c r="I514" s="107"/>
      <c r="J514" s="107"/>
      <c r="K514" s="107"/>
      <c r="L514" s="107"/>
      <c r="M514" s="107"/>
      <c r="N514" s="107"/>
      <c r="O514" s="107"/>
      <c r="P514" s="107"/>
      <c r="Q514" s="107"/>
      <c r="R514" s="107"/>
      <c r="S514" s="107"/>
      <c r="T514" s="107"/>
      <c r="U514" s="107"/>
      <c r="V514" s="107"/>
      <c r="W514" s="107"/>
      <c r="X514" s="107"/>
    </row>
    <row r="515" spans="1:24" ht="13">
      <c r="A515" s="107"/>
      <c r="B515" s="107"/>
      <c r="C515" s="108"/>
      <c r="D515" s="112"/>
      <c r="E515" s="108"/>
      <c r="F515" s="108"/>
      <c r="G515" s="107"/>
      <c r="H515" s="107"/>
      <c r="I515" s="107"/>
      <c r="J515" s="107"/>
      <c r="K515" s="107"/>
      <c r="L515" s="107"/>
      <c r="M515" s="107"/>
      <c r="N515" s="107"/>
      <c r="O515" s="107"/>
      <c r="P515" s="107"/>
      <c r="Q515" s="107"/>
      <c r="R515" s="107"/>
      <c r="S515" s="107"/>
      <c r="T515" s="107"/>
      <c r="U515" s="107"/>
      <c r="V515" s="107"/>
      <c r="W515" s="107"/>
      <c r="X515" s="107"/>
    </row>
    <row r="516" spans="1:24" ht="13">
      <c r="A516" s="107"/>
      <c r="B516" s="107"/>
      <c r="C516" s="108"/>
      <c r="D516" s="112"/>
      <c r="E516" s="108"/>
      <c r="F516" s="108"/>
      <c r="G516" s="107"/>
      <c r="H516" s="107"/>
      <c r="I516" s="107"/>
      <c r="J516" s="107"/>
      <c r="K516" s="107"/>
      <c r="L516" s="107"/>
      <c r="M516" s="107"/>
      <c r="N516" s="107"/>
      <c r="O516" s="107"/>
      <c r="P516" s="107"/>
      <c r="Q516" s="107"/>
      <c r="R516" s="107"/>
      <c r="S516" s="107"/>
      <c r="T516" s="107"/>
      <c r="U516" s="107"/>
      <c r="V516" s="107"/>
      <c r="W516" s="107"/>
      <c r="X516" s="107"/>
    </row>
    <row r="517" spans="1:24" ht="13">
      <c r="A517" s="107"/>
      <c r="B517" s="107"/>
      <c r="C517" s="108"/>
      <c r="D517" s="112"/>
      <c r="E517" s="108"/>
      <c r="F517" s="108"/>
      <c r="G517" s="107"/>
      <c r="H517" s="107"/>
      <c r="I517" s="107"/>
      <c r="J517" s="107"/>
      <c r="K517" s="107"/>
      <c r="L517" s="107"/>
      <c r="M517" s="107"/>
      <c r="N517" s="107"/>
      <c r="O517" s="107"/>
      <c r="P517" s="107"/>
      <c r="Q517" s="107"/>
      <c r="R517" s="107"/>
      <c r="S517" s="107"/>
      <c r="T517" s="107"/>
      <c r="U517" s="107"/>
      <c r="V517" s="107"/>
      <c r="W517" s="107"/>
      <c r="X517" s="107"/>
    </row>
    <row r="518" spans="1:24" ht="13">
      <c r="A518" s="107"/>
      <c r="B518" s="107"/>
      <c r="C518" s="108"/>
      <c r="D518" s="112"/>
      <c r="E518" s="108"/>
      <c r="F518" s="108"/>
      <c r="G518" s="107"/>
      <c r="H518" s="107"/>
      <c r="I518" s="107"/>
      <c r="J518" s="107"/>
      <c r="K518" s="107"/>
      <c r="L518" s="107"/>
      <c r="M518" s="107"/>
      <c r="N518" s="107"/>
      <c r="O518" s="107"/>
      <c r="P518" s="107"/>
      <c r="Q518" s="107"/>
      <c r="R518" s="107"/>
      <c r="S518" s="107"/>
      <c r="T518" s="107"/>
      <c r="U518" s="107"/>
      <c r="V518" s="107"/>
      <c r="W518" s="107"/>
      <c r="X518" s="107"/>
    </row>
    <row r="519" spans="1:24" ht="13">
      <c r="A519" s="107"/>
      <c r="B519" s="107"/>
      <c r="C519" s="108"/>
      <c r="D519" s="112"/>
      <c r="E519" s="108"/>
      <c r="F519" s="108"/>
      <c r="G519" s="107"/>
      <c r="H519" s="107"/>
      <c r="I519" s="107"/>
      <c r="J519" s="107"/>
      <c r="K519" s="107"/>
      <c r="L519" s="107"/>
      <c r="M519" s="107"/>
      <c r="N519" s="107"/>
      <c r="O519" s="107"/>
      <c r="P519" s="107"/>
      <c r="Q519" s="107"/>
      <c r="R519" s="107"/>
      <c r="S519" s="107"/>
      <c r="T519" s="107"/>
      <c r="U519" s="107"/>
      <c r="V519" s="107"/>
      <c r="W519" s="107"/>
      <c r="X519" s="107"/>
    </row>
    <row r="520" spans="1:24" ht="13">
      <c r="A520" s="107"/>
      <c r="B520" s="107"/>
      <c r="C520" s="108"/>
      <c r="D520" s="112"/>
      <c r="E520" s="108"/>
      <c r="F520" s="108"/>
      <c r="G520" s="107"/>
      <c r="H520" s="107"/>
      <c r="I520" s="107"/>
      <c r="J520" s="107"/>
      <c r="K520" s="107"/>
      <c r="L520" s="107"/>
      <c r="M520" s="107"/>
      <c r="N520" s="107"/>
      <c r="O520" s="107"/>
      <c r="P520" s="107"/>
      <c r="Q520" s="107"/>
      <c r="R520" s="107"/>
      <c r="S520" s="107"/>
      <c r="T520" s="107"/>
      <c r="U520" s="107"/>
      <c r="V520" s="107"/>
      <c r="W520" s="107"/>
      <c r="X520" s="107"/>
    </row>
    <row r="521" spans="1:24" ht="13">
      <c r="A521" s="107"/>
      <c r="B521" s="107"/>
      <c r="C521" s="108"/>
      <c r="D521" s="112"/>
      <c r="E521" s="108"/>
      <c r="F521" s="108"/>
      <c r="G521" s="107"/>
      <c r="H521" s="107"/>
      <c r="I521" s="107"/>
      <c r="J521" s="107"/>
      <c r="K521" s="107"/>
      <c r="L521" s="107"/>
      <c r="M521" s="107"/>
      <c r="N521" s="107"/>
      <c r="O521" s="107"/>
      <c r="P521" s="107"/>
      <c r="Q521" s="107"/>
      <c r="R521" s="107"/>
      <c r="S521" s="107"/>
      <c r="T521" s="107"/>
      <c r="U521" s="107"/>
      <c r="V521" s="107"/>
      <c r="W521" s="107"/>
      <c r="X521" s="107"/>
    </row>
    <row r="522" spans="1:24" ht="13">
      <c r="A522" s="107"/>
      <c r="B522" s="107"/>
      <c r="C522" s="108"/>
      <c r="D522" s="112"/>
      <c r="E522" s="108"/>
      <c r="F522" s="108"/>
      <c r="G522" s="107"/>
      <c r="H522" s="107"/>
      <c r="I522" s="107"/>
      <c r="J522" s="107"/>
      <c r="K522" s="107"/>
      <c r="L522" s="107"/>
      <c r="M522" s="107"/>
      <c r="N522" s="107"/>
      <c r="O522" s="107"/>
      <c r="P522" s="107"/>
      <c r="Q522" s="107"/>
      <c r="R522" s="107"/>
      <c r="S522" s="107"/>
      <c r="T522" s="107"/>
      <c r="U522" s="107"/>
      <c r="V522" s="107"/>
      <c r="W522" s="107"/>
      <c r="X522" s="107"/>
    </row>
    <row r="523" spans="1:24" ht="13">
      <c r="A523" s="107"/>
      <c r="B523" s="107"/>
      <c r="C523" s="108"/>
      <c r="D523" s="112"/>
      <c r="E523" s="108"/>
      <c r="F523" s="108"/>
      <c r="G523" s="107"/>
      <c r="H523" s="107"/>
      <c r="I523" s="107"/>
      <c r="J523" s="107"/>
      <c r="K523" s="107"/>
      <c r="L523" s="107"/>
      <c r="M523" s="107"/>
      <c r="N523" s="107"/>
      <c r="O523" s="107"/>
      <c r="P523" s="107"/>
      <c r="Q523" s="107"/>
      <c r="R523" s="107"/>
      <c r="S523" s="107"/>
      <c r="T523" s="107"/>
      <c r="U523" s="107"/>
      <c r="V523" s="107"/>
      <c r="W523" s="107"/>
      <c r="X523" s="107"/>
    </row>
    <row r="524" spans="1:24" ht="13">
      <c r="A524" s="107"/>
      <c r="B524" s="107"/>
      <c r="C524" s="108"/>
      <c r="D524" s="112"/>
      <c r="E524" s="108"/>
      <c r="F524" s="108"/>
      <c r="G524" s="107"/>
      <c r="H524" s="107"/>
      <c r="I524" s="107"/>
      <c r="J524" s="107"/>
      <c r="K524" s="107"/>
      <c r="L524" s="107"/>
      <c r="M524" s="107"/>
      <c r="N524" s="107"/>
      <c r="O524" s="107"/>
      <c r="P524" s="107"/>
      <c r="Q524" s="107"/>
      <c r="R524" s="107"/>
      <c r="S524" s="107"/>
      <c r="T524" s="107"/>
      <c r="U524" s="107"/>
      <c r="V524" s="107"/>
      <c r="W524" s="107"/>
      <c r="X524" s="107"/>
    </row>
    <row r="525" spans="1:24" ht="13">
      <c r="A525" s="107"/>
      <c r="B525" s="107"/>
      <c r="C525" s="108"/>
      <c r="D525" s="112"/>
      <c r="E525" s="108"/>
      <c r="F525" s="108"/>
      <c r="G525" s="107"/>
      <c r="H525" s="107"/>
      <c r="I525" s="107"/>
      <c r="J525" s="107"/>
      <c r="K525" s="107"/>
      <c r="L525" s="107"/>
      <c r="M525" s="107"/>
      <c r="N525" s="107"/>
      <c r="O525" s="107"/>
      <c r="P525" s="107"/>
      <c r="Q525" s="107"/>
      <c r="R525" s="107"/>
      <c r="S525" s="107"/>
      <c r="T525" s="107"/>
      <c r="U525" s="107"/>
      <c r="V525" s="107"/>
      <c r="W525" s="107"/>
      <c r="X525" s="107"/>
    </row>
    <row r="526" spans="1:24" ht="13">
      <c r="A526" s="107"/>
      <c r="B526" s="107"/>
      <c r="C526" s="108"/>
      <c r="D526" s="112"/>
      <c r="E526" s="108"/>
      <c r="F526" s="108"/>
      <c r="G526" s="107"/>
      <c r="H526" s="107"/>
      <c r="I526" s="107"/>
      <c r="J526" s="107"/>
      <c r="K526" s="107"/>
      <c r="L526" s="107"/>
      <c r="M526" s="107"/>
      <c r="N526" s="107"/>
      <c r="O526" s="107"/>
      <c r="P526" s="107"/>
      <c r="Q526" s="107"/>
      <c r="R526" s="107"/>
      <c r="S526" s="107"/>
      <c r="T526" s="107"/>
      <c r="U526" s="107"/>
      <c r="V526" s="107"/>
      <c r="W526" s="107"/>
      <c r="X526" s="107"/>
    </row>
    <row r="527" spans="1:24" ht="13">
      <c r="A527" s="107"/>
      <c r="B527" s="107"/>
      <c r="C527" s="108"/>
      <c r="D527" s="112"/>
      <c r="E527" s="108"/>
      <c r="F527" s="108"/>
      <c r="G527" s="107"/>
      <c r="H527" s="107"/>
      <c r="I527" s="107"/>
      <c r="J527" s="107"/>
      <c r="K527" s="107"/>
      <c r="L527" s="107"/>
      <c r="M527" s="107"/>
      <c r="N527" s="107"/>
      <c r="O527" s="107"/>
      <c r="P527" s="107"/>
      <c r="Q527" s="107"/>
      <c r="R527" s="107"/>
      <c r="S527" s="107"/>
      <c r="T527" s="107"/>
      <c r="U527" s="107"/>
      <c r="V527" s="107"/>
      <c r="W527" s="107"/>
      <c r="X527" s="107"/>
    </row>
    <row r="528" spans="1:24" ht="13">
      <c r="A528" s="107"/>
      <c r="B528" s="107"/>
      <c r="C528" s="108"/>
      <c r="D528" s="112"/>
      <c r="E528" s="108"/>
      <c r="F528" s="108"/>
      <c r="G528" s="107"/>
      <c r="H528" s="107"/>
      <c r="I528" s="107"/>
      <c r="J528" s="107"/>
      <c r="K528" s="107"/>
      <c r="L528" s="107"/>
      <c r="M528" s="107"/>
      <c r="N528" s="107"/>
      <c r="O528" s="107"/>
      <c r="P528" s="107"/>
      <c r="Q528" s="107"/>
      <c r="R528" s="107"/>
      <c r="S528" s="107"/>
      <c r="T528" s="107"/>
      <c r="U528" s="107"/>
      <c r="V528" s="107"/>
      <c r="W528" s="107"/>
      <c r="X528" s="107"/>
    </row>
    <row r="529" spans="1:24" ht="13">
      <c r="A529" s="107"/>
      <c r="B529" s="107"/>
      <c r="C529" s="108"/>
      <c r="D529" s="112"/>
      <c r="E529" s="108"/>
      <c r="F529" s="108"/>
      <c r="G529" s="107"/>
      <c r="H529" s="107"/>
      <c r="I529" s="107"/>
      <c r="J529" s="107"/>
      <c r="K529" s="107"/>
      <c r="L529" s="107"/>
      <c r="M529" s="107"/>
      <c r="N529" s="107"/>
      <c r="O529" s="107"/>
      <c r="P529" s="107"/>
      <c r="Q529" s="107"/>
      <c r="R529" s="107"/>
      <c r="S529" s="107"/>
      <c r="T529" s="107"/>
      <c r="U529" s="107"/>
      <c r="V529" s="107"/>
      <c r="W529" s="107"/>
      <c r="X529" s="107"/>
    </row>
    <row r="530" spans="1:24" ht="13">
      <c r="A530" s="107"/>
      <c r="B530" s="107"/>
      <c r="C530" s="108"/>
      <c r="D530" s="112"/>
      <c r="E530" s="108"/>
      <c r="F530" s="108"/>
      <c r="G530" s="107"/>
      <c r="H530" s="107"/>
      <c r="I530" s="107"/>
      <c r="J530" s="107"/>
      <c r="K530" s="107"/>
      <c r="L530" s="107"/>
      <c r="M530" s="107"/>
      <c r="N530" s="107"/>
      <c r="O530" s="107"/>
      <c r="P530" s="107"/>
      <c r="Q530" s="107"/>
      <c r="R530" s="107"/>
      <c r="S530" s="107"/>
      <c r="T530" s="107"/>
      <c r="U530" s="107"/>
      <c r="V530" s="107"/>
      <c r="W530" s="107"/>
      <c r="X530" s="107"/>
    </row>
    <row r="531" spans="1:24" ht="13">
      <c r="A531" s="107"/>
      <c r="B531" s="107"/>
      <c r="C531" s="108"/>
      <c r="D531" s="112"/>
      <c r="E531" s="108"/>
      <c r="F531" s="108"/>
      <c r="G531" s="107"/>
      <c r="H531" s="107"/>
      <c r="I531" s="107"/>
      <c r="J531" s="107"/>
      <c r="K531" s="107"/>
      <c r="L531" s="107"/>
      <c r="M531" s="107"/>
      <c r="N531" s="107"/>
      <c r="O531" s="107"/>
      <c r="P531" s="107"/>
      <c r="Q531" s="107"/>
      <c r="R531" s="107"/>
      <c r="S531" s="107"/>
      <c r="T531" s="107"/>
      <c r="U531" s="107"/>
      <c r="V531" s="107"/>
      <c r="W531" s="107"/>
      <c r="X531" s="107"/>
    </row>
    <row r="532" spans="1:24" ht="13">
      <c r="A532" s="107"/>
      <c r="B532" s="107"/>
      <c r="C532" s="108"/>
      <c r="D532" s="112"/>
      <c r="E532" s="108"/>
      <c r="F532" s="108"/>
      <c r="G532" s="107"/>
      <c r="H532" s="107"/>
      <c r="I532" s="107"/>
      <c r="J532" s="107"/>
      <c r="K532" s="107"/>
      <c r="L532" s="107"/>
      <c r="M532" s="107"/>
      <c r="N532" s="107"/>
      <c r="O532" s="107"/>
      <c r="P532" s="107"/>
      <c r="Q532" s="107"/>
      <c r="R532" s="107"/>
      <c r="S532" s="107"/>
      <c r="T532" s="107"/>
      <c r="U532" s="107"/>
      <c r="V532" s="107"/>
      <c r="W532" s="107"/>
      <c r="X532" s="107"/>
    </row>
    <row r="533" spans="1:24" ht="13">
      <c r="A533" s="107"/>
      <c r="B533" s="107"/>
      <c r="C533" s="108"/>
      <c r="D533" s="112"/>
      <c r="E533" s="108"/>
      <c r="F533" s="108"/>
      <c r="G533" s="107"/>
      <c r="H533" s="107"/>
      <c r="I533" s="107"/>
      <c r="J533" s="107"/>
      <c r="K533" s="107"/>
      <c r="L533" s="107"/>
      <c r="M533" s="107"/>
      <c r="N533" s="107"/>
      <c r="O533" s="107"/>
      <c r="P533" s="107"/>
      <c r="Q533" s="107"/>
      <c r="R533" s="107"/>
      <c r="S533" s="107"/>
      <c r="T533" s="107"/>
      <c r="U533" s="107"/>
      <c r="V533" s="107"/>
      <c r="W533" s="107"/>
      <c r="X533" s="107"/>
    </row>
    <row r="534" spans="1:24" ht="13">
      <c r="A534" s="107"/>
      <c r="B534" s="107"/>
      <c r="C534" s="108"/>
      <c r="D534" s="112"/>
      <c r="E534" s="108"/>
      <c r="F534" s="108"/>
      <c r="G534" s="107"/>
      <c r="H534" s="107"/>
      <c r="I534" s="107"/>
      <c r="J534" s="107"/>
      <c r="K534" s="107"/>
      <c r="L534" s="107"/>
      <c r="M534" s="107"/>
      <c r="N534" s="107"/>
      <c r="O534" s="107"/>
      <c r="P534" s="107"/>
      <c r="Q534" s="107"/>
      <c r="R534" s="107"/>
      <c r="S534" s="107"/>
      <c r="T534" s="107"/>
      <c r="U534" s="107"/>
      <c r="V534" s="107"/>
      <c r="W534" s="107"/>
      <c r="X534" s="107"/>
    </row>
    <row r="535" spans="1:24" ht="13">
      <c r="A535" s="107"/>
      <c r="B535" s="107"/>
      <c r="C535" s="108"/>
      <c r="D535" s="112"/>
      <c r="E535" s="108"/>
      <c r="F535" s="108"/>
      <c r="G535" s="107"/>
      <c r="H535" s="107"/>
      <c r="I535" s="107"/>
      <c r="J535" s="107"/>
      <c r="K535" s="107"/>
      <c r="L535" s="107"/>
      <c r="M535" s="107"/>
      <c r="N535" s="107"/>
      <c r="O535" s="107"/>
      <c r="P535" s="107"/>
      <c r="Q535" s="107"/>
      <c r="R535" s="107"/>
      <c r="S535" s="107"/>
      <c r="T535" s="107"/>
      <c r="U535" s="107"/>
      <c r="V535" s="107"/>
      <c r="W535" s="107"/>
      <c r="X535" s="107"/>
    </row>
    <row r="536" spans="1:24" ht="13">
      <c r="A536" s="107"/>
      <c r="B536" s="107"/>
      <c r="C536" s="108"/>
      <c r="D536" s="112"/>
      <c r="E536" s="108"/>
      <c r="F536" s="108"/>
      <c r="G536" s="107"/>
      <c r="H536" s="107"/>
      <c r="I536" s="107"/>
      <c r="J536" s="107"/>
      <c r="K536" s="107"/>
      <c r="L536" s="107"/>
      <c r="M536" s="107"/>
      <c r="N536" s="107"/>
      <c r="O536" s="107"/>
      <c r="P536" s="107"/>
      <c r="Q536" s="107"/>
      <c r="R536" s="107"/>
      <c r="S536" s="107"/>
      <c r="T536" s="107"/>
      <c r="U536" s="107"/>
      <c r="V536" s="107"/>
      <c r="W536" s="107"/>
      <c r="X536" s="107"/>
    </row>
    <row r="537" spans="1:24" ht="13">
      <c r="A537" s="107"/>
      <c r="B537" s="107"/>
      <c r="C537" s="108"/>
      <c r="D537" s="112"/>
      <c r="E537" s="108"/>
      <c r="F537" s="108"/>
      <c r="G537" s="107"/>
      <c r="H537" s="107"/>
      <c r="I537" s="107"/>
      <c r="J537" s="107"/>
      <c r="K537" s="107"/>
      <c r="L537" s="107"/>
      <c r="M537" s="107"/>
      <c r="N537" s="107"/>
      <c r="O537" s="107"/>
      <c r="P537" s="107"/>
      <c r="Q537" s="107"/>
      <c r="R537" s="107"/>
      <c r="S537" s="107"/>
      <c r="T537" s="107"/>
      <c r="U537" s="107"/>
      <c r="V537" s="107"/>
      <c r="W537" s="107"/>
      <c r="X537" s="107"/>
    </row>
    <row r="538" spans="1:24" ht="13">
      <c r="A538" s="107"/>
      <c r="B538" s="107"/>
      <c r="C538" s="108"/>
      <c r="D538" s="112"/>
      <c r="E538" s="108"/>
      <c r="F538" s="108"/>
      <c r="G538" s="107"/>
      <c r="H538" s="107"/>
      <c r="I538" s="107"/>
      <c r="J538" s="107"/>
      <c r="K538" s="107"/>
      <c r="L538" s="107"/>
      <c r="M538" s="107"/>
      <c r="N538" s="107"/>
      <c r="O538" s="107"/>
      <c r="P538" s="107"/>
      <c r="Q538" s="107"/>
      <c r="R538" s="107"/>
      <c r="S538" s="107"/>
      <c r="T538" s="107"/>
      <c r="U538" s="107"/>
      <c r="V538" s="107"/>
      <c r="W538" s="107"/>
      <c r="X538" s="107"/>
    </row>
    <row r="539" spans="1:24" ht="13">
      <c r="A539" s="107"/>
      <c r="B539" s="107"/>
      <c r="C539" s="108"/>
      <c r="D539" s="112"/>
      <c r="E539" s="108"/>
      <c r="F539" s="108"/>
      <c r="G539" s="107"/>
      <c r="H539" s="107"/>
      <c r="I539" s="107"/>
      <c r="J539" s="107"/>
      <c r="K539" s="107"/>
      <c r="L539" s="107"/>
      <c r="M539" s="107"/>
      <c r="N539" s="107"/>
      <c r="O539" s="107"/>
      <c r="P539" s="107"/>
      <c r="Q539" s="107"/>
      <c r="R539" s="107"/>
      <c r="S539" s="107"/>
      <c r="T539" s="107"/>
      <c r="U539" s="107"/>
      <c r="V539" s="107"/>
      <c r="W539" s="107"/>
      <c r="X539" s="107"/>
    </row>
    <row r="540" spans="1:24" ht="13">
      <c r="A540" s="107"/>
      <c r="B540" s="107"/>
      <c r="C540" s="108"/>
      <c r="D540" s="112"/>
      <c r="E540" s="108"/>
      <c r="F540" s="108"/>
      <c r="G540" s="107"/>
      <c r="H540" s="107"/>
      <c r="I540" s="107"/>
      <c r="J540" s="107"/>
      <c r="K540" s="107"/>
      <c r="L540" s="107"/>
      <c r="M540" s="107"/>
      <c r="N540" s="107"/>
      <c r="O540" s="107"/>
      <c r="P540" s="107"/>
      <c r="Q540" s="107"/>
      <c r="R540" s="107"/>
      <c r="S540" s="107"/>
      <c r="T540" s="107"/>
      <c r="U540" s="107"/>
      <c r="V540" s="107"/>
      <c r="W540" s="107"/>
      <c r="X540" s="107"/>
    </row>
    <row r="541" spans="1:24" ht="13">
      <c r="A541" s="107"/>
      <c r="B541" s="107"/>
      <c r="C541" s="108"/>
      <c r="D541" s="112"/>
      <c r="E541" s="108"/>
      <c r="F541" s="108"/>
      <c r="G541" s="107"/>
      <c r="H541" s="107"/>
      <c r="I541" s="107"/>
      <c r="J541" s="107"/>
      <c r="K541" s="107"/>
      <c r="L541" s="107"/>
      <c r="M541" s="107"/>
      <c r="N541" s="107"/>
      <c r="O541" s="107"/>
      <c r="P541" s="107"/>
      <c r="Q541" s="107"/>
      <c r="R541" s="107"/>
      <c r="S541" s="107"/>
      <c r="T541" s="107"/>
      <c r="U541" s="107"/>
      <c r="V541" s="107"/>
      <c r="W541" s="107"/>
      <c r="X541" s="107"/>
    </row>
    <row r="542" spans="1:24" ht="13">
      <c r="A542" s="107"/>
      <c r="B542" s="107"/>
      <c r="C542" s="108"/>
      <c r="D542" s="112"/>
      <c r="E542" s="108"/>
      <c r="F542" s="108"/>
      <c r="G542" s="107"/>
      <c r="H542" s="107"/>
      <c r="I542" s="107"/>
      <c r="J542" s="107"/>
      <c r="K542" s="107"/>
      <c r="L542" s="107"/>
      <c r="M542" s="107"/>
      <c r="N542" s="107"/>
      <c r="O542" s="107"/>
      <c r="P542" s="107"/>
      <c r="Q542" s="107"/>
      <c r="R542" s="107"/>
      <c r="S542" s="107"/>
      <c r="T542" s="107"/>
      <c r="U542" s="107"/>
      <c r="V542" s="107"/>
      <c r="W542" s="107"/>
      <c r="X542" s="107"/>
    </row>
    <row r="543" spans="1:24" ht="13">
      <c r="A543" s="107"/>
      <c r="B543" s="107"/>
      <c r="C543" s="108"/>
      <c r="D543" s="112"/>
      <c r="E543" s="108"/>
      <c r="F543" s="108"/>
      <c r="G543" s="107"/>
      <c r="H543" s="107"/>
      <c r="I543" s="107"/>
      <c r="J543" s="107"/>
      <c r="K543" s="107"/>
      <c r="L543" s="107"/>
      <c r="M543" s="107"/>
      <c r="N543" s="107"/>
      <c r="O543" s="107"/>
      <c r="P543" s="107"/>
      <c r="Q543" s="107"/>
      <c r="R543" s="107"/>
      <c r="S543" s="107"/>
      <c r="T543" s="107"/>
      <c r="U543" s="107"/>
      <c r="V543" s="107"/>
      <c r="W543" s="107"/>
      <c r="X543" s="107"/>
    </row>
    <row r="544" spans="1:24" ht="13">
      <c r="A544" s="107"/>
      <c r="B544" s="107"/>
      <c r="C544" s="108"/>
      <c r="D544" s="112"/>
      <c r="E544" s="108"/>
      <c r="F544" s="108"/>
      <c r="G544" s="107"/>
      <c r="H544" s="107"/>
      <c r="I544" s="107"/>
      <c r="J544" s="107"/>
      <c r="K544" s="107"/>
      <c r="L544" s="107"/>
      <c r="M544" s="107"/>
      <c r="N544" s="107"/>
      <c r="O544" s="107"/>
      <c r="P544" s="107"/>
      <c r="Q544" s="107"/>
      <c r="R544" s="107"/>
      <c r="S544" s="107"/>
      <c r="T544" s="107"/>
      <c r="U544" s="107"/>
      <c r="V544" s="107"/>
      <c r="W544" s="107"/>
      <c r="X544" s="107"/>
    </row>
    <row r="545" spans="1:24" ht="13">
      <c r="A545" s="107"/>
      <c r="B545" s="107"/>
      <c r="C545" s="108"/>
      <c r="D545" s="112"/>
      <c r="E545" s="108"/>
      <c r="F545" s="108"/>
      <c r="G545" s="107"/>
      <c r="H545" s="107"/>
      <c r="I545" s="107"/>
      <c r="J545" s="107"/>
      <c r="K545" s="107"/>
      <c r="L545" s="107"/>
      <c r="M545" s="107"/>
      <c r="N545" s="107"/>
      <c r="O545" s="107"/>
      <c r="P545" s="107"/>
      <c r="Q545" s="107"/>
      <c r="R545" s="107"/>
      <c r="S545" s="107"/>
      <c r="T545" s="107"/>
      <c r="U545" s="107"/>
      <c r="V545" s="107"/>
      <c r="W545" s="107"/>
      <c r="X545" s="107"/>
    </row>
    <row r="546" spans="1:24" ht="13">
      <c r="A546" s="107"/>
      <c r="B546" s="107"/>
      <c r="C546" s="108"/>
      <c r="D546" s="112"/>
      <c r="E546" s="108"/>
      <c r="F546" s="108"/>
      <c r="G546" s="107"/>
      <c r="H546" s="107"/>
      <c r="I546" s="107"/>
      <c r="J546" s="107"/>
      <c r="K546" s="107"/>
      <c r="L546" s="107"/>
      <c r="M546" s="107"/>
      <c r="N546" s="107"/>
      <c r="O546" s="107"/>
      <c r="P546" s="107"/>
      <c r="Q546" s="107"/>
      <c r="R546" s="107"/>
      <c r="S546" s="107"/>
      <c r="T546" s="107"/>
      <c r="U546" s="107"/>
      <c r="V546" s="107"/>
      <c r="W546" s="107"/>
      <c r="X546" s="107"/>
    </row>
    <row r="547" spans="1:24" ht="13">
      <c r="A547" s="107"/>
      <c r="B547" s="107"/>
      <c r="C547" s="108"/>
      <c r="D547" s="112"/>
      <c r="E547" s="108"/>
      <c r="F547" s="108"/>
      <c r="G547" s="107"/>
      <c r="H547" s="107"/>
      <c r="I547" s="107"/>
      <c r="J547" s="107"/>
      <c r="K547" s="107"/>
      <c r="L547" s="107"/>
      <c r="M547" s="107"/>
      <c r="N547" s="107"/>
      <c r="O547" s="107"/>
      <c r="P547" s="107"/>
      <c r="Q547" s="107"/>
      <c r="R547" s="107"/>
      <c r="S547" s="107"/>
      <c r="T547" s="107"/>
      <c r="U547" s="107"/>
      <c r="V547" s="107"/>
      <c r="W547" s="107"/>
      <c r="X547" s="107"/>
    </row>
    <row r="548" spans="1:24" ht="13">
      <c r="A548" s="107"/>
      <c r="B548" s="107"/>
      <c r="C548" s="108"/>
      <c r="D548" s="112"/>
      <c r="E548" s="108"/>
      <c r="F548" s="108"/>
      <c r="G548" s="107"/>
      <c r="H548" s="107"/>
      <c r="I548" s="107"/>
      <c r="J548" s="107"/>
      <c r="K548" s="107"/>
      <c r="L548" s="107"/>
      <c r="M548" s="107"/>
      <c r="N548" s="107"/>
      <c r="O548" s="107"/>
      <c r="P548" s="107"/>
      <c r="Q548" s="107"/>
      <c r="R548" s="107"/>
      <c r="S548" s="107"/>
      <c r="T548" s="107"/>
      <c r="U548" s="107"/>
      <c r="V548" s="107"/>
      <c r="W548" s="107"/>
      <c r="X548" s="107"/>
    </row>
    <row r="549" spans="1:24" ht="13">
      <c r="A549" s="107"/>
      <c r="B549" s="107"/>
      <c r="C549" s="108"/>
      <c r="D549" s="112"/>
      <c r="E549" s="108"/>
      <c r="F549" s="108"/>
      <c r="G549" s="107"/>
      <c r="H549" s="107"/>
      <c r="I549" s="107"/>
      <c r="J549" s="107"/>
      <c r="K549" s="107"/>
      <c r="L549" s="107"/>
      <c r="M549" s="107"/>
      <c r="N549" s="107"/>
      <c r="O549" s="107"/>
      <c r="P549" s="107"/>
      <c r="Q549" s="107"/>
      <c r="R549" s="107"/>
      <c r="S549" s="107"/>
      <c r="T549" s="107"/>
      <c r="U549" s="107"/>
      <c r="V549" s="107"/>
      <c r="W549" s="107"/>
      <c r="X549" s="107"/>
    </row>
    <row r="550" spans="1:24" ht="13">
      <c r="A550" s="107"/>
      <c r="B550" s="107"/>
      <c r="C550" s="108"/>
      <c r="D550" s="112"/>
      <c r="E550" s="108"/>
      <c r="F550" s="108"/>
      <c r="G550" s="107"/>
      <c r="H550" s="107"/>
      <c r="I550" s="107"/>
      <c r="J550" s="107"/>
      <c r="K550" s="107"/>
      <c r="L550" s="107"/>
      <c r="M550" s="107"/>
      <c r="N550" s="107"/>
      <c r="O550" s="107"/>
      <c r="P550" s="107"/>
      <c r="Q550" s="107"/>
      <c r="R550" s="107"/>
      <c r="S550" s="107"/>
      <c r="T550" s="107"/>
      <c r="U550" s="107"/>
      <c r="V550" s="107"/>
      <c r="W550" s="107"/>
      <c r="X550" s="107"/>
    </row>
    <row r="551" spans="1:24" ht="13">
      <c r="A551" s="107"/>
      <c r="B551" s="107"/>
      <c r="C551" s="108"/>
      <c r="D551" s="112"/>
      <c r="E551" s="108"/>
      <c r="F551" s="108"/>
      <c r="G551" s="107"/>
      <c r="H551" s="107"/>
      <c r="I551" s="107"/>
      <c r="J551" s="107"/>
      <c r="K551" s="107"/>
      <c r="L551" s="107"/>
      <c r="M551" s="107"/>
      <c r="N551" s="107"/>
      <c r="O551" s="107"/>
      <c r="P551" s="107"/>
      <c r="Q551" s="107"/>
      <c r="R551" s="107"/>
      <c r="S551" s="107"/>
      <c r="T551" s="107"/>
      <c r="U551" s="107"/>
      <c r="V551" s="107"/>
      <c r="W551" s="107"/>
      <c r="X551" s="107"/>
    </row>
    <row r="552" spans="1:24" ht="13">
      <c r="A552" s="107"/>
      <c r="B552" s="107"/>
      <c r="C552" s="108"/>
      <c r="D552" s="112"/>
      <c r="E552" s="108"/>
      <c r="F552" s="108"/>
      <c r="G552" s="107"/>
      <c r="H552" s="107"/>
      <c r="I552" s="107"/>
      <c r="J552" s="107"/>
      <c r="K552" s="107"/>
      <c r="L552" s="107"/>
      <c r="M552" s="107"/>
      <c r="N552" s="107"/>
      <c r="O552" s="107"/>
      <c r="P552" s="107"/>
      <c r="Q552" s="107"/>
      <c r="R552" s="107"/>
      <c r="S552" s="107"/>
      <c r="T552" s="107"/>
      <c r="U552" s="107"/>
      <c r="V552" s="107"/>
      <c r="W552" s="107"/>
      <c r="X552" s="107"/>
    </row>
    <row r="553" spans="1:24" ht="13">
      <c r="A553" s="107"/>
      <c r="B553" s="107"/>
      <c r="C553" s="108"/>
      <c r="D553" s="112"/>
      <c r="E553" s="108"/>
      <c r="F553" s="108"/>
      <c r="G553" s="107"/>
      <c r="H553" s="107"/>
      <c r="I553" s="107"/>
      <c r="J553" s="107"/>
      <c r="K553" s="107"/>
      <c r="L553" s="107"/>
      <c r="M553" s="107"/>
      <c r="N553" s="107"/>
      <c r="O553" s="107"/>
      <c r="P553" s="107"/>
      <c r="Q553" s="107"/>
      <c r="R553" s="107"/>
      <c r="S553" s="107"/>
      <c r="T553" s="107"/>
      <c r="U553" s="107"/>
      <c r="V553" s="107"/>
      <c r="W553" s="107"/>
      <c r="X553" s="107"/>
    </row>
    <row r="554" spans="1:24" ht="13">
      <c r="A554" s="107"/>
      <c r="B554" s="107"/>
      <c r="C554" s="108"/>
      <c r="D554" s="112"/>
      <c r="E554" s="108"/>
      <c r="F554" s="108"/>
      <c r="G554" s="107"/>
      <c r="H554" s="107"/>
      <c r="I554" s="107"/>
      <c r="J554" s="107"/>
      <c r="K554" s="107"/>
      <c r="L554" s="107"/>
      <c r="M554" s="107"/>
      <c r="N554" s="107"/>
      <c r="O554" s="107"/>
      <c r="P554" s="107"/>
      <c r="Q554" s="107"/>
      <c r="R554" s="107"/>
      <c r="S554" s="107"/>
      <c r="T554" s="107"/>
      <c r="U554" s="107"/>
      <c r="V554" s="107"/>
      <c r="W554" s="107"/>
      <c r="X554" s="107"/>
    </row>
    <row r="555" spans="1:24" ht="13">
      <c r="A555" s="107"/>
      <c r="B555" s="107"/>
      <c r="C555" s="108"/>
      <c r="D555" s="112"/>
      <c r="E555" s="108"/>
      <c r="F555" s="108"/>
      <c r="G555" s="107"/>
      <c r="H555" s="107"/>
      <c r="I555" s="107"/>
      <c r="J555" s="107"/>
      <c r="K555" s="107"/>
      <c r="L555" s="107"/>
      <c r="M555" s="107"/>
      <c r="N555" s="107"/>
      <c r="O555" s="107"/>
      <c r="P555" s="107"/>
      <c r="Q555" s="107"/>
      <c r="R555" s="107"/>
      <c r="S555" s="107"/>
      <c r="T555" s="107"/>
      <c r="U555" s="107"/>
      <c r="V555" s="107"/>
      <c r="W555" s="107"/>
      <c r="X555" s="107"/>
    </row>
    <row r="556" spans="1:24" ht="13">
      <c r="A556" s="107"/>
      <c r="B556" s="107"/>
      <c r="C556" s="108"/>
      <c r="D556" s="112"/>
      <c r="E556" s="108"/>
      <c r="F556" s="108"/>
      <c r="G556" s="107"/>
      <c r="H556" s="107"/>
      <c r="I556" s="107"/>
      <c r="J556" s="107"/>
      <c r="K556" s="107"/>
      <c r="L556" s="107"/>
      <c r="M556" s="107"/>
      <c r="N556" s="107"/>
      <c r="O556" s="107"/>
      <c r="P556" s="107"/>
      <c r="Q556" s="107"/>
      <c r="R556" s="107"/>
      <c r="S556" s="107"/>
      <c r="T556" s="107"/>
      <c r="U556" s="107"/>
      <c r="V556" s="107"/>
      <c r="W556" s="107"/>
      <c r="X556" s="107"/>
    </row>
    <row r="557" spans="1:24" ht="13">
      <c r="A557" s="107"/>
      <c r="B557" s="107"/>
      <c r="C557" s="108"/>
      <c r="D557" s="112"/>
      <c r="E557" s="108"/>
      <c r="F557" s="108"/>
      <c r="G557" s="107"/>
      <c r="H557" s="107"/>
      <c r="I557" s="107"/>
      <c r="J557" s="107"/>
      <c r="K557" s="107"/>
      <c r="L557" s="107"/>
      <c r="M557" s="107"/>
      <c r="N557" s="107"/>
      <c r="O557" s="107"/>
      <c r="P557" s="107"/>
      <c r="Q557" s="107"/>
      <c r="R557" s="107"/>
      <c r="S557" s="107"/>
      <c r="T557" s="107"/>
      <c r="U557" s="107"/>
      <c r="V557" s="107"/>
      <c r="W557" s="107"/>
      <c r="X557" s="107"/>
    </row>
    <row r="558" spans="1:24" ht="13">
      <c r="A558" s="107"/>
      <c r="B558" s="107"/>
      <c r="C558" s="108"/>
      <c r="D558" s="112"/>
      <c r="E558" s="108"/>
      <c r="F558" s="108"/>
      <c r="G558" s="107"/>
      <c r="H558" s="107"/>
      <c r="I558" s="107"/>
      <c r="J558" s="107"/>
      <c r="K558" s="107"/>
      <c r="L558" s="107"/>
      <c r="M558" s="107"/>
      <c r="N558" s="107"/>
      <c r="O558" s="107"/>
      <c r="P558" s="107"/>
      <c r="Q558" s="107"/>
      <c r="R558" s="107"/>
      <c r="S558" s="107"/>
      <c r="T558" s="107"/>
      <c r="U558" s="107"/>
      <c r="V558" s="107"/>
      <c r="W558" s="107"/>
      <c r="X558" s="107"/>
    </row>
    <row r="559" spans="1:24" ht="13">
      <c r="A559" s="107"/>
      <c r="B559" s="107"/>
      <c r="C559" s="108"/>
      <c r="D559" s="112"/>
      <c r="E559" s="108"/>
      <c r="F559" s="108"/>
      <c r="G559" s="107"/>
      <c r="H559" s="107"/>
      <c r="I559" s="107"/>
      <c r="J559" s="107"/>
      <c r="K559" s="107"/>
      <c r="L559" s="107"/>
      <c r="M559" s="107"/>
      <c r="N559" s="107"/>
      <c r="O559" s="107"/>
      <c r="P559" s="107"/>
      <c r="Q559" s="107"/>
      <c r="R559" s="107"/>
      <c r="S559" s="107"/>
      <c r="T559" s="107"/>
      <c r="U559" s="107"/>
      <c r="V559" s="107"/>
      <c r="W559" s="107"/>
      <c r="X559" s="107"/>
    </row>
    <row r="560" spans="1:24" ht="13">
      <c r="A560" s="107"/>
      <c r="B560" s="107"/>
      <c r="C560" s="108"/>
      <c r="D560" s="112"/>
      <c r="E560" s="108"/>
      <c r="F560" s="108"/>
      <c r="G560" s="107"/>
      <c r="H560" s="107"/>
      <c r="I560" s="107"/>
      <c r="J560" s="107"/>
      <c r="K560" s="107"/>
      <c r="L560" s="107"/>
      <c r="M560" s="107"/>
      <c r="N560" s="107"/>
      <c r="O560" s="107"/>
      <c r="P560" s="107"/>
      <c r="Q560" s="107"/>
      <c r="R560" s="107"/>
      <c r="S560" s="107"/>
      <c r="T560" s="107"/>
      <c r="U560" s="107"/>
      <c r="V560" s="107"/>
      <c r="W560" s="107"/>
      <c r="X560" s="107"/>
    </row>
    <row r="561" spans="1:24" ht="13">
      <c r="A561" s="107"/>
      <c r="B561" s="107"/>
      <c r="C561" s="108"/>
      <c r="D561" s="112"/>
      <c r="E561" s="108"/>
      <c r="F561" s="108"/>
      <c r="G561" s="107"/>
      <c r="H561" s="107"/>
      <c r="I561" s="107"/>
      <c r="J561" s="107"/>
      <c r="K561" s="107"/>
      <c r="L561" s="107"/>
      <c r="M561" s="107"/>
      <c r="N561" s="107"/>
      <c r="O561" s="107"/>
      <c r="P561" s="107"/>
      <c r="Q561" s="107"/>
      <c r="R561" s="107"/>
      <c r="S561" s="107"/>
      <c r="T561" s="107"/>
      <c r="U561" s="107"/>
      <c r="V561" s="107"/>
      <c r="W561" s="107"/>
      <c r="X561" s="107"/>
    </row>
    <row r="562" spans="1:24" ht="13">
      <c r="A562" s="107"/>
      <c r="B562" s="107"/>
      <c r="C562" s="108"/>
      <c r="D562" s="112"/>
      <c r="E562" s="108"/>
      <c r="F562" s="108"/>
      <c r="G562" s="107"/>
      <c r="H562" s="107"/>
      <c r="I562" s="107"/>
      <c r="J562" s="107"/>
      <c r="K562" s="107"/>
      <c r="L562" s="107"/>
      <c r="M562" s="107"/>
      <c r="N562" s="107"/>
      <c r="O562" s="107"/>
      <c r="P562" s="107"/>
      <c r="Q562" s="107"/>
      <c r="R562" s="107"/>
      <c r="S562" s="107"/>
      <c r="T562" s="107"/>
      <c r="U562" s="107"/>
      <c r="V562" s="107"/>
      <c r="W562" s="107"/>
      <c r="X562" s="107"/>
    </row>
    <row r="563" spans="1:24" ht="13">
      <c r="A563" s="107"/>
      <c r="B563" s="107"/>
      <c r="C563" s="108"/>
      <c r="D563" s="112"/>
      <c r="E563" s="108"/>
      <c r="F563" s="108"/>
      <c r="G563" s="107"/>
      <c r="H563" s="107"/>
      <c r="I563" s="107"/>
      <c r="J563" s="107"/>
      <c r="K563" s="107"/>
      <c r="L563" s="107"/>
      <c r="M563" s="107"/>
      <c r="N563" s="107"/>
      <c r="O563" s="107"/>
      <c r="P563" s="107"/>
      <c r="Q563" s="107"/>
      <c r="R563" s="107"/>
      <c r="S563" s="107"/>
      <c r="T563" s="107"/>
      <c r="U563" s="107"/>
      <c r="V563" s="107"/>
      <c r="W563" s="107"/>
      <c r="X563" s="107"/>
    </row>
    <row r="564" spans="1:24" ht="13">
      <c r="A564" s="107"/>
      <c r="B564" s="107"/>
      <c r="C564" s="108"/>
      <c r="D564" s="112"/>
      <c r="E564" s="108"/>
      <c r="F564" s="108"/>
      <c r="G564" s="107"/>
      <c r="H564" s="107"/>
      <c r="I564" s="107"/>
      <c r="J564" s="107"/>
      <c r="K564" s="107"/>
      <c r="L564" s="107"/>
      <c r="M564" s="107"/>
      <c r="N564" s="107"/>
      <c r="O564" s="107"/>
      <c r="P564" s="107"/>
      <c r="Q564" s="107"/>
      <c r="R564" s="107"/>
      <c r="S564" s="107"/>
      <c r="T564" s="107"/>
      <c r="U564" s="107"/>
      <c r="V564" s="107"/>
      <c r="W564" s="107"/>
      <c r="X564" s="107"/>
    </row>
    <row r="565" spans="1:24" ht="13">
      <c r="A565" s="107"/>
      <c r="B565" s="107"/>
      <c r="C565" s="108"/>
      <c r="D565" s="112"/>
      <c r="E565" s="108"/>
      <c r="F565" s="108"/>
      <c r="G565" s="107"/>
      <c r="H565" s="107"/>
      <c r="I565" s="107"/>
      <c r="J565" s="107"/>
      <c r="K565" s="107"/>
      <c r="L565" s="107"/>
      <c r="M565" s="107"/>
      <c r="N565" s="107"/>
      <c r="O565" s="107"/>
      <c r="P565" s="107"/>
      <c r="Q565" s="107"/>
      <c r="R565" s="107"/>
      <c r="S565" s="107"/>
      <c r="T565" s="107"/>
      <c r="U565" s="107"/>
      <c r="V565" s="107"/>
      <c r="W565" s="107"/>
      <c r="X565" s="107"/>
    </row>
    <row r="566" spans="1:24" ht="13">
      <c r="A566" s="107"/>
      <c r="B566" s="107"/>
      <c r="C566" s="108"/>
      <c r="D566" s="112"/>
      <c r="E566" s="108"/>
      <c r="F566" s="108"/>
      <c r="G566" s="107"/>
      <c r="H566" s="107"/>
      <c r="I566" s="107"/>
      <c r="J566" s="107"/>
      <c r="K566" s="107"/>
      <c r="L566" s="107"/>
      <c r="M566" s="107"/>
      <c r="N566" s="107"/>
      <c r="O566" s="107"/>
      <c r="P566" s="107"/>
      <c r="Q566" s="107"/>
      <c r="R566" s="107"/>
      <c r="S566" s="107"/>
      <c r="T566" s="107"/>
      <c r="U566" s="107"/>
      <c r="V566" s="107"/>
      <c r="W566" s="107"/>
      <c r="X566" s="107"/>
    </row>
    <row r="567" spans="1:24" ht="13">
      <c r="A567" s="107"/>
      <c r="B567" s="107"/>
      <c r="C567" s="108"/>
      <c r="D567" s="112"/>
      <c r="E567" s="108"/>
      <c r="F567" s="108"/>
      <c r="G567" s="107"/>
      <c r="H567" s="107"/>
      <c r="I567" s="107"/>
      <c r="J567" s="107"/>
      <c r="K567" s="107"/>
      <c r="L567" s="107"/>
      <c r="M567" s="107"/>
      <c r="N567" s="107"/>
      <c r="O567" s="107"/>
      <c r="P567" s="107"/>
      <c r="Q567" s="107"/>
      <c r="R567" s="107"/>
      <c r="S567" s="107"/>
      <c r="T567" s="107"/>
      <c r="U567" s="107"/>
      <c r="V567" s="107"/>
      <c r="W567" s="107"/>
      <c r="X567" s="107"/>
    </row>
    <row r="568" spans="1:24" ht="13">
      <c r="A568" s="107"/>
      <c r="B568" s="107"/>
      <c r="C568" s="108"/>
      <c r="D568" s="112"/>
      <c r="E568" s="108"/>
      <c r="F568" s="108"/>
      <c r="G568" s="107"/>
      <c r="H568" s="107"/>
      <c r="I568" s="107"/>
      <c r="J568" s="107"/>
      <c r="K568" s="107"/>
      <c r="L568" s="107"/>
      <c r="M568" s="107"/>
      <c r="N568" s="107"/>
      <c r="O568" s="107"/>
      <c r="P568" s="107"/>
      <c r="Q568" s="107"/>
      <c r="R568" s="107"/>
      <c r="S568" s="107"/>
      <c r="T568" s="107"/>
      <c r="U568" s="107"/>
      <c r="V568" s="107"/>
      <c r="W568" s="107"/>
      <c r="X568" s="107"/>
    </row>
    <row r="569" spans="1:24" ht="13">
      <c r="A569" s="107"/>
      <c r="B569" s="107"/>
      <c r="C569" s="108"/>
      <c r="D569" s="112"/>
      <c r="E569" s="108"/>
      <c r="F569" s="108"/>
      <c r="G569" s="107"/>
      <c r="H569" s="107"/>
      <c r="I569" s="107"/>
      <c r="J569" s="107"/>
      <c r="K569" s="107"/>
      <c r="L569" s="107"/>
      <c r="M569" s="107"/>
      <c r="N569" s="107"/>
      <c r="O569" s="107"/>
      <c r="P569" s="107"/>
      <c r="Q569" s="107"/>
      <c r="R569" s="107"/>
      <c r="S569" s="107"/>
      <c r="T569" s="107"/>
      <c r="U569" s="107"/>
      <c r="V569" s="107"/>
      <c r="W569" s="107"/>
      <c r="X569" s="107"/>
    </row>
    <row r="570" spans="1:24" ht="13">
      <c r="A570" s="107"/>
      <c r="B570" s="107"/>
      <c r="C570" s="108"/>
      <c r="D570" s="112"/>
      <c r="E570" s="108"/>
      <c r="F570" s="108"/>
      <c r="G570" s="107"/>
      <c r="H570" s="107"/>
      <c r="I570" s="107"/>
      <c r="J570" s="107"/>
      <c r="K570" s="107"/>
      <c r="L570" s="107"/>
      <c r="M570" s="107"/>
      <c r="N570" s="107"/>
      <c r="O570" s="107"/>
      <c r="P570" s="107"/>
      <c r="Q570" s="107"/>
      <c r="R570" s="107"/>
      <c r="S570" s="107"/>
      <c r="T570" s="107"/>
      <c r="U570" s="107"/>
      <c r="V570" s="107"/>
      <c r="W570" s="107"/>
      <c r="X570" s="107"/>
    </row>
    <row r="571" spans="1:24" ht="13">
      <c r="A571" s="107"/>
      <c r="B571" s="107"/>
      <c r="C571" s="108"/>
      <c r="D571" s="112"/>
      <c r="E571" s="108"/>
      <c r="F571" s="108"/>
      <c r="G571" s="107"/>
      <c r="H571" s="107"/>
      <c r="I571" s="107"/>
      <c r="J571" s="107"/>
      <c r="K571" s="107"/>
      <c r="L571" s="107"/>
      <c r="M571" s="107"/>
      <c r="N571" s="107"/>
      <c r="O571" s="107"/>
      <c r="P571" s="107"/>
      <c r="Q571" s="107"/>
      <c r="R571" s="107"/>
      <c r="S571" s="107"/>
      <c r="T571" s="107"/>
      <c r="U571" s="107"/>
      <c r="V571" s="107"/>
      <c r="W571" s="107"/>
      <c r="X571" s="107"/>
    </row>
    <row r="572" spans="1:24" ht="13">
      <c r="A572" s="107"/>
      <c r="B572" s="107"/>
      <c r="C572" s="108"/>
      <c r="D572" s="112"/>
      <c r="E572" s="108"/>
      <c r="F572" s="108"/>
      <c r="G572" s="107"/>
      <c r="H572" s="107"/>
      <c r="I572" s="107"/>
      <c r="J572" s="107"/>
      <c r="K572" s="107"/>
      <c r="L572" s="107"/>
      <c r="M572" s="107"/>
      <c r="N572" s="107"/>
      <c r="O572" s="107"/>
      <c r="P572" s="107"/>
      <c r="Q572" s="107"/>
      <c r="R572" s="107"/>
      <c r="S572" s="107"/>
      <c r="T572" s="107"/>
      <c r="U572" s="107"/>
      <c r="V572" s="107"/>
      <c r="W572" s="107"/>
      <c r="X572" s="107"/>
    </row>
    <row r="573" spans="1:24" ht="13">
      <c r="A573" s="107"/>
      <c r="B573" s="107"/>
      <c r="C573" s="108"/>
      <c r="D573" s="112"/>
      <c r="E573" s="108"/>
      <c r="F573" s="108"/>
      <c r="G573" s="107"/>
      <c r="H573" s="107"/>
      <c r="I573" s="107"/>
      <c r="J573" s="107"/>
      <c r="K573" s="107"/>
      <c r="L573" s="107"/>
      <c r="M573" s="107"/>
      <c r="N573" s="107"/>
      <c r="O573" s="107"/>
      <c r="P573" s="107"/>
      <c r="Q573" s="107"/>
      <c r="R573" s="107"/>
      <c r="S573" s="107"/>
      <c r="T573" s="107"/>
      <c r="U573" s="107"/>
      <c r="V573" s="107"/>
      <c r="W573" s="107"/>
      <c r="X573" s="107"/>
    </row>
    <row r="574" spans="1:24" ht="13">
      <c r="A574" s="107"/>
      <c r="B574" s="107"/>
      <c r="C574" s="108"/>
      <c r="D574" s="112"/>
      <c r="E574" s="108"/>
      <c r="F574" s="108"/>
      <c r="G574" s="107"/>
      <c r="H574" s="107"/>
      <c r="I574" s="107"/>
      <c r="J574" s="107"/>
      <c r="K574" s="107"/>
      <c r="L574" s="107"/>
      <c r="M574" s="107"/>
      <c r="N574" s="107"/>
      <c r="O574" s="107"/>
      <c r="P574" s="107"/>
      <c r="Q574" s="107"/>
      <c r="R574" s="107"/>
      <c r="S574" s="107"/>
      <c r="T574" s="107"/>
      <c r="U574" s="107"/>
      <c r="V574" s="107"/>
      <c r="W574" s="107"/>
      <c r="X574" s="107"/>
    </row>
    <row r="575" spans="1:24" ht="13">
      <c r="A575" s="107"/>
      <c r="B575" s="107"/>
      <c r="C575" s="108"/>
      <c r="D575" s="112"/>
      <c r="E575" s="108"/>
      <c r="F575" s="108"/>
      <c r="G575" s="107"/>
      <c r="H575" s="107"/>
      <c r="I575" s="107"/>
      <c r="J575" s="107"/>
      <c r="K575" s="107"/>
      <c r="L575" s="107"/>
      <c r="M575" s="107"/>
      <c r="N575" s="107"/>
      <c r="O575" s="107"/>
      <c r="P575" s="107"/>
      <c r="Q575" s="107"/>
      <c r="R575" s="107"/>
      <c r="S575" s="107"/>
      <c r="T575" s="107"/>
      <c r="U575" s="107"/>
      <c r="V575" s="107"/>
      <c r="W575" s="107"/>
      <c r="X575" s="107"/>
    </row>
    <row r="576" spans="1:24" ht="13">
      <c r="A576" s="107"/>
      <c r="B576" s="107"/>
      <c r="C576" s="108"/>
      <c r="D576" s="112"/>
      <c r="E576" s="108"/>
      <c r="F576" s="108"/>
      <c r="G576" s="107"/>
      <c r="H576" s="107"/>
      <c r="I576" s="107"/>
      <c r="J576" s="107"/>
      <c r="K576" s="107"/>
      <c r="L576" s="107"/>
      <c r="M576" s="107"/>
      <c r="N576" s="107"/>
      <c r="O576" s="107"/>
      <c r="P576" s="107"/>
      <c r="Q576" s="107"/>
      <c r="R576" s="107"/>
      <c r="S576" s="107"/>
      <c r="T576" s="107"/>
      <c r="U576" s="107"/>
      <c r="V576" s="107"/>
      <c r="W576" s="107"/>
      <c r="X576" s="107"/>
    </row>
    <row r="577" spans="1:24" ht="13">
      <c r="A577" s="107"/>
      <c r="B577" s="107"/>
      <c r="C577" s="108"/>
      <c r="D577" s="112"/>
      <c r="E577" s="108"/>
      <c r="F577" s="108"/>
      <c r="G577" s="107"/>
      <c r="H577" s="107"/>
      <c r="I577" s="107"/>
      <c r="J577" s="107"/>
      <c r="K577" s="107"/>
      <c r="L577" s="107"/>
      <c r="M577" s="107"/>
      <c r="N577" s="107"/>
      <c r="O577" s="107"/>
      <c r="P577" s="107"/>
      <c r="Q577" s="107"/>
      <c r="R577" s="107"/>
      <c r="S577" s="107"/>
      <c r="T577" s="107"/>
      <c r="U577" s="107"/>
      <c r="V577" s="107"/>
      <c r="W577" s="107"/>
      <c r="X577" s="107"/>
    </row>
    <row r="578" spans="1:24" ht="13">
      <c r="A578" s="107"/>
      <c r="B578" s="107"/>
      <c r="C578" s="108"/>
      <c r="D578" s="112"/>
      <c r="E578" s="108"/>
      <c r="F578" s="108"/>
      <c r="G578" s="107"/>
      <c r="H578" s="107"/>
      <c r="I578" s="107"/>
      <c r="J578" s="107"/>
      <c r="K578" s="107"/>
      <c r="L578" s="107"/>
      <c r="M578" s="107"/>
      <c r="N578" s="107"/>
      <c r="O578" s="107"/>
      <c r="P578" s="107"/>
      <c r="Q578" s="107"/>
      <c r="R578" s="107"/>
      <c r="S578" s="107"/>
      <c r="T578" s="107"/>
      <c r="U578" s="107"/>
      <c r="V578" s="107"/>
      <c r="W578" s="107"/>
      <c r="X578" s="107"/>
    </row>
    <row r="579" spans="1:24" ht="13">
      <c r="A579" s="107"/>
      <c r="B579" s="107"/>
      <c r="C579" s="108"/>
      <c r="D579" s="112"/>
      <c r="E579" s="108"/>
      <c r="F579" s="108"/>
      <c r="G579" s="107"/>
      <c r="H579" s="107"/>
      <c r="I579" s="107"/>
      <c r="J579" s="107"/>
      <c r="K579" s="107"/>
      <c r="L579" s="107"/>
      <c r="M579" s="107"/>
      <c r="N579" s="107"/>
      <c r="O579" s="107"/>
      <c r="P579" s="107"/>
      <c r="Q579" s="107"/>
      <c r="R579" s="107"/>
      <c r="S579" s="107"/>
      <c r="T579" s="107"/>
      <c r="U579" s="107"/>
      <c r="V579" s="107"/>
      <c r="W579" s="107"/>
      <c r="X579" s="107"/>
    </row>
    <row r="580" spans="1:24" ht="13">
      <c r="A580" s="107"/>
      <c r="B580" s="107"/>
      <c r="C580" s="108"/>
      <c r="D580" s="112"/>
      <c r="E580" s="108"/>
      <c r="F580" s="108"/>
      <c r="G580" s="107"/>
      <c r="H580" s="107"/>
      <c r="I580" s="107"/>
      <c r="J580" s="107"/>
      <c r="K580" s="107"/>
      <c r="L580" s="107"/>
      <c r="M580" s="107"/>
      <c r="N580" s="107"/>
      <c r="O580" s="107"/>
      <c r="P580" s="107"/>
      <c r="Q580" s="107"/>
      <c r="R580" s="107"/>
      <c r="S580" s="107"/>
      <c r="T580" s="107"/>
      <c r="U580" s="107"/>
      <c r="V580" s="107"/>
      <c r="W580" s="107"/>
      <c r="X580" s="107"/>
    </row>
    <row r="581" spans="1:24" ht="13">
      <c r="A581" s="107"/>
      <c r="B581" s="107"/>
      <c r="C581" s="108"/>
      <c r="D581" s="112"/>
      <c r="E581" s="108"/>
      <c r="F581" s="108"/>
      <c r="G581" s="107"/>
      <c r="H581" s="107"/>
      <c r="I581" s="107"/>
      <c r="J581" s="107"/>
      <c r="K581" s="107"/>
      <c r="L581" s="107"/>
      <c r="M581" s="107"/>
      <c r="N581" s="107"/>
      <c r="O581" s="107"/>
      <c r="P581" s="107"/>
      <c r="Q581" s="107"/>
      <c r="R581" s="107"/>
      <c r="S581" s="107"/>
      <c r="T581" s="107"/>
      <c r="U581" s="107"/>
      <c r="V581" s="107"/>
      <c r="W581" s="107"/>
      <c r="X581" s="107"/>
    </row>
    <row r="582" spans="1:24" ht="13">
      <c r="A582" s="107"/>
      <c r="B582" s="107"/>
      <c r="C582" s="108"/>
      <c r="D582" s="112"/>
      <c r="E582" s="108"/>
      <c r="F582" s="108"/>
      <c r="G582" s="107"/>
      <c r="H582" s="107"/>
      <c r="I582" s="107"/>
      <c r="J582" s="107"/>
      <c r="K582" s="107"/>
      <c r="L582" s="107"/>
      <c r="M582" s="107"/>
      <c r="N582" s="107"/>
      <c r="O582" s="107"/>
      <c r="P582" s="107"/>
      <c r="Q582" s="107"/>
      <c r="R582" s="107"/>
      <c r="S582" s="107"/>
      <c r="T582" s="107"/>
      <c r="U582" s="107"/>
      <c r="V582" s="107"/>
      <c r="W582" s="107"/>
      <c r="X582" s="107"/>
    </row>
    <row r="583" spans="1:24" ht="13">
      <c r="A583" s="107"/>
      <c r="B583" s="107"/>
      <c r="C583" s="108"/>
      <c r="D583" s="112"/>
      <c r="E583" s="108"/>
      <c r="F583" s="108"/>
      <c r="G583" s="107"/>
      <c r="H583" s="107"/>
      <c r="I583" s="107"/>
      <c r="J583" s="107"/>
      <c r="K583" s="107"/>
      <c r="L583" s="107"/>
      <c r="M583" s="107"/>
      <c r="N583" s="107"/>
      <c r="O583" s="107"/>
      <c r="P583" s="107"/>
      <c r="Q583" s="107"/>
      <c r="R583" s="107"/>
      <c r="S583" s="107"/>
      <c r="T583" s="107"/>
      <c r="U583" s="107"/>
      <c r="V583" s="107"/>
      <c r="W583" s="107"/>
      <c r="X583" s="107"/>
    </row>
    <row r="584" spans="1:24" ht="13">
      <c r="A584" s="107"/>
      <c r="B584" s="107"/>
      <c r="C584" s="108"/>
      <c r="D584" s="112"/>
      <c r="E584" s="108"/>
      <c r="F584" s="108"/>
      <c r="G584" s="107"/>
      <c r="H584" s="107"/>
      <c r="I584" s="107"/>
      <c r="J584" s="107"/>
      <c r="K584" s="107"/>
      <c r="L584" s="107"/>
      <c r="M584" s="107"/>
      <c r="N584" s="107"/>
      <c r="O584" s="107"/>
      <c r="P584" s="107"/>
      <c r="Q584" s="107"/>
      <c r="R584" s="107"/>
      <c r="S584" s="107"/>
      <c r="T584" s="107"/>
      <c r="U584" s="107"/>
      <c r="V584" s="107"/>
      <c r="W584" s="107"/>
      <c r="X584" s="107"/>
    </row>
    <row r="585" spans="1:24" ht="13">
      <c r="A585" s="107"/>
      <c r="B585" s="107"/>
      <c r="C585" s="108"/>
      <c r="D585" s="112"/>
      <c r="E585" s="108"/>
      <c r="F585" s="108"/>
      <c r="G585" s="107"/>
      <c r="H585" s="107"/>
      <c r="I585" s="107"/>
      <c r="J585" s="107"/>
      <c r="K585" s="107"/>
      <c r="L585" s="107"/>
      <c r="M585" s="107"/>
      <c r="N585" s="107"/>
      <c r="O585" s="107"/>
      <c r="P585" s="107"/>
      <c r="Q585" s="107"/>
      <c r="R585" s="107"/>
      <c r="S585" s="107"/>
      <c r="T585" s="107"/>
      <c r="U585" s="107"/>
      <c r="V585" s="107"/>
      <c r="W585" s="107"/>
      <c r="X585" s="107"/>
    </row>
    <row r="586" spans="1:24" ht="13">
      <c r="A586" s="107"/>
      <c r="B586" s="107"/>
      <c r="C586" s="108"/>
      <c r="D586" s="112"/>
      <c r="E586" s="108"/>
      <c r="F586" s="108"/>
      <c r="G586" s="107"/>
      <c r="H586" s="107"/>
      <c r="I586" s="107"/>
      <c r="J586" s="107"/>
      <c r="K586" s="107"/>
      <c r="L586" s="107"/>
      <c r="M586" s="107"/>
      <c r="N586" s="107"/>
      <c r="O586" s="107"/>
      <c r="P586" s="107"/>
      <c r="Q586" s="107"/>
      <c r="R586" s="107"/>
      <c r="S586" s="107"/>
      <c r="T586" s="107"/>
      <c r="U586" s="107"/>
      <c r="V586" s="107"/>
      <c r="W586" s="107"/>
      <c r="X586" s="107"/>
    </row>
    <row r="587" spans="1:24" ht="13">
      <c r="A587" s="107"/>
      <c r="B587" s="107"/>
      <c r="C587" s="108"/>
      <c r="D587" s="112"/>
      <c r="E587" s="108"/>
      <c r="F587" s="108"/>
      <c r="G587" s="107"/>
      <c r="H587" s="107"/>
      <c r="I587" s="107"/>
      <c r="J587" s="107"/>
      <c r="K587" s="107"/>
      <c r="L587" s="107"/>
      <c r="M587" s="107"/>
      <c r="N587" s="107"/>
      <c r="O587" s="107"/>
      <c r="P587" s="107"/>
      <c r="Q587" s="107"/>
      <c r="R587" s="107"/>
      <c r="S587" s="107"/>
      <c r="T587" s="107"/>
      <c r="U587" s="107"/>
      <c r="V587" s="107"/>
      <c r="W587" s="107"/>
      <c r="X587" s="107"/>
    </row>
    <row r="588" spans="1:24" ht="13">
      <c r="A588" s="107"/>
      <c r="B588" s="107"/>
      <c r="C588" s="108"/>
      <c r="D588" s="112"/>
      <c r="E588" s="108"/>
      <c r="F588" s="108"/>
      <c r="G588" s="107"/>
      <c r="H588" s="107"/>
      <c r="I588" s="107"/>
      <c r="J588" s="107"/>
      <c r="K588" s="107"/>
      <c r="L588" s="107"/>
      <c r="M588" s="107"/>
      <c r="N588" s="107"/>
      <c r="O588" s="107"/>
      <c r="P588" s="107"/>
      <c r="Q588" s="107"/>
      <c r="R588" s="107"/>
      <c r="S588" s="107"/>
      <c r="T588" s="107"/>
      <c r="U588" s="107"/>
      <c r="V588" s="107"/>
      <c r="W588" s="107"/>
      <c r="X588" s="107"/>
    </row>
    <row r="589" spans="1:24" ht="13">
      <c r="A589" s="107"/>
      <c r="B589" s="107"/>
      <c r="C589" s="108"/>
      <c r="D589" s="112"/>
      <c r="E589" s="108"/>
      <c r="F589" s="108"/>
      <c r="G589" s="107"/>
      <c r="H589" s="107"/>
      <c r="I589" s="107"/>
      <c r="J589" s="107"/>
      <c r="K589" s="107"/>
      <c r="L589" s="107"/>
      <c r="M589" s="107"/>
      <c r="N589" s="107"/>
      <c r="O589" s="107"/>
      <c r="P589" s="107"/>
      <c r="Q589" s="107"/>
      <c r="R589" s="107"/>
      <c r="S589" s="107"/>
      <c r="T589" s="107"/>
      <c r="U589" s="107"/>
      <c r="V589" s="107"/>
      <c r="W589" s="107"/>
      <c r="X589" s="107"/>
    </row>
    <row r="590" spans="1:24" ht="13">
      <c r="A590" s="107"/>
      <c r="B590" s="107"/>
      <c r="C590" s="108"/>
      <c r="D590" s="112"/>
      <c r="E590" s="108"/>
      <c r="F590" s="108"/>
      <c r="G590" s="107"/>
      <c r="H590" s="107"/>
      <c r="I590" s="107"/>
      <c r="J590" s="107"/>
      <c r="K590" s="107"/>
      <c r="L590" s="107"/>
      <c r="M590" s="107"/>
      <c r="N590" s="107"/>
      <c r="O590" s="107"/>
      <c r="P590" s="107"/>
      <c r="Q590" s="107"/>
      <c r="R590" s="107"/>
      <c r="S590" s="107"/>
      <c r="T590" s="107"/>
      <c r="U590" s="107"/>
      <c r="V590" s="107"/>
      <c r="W590" s="107"/>
      <c r="X590" s="107"/>
    </row>
    <row r="591" spans="1:24" ht="13">
      <c r="A591" s="107"/>
      <c r="B591" s="107"/>
      <c r="C591" s="108"/>
      <c r="D591" s="112"/>
      <c r="E591" s="108"/>
      <c r="F591" s="108"/>
      <c r="G591" s="107"/>
      <c r="H591" s="107"/>
      <c r="I591" s="107"/>
      <c r="J591" s="107"/>
      <c r="K591" s="107"/>
      <c r="L591" s="107"/>
      <c r="M591" s="107"/>
      <c r="N591" s="107"/>
      <c r="O591" s="107"/>
      <c r="P591" s="107"/>
      <c r="Q591" s="107"/>
      <c r="R591" s="107"/>
      <c r="S591" s="107"/>
      <c r="T591" s="107"/>
      <c r="U591" s="107"/>
      <c r="V591" s="107"/>
      <c r="W591" s="107"/>
      <c r="X591" s="107"/>
    </row>
    <row r="592" spans="1:24" ht="13">
      <c r="A592" s="107"/>
      <c r="B592" s="107"/>
      <c r="C592" s="108"/>
      <c r="D592" s="112"/>
      <c r="E592" s="108"/>
      <c r="F592" s="108"/>
      <c r="G592" s="107"/>
      <c r="H592" s="107"/>
      <c r="I592" s="107"/>
      <c r="J592" s="107"/>
      <c r="K592" s="107"/>
      <c r="L592" s="107"/>
      <c r="M592" s="107"/>
      <c r="N592" s="107"/>
      <c r="O592" s="107"/>
      <c r="P592" s="107"/>
      <c r="Q592" s="107"/>
      <c r="R592" s="107"/>
      <c r="S592" s="107"/>
      <c r="T592" s="107"/>
      <c r="U592" s="107"/>
      <c r="V592" s="107"/>
      <c r="W592" s="107"/>
      <c r="X592" s="107"/>
    </row>
    <row r="593" spans="1:24" ht="13">
      <c r="A593" s="107"/>
      <c r="B593" s="107"/>
      <c r="C593" s="108"/>
      <c r="D593" s="112"/>
      <c r="E593" s="108"/>
      <c r="F593" s="108"/>
      <c r="G593" s="107"/>
      <c r="H593" s="107"/>
      <c r="I593" s="107"/>
      <c r="J593" s="107"/>
      <c r="K593" s="107"/>
      <c r="L593" s="107"/>
      <c r="M593" s="107"/>
      <c r="N593" s="107"/>
      <c r="O593" s="107"/>
      <c r="P593" s="107"/>
      <c r="Q593" s="107"/>
      <c r="R593" s="107"/>
      <c r="S593" s="107"/>
      <c r="T593" s="107"/>
      <c r="U593" s="107"/>
      <c r="V593" s="107"/>
      <c r="W593" s="107"/>
      <c r="X593" s="107"/>
    </row>
    <row r="594" spans="1:24" ht="13">
      <c r="A594" s="107"/>
      <c r="B594" s="107"/>
      <c r="C594" s="108"/>
      <c r="D594" s="112"/>
      <c r="E594" s="108"/>
      <c r="F594" s="108"/>
      <c r="G594" s="107"/>
      <c r="H594" s="107"/>
      <c r="I594" s="107"/>
      <c r="J594" s="107"/>
      <c r="K594" s="107"/>
      <c r="L594" s="107"/>
      <c r="M594" s="107"/>
      <c r="N594" s="107"/>
      <c r="O594" s="107"/>
      <c r="P594" s="107"/>
      <c r="Q594" s="107"/>
      <c r="R594" s="107"/>
      <c r="S594" s="107"/>
      <c r="T594" s="107"/>
      <c r="U594" s="107"/>
      <c r="V594" s="107"/>
      <c r="W594" s="107"/>
      <c r="X594" s="107"/>
    </row>
    <row r="595" spans="1:24" ht="13">
      <c r="A595" s="107"/>
      <c r="B595" s="107"/>
      <c r="C595" s="108"/>
      <c r="D595" s="112"/>
      <c r="E595" s="108"/>
      <c r="F595" s="108"/>
      <c r="G595" s="107"/>
      <c r="H595" s="107"/>
      <c r="I595" s="107"/>
      <c r="J595" s="107"/>
      <c r="K595" s="107"/>
      <c r="L595" s="107"/>
      <c r="M595" s="107"/>
      <c r="N595" s="107"/>
      <c r="O595" s="107"/>
      <c r="P595" s="107"/>
      <c r="Q595" s="107"/>
      <c r="R595" s="107"/>
      <c r="S595" s="107"/>
      <c r="T595" s="107"/>
      <c r="U595" s="107"/>
      <c r="V595" s="107"/>
      <c r="W595" s="107"/>
      <c r="X595" s="107"/>
    </row>
    <row r="596" spans="1:24" ht="13">
      <c r="A596" s="107"/>
      <c r="B596" s="107"/>
      <c r="C596" s="108"/>
      <c r="D596" s="112"/>
      <c r="E596" s="108"/>
      <c r="F596" s="108"/>
      <c r="G596" s="107"/>
      <c r="H596" s="107"/>
      <c r="I596" s="107"/>
      <c r="J596" s="107"/>
      <c r="K596" s="107"/>
      <c r="L596" s="107"/>
      <c r="M596" s="107"/>
      <c r="N596" s="107"/>
      <c r="O596" s="107"/>
      <c r="P596" s="107"/>
      <c r="Q596" s="107"/>
      <c r="R596" s="107"/>
      <c r="S596" s="107"/>
      <c r="T596" s="107"/>
      <c r="U596" s="107"/>
      <c r="V596" s="107"/>
      <c r="W596" s="107"/>
      <c r="X596" s="107"/>
    </row>
    <row r="597" spans="1:24" ht="13">
      <c r="A597" s="107"/>
      <c r="B597" s="107"/>
      <c r="C597" s="108"/>
      <c r="D597" s="112"/>
      <c r="E597" s="108"/>
      <c r="F597" s="108"/>
      <c r="G597" s="107"/>
      <c r="H597" s="107"/>
      <c r="I597" s="107"/>
      <c r="J597" s="107"/>
      <c r="K597" s="107"/>
      <c r="L597" s="107"/>
      <c r="M597" s="107"/>
      <c r="N597" s="107"/>
      <c r="O597" s="107"/>
      <c r="P597" s="107"/>
      <c r="Q597" s="107"/>
      <c r="R597" s="107"/>
      <c r="S597" s="107"/>
      <c r="T597" s="107"/>
      <c r="U597" s="107"/>
      <c r="V597" s="107"/>
      <c r="W597" s="107"/>
      <c r="X597" s="107"/>
    </row>
    <row r="598" spans="1:24" ht="13">
      <c r="A598" s="107"/>
      <c r="B598" s="107"/>
      <c r="C598" s="108"/>
      <c r="D598" s="112"/>
      <c r="E598" s="108"/>
      <c r="F598" s="108"/>
      <c r="G598" s="107"/>
      <c r="H598" s="107"/>
      <c r="I598" s="107"/>
      <c r="J598" s="107"/>
      <c r="K598" s="107"/>
      <c r="L598" s="107"/>
      <c r="M598" s="107"/>
      <c r="N598" s="107"/>
      <c r="O598" s="107"/>
      <c r="P598" s="107"/>
      <c r="Q598" s="107"/>
      <c r="R598" s="107"/>
      <c r="S598" s="107"/>
      <c r="T598" s="107"/>
      <c r="U598" s="107"/>
      <c r="V598" s="107"/>
      <c r="W598" s="107"/>
      <c r="X598" s="107"/>
    </row>
    <row r="599" spans="1:24" ht="13">
      <c r="A599" s="107"/>
      <c r="B599" s="107"/>
      <c r="C599" s="108"/>
      <c r="D599" s="112"/>
      <c r="E599" s="108"/>
      <c r="F599" s="108"/>
      <c r="G599" s="107"/>
      <c r="H599" s="107"/>
      <c r="I599" s="107"/>
      <c r="J599" s="107"/>
      <c r="K599" s="107"/>
      <c r="L599" s="107"/>
      <c r="M599" s="107"/>
      <c r="N599" s="107"/>
      <c r="O599" s="107"/>
      <c r="P599" s="107"/>
      <c r="Q599" s="107"/>
      <c r="R599" s="107"/>
      <c r="S599" s="107"/>
      <c r="T599" s="107"/>
      <c r="U599" s="107"/>
      <c r="V599" s="107"/>
      <c r="W599" s="107"/>
      <c r="X599" s="107"/>
    </row>
    <row r="600" spans="1:24" ht="13">
      <c r="A600" s="107"/>
      <c r="B600" s="107"/>
      <c r="C600" s="108"/>
      <c r="D600" s="112"/>
      <c r="E600" s="108"/>
      <c r="F600" s="108"/>
      <c r="G600" s="107"/>
      <c r="H600" s="107"/>
      <c r="I600" s="107"/>
      <c r="J600" s="107"/>
      <c r="K600" s="107"/>
      <c r="L600" s="107"/>
      <c r="M600" s="107"/>
      <c r="N600" s="107"/>
      <c r="O600" s="107"/>
      <c r="P600" s="107"/>
      <c r="Q600" s="107"/>
      <c r="R600" s="107"/>
      <c r="S600" s="107"/>
      <c r="T600" s="107"/>
      <c r="U600" s="107"/>
      <c r="V600" s="107"/>
      <c r="W600" s="107"/>
      <c r="X600" s="107"/>
    </row>
    <row r="601" spans="1:24" ht="13">
      <c r="A601" s="107"/>
      <c r="B601" s="107"/>
      <c r="C601" s="108"/>
      <c r="D601" s="112"/>
      <c r="E601" s="108"/>
      <c r="F601" s="108"/>
      <c r="G601" s="107"/>
      <c r="H601" s="107"/>
      <c r="I601" s="107"/>
      <c r="J601" s="107"/>
      <c r="K601" s="107"/>
      <c r="L601" s="107"/>
      <c r="M601" s="107"/>
      <c r="N601" s="107"/>
      <c r="O601" s="107"/>
      <c r="P601" s="107"/>
      <c r="Q601" s="107"/>
      <c r="R601" s="107"/>
      <c r="S601" s="107"/>
      <c r="T601" s="107"/>
      <c r="U601" s="107"/>
      <c r="V601" s="107"/>
      <c r="W601" s="107"/>
      <c r="X601" s="107"/>
    </row>
    <row r="602" spans="1:24" ht="13">
      <c r="A602" s="107"/>
      <c r="B602" s="107"/>
      <c r="C602" s="108"/>
      <c r="D602" s="112"/>
      <c r="E602" s="108"/>
      <c r="F602" s="108"/>
      <c r="G602" s="107"/>
      <c r="H602" s="107"/>
      <c r="I602" s="107"/>
      <c r="J602" s="107"/>
      <c r="K602" s="107"/>
      <c r="L602" s="107"/>
      <c r="M602" s="107"/>
      <c r="N602" s="107"/>
      <c r="O602" s="107"/>
      <c r="P602" s="107"/>
      <c r="Q602" s="107"/>
      <c r="R602" s="107"/>
      <c r="S602" s="107"/>
      <c r="T602" s="107"/>
      <c r="U602" s="107"/>
      <c r="V602" s="107"/>
      <c r="W602" s="107"/>
      <c r="X602" s="107"/>
    </row>
    <row r="603" spans="1:24" ht="13">
      <c r="A603" s="107"/>
      <c r="B603" s="107"/>
      <c r="C603" s="108"/>
      <c r="D603" s="112"/>
      <c r="E603" s="108"/>
      <c r="F603" s="108"/>
      <c r="G603" s="107"/>
      <c r="H603" s="107"/>
      <c r="I603" s="107"/>
      <c r="J603" s="107"/>
      <c r="K603" s="107"/>
      <c r="L603" s="107"/>
      <c r="M603" s="107"/>
      <c r="N603" s="107"/>
      <c r="O603" s="107"/>
      <c r="P603" s="107"/>
      <c r="Q603" s="107"/>
      <c r="R603" s="107"/>
      <c r="S603" s="107"/>
      <c r="T603" s="107"/>
      <c r="U603" s="107"/>
      <c r="V603" s="107"/>
      <c r="W603" s="107"/>
      <c r="X603" s="107"/>
    </row>
    <row r="604" spans="1:24" ht="13">
      <c r="A604" s="107"/>
      <c r="B604" s="107"/>
      <c r="C604" s="108"/>
      <c r="D604" s="112"/>
      <c r="E604" s="108"/>
      <c r="F604" s="108"/>
      <c r="G604" s="107"/>
      <c r="H604" s="107"/>
      <c r="I604" s="107"/>
      <c r="J604" s="107"/>
      <c r="K604" s="107"/>
      <c r="L604" s="107"/>
      <c r="M604" s="107"/>
      <c r="N604" s="107"/>
      <c r="O604" s="107"/>
      <c r="P604" s="107"/>
      <c r="Q604" s="107"/>
      <c r="R604" s="107"/>
      <c r="S604" s="107"/>
      <c r="T604" s="107"/>
      <c r="U604" s="107"/>
      <c r="V604" s="107"/>
      <c r="W604" s="107"/>
      <c r="X604" s="107"/>
    </row>
    <row r="605" spans="1:24" ht="13">
      <c r="A605" s="107"/>
      <c r="B605" s="107"/>
      <c r="C605" s="108"/>
      <c r="D605" s="112"/>
      <c r="E605" s="108"/>
      <c r="F605" s="108"/>
      <c r="G605" s="107"/>
      <c r="H605" s="107"/>
      <c r="I605" s="107"/>
      <c r="J605" s="107"/>
      <c r="K605" s="107"/>
      <c r="L605" s="107"/>
      <c r="M605" s="107"/>
      <c r="N605" s="107"/>
      <c r="O605" s="107"/>
      <c r="P605" s="107"/>
      <c r="Q605" s="107"/>
      <c r="R605" s="107"/>
      <c r="S605" s="107"/>
      <c r="T605" s="107"/>
      <c r="U605" s="107"/>
      <c r="V605" s="107"/>
      <c r="W605" s="107"/>
      <c r="X605" s="107"/>
    </row>
    <row r="606" spans="1:24" ht="13">
      <c r="A606" s="107"/>
      <c r="B606" s="107"/>
      <c r="C606" s="108"/>
      <c r="D606" s="112"/>
      <c r="E606" s="108"/>
      <c r="F606" s="108"/>
      <c r="G606" s="107"/>
      <c r="H606" s="107"/>
      <c r="I606" s="107"/>
      <c r="J606" s="107"/>
      <c r="K606" s="107"/>
      <c r="L606" s="107"/>
      <c r="M606" s="107"/>
      <c r="N606" s="107"/>
      <c r="O606" s="107"/>
      <c r="P606" s="107"/>
      <c r="Q606" s="107"/>
      <c r="R606" s="107"/>
      <c r="S606" s="107"/>
      <c r="T606" s="107"/>
      <c r="U606" s="107"/>
      <c r="V606" s="107"/>
      <c r="W606" s="107"/>
      <c r="X606" s="107"/>
    </row>
    <row r="607" spans="1:24" ht="13">
      <c r="A607" s="107"/>
      <c r="B607" s="107"/>
      <c r="C607" s="108"/>
      <c r="D607" s="112"/>
      <c r="E607" s="108"/>
      <c r="F607" s="108"/>
      <c r="G607" s="107"/>
      <c r="H607" s="107"/>
      <c r="I607" s="107"/>
      <c r="J607" s="107"/>
      <c r="K607" s="107"/>
      <c r="L607" s="107"/>
      <c r="M607" s="107"/>
      <c r="N607" s="107"/>
      <c r="O607" s="107"/>
      <c r="P607" s="107"/>
      <c r="Q607" s="107"/>
      <c r="R607" s="107"/>
      <c r="S607" s="107"/>
      <c r="T607" s="107"/>
      <c r="U607" s="107"/>
      <c r="V607" s="107"/>
      <c r="W607" s="107"/>
      <c r="X607" s="107"/>
    </row>
    <row r="608" spans="1:24" ht="13">
      <c r="A608" s="107"/>
      <c r="B608" s="107"/>
      <c r="C608" s="108"/>
      <c r="D608" s="112"/>
      <c r="E608" s="108"/>
      <c r="F608" s="108"/>
      <c r="G608" s="107"/>
      <c r="H608" s="107"/>
      <c r="I608" s="107"/>
      <c r="J608" s="107"/>
      <c r="K608" s="107"/>
      <c r="L608" s="107"/>
      <c r="M608" s="107"/>
      <c r="N608" s="107"/>
      <c r="O608" s="107"/>
      <c r="P608" s="107"/>
      <c r="Q608" s="107"/>
      <c r="R608" s="107"/>
      <c r="S608" s="107"/>
      <c r="T608" s="107"/>
      <c r="U608" s="107"/>
      <c r="V608" s="107"/>
      <c r="W608" s="107"/>
      <c r="X608" s="107"/>
    </row>
    <row r="609" spans="1:24" ht="13">
      <c r="A609" s="107"/>
      <c r="B609" s="107"/>
      <c r="C609" s="108"/>
      <c r="D609" s="112"/>
      <c r="E609" s="108"/>
      <c r="F609" s="108"/>
      <c r="G609" s="107"/>
      <c r="H609" s="107"/>
      <c r="I609" s="107"/>
      <c r="J609" s="107"/>
      <c r="K609" s="107"/>
      <c r="L609" s="107"/>
      <c r="M609" s="107"/>
      <c r="N609" s="107"/>
      <c r="O609" s="107"/>
      <c r="P609" s="107"/>
      <c r="Q609" s="107"/>
      <c r="R609" s="107"/>
      <c r="S609" s="107"/>
      <c r="T609" s="107"/>
      <c r="U609" s="107"/>
      <c r="V609" s="107"/>
      <c r="W609" s="107"/>
      <c r="X609" s="107"/>
    </row>
    <row r="610" spans="1:24" ht="13">
      <c r="A610" s="107"/>
      <c r="B610" s="107"/>
      <c r="C610" s="108"/>
      <c r="D610" s="112"/>
      <c r="E610" s="108"/>
      <c r="F610" s="108"/>
      <c r="G610" s="107"/>
      <c r="H610" s="107"/>
      <c r="I610" s="107"/>
      <c r="J610" s="107"/>
      <c r="K610" s="107"/>
      <c r="L610" s="107"/>
      <c r="M610" s="107"/>
      <c r="N610" s="107"/>
      <c r="O610" s="107"/>
      <c r="P610" s="107"/>
      <c r="Q610" s="107"/>
      <c r="R610" s="107"/>
      <c r="S610" s="107"/>
      <c r="T610" s="107"/>
      <c r="U610" s="107"/>
      <c r="V610" s="107"/>
      <c r="W610" s="107"/>
      <c r="X610" s="107"/>
    </row>
    <row r="611" spans="1:24" ht="13">
      <c r="A611" s="107"/>
      <c r="B611" s="107"/>
      <c r="C611" s="108"/>
      <c r="D611" s="112"/>
      <c r="E611" s="108"/>
      <c r="F611" s="108"/>
      <c r="G611" s="107"/>
      <c r="H611" s="107"/>
      <c r="I611" s="107"/>
      <c r="J611" s="107"/>
      <c r="K611" s="107"/>
      <c r="L611" s="107"/>
      <c r="M611" s="107"/>
      <c r="N611" s="107"/>
      <c r="O611" s="107"/>
      <c r="P611" s="107"/>
      <c r="Q611" s="107"/>
      <c r="R611" s="107"/>
      <c r="S611" s="107"/>
      <c r="T611" s="107"/>
      <c r="U611" s="107"/>
      <c r="V611" s="107"/>
      <c r="W611" s="107"/>
      <c r="X611" s="107"/>
    </row>
    <row r="612" spans="1:24" ht="13">
      <c r="A612" s="107"/>
      <c r="B612" s="107"/>
      <c r="C612" s="108"/>
      <c r="D612" s="112"/>
      <c r="E612" s="108"/>
      <c r="F612" s="108"/>
      <c r="G612" s="107"/>
      <c r="H612" s="107"/>
      <c r="I612" s="107"/>
      <c r="J612" s="107"/>
      <c r="K612" s="107"/>
      <c r="L612" s="107"/>
      <c r="M612" s="107"/>
      <c r="N612" s="107"/>
      <c r="O612" s="107"/>
      <c r="P612" s="107"/>
      <c r="Q612" s="107"/>
      <c r="R612" s="107"/>
      <c r="S612" s="107"/>
      <c r="T612" s="107"/>
      <c r="U612" s="107"/>
      <c r="V612" s="107"/>
      <c r="W612" s="107"/>
      <c r="X612" s="107"/>
    </row>
    <row r="613" spans="1:24" ht="13">
      <c r="A613" s="107"/>
      <c r="B613" s="107"/>
      <c r="C613" s="108"/>
      <c r="D613" s="112"/>
      <c r="E613" s="108"/>
      <c r="F613" s="108"/>
      <c r="G613" s="107"/>
      <c r="H613" s="107"/>
      <c r="I613" s="107"/>
      <c r="J613" s="107"/>
      <c r="K613" s="107"/>
      <c r="L613" s="107"/>
      <c r="M613" s="107"/>
      <c r="N613" s="107"/>
      <c r="O613" s="107"/>
      <c r="P613" s="107"/>
      <c r="Q613" s="107"/>
      <c r="R613" s="107"/>
      <c r="S613" s="107"/>
      <c r="T613" s="107"/>
      <c r="U613" s="107"/>
      <c r="V613" s="107"/>
      <c r="W613" s="107"/>
      <c r="X613" s="107"/>
    </row>
    <row r="614" spans="1:24" ht="13">
      <c r="A614" s="107"/>
      <c r="B614" s="107"/>
      <c r="C614" s="108"/>
      <c r="D614" s="112"/>
      <c r="E614" s="108"/>
      <c r="F614" s="108"/>
      <c r="G614" s="107"/>
      <c r="H614" s="107"/>
      <c r="I614" s="107"/>
      <c r="J614" s="107"/>
      <c r="K614" s="107"/>
      <c r="L614" s="107"/>
      <c r="M614" s="107"/>
      <c r="N614" s="107"/>
      <c r="O614" s="107"/>
      <c r="P614" s="107"/>
      <c r="Q614" s="107"/>
      <c r="R614" s="107"/>
      <c r="S614" s="107"/>
      <c r="T614" s="107"/>
      <c r="U614" s="107"/>
      <c r="V614" s="107"/>
      <c r="W614" s="107"/>
      <c r="X614" s="107"/>
    </row>
    <row r="615" spans="1:24" ht="13">
      <c r="A615" s="107"/>
      <c r="B615" s="107"/>
      <c r="C615" s="108"/>
      <c r="D615" s="112"/>
      <c r="E615" s="108"/>
      <c r="F615" s="108"/>
      <c r="G615" s="107"/>
      <c r="H615" s="107"/>
      <c r="I615" s="107"/>
      <c r="J615" s="107"/>
      <c r="K615" s="107"/>
      <c r="L615" s="107"/>
      <c r="M615" s="107"/>
      <c r="N615" s="107"/>
      <c r="O615" s="107"/>
      <c r="P615" s="107"/>
      <c r="Q615" s="107"/>
      <c r="R615" s="107"/>
      <c r="S615" s="107"/>
      <c r="T615" s="107"/>
      <c r="U615" s="107"/>
      <c r="V615" s="107"/>
      <c r="W615" s="107"/>
      <c r="X615" s="107"/>
    </row>
    <row r="616" spans="1:24" ht="13">
      <c r="A616" s="107"/>
      <c r="B616" s="107"/>
      <c r="C616" s="108"/>
      <c r="D616" s="112"/>
      <c r="E616" s="108"/>
      <c r="F616" s="108"/>
      <c r="G616" s="107"/>
      <c r="H616" s="107"/>
      <c r="I616" s="107"/>
      <c r="J616" s="107"/>
      <c r="K616" s="107"/>
      <c r="L616" s="107"/>
      <c r="M616" s="107"/>
      <c r="N616" s="107"/>
      <c r="O616" s="107"/>
      <c r="P616" s="107"/>
      <c r="Q616" s="107"/>
      <c r="R616" s="107"/>
      <c r="S616" s="107"/>
      <c r="T616" s="107"/>
      <c r="U616" s="107"/>
      <c r="V616" s="107"/>
      <c r="W616" s="107"/>
      <c r="X616" s="107"/>
    </row>
    <row r="617" spans="1:24" ht="13">
      <c r="A617" s="107"/>
      <c r="B617" s="107"/>
      <c r="C617" s="108"/>
      <c r="D617" s="112"/>
      <c r="E617" s="108"/>
      <c r="F617" s="108"/>
      <c r="G617" s="107"/>
      <c r="H617" s="107"/>
      <c r="I617" s="107"/>
      <c r="J617" s="107"/>
      <c r="K617" s="107"/>
      <c r="L617" s="107"/>
      <c r="M617" s="107"/>
      <c r="N617" s="107"/>
      <c r="O617" s="107"/>
      <c r="P617" s="107"/>
      <c r="Q617" s="107"/>
      <c r="R617" s="107"/>
      <c r="S617" s="107"/>
      <c r="T617" s="107"/>
      <c r="U617" s="107"/>
      <c r="V617" s="107"/>
      <c r="W617" s="107"/>
      <c r="X617" s="107"/>
    </row>
    <row r="618" spans="1:24" ht="13">
      <c r="A618" s="107"/>
      <c r="B618" s="107"/>
      <c r="C618" s="108"/>
      <c r="D618" s="112"/>
      <c r="E618" s="108"/>
      <c r="F618" s="108"/>
      <c r="G618" s="107"/>
      <c r="H618" s="107"/>
      <c r="I618" s="107"/>
      <c r="J618" s="107"/>
      <c r="K618" s="107"/>
      <c r="L618" s="107"/>
      <c r="M618" s="107"/>
      <c r="N618" s="107"/>
      <c r="O618" s="107"/>
      <c r="P618" s="107"/>
      <c r="Q618" s="107"/>
      <c r="R618" s="107"/>
      <c r="S618" s="107"/>
      <c r="T618" s="107"/>
      <c r="U618" s="107"/>
      <c r="V618" s="107"/>
      <c r="W618" s="107"/>
      <c r="X618" s="107"/>
    </row>
    <row r="619" spans="1:24" ht="13">
      <c r="A619" s="107"/>
      <c r="B619" s="107"/>
      <c r="C619" s="108"/>
      <c r="D619" s="112"/>
      <c r="E619" s="108"/>
      <c r="F619" s="108"/>
      <c r="G619" s="107"/>
      <c r="H619" s="107"/>
      <c r="I619" s="107"/>
      <c r="J619" s="107"/>
      <c r="K619" s="107"/>
      <c r="L619" s="107"/>
      <c r="M619" s="107"/>
      <c r="N619" s="107"/>
      <c r="O619" s="107"/>
      <c r="P619" s="107"/>
      <c r="Q619" s="107"/>
      <c r="R619" s="107"/>
      <c r="S619" s="107"/>
      <c r="T619" s="107"/>
      <c r="U619" s="107"/>
      <c r="V619" s="107"/>
      <c r="W619" s="107"/>
      <c r="X619" s="107"/>
    </row>
    <row r="620" spans="1:24" ht="13">
      <c r="A620" s="107"/>
      <c r="B620" s="107"/>
      <c r="C620" s="108"/>
      <c r="D620" s="112"/>
      <c r="E620" s="108"/>
      <c r="F620" s="108"/>
      <c r="G620" s="107"/>
      <c r="H620" s="107"/>
      <c r="I620" s="107"/>
      <c r="J620" s="107"/>
      <c r="K620" s="107"/>
      <c r="L620" s="107"/>
      <c r="M620" s="107"/>
      <c r="N620" s="107"/>
      <c r="O620" s="107"/>
      <c r="P620" s="107"/>
      <c r="Q620" s="107"/>
      <c r="R620" s="107"/>
      <c r="S620" s="107"/>
      <c r="T620" s="107"/>
      <c r="U620" s="107"/>
      <c r="V620" s="107"/>
      <c r="W620" s="107"/>
      <c r="X620" s="107"/>
    </row>
    <row r="621" spans="1:24" ht="13">
      <c r="A621" s="107"/>
      <c r="B621" s="107"/>
      <c r="C621" s="108"/>
      <c r="D621" s="112"/>
      <c r="E621" s="108"/>
      <c r="F621" s="108"/>
      <c r="G621" s="107"/>
      <c r="H621" s="107"/>
      <c r="I621" s="107"/>
      <c r="J621" s="107"/>
      <c r="K621" s="107"/>
      <c r="L621" s="107"/>
      <c r="M621" s="107"/>
      <c r="N621" s="107"/>
      <c r="O621" s="107"/>
      <c r="P621" s="107"/>
      <c r="Q621" s="107"/>
      <c r="R621" s="107"/>
      <c r="S621" s="107"/>
      <c r="T621" s="107"/>
      <c r="U621" s="107"/>
      <c r="V621" s="107"/>
      <c r="W621" s="107"/>
      <c r="X621" s="107"/>
    </row>
    <row r="622" spans="1:24" ht="13">
      <c r="A622" s="107"/>
      <c r="B622" s="107"/>
      <c r="C622" s="108"/>
      <c r="D622" s="112"/>
      <c r="E622" s="108"/>
      <c r="F622" s="108"/>
      <c r="G622" s="107"/>
      <c r="H622" s="107"/>
      <c r="I622" s="107"/>
      <c r="J622" s="107"/>
      <c r="K622" s="107"/>
      <c r="L622" s="107"/>
      <c r="M622" s="107"/>
      <c r="N622" s="107"/>
      <c r="O622" s="107"/>
      <c r="P622" s="107"/>
      <c r="Q622" s="107"/>
      <c r="R622" s="107"/>
      <c r="S622" s="107"/>
      <c r="T622" s="107"/>
      <c r="U622" s="107"/>
      <c r="V622" s="107"/>
      <c r="W622" s="107"/>
      <c r="X622" s="107"/>
    </row>
    <row r="623" spans="1:24" ht="13">
      <c r="A623" s="107"/>
      <c r="B623" s="107"/>
      <c r="C623" s="108"/>
      <c r="D623" s="112"/>
      <c r="E623" s="108"/>
      <c r="F623" s="108"/>
      <c r="G623" s="107"/>
      <c r="H623" s="107"/>
      <c r="I623" s="107"/>
      <c r="J623" s="107"/>
      <c r="K623" s="107"/>
      <c r="L623" s="107"/>
      <c r="M623" s="107"/>
      <c r="N623" s="107"/>
      <c r="O623" s="107"/>
      <c r="P623" s="107"/>
      <c r="Q623" s="107"/>
      <c r="R623" s="107"/>
      <c r="S623" s="107"/>
      <c r="T623" s="107"/>
      <c r="U623" s="107"/>
      <c r="V623" s="107"/>
      <c r="W623" s="107"/>
      <c r="X623" s="107"/>
    </row>
    <row r="624" spans="1:24" ht="13">
      <c r="A624" s="107"/>
      <c r="B624" s="107"/>
      <c r="C624" s="108"/>
      <c r="D624" s="112"/>
      <c r="E624" s="108"/>
      <c r="F624" s="108"/>
      <c r="G624" s="107"/>
      <c r="H624" s="107"/>
      <c r="I624" s="107"/>
      <c r="J624" s="107"/>
      <c r="K624" s="107"/>
      <c r="L624" s="107"/>
      <c r="M624" s="107"/>
      <c r="N624" s="107"/>
      <c r="O624" s="107"/>
      <c r="P624" s="107"/>
      <c r="Q624" s="107"/>
      <c r="R624" s="107"/>
      <c r="S624" s="107"/>
      <c r="T624" s="107"/>
      <c r="U624" s="107"/>
      <c r="V624" s="107"/>
      <c r="W624" s="107"/>
      <c r="X624" s="107"/>
    </row>
    <row r="625" spans="1:24" ht="13">
      <c r="A625" s="107"/>
      <c r="B625" s="107"/>
      <c r="C625" s="108"/>
      <c r="D625" s="112"/>
      <c r="E625" s="108"/>
      <c r="F625" s="108"/>
      <c r="G625" s="107"/>
      <c r="H625" s="107"/>
      <c r="I625" s="107"/>
      <c r="J625" s="107"/>
      <c r="K625" s="107"/>
      <c r="L625" s="107"/>
      <c r="M625" s="107"/>
      <c r="N625" s="107"/>
      <c r="O625" s="107"/>
      <c r="P625" s="107"/>
      <c r="Q625" s="107"/>
      <c r="R625" s="107"/>
      <c r="S625" s="107"/>
      <c r="T625" s="107"/>
      <c r="U625" s="107"/>
      <c r="V625" s="107"/>
      <c r="W625" s="107"/>
      <c r="X625" s="107"/>
    </row>
    <row r="626" spans="1:24" ht="13">
      <c r="A626" s="107"/>
      <c r="B626" s="107"/>
      <c r="C626" s="108"/>
      <c r="D626" s="112"/>
      <c r="E626" s="108"/>
      <c r="F626" s="108"/>
      <c r="G626" s="107"/>
      <c r="H626" s="107"/>
      <c r="I626" s="107"/>
      <c r="J626" s="107"/>
      <c r="K626" s="107"/>
      <c r="L626" s="107"/>
      <c r="M626" s="107"/>
      <c r="N626" s="107"/>
      <c r="O626" s="107"/>
      <c r="P626" s="107"/>
      <c r="Q626" s="107"/>
      <c r="R626" s="107"/>
      <c r="S626" s="107"/>
      <c r="T626" s="107"/>
      <c r="U626" s="107"/>
      <c r="V626" s="107"/>
      <c r="W626" s="107"/>
      <c r="X626" s="107"/>
    </row>
    <row r="627" spans="1:24" ht="13">
      <c r="A627" s="107"/>
      <c r="B627" s="107"/>
      <c r="C627" s="108"/>
      <c r="D627" s="112"/>
      <c r="E627" s="108"/>
      <c r="F627" s="108"/>
      <c r="G627" s="107"/>
      <c r="H627" s="107"/>
      <c r="I627" s="107"/>
      <c r="J627" s="107"/>
      <c r="K627" s="107"/>
      <c r="L627" s="107"/>
      <c r="M627" s="107"/>
      <c r="N627" s="107"/>
      <c r="O627" s="107"/>
      <c r="P627" s="107"/>
      <c r="Q627" s="107"/>
      <c r="R627" s="107"/>
      <c r="S627" s="107"/>
      <c r="T627" s="107"/>
      <c r="U627" s="107"/>
      <c r="V627" s="107"/>
      <c r="W627" s="107"/>
      <c r="X627" s="107"/>
    </row>
    <row r="628" spans="1:24" ht="13">
      <c r="A628" s="107"/>
      <c r="B628" s="107"/>
      <c r="C628" s="108"/>
      <c r="D628" s="112"/>
      <c r="E628" s="108"/>
      <c r="F628" s="108"/>
      <c r="G628" s="107"/>
      <c r="H628" s="107"/>
      <c r="I628" s="107"/>
      <c r="J628" s="107"/>
      <c r="K628" s="107"/>
      <c r="L628" s="107"/>
      <c r="M628" s="107"/>
      <c r="N628" s="107"/>
      <c r="O628" s="107"/>
      <c r="P628" s="107"/>
      <c r="Q628" s="107"/>
      <c r="R628" s="107"/>
      <c r="S628" s="107"/>
      <c r="T628" s="107"/>
      <c r="U628" s="107"/>
      <c r="V628" s="107"/>
      <c r="W628" s="107"/>
      <c r="X628" s="107"/>
    </row>
    <row r="629" spans="1:24" ht="13">
      <c r="A629" s="107"/>
      <c r="B629" s="107"/>
      <c r="C629" s="108"/>
      <c r="D629" s="112"/>
      <c r="E629" s="108"/>
      <c r="F629" s="108"/>
      <c r="G629" s="107"/>
      <c r="H629" s="107"/>
      <c r="I629" s="107"/>
      <c r="J629" s="107"/>
      <c r="K629" s="107"/>
      <c r="L629" s="107"/>
      <c r="M629" s="107"/>
      <c r="N629" s="107"/>
      <c r="O629" s="107"/>
      <c r="P629" s="107"/>
      <c r="Q629" s="107"/>
      <c r="R629" s="107"/>
      <c r="S629" s="107"/>
      <c r="T629" s="107"/>
      <c r="U629" s="107"/>
      <c r="V629" s="107"/>
      <c r="W629" s="107"/>
      <c r="X629" s="107"/>
    </row>
    <row r="630" spans="1:24" ht="13">
      <c r="A630" s="107"/>
      <c r="B630" s="107"/>
      <c r="C630" s="108"/>
      <c r="D630" s="112"/>
      <c r="E630" s="108"/>
      <c r="F630" s="108"/>
      <c r="G630" s="107"/>
      <c r="H630" s="107"/>
      <c r="I630" s="107"/>
      <c r="J630" s="107"/>
      <c r="K630" s="107"/>
      <c r="L630" s="107"/>
      <c r="M630" s="107"/>
      <c r="N630" s="107"/>
      <c r="O630" s="107"/>
      <c r="P630" s="107"/>
      <c r="Q630" s="107"/>
      <c r="R630" s="107"/>
      <c r="S630" s="107"/>
      <c r="T630" s="107"/>
      <c r="U630" s="107"/>
      <c r="V630" s="107"/>
      <c r="W630" s="107"/>
      <c r="X630" s="107"/>
    </row>
    <row r="631" spans="1:24" ht="13">
      <c r="A631" s="107"/>
      <c r="B631" s="107"/>
      <c r="C631" s="108"/>
      <c r="D631" s="112"/>
      <c r="E631" s="108"/>
      <c r="F631" s="108"/>
      <c r="G631" s="107"/>
      <c r="H631" s="107"/>
      <c r="I631" s="107"/>
      <c r="J631" s="107"/>
      <c r="K631" s="107"/>
      <c r="L631" s="107"/>
      <c r="M631" s="107"/>
      <c r="N631" s="107"/>
      <c r="O631" s="107"/>
      <c r="P631" s="107"/>
      <c r="Q631" s="107"/>
      <c r="R631" s="107"/>
      <c r="S631" s="107"/>
      <c r="T631" s="107"/>
      <c r="U631" s="107"/>
      <c r="V631" s="107"/>
      <c r="W631" s="107"/>
      <c r="X631" s="107"/>
    </row>
    <row r="632" spans="1:24" ht="13">
      <c r="A632" s="107"/>
      <c r="B632" s="107"/>
      <c r="C632" s="108"/>
      <c r="D632" s="112"/>
      <c r="E632" s="108"/>
      <c r="F632" s="108"/>
      <c r="G632" s="107"/>
      <c r="H632" s="107"/>
      <c r="I632" s="107"/>
      <c r="J632" s="107"/>
      <c r="K632" s="107"/>
      <c r="L632" s="107"/>
      <c r="M632" s="107"/>
      <c r="N632" s="107"/>
      <c r="O632" s="107"/>
      <c r="P632" s="107"/>
      <c r="Q632" s="107"/>
      <c r="R632" s="107"/>
      <c r="S632" s="107"/>
      <c r="T632" s="107"/>
      <c r="U632" s="107"/>
      <c r="V632" s="107"/>
      <c r="W632" s="107"/>
      <c r="X632" s="107"/>
    </row>
    <row r="633" spans="1:24" ht="13">
      <c r="A633" s="107"/>
      <c r="B633" s="107"/>
      <c r="C633" s="108"/>
      <c r="D633" s="112"/>
      <c r="E633" s="108"/>
      <c r="F633" s="108"/>
      <c r="G633" s="107"/>
      <c r="H633" s="107"/>
      <c r="I633" s="107"/>
      <c r="J633" s="107"/>
      <c r="K633" s="107"/>
      <c r="L633" s="107"/>
      <c r="M633" s="107"/>
      <c r="N633" s="107"/>
      <c r="O633" s="107"/>
      <c r="P633" s="107"/>
      <c r="Q633" s="107"/>
      <c r="R633" s="107"/>
      <c r="S633" s="107"/>
      <c r="T633" s="107"/>
      <c r="U633" s="107"/>
      <c r="V633" s="107"/>
      <c r="W633" s="107"/>
      <c r="X633" s="107"/>
    </row>
    <row r="634" spans="1:24" ht="13">
      <c r="A634" s="107"/>
      <c r="B634" s="107"/>
      <c r="C634" s="108"/>
      <c r="D634" s="112"/>
      <c r="E634" s="108"/>
      <c r="F634" s="108"/>
      <c r="G634" s="107"/>
      <c r="H634" s="107"/>
      <c r="I634" s="107"/>
      <c r="J634" s="107"/>
      <c r="K634" s="107"/>
      <c r="L634" s="107"/>
      <c r="M634" s="107"/>
      <c r="N634" s="107"/>
      <c r="O634" s="107"/>
      <c r="P634" s="107"/>
      <c r="Q634" s="107"/>
      <c r="R634" s="107"/>
      <c r="S634" s="107"/>
      <c r="T634" s="107"/>
      <c r="U634" s="107"/>
      <c r="V634" s="107"/>
      <c r="W634" s="107"/>
      <c r="X634" s="107"/>
    </row>
    <row r="635" spans="1:24" ht="13">
      <c r="A635" s="107"/>
      <c r="B635" s="107"/>
      <c r="C635" s="108"/>
      <c r="D635" s="112"/>
      <c r="E635" s="108"/>
      <c r="F635" s="108"/>
      <c r="G635" s="107"/>
      <c r="H635" s="107"/>
      <c r="I635" s="107"/>
      <c r="J635" s="107"/>
      <c r="K635" s="107"/>
      <c r="L635" s="107"/>
      <c r="M635" s="107"/>
      <c r="N635" s="107"/>
      <c r="O635" s="107"/>
      <c r="P635" s="107"/>
      <c r="Q635" s="107"/>
      <c r="R635" s="107"/>
      <c r="S635" s="107"/>
      <c r="T635" s="107"/>
      <c r="U635" s="107"/>
      <c r="V635" s="107"/>
      <c r="W635" s="107"/>
      <c r="X635" s="107"/>
    </row>
    <row r="636" spans="1:24" ht="13">
      <c r="A636" s="107"/>
      <c r="B636" s="107"/>
      <c r="C636" s="108"/>
      <c r="D636" s="112"/>
      <c r="E636" s="108"/>
      <c r="F636" s="108"/>
      <c r="G636" s="107"/>
      <c r="H636" s="107"/>
      <c r="I636" s="107"/>
      <c r="J636" s="107"/>
      <c r="K636" s="107"/>
      <c r="L636" s="107"/>
      <c r="M636" s="107"/>
      <c r="N636" s="107"/>
      <c r="O636" s="107"/>
      <c r="P636" s="107"/>
      <c r="Q636" s="107"/>
      <c r="R636" s="107"/>
      <c r="S636" s="107"/>
      <c r="T636" s="107"/>
      <c r="U636" s="107"/>
      <c r="V636" s="107"/>
      <c r="W636" s="107"/>
      <c r="X636" s="107"/>
    </row>
    <row r="637" spans="1:24" ht="13">
      <c r="A637" s="107"/>
      <c r="B637" s="107"/>
      <c r="C637" s="108"/>
      <c r="D637" s="112"/>
      <c r="E637" s="108"/>
      <c r="F637" s="108"/>
      <c r="G637" s="107"/>
      <c r="H637" s="107"/>
      <c r="I637" s="107"/>
      <c r="J637" s="107"/>
      <c r="K637" s="107"/>
      <c r="L637" s="107"/>
      <c r="M637" s="107"/>
      <c r="N637" s="107"/>
      <c r="O637" s="107"/>
      <c r="P637" s="107"/>
      <c r="Q637" s="107"/>
      <c r="R637" s="107"/>
      <c r="S637" s="107"/>
      <c r="T637" s="107"/>
      <c r="U637" s="107"/>
      <c r="V637" s="107"/>
      <c r="W637" s="107"/>
      <c r="X637" s="107"/>
    </row>
    <row r="638" spans="1:24" ht="13">
      <c r="A638" s="107"/>
      <c r="B638" s="107"/>
      <c r="C638" s="108"/>
      <c r="D638" s="112"/>
      <c r="E638" s="108"/>
      <c r="F638" s="108"/>
      <c r="G638" s="107"/>
      <c r="H638" s="107"/>
      <c r="I638" s="107"/>
      <c r="J638" s="107"/>
      <c r="K638" s="107"/>
      <c r="L638" s="107"/>
      <c r="M638" s="107"/>
      <c r="N638" s="107"/>
      <c r="O638" s="107"/>
      <c r="P638" s="107"/>
      <c r="Q638" s="107"/>
      <c r="R638" s="107"/>
      <c r="S638" s="107"/>
      <c r="T638" s="107"/>
      <c r="U638" s="107"/>
      <c r="V638" s="107"/>
      <c r="W638" s="107"/>
      <c r="X638" s="107"/>
    </row>
    <row r="639" spans="1:24" ht="13">
      <c r="A639" s="107"/>
      <c r="B639" s="107"/>
      <c r="C639" s="108"/>
      <c r="D639" s="112"/>
      <c r="E639" s="108"/>
      <c r="F639" s="108"/>
      <c r="G639" s="107"/>
      <c r="H639" s="107"/>
      <c r="I639" s="107"/>
      <c r="J639" s="107"/>
      <c r="K639" s="107"/>
      <c r="L639" s="107"/>
      <c r="M639" s="107"/>
      <c r="N639" s="107"/>
      <c r="O639" s="107"/>
      <c r="P639" s="107"/>
      <c r="Q639" s="107"/>
      <c r="R639" s="107"/>
      <c r="S639" s="107"/>
      <c r="T639" s="107"/>
      <c r="U639" s="107"/>
      <c r="V639" s="107"/>
      <c r="W639" s="107"/>
      <c r="X639" s="107"/>
    </row>
    <row r="640" spans="1:24" ht="13">
      <c r="A640" s="107"/>
      <c r="B640" s="107"/>
      <c r="C640" s="108"/>
      <c r="D640" s="112"/>
      <c r="E640" s="108"/>
      <c r="F640" s="108"/>
      <c r="G640" s="107"/>
      <c r="H640" s="107"/>
      <c r="I640" s="107"/>
      <c r="J640" s="107"/>
      <c r="K640" s="107"/>
      <c r="L640" s="107"/>
      <c r="M640" s="107"/>
      <c r="N640" s="107"/>
      <c r="O640" s="107"/>
      <c r="P640" s="107"/>
      <c r="Q640" s="107"/>
      <c r="R640" s="107"/>
      <c r="S640" s="107"/>
      <c r="T640" s="107"/>
      <c r="U640" s="107"/>
      <c r="V640" s="107"/>
      <c r="W640" s="107"/>
      <c r="X640" s="107"/>
    </row>
    <row r="641" spans="1:24" ht="13">
      <c r="A641" s="107"/>
      <c r="B641" s="107"/>
      <c r="C641" s="108"/>
      <c r="D641" s="112"/>
      <c r="E641" s="108"/>
      <c r="F641" s="108"/>
      <c r="G641" s="107"/>
      <c r="H641" s="107"/>
      <c r="I641" s="107"/>
      <c r="J641" s="107"/>
      <c r="K641" s="107"/>
      <c r="L641" s="107"/>
      <c r="M641" s="107"/>
      <c r="N641" s="107"/>
      <c r="O641" s="107"/>
      <c r="P641" s="107"/>
      <c r="Q641" s="107"/>
      <c r="R641" s="107"/>
      <c r="S641" s="107"/>
      <c r="T641" s="107"/>
      <c r="U641" s="107"/>
      <c r="V641" s="107"/>
      <c r="W641" s="107"/>
      <c r="X641" s="107"/>
    </row>
    <row r="642" spans="1:24" ht="13">
      <c r="A642" s="107"/>
      <c r="B642" s="107"/>
      <c r="C642" s="108"/>
      <c r="D642" s="112"/>
      <c r="E642" s="108"/>
      <c r="F642" s="108"/>
      <c r="G642" s="107"/>
      <c r="H642" s="107"/>
      <c r="I642" s="107"/>
      <c r="J642" s="107"/>
      <c r="K642" s="107"/>
      <c r="L642" s="107"/>
      <c r="M642" s="107"/>
      <c r="N642" s="107"/>
      <c r="O642" s="107"/>
      <c r="P642" s="107"/>
      <c r="Q642" s="107"/>
      <c r="R642" s="107"/>
      <c r="S642" s="107"/>
      <c r="T642" s="107"/>
      <c r="U642" s="107"/>
      <c r="V642" s="107"/>
      <c r="W642" s="107"/>
      <c r="X642" s="107"/>
    </row>
    <row r="643" spans="1:24" ht="13">
      <c r="A643" s="107"/>
      <c r="B643" s="107"/>
      <c r="C643" s="108"/>
      <c r="D643" s="112"/>
      <c r="E643" s="108"/>
      <c r="F643" s="108"/>
      <c r="G643" s="107"/>
      <c r="H643" s="107"/>
      <c r="I643" s="107"/>
      <c r="J643" s="107"/>
      <c r="K643" s="107"/>
      <c r="L643" s="107"/>
      <c r="M643" s="107"/>
      <c r="N643" s="107"/>
      <c r="O643" s="107"/>
      <c r="P643" s="107"/>
      <c r="Q643" s="107"/>
      <c r="R643" s="107"/>
      <c r="S643" s="107"/>
      <c r="T643" s="107"/>
      <c r="U643" s="107"/>
      <c r="V643" s="107"/>
      <c r="W643" s="107"/>
      <c r="X643" s="107"/>
    </row>
    <row r="644" spans="1:24" ht="13">
      <c r="A644" s="107"/>
      <c r="B644" s="107"/>
      <c r="C644" s="108"/>
      <c r="D644" s="112"/>
      <c r="E644" s="108"/>
      <c r="F644" s="108"/>
      <c r="G644" s="107"/>
      <c r="H644" s="107"/>
      <c r="I644" s="107"/>
      <c r="J644" s="107"/>
      <c r="K644" s="107"/>
      <c r="L644" s="107"/>
      <c r="M644" s="107"/>
      <c r="N644" s="107"/>
      <c r="O644" s="107"/>
      <c r="P644" s="107"/>
      <c r="Q644" s="107"/>
      <c r="R644" s="107"/>
      <c r="S644" s="107"/>
      <c r="T644" s="107"/>
      <c r="U644" s="107"/>
      <c r="V644" s="107"/>
      <c r="W644" s="107"/>
      <c r="X644" s="107"/>
    </row>
    <row r="645" spans="1:24" ht="13">
      <c r="A645" s="107"/>
      <c r="B645" s="107"/>
      <c r="C645" s="108"/>
      <c r="D645" s="112"/>
      <c r="E645" s="108"/>
      <c r="F645" s="108"/>
      <c r="G645" s="107"/>
      <c r="H645" s="107"/>
      <c r="I645" s="107"/>
      <c r="J645" s="107"/>
      <c r="K645" s="107"/>
      <c r="L645" s="107"/>
      <c r="M645" s="107"/>
      <c r="N645" s="107"/>
      <c r="O645" s="107"/>
      <c r="P645" s="107"/>
      <c r="Q645" s="107"/>
      <c r="R645" s="107"/>
      <c r="S645" s="107"/>
      <c r="T645" s="107"/>
      <c r="U645" s="107"/>
      <c r="V645" s="107"/>
      <c r="W645" s="107"/>
      <c r="X645" s="107"/>
    </row>
    <row r="646" spans="1:24" ht="13">
      <c r="A646" s="107"/>
      <c r="B646" s="107"/>
      <c r="C646" s="108"/>
      <c r="D646" s="112"/>
      <c r="E646" s="108"/>
      <c r="F646" s="108"/>
      <c r="G646" s="107"/>
      <c r="H646" s="107"/>
      <c r="I646" s="107"/>
      <c r="J646" s="107"/>
      <c r="K646" s="107"/>
      <c r="L646" s="107"/>
      <c r="M646" s="107"/>
      <c r="N646" s="107"/>
      <c r="O646" s="107"/>
      <c r="P646" s="107"/>
      <c r="Q646" s="107"/>
      <c r="R646" s="107"/>
      <c r="S646" s="107"/>
      <c r="T646" s="107"/>
      <c r="U646" s="107"/>
      <c r="V646" s="107"/>
      <c r="W646" s="107"/>
      <c r="X646" s="107"/>
    </row>
    <row r="647" spans="1:24" ht="13">
      <c r="A647" s="107"/>
      <c r="B647" s="107"/>
      <c r="C647" s="108"/>
      <c r="D647" s="112"/>
      <c r="E647" s="108"/>
      <c r="F647" s="108"/>
      <c r="G647" s="107"/>
      <c r="H647" s="107"/>
      <c r="I647" s="107"/>
      <c r="J647" s="107"/>
      <c r="K647" s="107"/>
      <c r="L647" s="107"/>
      <c r="M647" s="107"/>
      <c r="N647" s="107"/>
      <c r="O647" s="107"/>
      <c r="P647" s="107"/>
      <c r="Q647" s="107"/>
      <c r="R647" s="107"/>
      <c r="S647" s="107"/>
      <c r="T647" s="107"/>
      <c r="U647" s="107"/>
      <c r="V647" s="107"/>
      <c r="W647" s="107"/>
      <c r="X647" s="107"/>
    </row>
    <row r="648" spans="1:24" ht="13">
      <c r="A648" s="107"/>
      <c r="B648" s="107"/>
      <c r="C648" s="108"/>
      <c r="D648" s="112"/>
      <c r="E648" s="108"/>
      <c r="F648" s="108"/>
      <c r="G648" s="107"/>
      <c r="H648" s="107"/>
      <c r="I648" s="107"/>
      <c r="J648" s="107"/>
      <c r="K648" s="107"/>
      <c r="L648" s="107"/>
      <c r="M648" s="107"/>
      <c r="N648" s="107"/>
      <c r="O648" s="107"/>
      <c r="P648" s="107"/>
      <c r="Q648" s="107"/>
      <c r="R648" s="107"/>
      <c r="S648" s="107"/>
      <c r="T648" s="107"/>
      <c r="U648" s="107"/>
      <c r="V648" s="107"/>
      <c r="W648" s="107"/>
      <c r="X648" s="107"/>
    </row>
    <row r="649" spans="1:24" ht="13">
      <c r="A649" s="107"/>
      <c r="B649" s="107"/>
      <c r="C649" s="108"/>
      <c r="D649" s="112"/>
      <c r="E649" s="108"/>
      <c r="F649" s="108"/>
      <c r="G649" s="107"/>
      <c r="H649" s="107"/>
      <c r="I649" s="107"/>
      <c r="J649" s="107"/>
      <c r="K649" s="107"/>
      <c r="L649" s="107"/>
      <c r="M649" s="107"/>
      <c r="N649" s="107"/>
      <c r="O649" s="107"/>
      <c r="P649" s="107"/>
      <c r="Q649" s="107"/>
      <c r="R649" s="107"/>
      <c r="S649" s="107"/>
      <c r="T649" s="107"/>
      <c r="U649" s="107"/>
      <c r="V649" s="107"/>
      <c r="W649" s="107"/>
      <c r="X649" s="107"/>
    </row>
    <row r="650" spans="1:24" ht="13">
      <c r="A650" s="107"/>
      <c r="B650" s="107"/>
      <c r="C650" s="108"/>
      <c r="D650" s="112"/>
      <c r="E650" s="108"/>
      <c r="F650" s="108"/>
      <c r="G650" s="107"/>
      <c r="H650" s="107"/>
      <c r="I650" s="107"/>
      <c r="J650" s="107"/>
      <c r="K650" s="107"/>
      <c r="L650" s="107"/>
      <c r="M650" s="107"/>
      <c r="N650" s="107"/>
      <c r="O650" s="107"/>
      <c r="P650" s="107"/>
      <c r="Q650" s="107"/>
      <c r="R650" s="107"/>
      <c r="S650" s="107"/>
      <c r="T650" s="107"/>
      <c r="U650" s="107"/>
      <c r="V650" s="107"/>
      <c r="W650" s="107"/>
      <c r="X650" s="107"/>
    </row>
    <row r="651" spans="1:24" ht="13">
      <c r="A651" s="107"/>
      <c r="B651" s="107"/>
      <c r="C651" s="108"/>
      <c r="D651" s="112"/>
      <c r="E651" s="108"/>
      <c r="F651" s="108"/>
      <c r="G651" s="107"/>
      <c r="H651" s="107"/>
      <c r="I651" s="107"/>
      <c r="J651" s="107"/>
      <c r="K651" s="107"/>
      <c r="L651" s="107"/>
      <c r="M651" s="107"/>
      <c r="N651" s="107"/>
      <c r="O651" s="107"/>
      <c r="P651" s="107"/>
      <c r="Q651" s="107"/>
      <c r="R651" s="107"/>
      <c r="S651" s="107"/>
      <c r="T651" s="107"/>
      <c r="U651" s="107"/>
      <c r="V651" s="107"/>
      <c r="W651" s="107"/>
      <c r="X651" s="107"/>
    </row>
    <row r="652" spans="1:24" ht="13">
      <c r="A652" s="107"/>
      <c r="B652" s="107"/>
      <c r="C652" s="108"/>
      <c r="D652" s="112"/>
      <c r="E652" s="108"/>
      <c r="F652" s="108"/>
      <c r="G652" s="107"/>
      <c r="H652" s="107"/>
      <c r="I652" s="107"/>
      <c r="J652" s="107"/>
      <c r="K652" s="107"/>
      <c r="L652" s="107"/>
      <c r="M652" s="107"/>
      <c r="N652" s="107"/>
      <c r="O652" s="107"/>
      <c r="P652" s="107"/>
      <c r="Q652" s="107"/>
      <c r="R652" s="107"/>
      <c r="S652" s="107"/>
      <c r="T652" s="107"/>
      <c r="U652" s="107"/>
      <c r="V652" s="107"/>
      <c r="W652" s="107"/>
      <c r="X652" s="107"/>
    </row>
    <row r="653" spans="1:24" ht="13">
      <c r="A653" s="107"/>
      <c r="B653" s="107"/>
      <c r="C653" s="108"/>
      <c r="D653" s="112"/>
      <c r="E653" s="108"/>
      <c r="F653" s="108"/>
      <c r="G653" s="107"/>
      <c r="H653" s="107"/>
      <c r="I653" s="107"/>
      <c r="J653" s="107"/>
      <c r="K653" s="107"/>
      <c r="L653" s="107"/>
      <c r="M653" s="107"/>
      <c r="N653" s="107"/>
      <c r="O653" s="107"/>
      <c r="P653" s="107"/>
      <c r="Q653" s="107"/>
      <c r="R653" s="107"/>
      <c r="S653" s="107"/>
      <c r="T653" s="107"/>
      <c r="U653" s="107"/>
      <c r="V653" s="107"/>
      <c r="W653" s="107"/>
      <c r="X653" s="107"/>
    </row>
    <row r="654" spans="1:24" ht="13">
      <c r="A654" s="107"/>
      <c r="B654" s="107"/>
      <c r="C654" s="108"/>
      <c r="D654" s="112"/>
      <c r="E654" s="108"/>
      <c r="F654" s="108"/>
      <c r="G654" s="107"/>
      <c r="H654" s="107"/>
      <c r="I654" s="107"/>
      <c r="J654" s="107"/>
      <c r="K654" s="107"/>
      <c r="L654" s="107"/>
      <c r="M654" s="107"/>
      <c r="N654" s="107"/>
      <c r="O654" s="107"/>
      <c r="P654" s="107"/>
      <c r="Q654" s="107"/>
      <c r="R654" s="107"/>
      <c r="S654" s="107"/>
      <c r="T654" s="107"/>
      <c r="U654" s="107"/>
      <c r="V654" s="107"/>
      <c r="W654" s="107"/>
      <c r="X654" s="107"/>
    </row>
    <row r="655" spans="1:24" ht="13">
      <c r="A655" s="107"/>
      <c r="B655" s="107"/>
      <c r="C655" s="108"/>
      <c r="D655" s="112"/>
      <c r="E655" s="108"/>
      <c r="F655" s="108"/>
      <c r="G655" s="107"/>
      <c r="H655" s="107"/>
      <c r="I655" s="107"/>
      <c r="J655" s="107"/>
      <c r="K655" s="107"/>
      <c r="L655" s="107"/>
      <c r="M655" s="107"/>
      <c r="N655" s="107"/>
      <c r="O655" s="107"/>
      <c r="P655" s="107"/>
      <c r="Q655" s="107"/>
      <c r="R655" s="107"/>
      <c r="S655" s="107"/>
      <c r="T655" s="107"/>
      <c r="U655" s="107"/>
      <c r="V655" s="107"/>
      <c r="W655" s="107"/>
      <c r="X655" s="107"/>
    </row>
    <row r="656" spans="1:24" ht="13">
      <c r="A656" s="107"/>
      <c r="B656" s="107"/>
      <c r="C656" s="108"/>
      <c r="D656" s="112"/>
      <c r="E656" s="108"/>
      <c r="F656" s="108"/>
      <c r="G656" s="107"/>
      <c r="H656" s="107"/>
      <c r="I656" s="107"/>
      <c r="J656" s="107"/>
      <c r="K656" s="107"/>
      <c r="L656" s="107"/>
      <c r="M656" s="107"/>
      <c r="N656" s="107"/>
      <c r="O656" s="107"/>
      <c r="P656" s="107"/>
      <c r="Q656" s="107"/>
      <c r="R656" s="107"/>
      <c r="S656" s="107"/>
      <c r="T656" s="107"/>
      <c r="U656" s="107"/>
      <c r="V656" s="107"/>
      <c r="W656" s="107"/>
      <c r="X656" s="107"/>
    </row>
    <row r="657" spans="1:24" ht="13">
      <c r="A657" s="107"/>
      <c r="B657" s="107"/>
      <c r="C657" s="108"/>
      <c r="D657" s="112"/>
      <c r="E657" s="108"/>
      <c r="F657" s="108"/>
      <c r="G657" s="107"/>
      <c r="H657" s="107"/>
      <c r="I657" s="107"/>
      <c r="J657" s="107"/>
      <c r="K657" s="107"/>
      <c r="L657" s="107"/>
      <c r="M657" s="107"/>
      <c r="N657" s="107"/>
      <c r="O657" s="107"/>
      <c r="P657" s="107"/>
      <c r="Q657" s="107"/>
      <c r="R657" s="107"/>
      <c r="S657" s="107"/>
      <c r="T657" s="107"/>
      <c r="U657" s="107"/>
      <c r="V657" s="107"/>
      <c r="W657" s="107"/>
      <c r="X657" s="107"/>
    </row>
    <row r="658" spans="1:24" ht="13">
      <c r="A658" s="107"/>
      <c r="B658" s="107"/>
      <c r="C658" s="108"/>
      <c r="D658" s="112"/>
      <c r="E658" s="108"/>
      <c r="F658" s="108"/>
      <c r="G658" s="107"/>
      <c r="H658" s="107"/>
      <c r="I658" s="107"/>
      <c r="J658" s="107"/>
      <c r="K658" s="107"/>
      <c r="L658" s="107"/>
      <c r="M658" s="107"/>
      <c r="N658" s="107"/>
      <c r="O658" s="107"/>
      <c r="P658" s="107"/>
      <c r="Q658" s="107"/>
      <c r="R658" s="107"/>
      <c r="S658" s="107"/>
      <c r="T658" s="107"/>
      <c r="U658" s="107"/>
      <c r="V658" s="107"/>
      <c r="W658" s="107"/>
      <c r="X658" s="107"/>
    </row>
    <row r="659" spans="1:24" ht="13">
      <c r="A659" s="107"/>
      <c r="B659" s="107"/>
      <c r="C659" s="108"/>
      <c r="D659" s="112"/>
      <c r="E659" s="108"/>
      <c r="F659" s="108"/>
      <c r="G659" s="107"/>
      <c r="H659" s="107"/>
      <c r="I659" s="107"/>
      <c r="J659" s="107"/>
      <c r="K659" s="107"/>
      <c r="L659" s="107"/>
      <c r="M659" s="107"/>
      <c r="N659" s="107"/>
      <c r="O659" s="107"/>
      <c r="P659" s="107"/>
      <c r="Q659" s="107"/>
      <c r="R659" s="107"/>
      <c r="S659" s="107"/>
      <c r="T659" s="107"/>
      <c r="U659" s="107"/>
      <c r="V659" s="107"/>
      <c r="W659" s="107"/>
      <c r="X659" s="107"/>
    </row>
    <row r="660" spans="1:24" ht="13">
      <c r="A660" s="107"/>
      <c r="B660" s="107"/>
      <c r="C660" s="108"/>
      <c r="D660" s="112"/>
      <c r="E660" s="108"/>
      <c r="F660" s="108"/>
      <c r="G660" s="107"/>
      <c r="H660" s="107"/>
      <c r="I660" s="107"/>
      <c r="J660" s="107"/>
      <c r="K660" s="107"/>
      <c r="L660" s="107"/>
      <c r="M660" s="107"/>
      <c r="N660" s="107"/>
      <c r="O660" s="107"/>
      <c r="P660" s="107"/>
      <c r="Q660" s="107"/>
      <c r="R660" s="107"/>
      <c r="S660" s="107"/>
      <c r="T660" s="107"/>
      <c r="U660" s="107"/>
      <c r="V660" s="107"/>
      <c r="W660" s="107"/>
      <c r="X660" s="107"/>
    </row>
    <row r="661" spans="1:24" ht="13">
      <c r="A661" s="107"/>
      <c r="B661" s="107"/>
      <c r="C661" s="108"/>
      <c r="D661" s="112"/>
      <c r="E661" s="108"/>
      <c r="F661" s="108"/>
      <c r="G661" s="107"/>
      <c r="H661" s="107"/>
      <c r="I661" s="107"/>
      <c r="J661" s="107"/>
      <c r="K661" s="107"/>
      <c r="L661" s="107"/>
      <c r="M661" s="107"/>
      <c r="N661" s="107"/>
      <c r="O661" s="107"/>
      <c r="P661" s="107"/>
      <c r="Q661" s="107"/>
      <c r="R661" s="107"/>
      <c r="S661" s="107"/>
      <c r="T661" s="107"/>
      <c r="U661" s="107"/>
      <c r="V661" s="107"/>
      <c r="W661" s="107"/>
      <c r="X661" s="107"/>
    </row>
    <row r="662" spans="1:24" ht="13">
      <c r="A662" s="107"/>
      <c r="B662" s="107"/>
      <c r="C662" s="108"/>
      <c r="D662" s="112"/>
      <c r="E662" s="108"/>
      <c r="F662" s="108"/>
      <c r="G662" s="107"/>
      <c r="H662" s="107"/>
      <c r="I662" s="107"/>
      <c r="J662" s="107"/>
      <c r="K662" s="107"/>
      <c r="L662" s="107"/>
      <c r="M662" s="107"/>
      <c r="N662" s="107"/>
      <c r="O662" s="107"/>
      <c r="P662" s="107"/>
      <c r="Q662" s="107"/>
      <c r="R662" s="107"/>
      <c r="S662" s="107"/>
      <c r="T662" s="107"/>
      <c r="U662" s="107"/>
      <c r="V662" s="107"/>
      <c r="W662" s="107"/>
      <c r="X662" s="107"/>
    </row>
    <row r="663" spans="1:24" ht="13">
      <c r="A663" s="107"/>
      <c r="B663" s="107"/>
      <c r="C663" s="108"/>
      <c r="D663" s="112"/>
      <c r="E663" s="108"/>
      <c r="F663" s="108"/>
      <c r="G663" s="107"/>
      <c r="H663" s="107"/>
      <c r="I663" s="107"/>
      <c r="J663" s="107"/>
      <c r="K663" s="107"/>
      <c r="L663" s="107"/>
      <c r="M663" s="107"/>
      <c r="N663" s="107"/>
      <c r="O663" s="107"/>
      <c r="P663" s="107"/>
      <c r="Q663" s="107"/>
      <c r="R663" s="107"/>
      <c r="S663" s="107"/>
      <c r="T663" s="107"/>
      <c r="U663" s="107"/>
      <c r="V663" s="107"/>
      <c r="W663" s="107"/>
      <c r="X663" s="107"/>
    </row>
    <row r="664" spans="1:24" ht="13">
      <c r="A664" s="107"/>
      <c r="B664" s="107"/>
      <c r="C664" s="108"/>
      <c r="D664" s="112"/>
      <c r="E664" s="108"/>
      <c r="F664" s="108"/>
      <c r="G664" s="107"/>
      <c r="H664" s="107"/>
      <c r="I664" s="107"/>
      <c r="J664" s="107"/>
      <c r="K664" s="107"/>
      <c r="L664" s="107"/>
      <c r="M664" s="107"/>
      <c r="N664" s="107"/>
      <c r="O664" s="107"/>
      <c r="P664" s="107"/>
      <c r="Q664" s="107"/>
      <c r="R664" s="107"/>
      <c r="S664" s="107"/>
      <c r="T664" s="107"/>
      <c r="U664" s="107"/>
      <c r="V664" s="107"/>
      <c r="W664" s="107"/>
      <c r="X664" s="107"/>
    </row>
    <row r="665" spans="1:24" ht="13">
      <c r="A665" s="107"/>
      <c r="B665" s="107"/>
      <c r="C665" s="108"/>
      <c r="D665" s="112"/>
      <c r="E665" s="108"/>
      <c r="F665" s="108"/>
      <c r="G665" s="107"/>
      <c r="H665" s="107"/>
      <c r="I665" s="107"/>
      <c r="J665" s="107"/>
      <c r="K665" s="107"/>
      <c r="L665" s="107"/>
      <c r="M665" s="107"/>
      <c r="N665" s="107"/>
      <c r="O665" s="107"/>
      <c r="P665" s="107"/>
      <c r="Q665" s="107"/>
      <c r="R665" s="107"/>
      <c r="S665" s="107"/>
      <c r="T665" s="107"/>
      <c r="U665" s="107"/>
      <c r="V665" s="107"/>
      <c r="W665" s="107"/>
      <c r="X665" s="107"/>
    </row>
    <row r="666" spans="1:24" ht="13">
      <c r="A666" s="107"/>
      <c r="B666" s="107"/>
      <c r="C666" s="108"/>
      <c r="D666" s="112"/>
      <c r="E666" s="108"/>
      <c r="F666" s="108"/>
      <c r="G666" s="107"/>
      <c r="H666" s="107"/>
      <c r="I666" s="107"/>
      <c r="J666" s="107"/>
      <c r="K666" s="107"/>
      <c r="L666" s="107"/>
      <c r="M666" s="107"/>
      <c r="N666" s="107"/>
      <c r="O666" s="107"/>
      <c r="P666" s="107"/>
      <c r="Q666" s="107"/>
      <c r="R666" s="107"/>
      <c r="S666" s="107"/>
      <c r="T666" s="107"/>
      <c r="U666" s="107"/>
      <c r="V666" s="107"/>
      <c r="W666" s="107"/>
      <c r="X666" s="107"/>
    </row>
    <row r="667" spans="1:24" ht="13">
      <c r="A667" s="107"/>
      <c r="B667" s="107"/>
      <c r="C667" s="108"/>
      <c r="D667" s="112"/>
      <c r="E667" s="108"/>
      <c r="F667" s="108"/>
      <c r="G667" s="107"/>
      <c r="H667" s="107"/>
      <c r="I667" s="107"/>
      <c r="J667" s="107"/>
      <c r="K667" s="107"/>
      <c r="L667" s="107"/>
      <c r="M667" s="107"/>
      <c r="N667" s="107"/>
      <c r="O667" s="107"/>
      <c r="P667" s="107"/>
      <c r="Q667" s="107"/>
      <c r="R667" s="107"/>
      <c r="S667" s="107"/>
      <c r="T667" s="107"/>
      <c r="U667" s="107"/>
      <c r="V667" s="107"/>
      <c r="W667" s="107"/>
      <c r="X667" s="107"/>
    </row>
    <row r="668" spans="1:24" ht="13">
      <c r="A668" s="107"/>
      <c r="B668" s="107"/>
      <c r="C668" s="108"/>
      <c r="D668" s="112"/>
      <c r="E668" s="108"/>
      <c r="F668" s="108"/>
      <c r="G668" s="107"/>
      <c r="H668" s="107"/>
      <c r="I668" s="107"/>
      <c r="J668" s="107"/>
      <c r="K668" s="107"/>
      <c r="L668" s="107"/>
      <c r="M668" s="107"/>
      <c r="N668" s="107"/>
      <c r="O668" s="107"/>
      <c r="P668" s="107"/>
      <c r="Q668" s="107"/>
      <c r="R668" s="107"/>
      <c r="S668" s="107"/>
      <c r="T668" s="107"/>
      <c r="U668" s="107"/>
      <c r="V668" s="107"/>
      <c r="W668" s="107"/>
      <c r="X668" s="107"/>
    </row>
    <row r="669" spans="1:24" ht="13">
      <c r="A669" s="107"/>
      <c r="B669" s="107"/>
      <c r="C669" s="108"/>
      <c r="D669" s="112"/>
      <c r="E669" s="108"/>
      <c r="F669" s="108"/>
      <c r="G669" s="107"/>
      <c r="H669" s="107"/>
      <c r="I669" s="107"/>
      <c r="J669" s="107"/>
      <c r="K669" s="107"/>
      <c r="L669" s="107"/>
      <c r="M669" s="107"/>
      <c r="N669" s="107"/>
      <c r="O669" s="107"/>
      <c r="P669" s="107"/>
      <c r="Q669" s="107"/>
      <c r="R669" s="107"/>
      <c r="S669" s="107"/>
      <c r="T669" s="107"/>
      <c r="U669" s="107"/>
      <c r="V669" s="107"/>
      <c r="W669" s="107"/>
      <c r="X669" s="107"/>
    </row>
    <row r="670" spans="1:24" ht="13">
      <c r="A670" s="107"/>
      <c r="B670" s="107"/>
      <c r="C670" s="108"/>
      <c r="D670" s="112"/>
      <c r="E670" s="108"/>
      <c r="F670" s="108"/>
      <c r="G670" s="107"/>
      <c r="H670" s="107"/>
      <c r="I670" s="107"/>
      <c r="J670" s="107"/>
      <c r="K670" s="107"/>
      <c r="L670" s="107"/>
      <c r="M670" s="107"/>
      <c r="N670" s="107"/>
      <c r="O670" s="107"/>
      <c r="P670" s="107"/>
      <c r="Q670" s="107"/>
      <c r="R670" s="107"/>
      <c r="S670" s="107"/>
      <c r="T670" s="107"/>
      <c r="U670" s="107"/>
      <c r="V670" s="107"/>
      <c r="W670" s="107"/>
      <c r="X670" s="107"/>
    </row>
    <row r="671" spans="1:24" ht="13">
      <c r="A671" s="107"/>
      <c r="B671" s="107"/>
      <c r="C671" s="108"/>
      <c r="D671" s="112"/>
      <c r="E671" s="108"/>
      <c r="F671" s="108"/>
      <c r="G671" s="107"/>
      <c r="H671" s="107"/>
      <c r="I671" s="107"/>
      <c r="J671" s="107"/>
      <c r="K671" s="107"/>
      <c r="L671" s="107"/>
      <c r="M671" s="107"/>
      <c r="N671" s="107"/>
      <c r="O671" s="107"/>
      <c r="P671" s="107"/>
      <c r="Q671" s="107"/>
      <c r="R671" s="107"/>
      <c r="S671" s="107"/>
      <c r="T671" s="107"/>
      <c r="U671" s="107"/>
      <c r="V671" s="107"/>
      <c r="W671" s="107"/>
      <c r="X671" s="107"/>
    </row>
    <row r="672" spans="1:24" ht="13">
      <c r="A672" s="107"/>
      <c r="B672" s="107"/>
      <c r="C672" s="108"/>
      <c r="D672" s="112"/>
      <c r="E672" s="108"/>
      <c r="F672" s="108"/>
      <c r="G672" s="107"/>
      <c r="H672" s="107"/>
      <c r="I672" s="107"/>
      <c r="J672" s="107"/>
      <c r="K672" s="107"/>
      <c r="L672" s="107"/>
      <c r="M672" s="107"/>
      <c r="N672" s="107"/>
      <c r="O672" s="107"/>
      <c r="P672" s="107"/>
      <c r="Q672" s="107"/>
      <c r="R672" s="107"/>
      <c r="S672" s="107"/>
      <c r="T672" s="107"/>
      <c r="U672" s="107"/>
      <c r="V672" s="107"/>
      <c r="W672" s="107"/>
      <c r="X672" s="107"/>
    </row>
    <row r="673" spans="1:24" ht="13">
      <c r="A673" s="107"/>
      <c r="B673" s="107"/>
      <c r="C673" s="108"/>
      <c r="D673" s="112"/>
      <c r="E673" s="108"/>
      <c r="F673" s="108"/>
      <c r="G673" s="107"/>
      <c r="H673" s="107"/>
      <c r="I673" s="107"/>
      <c r="J673" s="107"/>
      <c r="K673" s="107"/>
      <c r="L673" s="107"/>
      <c r="M673" s="107"/>
      <c r="N673" s="107"/>
      <c r="O673" s="107"/>
      <c r="P673" s="107"/>
      <c r="Q673" s="107"/>
      <c r="R673" s="107"/>
      <c r="S673" s="107"/>
      <c r="T673" s="107"/>
      <c r="U673" s="107"/>
      <c r="V673" s="107"/>
      <c r="W673" s="107"/>
      <c r="X673" s="107"/>
    </row>
    <row r="674" spans="1:24" ht="13">
      <c r="A674" s="107"/>
      <c r="B674" s="107"/>
      <c r="C674" s="108"/>
      <c r="D674" s="112"/>
      <c r="E674" s="108"/>
      <c r="F674" s="108"/>
      <c r="G674" s="107"/>
      <c r="H674" s="107"/>
      <c r="I674" s="107"/>
      <c r="J674" s="107"/>
      <c r="K674" s="107"/>
      <c r="L674" s="107"/>
      <c r="M674" s="107"/>
      <c r="N674" s="107"/>
      <c r="O674" s="107"/>
      <c r="P674" s="107"/>
      <c r="Q674" s="107"/>
      <c r="R674" s="107"/>
      <c r="S674" s="107"/>
      <c r="T674" s="107"/>
      <c r="U674" s="107"/>
      <c r="V674" s="107"/>
      <c r="W674" s="107"/>
      <c r="X674" s="107"/>
    </row>
    <row r="675" spans="1:24" ht="13">
      <c r="A675" s="107"/>
      <c r="B675" s="107"/>
      <c r="C675" s="108"/>
      <c r="D675" s="112"/>
      <c r="E675" s="108"/>
      <c r="F675" s="108"/>
      <c r="G675" s="107"/>
      <c r="H675" s="107"/>
      <c r="I675" s="107"/>
      <c r="J675" s="107"/>
      <c r="K675" s="107"/>
      <c r="L675" s="107"/>
      <c r="M675" s="107"/>
      <c r="N675" s="107"/>
      <c r="O675" s="107"/>
      <c r="P675" s="107"/>
      <c r="Q675" s="107"/>
      <c r="R675" s="107"/>
      <c r="S675" s="107"/>
      <c r="T675" s="107"/>
      <c r="U675" s="107"/>
      <c r="V675" s="107"/>
      <c r="W675" s="107"/>
      <c r="X675" s="107"/>
    </row>
    <row r="676" spans="1:24" ht="13">
      <c r="A676" s="107"/>
      <c r="B676" s="107"/>
      <c r="C676" s="108"/>
      <c r="D676" s="112"/>
      <c r="E676" s="108"/>
      <c r="F676" s="108"/>
      <c r="G676" s="107"/>
      <c r="H676" s="107"/>
      <c r="I676" s="107"/>
      <c r="J676" s="107"/>
      <c r="K676" s="107"/>
      <c r="L676" s="107"/>
      <c r="M676" s="107"/>
      <c r="N676" s="107"/>
      <c r="O676" s="107"/>
      <c r="P676" s="107"/>
      <c r="Q676" s="107"/>
      <c r="R676" s="107"/>
      <c r="S676" s="107"/>
      <c r="T676" s="107"/>
      <c r="U676" s="107"/>
      <c r="V676" s="107"/>
      <c r="W676" s="107"/>
      <c r="X676" s="107"/>
    </row>
    <row r="677" spans="1:24" ht="13">
      <c r="A677" s="107"/>
      <c r="B677" s="107"/>
      <c r="C677" s="108"/>
      <c r="D677" s="112"/>
      <c r="E677" s="108"/>
      <c r="F677" s="108"/>
      <c r="G677" s="107"/>
      <c r="H677" s="107"/>
      <c r="I677" s="107"/>
      <c r="J677" s="107"/>
      <c r="K677" s="107"/>
      <c r="L677" s="107"/>
      <c r="M677" s="107"/>
      <c r="N677" s="107"/>
      <c r="O677" s="107"/>
      <c r="P677" s="107"/>
      <c r="Q677" s="107"/>
      <c r="R677" s="107"/>
      <c r="S677" s="107"/>
      <c r="T677" s="107"/>
      <c r="U677" s="107"/>
      <c r="V677" s="107"/>
      <c r="W677" s="107"/>
      <c r="X677" s="107"/>
    </row>
    <row r="678" spans="1:24" ht="13">
      <c r="A678" s="107"/>
      <c r="B678" s="107"/>
      <c r="C678" s="108"/>
      <c r="D678" s="112"/>
      <c r="E678" s="108"/>
      <c r="F678" s="108"/>
      <c r="G678" s="107"/>
      <c r="H678" s="107"/>
      <c r="I678" s="107"/>
      <c r="J678" s="107"/>
      <c r="K678" s="107"/>
      <c r="L678" s="107"/>
      <c r="M678" s="107"/>
      <c r="N678" s="107"/>
      <c r="O678" s="107"/>
      <c r="P678" s="107"/>
      <c r="Q678" s="107"/>
      <c r="R678" s="107"/>
      <c r="S678" s="107"/>
      <c r="T678" s="107"/>
      <c r="U678" s="107"/>
      <c r="V678" s="107"/>
      <c r="W678" s="107"/>
      <c r="X678" s="107"/>
    </row>
    <row r="679" spans="1:24" ht="13">
      <c r="A679" s="107"/>
      <c r="B679" s="107"/>
      <c r="C679" s="108"/>
      <c r="D679" s="112"/>
      <c r="E679" s="108"/>
      <c r="F679" s="108"/>
      <c r="G679" s="107"/>
      <c r="H679" s="107"/>
      <c r="I679" s="107"/>
      <c r="J679" s="107"/>
      <c r="K679" s="107"/>
      <c r="L679" s="107"/>
      <c r="M679" s="107"/>
      <c r="N679" s="107"/>
      <c r="O679" s="107"/>
      <c r="P679" s="107"/>
      <c r="Q679" s="107"/>
      <c r="R679" s="107"/>
      <c r="S679" s="107"/>
      <c r="T679" s="107"/>
      <c r="U679" s="107"/>
      <c r="V679" s="107"/>
      <c r="W679" s="107"/>
      <c r="X679" s="107"/>
    </row>
    <row r="680" spans="1:24" ht="13">
      <c r="A680" s="107"/>
      <c r="B680" s="107"/>
      <c r="C680" s="108"/>
      <c r="D680" s="112"/>
      <c r="E680" s="108"/>
      <c r="F680" s="108"/>
      <c r="G680" s="107"/>
      <c r="H680" s="107"/>
      <c r="I680" s="107"/>
      <c r="J680" s="107"/>
      <c r="K680" s="107"/>
      <c r="L680" s="107"/>
      <c r="M680" s="107"/>
      <c r="N680" s="107"/>
      <c r="O680" s="107"/>
      <c r="P680" s="107"/>
      <c r="Q680" s="107"/>
      <c r="R680" s="107"/>
      <c r="S680" s="107"/>
      <c r="T680" s="107"/>
      <c r="U680" s="107"/>
      <c r="V680" s="107"/>
      <c r="W680" s="107"/>
      <c r="X680" s="107"/>
    </row>
    <row r="681" spans="1:24" ht="13">
      <c r="A681" s="107"/>
      <c r="B681" s="107"/>
      <c r="C681" s="108"/>
      <c r="D681" s="112"/>
      <c r="E681" s="108"/>
      <c r="F681" s="108"/>
      <c r="G681" s="107"/>
      <c r="H681" s="107"/>
      <c r="I681" s="107"/>
      <c r="J681" s="107"/>
      <c r="K681" s="107"/>
      <c r="L681" s="107"/>
      <c r="M681" s="107"/>
      <c r="N681" s="107"/>
      <c r="O681" s="107"/>
      <c r="P681" s="107"/>
      <c r="Q681" s="107"/>
      <c r="R681" s="107"/>
      <c r="S681" s="107"/>
      <c r="T681" s="107"/>
      <c r="U681" s="107"/>
      <c r="V681" s="107"/>
      <c r="W681" s="107"/>
      <c r="X681" s="107"/>
    </row>
    <row r="682" spans="1:24" ht="13">
      <c r="A682" s="107"/>
      <c r="B682" s="107"/>
      <c r="C682" s="108"/>
      <c r="D682" s="112"/>
      <c r="E682" s="108"/>
      <c r="F682" s="108"/>
      <c r="G682" s="107"/>
      <c r="H682" s="107"/>
      <c r="I682" s="107"/>
      <c r="J682" s="107"/>
      <c r="K682" s="107"/>
      <c r="L682" s="107"/>
      <c r="M682" s="107"/>
      <c r="N682" s="107"/>
      <c r="O682" s="107"/>
      <c r="P682" s="107"/>
      <c r="Q682" s="107"/>
      <c r="R682" s="107"/>
      <c r="S682" s="107"/>
      <c r="T682" s="107"/>
      <c r="U682" s="107"/>
      <c r="V682" s="107"/>
      <c r="W682" s="107"/>
      <c r="X682" s="107"/>
    </row>
    <row r="683" spans="1:24" ht="13">
      <c r="A683" s="107"/>
      <c r="B683" s="107"/>
      <c r="C683" s="108"/>
      <c r="D683" s="112"/>
      <c r="E683" s="108"/>
      <c r="F683" s="108"/>
      <c r="G683" s="107"/>
      <c r="H683" s="107"/>
      <c r="I683" s="107"/>
      <c r="J683" s="107"/>
      <c r="K683" s="107"/>
      <c r="L683" s="107"/>
      <c r="M683" s="107"/>
      <c r="N683" s="107"/>
      <c r="O683" s="107"/>
      <c r="P683" s="107"/>
      <c r="Q683" s="107"/>
      <c r="R683" s="107"/>
      <c r="S683" s="107"/>
      <c r="T683" s="107"/>
      <c r="U683" s="107"/>
      <c r="V683" s="107"/>
      <c r="W683" s="107"/>
      <c r="X683" s="107"/>
    </row>
    <row r="684" spans="1:24" ht="13">
      <c r="A684" s="107"/>
      <c r="B684" s="107"/>
      <c r="C684" s="108"/>
      <c r="D684" s="112"/>
      <c r="E684" s="108"/>
      <c r="F684" s="108"/>
      <c r="G684" s="107"/>
      <c r="H684" s="107"/>
      <c r="I684" s="107"/>
      <c r="J684" s="107"/>
      <c r="K684" s="107"/>
      <c r="L684" s="107"/>
      <c r="M684" s="107"/>
      <c r="N684" s="107"/>
      <c r="O684" s="107"/>
      <c r="P684" s="107"/>
      <c r="Q684" s="107"/>
      <c r="R684" s="107"/>
      <c r="S684" s="107"/>
      <c r="T684" s="107"/>
      <c r="U684" s="107"/>
      <c r="V684" s="107"/>
      <c r="W684" s="107"/>
      <c r="X684" s="107"/>
    </row>
    <row r="685" spans="1:24" ht="13">
      <c r="A685" s="107"/>
      <c r="B685" s="107"/>
      <c r="C685" s="108"/>
      <c r="D685" s="112"/>
      <c r="E685" s="108"/>
      <c r="F685" s="108"/>
      <c r="G685" s="107"/>
      <c r="H685" s="107"/>
      <c r="I685" s="107"/>
      <c r="J685" s="107"/>
      <c r="K685" s="107"/>
      <c r="L685" s="107"/>
      <c r="M685" s="107"/>
      <c r="N685" s="107"/>
      <c r="O685" s="107"/>
      <c r="P685" s="107"/>
      <c r="Q685" s="107"/>
      <c r="R685" s="107"/>
      <c r="S685" s="107"/>
      <c r="T685" s="107"/>
      <c r="U685" s="107"/>
      <c r="V685" s="107"/>
      <c r="W685" s="107"/>
      <c r="X685" s="107"/>
    </row>
    <row r="686" spans="1:24" ht="13">
      <c r="A686" s="107"/>
      <c r="B686" s="107"/>
      <c r="C686" s="108"/>
      <c r="D686" s="112"/>
      <c r="E686" s="108"/>
      <c r="F686" s="108"/>
      <c r="G686" s="107"/>
      <c r="H686" s="107"/>
      <c r="I686" s="107"/>
      <c r="J686" s="107"/>
      <c r="K686" s="107"/>
      <c r="L686" s="107"/>
      <c r="M686" s="107"/>
      <c r="N686" s="107"/>
      <c r="O686" s="107"/>
      <c r="P686" s="107"/>
      <c r="Q686" s="107"/>
      <c r="R686" s="107"/>
      <c r="S686" s="107"/>
      <c r="T686" s="107"/>
      <c r="U686" s="107"/>
      <c r="V686" s="107"/>
      <c r="W686" s="107"/>
      <c r="X686" s="107"/>
    </row>
    <row r="687" spans="1:24" ht="13">
      <c r="A687" s="107"/>
      <c r="B687" s="107"/>
      <c r="C687" s="108"/>
      <c r="D687" s="112"/>
      <c r="E687" s="108"/>
      <c r="F687" s="108"/>
      <c r="G687" s="107"/>
      <c r="H687" s="107"/>
      <c r="I687" s="107"/>
      <c r="J687" s="107"/>
      <c r="K687" s="107"/>
      <c r="L687" s="107"/>
      <c r="M687" s="107"/>
      <c r="N687" s="107"/>
      <c r="O687" s="107"/>
      <c r="P687" s="107"/>
      <c r="Q687" s="107"/>
      <c r="R687" s="107"/>
      <c r="S687" s="107"/>
      <c r="T687" s="107"/>
      <c r="U687" s="107"/>
      <c r="V687" s="107"/>
      <c r="W687" s="107"/>
      <c r="X687" s="107"/>
    </row>
    <row r="688" spans="1:24" ht="13">
      <c r="A688" s="107"/>
      <c r="B688" s="107"/>
      <c r="C688" s="108"/>
      <c r="D688" s="112"/>
      <c r="E688" s="108"/>
      <c r="F688" s="108"/>
      <c r="G688" s="107"/>
      <c r="H688" s="107"/>
      <c r="I688" s="107"/>
      <c r="J688" s="107"/>
      <c r="K688" s="107"/>
      <c r="L688" s="107"/>
      <c r="M688" s="107"/>
      <c r="N688" s="107"/>
      <c r="O688" s="107"/>
      <c r="P688" s="107"/>
      <c r="Q688" s="107"/>
      <c r="R688" s="107"/>
      <c r="S688" s="107"/>
      <c r="T688" s="107"/>
      <c r="U688" s="107"/>
      <c r="V688" s="107"/>
      <c r="W688" s="107"/>
      <c r="X688" s="107"/>
    </row>
    <row r="689" spans="1:24" ht="13">
      <c r="A689" s="107"/>
      <c r="B689" s="107"/>
      <c r="C689" s="108"/>
      <c r="D689" s="112"/>
      <c r="E689" s="108"/>
      <c r="F689" s="108"/>
      <c r="G689" s="107"/>
      <c r="H689" s="107"/>
      <c r="I689" s="107"/>
      <c r="J689" s="107"/>
      <c r="K689" s="107"/>
      <c r="L689" s="107"/>
      <c r="M689" s="107"/>
      <c r="N689" s="107"/>
      <c r="O689" s="107"/>
      <c r="P689" s="107"/>
      <c r="Q689" s="107"/>
      <c r="R689" s="107"/>
      <c r="S689" s="107"/>
      <c r="T689" s="107"/>
      <c r="U689" s="107"/>
      <c r="V689" s="107"/>
      <c r="W689" s="107"/>
      <c r="X689" s="107"/>
    </row>
    <row r="690" spans="1:24" ht="13">
      <c r="A690" s="107"/>
      <c r="B690" s="107"/>
      <c r="C690" s="108"/>
      <c r="D690" s="112"/>
      <c r="E690" s="108"/>
      <c r="F690" s="108"/>
      <c r="G690" s="107"/>
      <c r="H690" s="107"/>
      <c r="I690" s="107"/>
      <c r="J690" s="107"/>
      <c r="K690" s="107"/>
      <c r="L690" s="107"/>
      <c r="M690" s="107"/>
      <c r="N690" s="107"/>
      <c r="O690" s="107"/>
      <c r="P690" s="107"/>
      <c r="Q690" s="107"/>
      <c r="R690" s="107"/>
      <c r="S690" s="107"/>
      <c r="T690" s="107"/>
      <c r="U690" s="107"/>
      <c r="V690" s="107"/>
      <c r="W690" s="107"/>
      <c r="X690" s="107"/>
    </row>
    <row r="691" spans="1:24" ht="13">
      <c r="A691" s="107"/>
      <c r="B691" s="107"/>
      <c r="C691" s="108"/>
      <c r="D691" s="112"/>
      <c r="E691" s="108"/>
      <c r="F691" s="108"/>
      <c r="G691" s="107"/>
      <c r="H691" s="107"/>
      <c r="I691" s="107"/>
      <c r="J691" s="107"/>
      <c r="K691" s="107"/>
      <c r="L691" s="107"/>
      <c r="M691" s="107"/>
      <c r="N691" s="107"/>
      <c r="O691" s="107"/>
      <c r="P691" s="107"/>
      <c r="Q691" s="107"/>
      <c r="R691" s="107"/>
      <c r="S691" s="107"/>
      <c r="T691" s="107"/>
      <c r="U691" s="107"/>
      <c r="V691" s="107"/>
      <c r="W691" s="107"/>
      <c r="X691" s="107"/>
    </row>
    <row r="692" spans="1:24" ht="13">
      <c r="A692" s="107"/>
      <c r="B692" s="107"/>
      <c r="C692" s="108"/>
      <c r="D692" s="112"/>
      <c r="E692" s="108"/>
      <c r="F692" s="108"/>
      <c r="G692" s="107"/>
      <c r="H692" s="107"/>
      <c r="I692" s="107"/>
      <c r="J692" s="107"/>
      <c r="K692" s="107"/>
      <c r="L692" s="107"/>
      <c r="M692" s="107"/>
      <c r="N692" s="107"/>
      <c r="O692" s="107"/>
      <c r="P692" s="107"/>
      <c r="Q692" s="107"/>
      <c r="R692" s="107"/>
      <c r="S692" s="107"/>
      <c r="T692" s="107"/>
      <c r="U692" s="107"/>
      <c r="V692" s="107"/>
      <c r="W692" s="107"/>
      <c r="X692" s="107"/>
    </row>
    <row r="693" spans="1:24" ht="13">
      <c r="A693" s="107"/>
      <c r="B693" s="107"/>
      <c r="C693" s="108"/>
      <c r="D693" s="112"/>
      <c r="E693" s="108"/>
      <c r="F693" s="108"/>
      <c r="G693" s="107"/>
      <c r="H693" s="107"/>
      <c r="I693" s="107"/>
      <c r="J693" s="107"/>
      <c r="K693" s="107"/>
      <c r="L693" s="107"/>
      <c r="M693" s="107"/>
      <c r="N693" s="107"/>
      <c r="O693" s="107"/>
      <c r="P693" s="107"/>
      <c r="Q693" s="107"/>
      <c r="R693" s="107"/>
      <c r="S693" s="107"/>
      <c r="T693" s="107"/>
      <c r="U693" s="107"/>
      <c r="V693" s="107"/>
      <c r="W693" s="107"/>
      <c r="X693" s="107"/>
    </row>
    <row r="694" spans="1:24" ht="13">
      <c r="A694" s="107"/>
      <c r="B694" s="107"/>
      <c r="C694" s="108"/>
      <c r="D694" s="112"/>
      <c r="E694" s="108"/>
      <c r="F694" s="108"/>
      <c r="G694" s="107"/>
      <c r="H694" s="107"/>
      <c r="I694" s="107"/>
      <c r="J694" s="107"/>
      <c r="K694" s="107"/>
      <c r="L694" s="107"/>
      <c r="M694" s="107"/>
      <c r="N694" s="107"/>
      <c r="O694" s="107"/>
      <c r="P694" s="107"/>
      <c r="Q694" s="107"/>
      <c r="R694" s="107"/>
      <c r="S694" s="107"/>
      <c r="T694" s="107"/>
      <c r="U694" s="107"/>
      <c r="V694" s="107"/>
      <c r="W694" s="107"/>
      <c r="X694" s="107"/>
    </row>
    <row r="695" spans="1:24" ht="13">
      <c r="A695" s="107"/>
      <c r="B695" s="107"/>
      <c r="C695" s="108"/>
      <c r="D695" s="112"/>
      <c r="E695" s="108"/>
      <c r="F695" s="108"/>
      <c r="G695" s="107"/>
      <c r="H695" s="107"/>
      <c r="I695" s="107"/>
      <c r="J695" s="107"/>
      <c r="K695" s="107"/>
      <c r="L695" s="107"/>
      <c r="M695" s="107"/>
      <c r="N695" s="107"/>
      <c r="O695" s="107"/>
      <c r="P695" s="107"/>
      <c r="Q695" s="107"/>
      <c r="R695" s="107"/>
      <c r="S695" s="107"/>
      <c r="T695" s="107"/>
      <c r="U695" s="107"/>
      <c r="V695" s="107"/>
      <c r="W695" s="107"/>
      <c r="X695" s="107"/>
    </row>
    <row r="696" spans="1:24" ht="13">
      <c r="A696" s="107"/>
      <c r="B696" s="107"/>
      <c r="C696" s="108"/>
      <c r="D696" s="112"/>
      <c r="E696" s="108"/>
      <c r="F696" s="108"/>
      <c r="G696" s="107"/>
      <c r="H696" s="107"/>
      <c r="I696" s="107"/>
      <c r="J696" s="107"/>
      <c r="K696" s="107"/>
      <c r="L696" s="107"/>
      <c r="M696" s="107"/>
      <c r="N696" s="107"/>
      <c r="O696" s="107"/>
      <c r="P696" s="107"/>
      <c r="Q696" s="107"/>
      <c r="R696" s="107"/>
      <c r="S696" s="107"/>
      <c r="T696" s="107"/>
      <c r="U696" s="107"/>
      <c r="V696" s="107"/>
      <c r="W696" s="107"/>
      <c r="X696" s="107"/>
    </row>
    <row r="697" spans="1:24" ht="13">
      <c r="A697" s="107"/>
      <c r="B697" s="107"/>
      <c r="C697" s="108"/>
      <c r="D697" s="112"/>
      <c r="E697" s="108"/>
      <c r="F697" s="108"/>
      <c r="G697" s="107"/>
      <c r="H697" s="107"/>
      <c r="I697" s="107"/>
      <c r="J697" s="107"/>
      <c r="K697" s="107"/>
      <c r="L697" s="107"/>
      <c r="M697" s="107"/>
      <c r="N697" s="107"/>
      <c r="O697" s="107"/>
      <c r="P697" s="107"/>
      <c r="Q697" s="107"/>
      <c r="R697" s="107"/>
      <c r="S697" s="107"/>
      <c r="T697" s="107"/>
      <c r="U697" s="107"/>
      <c r="V697" s="107"/>
      <c r="W697" s="107"/>
      <c r="X697" s="107"/>
    </row>
    <row r="698" spans="1:24" ht="13">
      <c r="A698" s="107"/>
      <c r="B698" s="107"/>
      <c r="C698" s="108"/>
      <c r="D698" s="112"/>
      <c r="E698" s="108"/>
      <c r="F698" s="108"/>
      <c r="G698" s="107"/>
      <c r="H698" s="107"/>
      <c r="I698" s="107"/>
      <c r="J698" s="107"/>
      <c r="K698" s="107"/>
      <c r="L698" s="107"/>
      <c r="M698" s="107"/>
      <c r="N698" s="107"/>
      <c r="O698" s="107"/>
      <c r="P698" s="107"/>
      <c r="Q698" s="107"/>
      <c r="R698" s="107"/>
      <c r="S698" s="107"/>
      <c r="T698" s="107"/>
      <c r="U698" s="107"/>
      <c r="V698" s="107"/>
      <c r="W698" s="107"/>
      <c r="X698" s="107"/>
    </row>
    <row r="699" spans="1:24" ht="13">
      <c r="A699" s="107"/>
      <c r="B699" s="107"/>
      <c r="C699" s="108"/>
      <c r="D699" s="112"/>
      <c r="E699" s="108"/>
      <c r="F699" s="108"/>
      <c r="G699" s="107"/>
      <c r="H699" s="107"/>
      <c r="I699" s="107"/>
      <c r="J699" s="107"/>
      <c r="K699" s="107"/>
      <c r="L699" s="107"/>
      <c r="M699" s="107"/>
      <c r="N699" s="107"/>
      <c r="O699" s="107"/>
      <c r="P699" s="107"/>
      <c r="Q699" s="107"/>
      <c r="R699" s="107"/>
      <c r="S699" s="107"/>
      <c r="T699" s="107"/>
      <c r="U699" s="107"/>
      <c r="V699" s="107"/>
      <c r="W699" s="107"/>
      <c r="X699" s="107"/>
    </row>
    <row r="700" spans="1:24" ht="13">
      <c r="A700" s="107"/>
      <c r="B700" s="107"/>
      <c r="C700" s="108"/>
      <c r="D700" s="112"/>
      <c r="E700" s="108"/>
      <c r="F700" s="108"/>
      <c r="G700" s="107"/>
      <c r="H700" s="107"/>
      <c r="I700" s="107"/>
      <c r="J700" s="107"/>
      <c r="K700" s="107"/>
      <c r="L700" s="107"/>
      <c r="M700" s="107"/>
      <c r="N700" s="107"/>
      <c r="O700" s="107"/>
      <c r="P700" s="107"/>
      <c r="Q700" s="107"/>
      <c r="R700" s="107"/>
      <c r="S700" s="107"/>
      <c r="T700" s="107"/>
      <c r="U700" s="107"/>
      <c r="V700" s="107"/>
      <c r="W700" s="107"/>
      <c r="X700" s="107"/>
    </row>
    <row r="701" spans="1:24" ht="13">
      <c r="A701" s="107"/>
      <c r="B701" s="107"/>
      <c r="C701" s="108"/>
      <c r="D701" s="112"/>
      <c r="E701" s="108"/>
      <c r="F701" s="108"/>
      <c r="G701" s="107"/>
      <c r="H701" s="107"/>
      <c r="I701" s="107"/>
      <c r="J701" s="107"/>
      <c r="K701" s="107"/>
      <c r="L701" s="107"/>
      <c r="M701" s="107"/>
      <c r="N701" s="107"/>
      <c r="O701" s="107"/>
      <c r="P701" s="107"/>
      <c r="Q701" s="107"/>
      <c r="R701" s="107"/>
      <c r="S701" s="107"/>
      <c r="T701" s="107"/>
      <c r="U701" s="107"/>
      <c r="V701" s="107"/>
      <c r="W701" s="107"/>
      <c r="X701" s="107"/>
    </row>
    <row r="702" spans="1:24" ht="13">
      <c r="A702" s="107"/>
      <c r="B702" s="107"/>
      <c r="C702" s="108"/>
      <c r="D702" s="112"/>
      <c r="E702" s="108"/>
      <c r="F702" s="108"/>
      <c r="G702" s="107"/>
      <c r="H702" s="107"/>
      <c r="I702" s="107"/>
      <c r="J702" s="107"/>
      <c r="K702" s="107"/>
      <c r="L702" s="107"/>
      <c r="M702" s="107"/>
      <c r="N702" s="107"/>
      <c r="O702" s="107"/>
      <c r="P702" s="107"/>
      <c r="Q702" s="107"/>
      <c r="R702" s="107"/>
      <c r="S702" s="107"/>
      <c r="T702" s="107"/>
      <c r="U702" s="107"/>
      <c r="V702" s="107"/>
      <c r="W702" s="107"/>
      <c r="X702" s="107"/>
    </row>
    <row r="703" spans="1:24" ht="13">
      <c r="A703" s="107"/>
      <c r="B703" s="107"/>
      <c r="C703" s="108"/>
      <c r="D703" s="112"/>
      <c r="E703" s="108"/>
      <c r="F703" s="108"/>
      <c r="G703" s="107"/>
      <c r="H703" s="107"/>
      <c r="I703" s="107"/>
      <c r="J703" s="107"/>
      <c r="K703" s="107"/>
      <c r="L703" s="107"/>
      <c r="M703" s="107"/>
      <c r="N703" s="107"/>
      <c r="O703" s="107"/>
      <c r="P703" s="107"/>
      <c r="Q703" s="107"/>
      <c r="R703" s="107"/>
      <c r="S703" s="107"/>
      <c r="T703" s="107"/>
      <c r="U703" s="107"/>
      <c r="V703" s="107"/>
      <c r="W703" s="107"/>
      <c r="X703" s="107"/>
    </row>
    <row r="704" spans="1:24" ht="13">
      <c r="A704" s="107"/>
      <c r="B704" s="107"/>
      <c r="C704" s="108"/>
      <c r="D704" s="112"/>
      <c r="E704" s="108"/>
      <c r="F704" s="108"/>
      <c r="G704" s="107"/>
      <c r="H704" s="107"/>
      <c r="I704" s="107"/>
      <c r="J704" s="107"/>
      <c r="K704" s="107"/>
      <c r="L704" s="107"/>
      <c r="M704" s="107"/>
      <c r="N704" s="107"/>
      <c r="O704" s="107"/>
      <c r="P704" s="107"/>
      <c r="Q704" s="107"/>
      <c r="R704" s="107"/>
      <c r="S704" s="107"/>
      <c r="T704" s="107"/>
      <c r="U704" s="107"/>
      <c r="V704" s="107"/>
      <c r="W704" s="107"/>
      <c r="X704" s="107"/>
    </row>
    <row r="705" spans="1:24" ht="13">
      <c r="A705" s="107"/>
      <c r="B705" s="107"/>
      <c r="C705" s="108"/>
      <c r="D705" s="112"/>
      <c r="E705" s="108"/>
      <c r="F705" s="108"/>
      <c r="G705" s="107"/>
      <c r="H705" s="107"/>
      <c r="I705" s="107"/>
      <c r="J705" s="107"/>
      <c r="K705" s="107"/>
      <c r="L705" s="107"/>
      <c r="M705" s="107"/>
      <c r="N705" s="107"/>
      <c r="O705" s="107"/>
      <c r="P705" s="107"/>
      <c r="Q705" s="107"/>
      <c r="R705" s="107"/>
      <c r="S705" s="107"/>
      <c r="T705" s="107"/>
      <c r="U705" s="107"/>
      <c r="V705" s="107"/>
      <c r="W705" s="107"/>
      <c r="X705" s="107"/>
    </row>
    <row r="706" spans="1:24" ht="13">
      <c r="A706" s="107"/>
      <c r="B706" s="107"/>
      <c r="C706" s="108"/>
      <c r="D706" s="112"/>
      <c r="E706" s="108"/>
      <c r="F706" s="108"/>
      <c r="G706" s="107"/>
      <c r="H706" s="107"/>
      <c r="I706" s="107"/>
      <c r="J706" s="107"/>
      <c r="K706" s="107"/>
      <c r="L706" s="107"/>
      <c r="M706" s="107"/>
      <c r="N706" s="107"/>
      <c r="O706" s="107"/>
      <c r="P706" s="107"/>
      <c r="Q706" s="107"/>
      <c r="R706" s="107"/>
      <c r="S706" s="107"/>
      <c r="T706" s="107"/>
      <c r="U706" s="107"/>
      <c r="V706" s="107"/>
      <c r="W706" s="107"/>
      <c r="X706" s="107"/>
    </row>
    <row r="707" spans="1:24" ht="13">
      <c r="A707" s="107"/>
      <c r="B707" s="107"/>
      <c r="C707" s="108"/>
      <c r="D707" s="112"/>
      <c r="E707" s="108"/>
      <c r="F707" s="108"/>
      <c r="G707" s="107"/>
      <c r="H707" s="107"/>
      <c r="I707" s="107"/>
      <c r="J707" s="107"/>
      <c r="K707" s="107"/>
      <c r="L707" s="107"/>
      <c r="M707" s="107"/>
      <c r="N707" s="107"/>
      <c r="O707" s="107"/>
      <c r="P707" s="107"/>
      <c r="Q707" s="107"/>
      <c r="R707" s="107"/>
      <c r="S707" s="107"/>
      <c r="T707" s="107"/>
      <c r="U707" s="107"/>
      <c r="V707" s="107"/>
      <c r="W707" s="107"/>
      <c r="X707" s="107"/>
    </row>
    <row r="708" spans="1:24" ht="13">
      <c r="A708" s="107"/>
      <c r="B708" s="107"/>
      <c r="C708" s="108"/>
      <c r="D708" s="112"/>
      <c r="E708" s="108"/>
      <c r="F708" s="108"/>
      <c r="G708" s="107"/>
      <c r="H708" s="107"/>
      <c r="I708" s="107"/>
      <c r="J708" s="107"/>
      <c r="K708" s="107"/>
      <c r="L708" s="107"/>
      <c r="M708" s="107"/>
      <c r="N708" s="107"/>
      <c r="O708" s="107"/>
      <c r="P708" s="107"/>
      <c r="Q708" s="107"/>
      <c r="R708" s="107"/>
      <c r="S708" s="107"/>
      <c r="T708" s="107"/>
      <c r="U708" s="107"/>
      <c r="V708" s="107"/>
      <c r="W708" s="107"/>
      <c r="X708" s="107"/>
    </row>
    <row r="709" spans="1:24" ht="13">
      <c r="A709" s="107"/>
      <c r="B709" s="107"/>
      <c r="C709" s="108"/>
      <c r="D709" s="112"/>
      <c r="E709" s="108"/>
      <c r="F709" s="108"/>
      <c r="G709" s="107"/>
      <c r="H709" s="107"/>
      <c r="I709" s="107"/>
      <c r="J709" s="107"/>
      <c r="K709" s="107"/>
      <c r="L709" s="107"/>
      <c r="M709" s="107"/>
      <c r="N709" s="107"/>
      <c r="O709" s="107"/>
      <c r="P709" s="107"/>
      <c r="Q709" s="107"/>
      <c r="R709" s="107"/>
      <c r="S709" s="107"/>
      <c r="T709" s="107"/>
      <c r="U709" s="107"/>
      <c r="V709" s="107"/>
      <c r="W709" s="107"/>
      <c r="X709" s="107"/>
    </row>
    <row r="710" spans="1:24" ht="13">
      <c r="A710" s="107"/>
      <c r="B710" s="107"/>
      <c r="C710" s="108"/>
      <c r="D710" s="112"/>
      <c r="E710" s="108"/>
      <c r="F710" s="108"/>
      <c r="G710" s="107"/>
      <c r="H710" s="107"/>
      <c r="I710" s="107"/>
      <c r="J710" s="107"/>
      <c r="K710" s="107"/>
      <c r="L710" s="107"/>
      <c r="M710" s="107"/>
      <c r="N710" s="107"/>
      <c r="O710" s="107"/>
      <c r="P710" s="107"/>
      <c r="Q710" s="107"/>
      <c r="R710" s="107"/>
      <c r="S710" s="107"/>
      <c r="T710" s="107"/>
      <c r="U710" s="107"/>
      <c r="V710" s="107"/>
      <c r="W710" s="107"/>
      <c r="X710" s="107"/>
    </row>
    <row r="711" spans="1:24" ht="13">
      <c r="A711" s="107"/>
      <c r="B711" s="107"/>
      <c r="C711" s="108"/>
      <c r="D711" s="112"/>
      <c r="E711" s="108"/>
      <c r="F711" s="108"/>
      <c r="G711" s="107"/>
      <c r="H711" s="107"/>
      <c r="I711" s="107"/>
      <c r="J711" s="107"/>
      <c r="K711" s="107"/>
      <c r="L711" s="107"/>
      <c r="M711" s="107"/>
      <c r="N711" s="107"/>
      <c r="O711" s="107"/>
      <c r="P711" s="107"/>
      <c r="Q711" s="107"/>
      <c r="R711" s="107"/>
      <c r="S711" s="107"/>
      <c r="T711" s="107"/>
      <c r="U711" s="107"/>
      <c r="V711" s="107"/>
      <c r="W711" s="107"/>
      <c r="X711" s="107"/>
    </row>
    <row r="712" spans="1:24" ht="13">
      <c r="A712" s="107"/>
      <c r="B712" s="107"/>
      <c r="C712" s="108"/>
      <c r="D712" s="112"/>
      <c r="E712" s="108"/>
      <c r="F712" s="108"/>
      <c r="G712" s="107"/>
      <c r="H712" s="107"/>
      <c r="I712" s="107"/>
      <c r="J712" s="107"/>
      <c r="K712" s="107"/>
      <c r="L712" s="107"/>
      <c r="M712" s="107"/>
      <c r="N712" s="107"/>
      <c r="O712" s="107"/>
      <c r="P712" s="107"/>
      <c r="Q712" s="107"/>
      <c r="R712" s="107"/>
      <c r="S712" s="107"/>
      <c r="T712" s="107"/>
      <c r="U712" s="107"/>
      <c r="V712" s="107"/>
      <c r="W712" s="107"/>
      <c r="X712" s="107"/>
    </row>
    <row r="713" spans="1:24" ht="13">
      <c r="A713" s="107"/>
      <c r="B713" s="107"/>
      <c r="C713" s="108"/>
      <c r="D713" s="112"/>
      <c r="E713" s="108"/>
      <c r="F713" s="108"/>
      <c r="G713" s="107"/>
      <c r="H713" s="107"/>
      <c r="I713" s="107"/>
      <c r="J713" s="107"/>
      <c r="K713" s="107"/>
      <c r="L713" s="107"/>
      <c r="M713" s="107"/>
      <c r="N713" s="107"/>
      <c r="O713" s="107"/>
      <c r="P713" s="107"/>
      <c r="Q713" s="107"/>
      <c r="R713" s="107"/>
      <c r="S713" s="107"/>
      <c r="T713" s="107"/>
      <c r="U713" s="107"/>
      <c r="V713" s="107"/>
      <c r="W713" s="107"/>
      <c r="X713" s="107"/>
    </row>
    <row r="714" spans="1:24" ht="13">
      <c r="A714" s="107"/>
      <c r="B714" s="107"/>
      <c r="C714" s="108"/>
      <c r="D714" s="112"/>
      <c r="E714" s="108"/>
      <c r="F714" s="108"/>
      <c r="G714" s="107"/>
      <c r="H714" s="107"/>
      <c r="I714" s="107"/>
      <c r="J714" s="107"/>
      <c r="K714" s="107"/>
      <c r="L714" s="107"/>
      <c r="M714" s="107"/>
      <c r="N714" s="107"/>
      <c r="O714" s="107"/>
      <c r="P714" s="107"/>
      <c r="Q714" s="107"/>
      <c r="R714" s="107"/>
      <c r="S714" s="107"/>
      <c r="T714" s="107"/>
      <c r="U714" s="107"/>
      <c r="V714" s="107"/>
      <c r="W714" s="107"/>
      <c r="X714" s="107"/>
    </row>
    <row r="715" spans="1:24" ht="13">
      <c r="A715" s="107"/>
      <c r="B715" s="107"/>
      <c r="C715" s="108"/>
      <c r="D715" s="112"/>
      <c r="E715" s="108"/>
      <c r="F715" s="108"/>
      <c r="G715" s="107"/>
      <c r="H715" s="107"/>
      <c r="I715" s="107"/>
      <c r="J715" s="107"/>
      <c r="K715" s="107"/>
      <c r="L715" s="107"/>
      <c r="M715" s="107"/>
      <c r="N715" s="107"/>
      <c r="O715" s="107"/>
      <c r="P715" s="107"/>
      <c r="Q715" s="107"/>
      <c r="R715" s="107"/>
      <c r="S715" s="107"/>
      <c r="T715" s="107"/>
      <c r="U715" s="107"/>
      <c r="V715" s="107"/>
      <c r="W715" s="107"/>
      <c r="X715" s="107"/>
    </row>
    <row r="716" spans="1:24" ht="13">
      <c r="A716" s="107"/>
      <c r="B716" s="107"/>
      <c r="C716" s="108"/>
      <c r="D716" s="112"/>
      <c r="E716" s="108"/>
      <c r="F716" s="108"/>
      <c r="G716" s="107"/>
      <c r="H716" s="107"/>
      <c r="I716" s="107"/>
      <c r="J716" s="107"/>
      <c r="K716" s="107"/>
      <c r="L716" s="107"/>
      <c r="M716" s="107"/>
      <c r="N716" s="107"/>
      <c r="O716" s="107"/>
      <c r="P716" s="107"/>
      <c r="Q716" s="107"/>
      <c r="R716" s="107"/>
      <c r="S716" s="107"/>
      <c r="T716" s="107"/>
      <c r="U716" s="107"/>
      <c r="V716" s="107"/>
      <c r="W716" s="107"/>
      <c r="X716" s="107"/>
    </row>
    <row r="717" spans="1:24" ht="13">
      <c r="A717" s="107"/>
      <c r="B717" s="107"/>
      <c r="C717" s="108"/>
      <c r="D717" s="112"/>
      <c r="E717" s="108"/>
      <c r="F717" s="108"/>
      <c r="G717" s="107"/>
      <c r="H717" s="107"/>
      <c r="I717" s="107"/>
      <c r="J717" s="107"/>
      <c r="K717" s="107"/>
      <c r="L717" s="107"/>
      <c r="M717" s="107"/>
      <c r="N717" s="107"/>
      <c r="O717" s="107"/>
      <c r="P717" s="107"/>
      <c r="Q717" s="107"/>
      <c r="R717" s="107"/>
      <c r="S717" s="107"/>
      <c r="T717" s="107"/>
      <c r="U717" s="107"/>
      <c r="V717" s="107"/>
      <c r="W717" s="107"/>
      <c r="X717" s="107"/>
    </row>
    <row r="718" spans="1:24" ht="13">
      <c r="A718" s="107"/>
      <c r="B718" s="107"/>
      <c r="C718" s="108"/>
      <c r="D718" s="112"/>
      <c r="E718" s="108"/>
      <c r="F718" s="108"/>
      <c r="G718" s="107"/>
      <c r="H718" s="107"/>
      <c r="I718" s="107"/>
      <c r="J718" s="107"/>
      <c r="K718" s="107"/>
      <c r="L718" s="107"/>
      <c r="M718" s="107"/>
      <c r="N718" s="107"/>
      <c r="O718" s="107"/>
      <c r="P718" s="107"/>
      <c r="Q718" s="107"/>
      <c r="R718" s="107"/>
      <c r="S718" s="107"/>
      <c r="T718" s="107"/>
      <c r="U718" s="107"/>
      <c r="V718" s="107"/>
      <c r="W718" s="107"/>
      <c r="X718" s="107"/>
    </row>
    <row r="719" spans="1:24" ht="13">
      <c r="A719" s="107"/>
      <c r="B719" s="107"/>
      <c r="C719" s="108"/>
      <c r="D719" s="112"/>
      <c r="E719" s="108"/>
      <c r="F719" s="108"/>
      <c r="G719" s="107"/>
      <c r="H719" s="107"/>
      <c r="I719" s="107"/>
      <c r="J719" s="107"/>
      <c r="K719" s="107"/>
      <c r="L719" s="107"/>
      <c r="M719" s="107"/>
      <c r="N719" s="107"/>
      <c r="O719" s="107"/>
      <c r="P719" s="107"/>
      <c r="Q719" s="107"/>
      <c r="R719" s="107"/>
      <c r="S719" s="107"/>
      <c r="T719" s="107"/>
      <c r="U719" s="107"/>
      <c r="V719" s="107"/>
      <c r="W719" s="107"/>
      <c r="X719" s="107"/>
    </row>
    <row r="720" spans="1:24" ht="13">
      <c r="A720" s="107"/>
      <c r="B720" s="107"/>
      <c r="C720" s="108"/>
      <c r="D720" s="112"/>
      <c r="E720" s="108"/>
      <c r="F720" s="108"/>
      <c r="G720" s="107"/>
      <c r="H720" s="107"/>
      <c r="I720" s="107"/>
      <c r="J720" s="107"/>
      <c r="K720" s="107"/>
      <c r="L720" s="107"/>
      <c r="M720" s="107"/>
      <c r="N720" s="107"/>
      <c r="O720" s="107"/>
      <c r="P720" s="107"/>
      <c r="Q720" s="107"/>
      <c r="R720" s="107"/>
      <c r="S720" s="107"/>
      <c r="T720" s="107"/>
      <c r="U720" s="107"/>
      <c r="V720" s="107"/>
      <c r="W720" s="107"/>
      <c r="X720" s="107"/>
    </row>
    <row r="721" spans="1:24" ht="13">
      <c r="A721" s="107"/>
      <c r="B721" s="107"/>
      <c r="C721" s="108"/>
      <c r="D721" s="112"/>
      <c r="E721" s="108"/>
      <c r="F721" s="108"/>
      <c r="G721" s="107"/>
      <c r="H721" s="107"/>
      <c r="I721" s="107"/>
      <c r="J721" s="107"/>
      <c r="K721" s="107"/>
      <c r="L721" s="107"/>
      <c r="M721" s="107"/>
      <c r="N721" s="107"/>
      <c r="O721" s="107"/>
      <c r="P721" s="107"/>
      <c r="Q721" s="107"/>
      <c r="R721" s="107"/>
      <c r="S721" s="107"/>
      <c r="T721" s="107"/>
      <c r="U721" s="107"/>
      <c r="V721" s="107"/>
      <c r="W721" s="107"/>
      <c r="X721" s="107"/>
    </row>
    <row r="722" spans="1:24" ht="13">
      <c r="A722" s="107"/>
      <c r="B722" s="107"/>
      <c r="C722" s="108"/>
      <c r="D722" s="112"/>
      <c r="E722" s="108"/>
      <c r="F722" s="108"/>
      <c r="G722" s="107"/>
      <c r="H722" s="107"/>
      <c r="I722" s="107"/>
      <c r="J722" s="107"/>
      <c r="K722" s="107"/>
      <c r="L722" s="107"/>
      <c r="M722" s="107"/>
      <c r="N722" s="107"/>
      <c r="O722" s="107"/>
      <c r="P722" s="107"/>
      <c r="Q722" s="107"/>
      <c r="R722" s="107"/>
      <c r="S722" s="107"/>
      <c r="T722" s="107"/>
      <c r="U722" s="107"/>
      <c r="V722" s="107"/>
      <c r="W722" s="107"/>
      <c r="X722" s="107"/>
    </row>
    <row r="723" spans="1:24" ht="13">
      <c r="A723" s="107"/>
      <c r="B723" s="107"/>
      <c r="C723" s="108"/>
      <c r="D723" s="112"/>
      <c r="E723" s="108"/>
      <c r="F723" s="108"/>
      <c r="G723" s="107"/>
      <c r="H723" s="107"/>
      <c r="I723" s="107"/>
      <c r="J723" s="107"/>
      <c r="K723" s="107"/>
      <c r="L723" s="107"/>
      <c r="M723" s="107"/>
      <c r="N723" s="107"/>
      <c r="O723" s="107"/>
      <c r="P723" s="107"/>
      <c r="Q723" s="107"/>
      <c r="R723" s="107"/>
      <c r="S723" s="107"/>
      <c r="T723" s="107"/>
      <c r="U723" s="107"/>
      <c r="V723" s="107"/>
      <c r="W723" s="107"/>
      <c r="X723" s="107"/>
    </row>
    <row r="724" spans="1:24" ht="13">
      <c r="A724" s="107"/>
      <c r="B724" s="107"/>
      <c r="C724" s="108"/>
      <c r="D724" s="112"/>
      <c r="E724" s="108"/>
      <c r="F724" s="108"/>
      <c r="G724" s="107"/>
      <c r="H724" s="107"/>
      <c r="I724" s="107"/>
      <c r="J724" s="107"/>
      <c r="K724" s="107"/>
      <c r="L724" s="107"/>
      <c r="M724" s="107"/>
      <c r="N724" s="107"/>
      <c r="O724" s="107"/>
      <c r="P724" s="107"/>
      <c r="Q724" s="107"/>
      <c r="R724" s="107"/>
      <c r="S724" s="107"/>
      <c r="T724" s="107"/>
      <c r="U724" s="107"/>
      <c r="V724" s="107"/>
      <c r="W724" s="107"/>
      <c r="X724" s="107"/>
    </row>
    <row r="725" spans="1:24" ht="13">
      <c r="A725" s="107"/>
      <c r="B725" s="107"/>
      <c r="C725" s="108"/>
      <c r="D725" s="112"/>
      <c r="E725" s="108"/>
      <c r="F725" s="108"/>
      <c r="G725" s="107"/>
      <c r="H725" s="107"/>
      <c r="I725" s="107"/>
      <c r="J725" s="107"/>
      <c r="K725" s="107"/>
      <c r="L725" s="107"/>
      <c r="M725" s="107"/>
      <c r="N725" s="107"/>
      <c r="O725" s="107"/>
      <c r="P725" s="107"/>
      <c r="Q725" s="107"/>
      <c r="R725" s="107"/>
      <c r="S725" s="107"/>
      <c r="T725" s="107"/>
      <c r="U725" s="107"/>
      <c r="V725" s="107"/>
      <c r="W725" s="107"/>
      <c r="X725" s="107"/>
    </row>
    <row r="726" spans="1:24" ht="13">
      <c r="A726" s="107"/>
      <c r="B726" s="107"/>
      <c r="C726" s="108"/>
      <c r="D726" s="112"/>
      <c r="E726" s="108"/>
      <c r="F726" s="108"/>
      <c r="G726" s="107"/>
      <c r="H726" s="107"/>
      <c r="I726" s="107"/>
      <c r="J726" s="107"/>
      <c r="K726" s="107"/>
      <c r="L726" s="107"/>
      <c r="M726" s="107"/>
      <c r="N726" s="107"/>
      <c r="O726" s="107"/>
      <c r="P726" s="107"/>
      <c r="Q726" s="107"/>
      <c r="R726" s="107"/>
      <c r="S726" s="107"/>
      <c r="T726" s="107"/>
      <c r="U726" s="107"/>
      <c r="V726" s="107"/>
      <c r="W726" s="107"/>
      <c r="X726" s="107"/>
    </row>
    <row r="727" spans="1:24" ht="13">
      <c r="A727" s="107"/>
      <c r="B727" s="107"/>
      <c r="C727" s="108"/>
      <c r="D727" s="112"/>
      <c r="E727" s="108"/>
      <c r="F727" s="108"/>
      <c r="G727" s="107"/>
      <c r="H727" s="107"/>
      <c r="I727" s="107"/>
      <c r="J727" s="107"/>
      <c r="K727" s="107"/>
      <c r="L727" s="107"/>
      <c r="M727" s="107"/>
      <c r="N727" s="107"/>
      <c r="O727" s="107"/>
      <c r="P727" s="107"/>
      <c r="Q727" s="107"/>
      <c r="R727" s="107"/>
      <c r="S727" s="107"/>
      <c r="T727" s="107"/>
      <c r="U727" s="107"/>
      <c r="V727" s="107"/>
      <c r="W727" s="107"/>
      <c r="X727" s="107"/>
    </row>
    <row r="728" spans="1:24" ht="13">
      <c r="A728" s="107"/>
      <c r="B728" s="107"/>
      <c r="C728" s="108"/>
      <c r="D728" s="112"/>
      <c r="E728" s="108"/>
      <c r="F728" s="108"/>
      <c r="G728" s="107"/>
      <c r="H728" s="107"/>
      <c r="I728" s="107"/>
      <c r="J728" s="107"/>
      <c r="K728" s="107"/>
      <c r="L728" s="107"/>
      <c r="M728" s="107"/>
      <c r="N728" s="107"/>
      <c r="O728" s="107"/>
      <c r="P728" s="107"/>
      <c r="Q728" s="107"/>
      <c r="R728" s="107"/>
      <c r="S728" s="107"/>
      <c r="T728" s="107"/>
      <c r="U728" s="107"/>
      <c r="V728" s="107"/>
      <c r="W728" s="107"/>
      <c r="X728" s="107"/>
    </row>
    <row r="729" spans="1:24" ht="13">
      <c r="A729" s="107"/>
      <c r="B729" s="107"/>
      <c r="C729" s="108"/>
      <c r="D729" s="112"/>
      <c r="E729" s="108"/>
      <c r="F729" s="108"/>
      <c r="G729" s="107"/>
      <c r="H729" s="107"/>
      <c r="I729" s="107"/>
      <c r="J729" s="107"/>
      <c r="K729" s="107"/>
      <c r="L729" s="107"/>
      <c r="M729" s="107"/>
      <c r="N729" s="107"/>
      <c r="O729" s="107"/>
      <c r="P729" s="107"/>
      <c r="Q729" s="107"/>
      <c r="R729" s="107"/>
      <c r="S729" s="107"/>
      <c r="T729" s="107"/>
      <c r="U729" s="107"/>
      <c r="V729" s="107"/>
      <c r="W729" s="107"/>
      <c r="X729" s="107"/>
    </row>
    <row r="730" spans="1:24" ht="13">
      <c r="A730" s="107"/>
      <c r="B730" s="107"/>
      <c r="C730" s="108"/>
      <c r="D730" s="112"/>
      <c r="E730" s="108"/>
      <c r="F730" s="108"/>
      <c r="G730" s="107"/>
      <c r="H730" s="107"/>
      <c r="I730" s="107"/>
      <c r="J730" s="107"/>
      <c r="K730" s="107"/>
      <c r="L730" s="107"/>
      <c r="M730" s="107"/>
      <c r="N730" s="107"/>
      <c r="O730" s="107"/>
      <c r="P730" s="107"/>
      <c r="Q730" s="107"/>
      <c r="R730" s="107"/>
      <c r="S730" s="107"/>
      <c r="T730" s="107"/>
      <c r="U730" s="107"/>
      <c r="V730" s="107"/>
      <c r="W730" s="107"/>
      <c r="X730" s="107"/>
    </row>
    <row r="731" spans="1:24" ht="13">
      <c r="A731" s="107"/>
      <c r="B731" s="107"/>
      <c r="C731" s="108"/>
      <c r="D731" s="112"/>
      <c r="E731" s="108"/>
      <c r="F731" s="108"/>
      <c r="G731" s="107"/>
      <c r="H731" s="107"/>
      <c r="I731" s="107"/>
      <c r="J731" s="107"/>
      <c r="K731" s="107"/>
      <c r="L731" s="107"/>
      <c r="M731" s="107"/>
      <c r="N731" s="107"/>
      <c r="O731" s="107"/>
      <c r="P731" s="107"/>
      <c r="Q731" s="107"/>
      <c r="R731" s="107"/>
      <c r="S731" s="107"/>
      <c r="T731" s="107"/>
      <c r="U731" s="107"/>
      <c r="V731" s="107"/>
      <c r="W731" s="107"/>
      <c r="X731" s="107"/>
    </row>
    <row r="732" spans="1:24" ht="13">
      <c r="A732" s="107"/>
      <c r="B732" s="107"/>
      <c r="C732" s="108"/>
      <c r="D732" s="112"/>
      <c r="E732" s="108"/>
      <c r="F732" s="108"/>
      <c r="G732" s="107"/>
      <c r="H732" s="107"/>
      <c r="I732" s="107"/>
      <c r="J732" s="107"/>
      <c r="K732" s="107"/>
      <c r="L732" s="107"/>
      <c r="M732" s="107"/>
      <c r="N732" s="107"/>
      <c r="O732" s="107"/>
      <c r="P732" s="107"/>
      <c r="Q732" s="107"/>
      <c r="R732" s="107"/>
      <c r="S732" s="107"/>
      <c r="T732" s="107"/>
      <c r="U732" s="107"/>
      <c r="V732" s="107"/>
      <c r="W732" s="107"/>
      <c r="X732" s="107"/>
    </row>
    <row r="733" spans="1:24" ht="13">
      <c r="A733" s="107"/>
      <c r="B733" s="107"/>
      <c r="C733" s="108"/>
      <c r="D733" s="112"/>
      <c r="E733" s="108"/>
      <c r="F733" s="108"/>
      <c r="G733" s="107"/>
      <c r="H733" s="107"/>
      <c r="I733" s="107"/>
      <c r="J733" s="107"/>
      <c r="K733" s="107"/>
      <c r="L733" s="107"/>
      <c r="M733" s="107"/>
      <c r="N733" s="107"/>
      <c r="O733" s="107"/>
      <c r="P733" s="107"/>
      <c r="Q733" s="107"/>
      <c r="R733" s="107"/>
      <c r="S733" s="107"/>
      <c r="T733" s="107"/>
      <c r="U733" s="107"/>
      <c r="V733" s="107"/>
      <c r="W733" s="107"/>
      <c r="X733" s="107"/>
    </row>
    <row r="734" spans="1:24" ht="13">
      <c r="A734" s="107"/>
      <c r="B734" s="107"/>
      <c r="C734" s="108"/>
      <c r="D734" s="112"/>
      <c r="E734" s="108"/>
      <c r="F734" s="108"/>
      <c r="G734" s="107"/>
      <c r="H734" s="107"/>
      <c r="I734" s="107"/>
      <c r="J734" s="107"/>
      <c r="K734" s="107"/>
      <c r="L734" s="107"/>
      <c r="M734" s="107"/>
      <c r="N734" s="107"/>
      <c r="O734" s="107"/>
      <c r="P734" s="107"/>
      <c r="Q734" s="107"/>
      <c r="R734" s="107"/>
      <c r="S734" s="107"/>
      <c r="T734" s="107"/>
      <c r="U734" s="107"/>
      <c r="V734" s="107"/>
      <c r="W734" s="107"/>
      <c r="X734" s="107"/>
    </row>
    <row r="735" spans="1:24" ht="13">
      <c r="A735" s="107"/>
      <c r="B735" s="107"/>
      <c r="C735" s="108"/>
      <c r="D735" s="112"/>
      <c r="E735" s="108"/>
      <c r="F735" s="108"/>
      <c r="G735" s="107"/>
      <c r="H735" s="107"/>
      <c r="I735" s="107"/>
      <c r="J735" s="107"/>
      <c r="K735" s="107"/>
      <c r="L735" s="107"/>
      <c r="M735" s="107"/>
      <c r="N735" s="107"/>
      <c r="O735" s="107"/>
      <c r="P735" s="107"/>
      <c r="Q735" s="107"/>
      <c r="R735" s="107"/>
      <c r="S735" s="107"/>
      <c r="T735" s="107"/>
      <c r="U735" s="107"/>
      <c r="V735" s="107"/>
      <c r="W735" s="107"/>
      <c r="X735" s="107"/>
    </row>
    <row r="736" spans="1:24" ht="13">
      <c r="A736" s="107"/>
      <c r="B736" s="107"/>
      <c r="C736" s="108"/>
      <c r="D736" s="112"/>
      <c r="E736" s="108"/>
      <c r="F736" s="108"/>
      <c r="G736" s="107"/>
      <c r="H736" s="107"/>
      <c r="I736" s="107"/>
      <c r="J736" s="107"/>
      <c r="K736" s="107"/>
      <c r="L736" s="107"/>
      <c r="M736" s="107"/>
      <c r="N736" s="107"/>
      <c r="O736" s="107"/>
      <c r="P736" s="107"/>
      <c r="Q736" s="107"/>
      <c r="R736" s="107"/>
      <c r="S736" s="107"/>
      <c r="T736" s="107"/>
      <c r="U736" s="107"/>
      <c r="V736" s="107"/>
      <c r="W736" s="107"/>
      <c r="X736" s="107"/>
    </row>
    <row r="737" spans="1:24" ht="13">
      <c r="A737" s="107"/>
      <c r="B737" s="107"/>
      <c r="C737" s="108"/>
      <c r="D737" s="112"/>
      <c r="E737" s="108"/>
      <c r="F737" s="108"/>
      <c r="G737" s="107"/>
      <c r="H737" s="107"/>
      <c r="I737" s="107"/>
      <c r="J737" s="107"/>
      <c r="K737" s="107"/>
      <c r="L737" s="107"/>
      <c r="M737" s="107"/>
      <c r="N737" s="107"/>
      <c r="O737" s="107"/>
      <c r="P737" s="107"/>
      <c r="Q737" s="107"/>
      <c r="R737" s="107"/>
      <c r="S737" s="107"/>
      <c r="T737" s="107"/>
      <c r="U737" s="107"/>
      <c r="V737" s="107"/>
      <c r="W737" s="107"/>
      <c r="X737" s="107"/>
    </row>
    <row r="738" spans="1:24" ht="13">
      <c r="A738" s="107"/>
      <c r="B738" s="107"/>
      <c r="C738" s="108"/>
      <c r="D738" s="112"/>
      <c r="E738" s="108"/>
      <c r="F738" s="108"/>
      <c r="G738" s="107"/>
      <c r="H738" s="107"/>
      <c r="I738" s="107"/>
      <c r="J738" s="107"/>
      <c r="K738" s="107"/>
      <c r="L738" s="107"/>
      <c r="M738" s="107"/>
      <c r="N738" s="107"/>
      <c r="O738" s="107"/>
      <c r="P738" s="107"/>
      <c r="Q738" s="107"/>
      <c r="R738" s="107"/>
      <c r="S738" s="107"/>
      <c r="T738" s="107"/>
      <c r="U738" s="107"/>
      <c r="V738" s="107"/>
      <c r="W738" s="107"/>
      <c r="X738" s="107"/>
    </row>
    <row r="739" spans="1:24" ht="13">
      <c r="A739" s="107"/>
      <c r="B739" s="107"/>
      <c r="C739" s="108"/>
      <c r="D739" s="112"/>
      <c r="E739" s="108"/>
      <c r="F739" s="108"/>
      <c r="G739" s="107"/>
      <c r="H739" s="107"/>
      <c r="I739" s="107"/>
      <c r="J739" s="107"/>
      <c r="K739" s="107"/>
      <c r="L739" s="107"/>
      <c r="M739" s="107"/>
      <c r="N739" s="107"/>
      <c r="O739" s="107"/>
      <c r="P739" s="107"/>
      <c r="Q739" s="107"/>
      <c r="R739" s="107"/>
      <c r="S739" s="107"/>
      <c r="T739" s="107"/>
      <c r="U739" s="107"/>
      <c r="V739" s="107"/>
      <c r="W739" s="107"/>
      <c r="X739" s="107"/>
    </row>
    <row r="740" spans="1:24" ht="13">
      <c r="A740" s="107"/>
      <c r="B740" s="107"/>
      <c r="C740" s="108"/>
      <c r="D740" s="112"/>
      <c r="E740" s="108"/>
      <c r="F740" s="108"/>
      <c r="G740" s="107"/>
      <c r="H740" s="107"/>
      <c r="I740" s="107"/>
      <c r="J740" s="107"/>
      <c r="K740" s="107"/>
      <c r="L740" s="107"/>
      <c r="M740" s="107"/>
      <c r="N740" s="107"/>
      <c r="O740" s="107"/>
      <c r="P740" s="107"/>
      <c r="Q740" s="107"/>
      <c r="R740" s="107"/>
      <c r="S740" s="107"/>
      <c r="T740" s="107"/>
      <c r="U740" s="107"/>
      <c r="V740" s="107"/>
      <c r="W740" s="107"/>
      <c r="X740" s="107"/>
    </row>
    <row r="741" spans="1:24" ht="13">
      <c r="A741" s="107"/>
      <c r="B741" s="107"/>
      <c r="C741" s="108"/>
      <c r="D741" s="112"/>
      <c r="E741" s="108"/>
      <c r="F741" s="108"/>
      <c r="G741" s="107"/>
      <c r="H741" s="107"/>
      <c r="I741" s="107"/>
      <c r="J741" s="107"/>
      <c r="K741" s="107"/>
      <c r="L741" s="107"/>
      <c r="M741" s="107"/>
      <c r="N741" s="107"/>
      <c r="O741" s="107"/>
      <c r="P741" s="107"/>
      <c r="Q741" s="107"/>
      <c r="R741" s="107"/>
      <c r="S741" s="107"/>
      <c r="T741" s="107"/>
      <c r="U741" s="107"/>
      <c r="V741" s="107"/>
      <c r="W741" s="107"/>
      <c r="X741" s="107"/>
    </row>
    <row r="742" spans="1:24" ht="13">
      <c r="A742" s="107"/>
      <c r="B742" s="107"/>
      <c r="C742" s="108"/>
      <c r="D742" s="112"/>
      <c r="E742" s="108"/>
      <c r="F742" s="108"/>
      <c r="G742" s="107"/>
      <c r="H742" s="107"/>
      <c r="I742" s="107"/>
      <c r="J742" s="107"/>
      <c r="K742" s="107"/>
      <c r="L742" s="107"/>
      <c r="M742" s="107"/>
      <c r="N742" s="107"/>
      <c r="O742" s="107"/>
      <c r="P742" s="107"/>
      <c r="Q742" s="107"/>
      <c r="R742" s="107"/>
      <c r="S742" s="107"/>
      <c r="T742" s="107"/>
      <c r="U742" s="107"/>
      <c r="V742" s="107"/>
      <c r="W742" s="107"/>
      <c r="X742" s="107"/>
    </row>
    <row r="743" spans="1:24" ht="13">
      <c r="A743" s="107"/>
      <c r="B743" s="107"/>
      <c r="C743" s="108"/>
      <c r="D743" s="112"/>
      <c r="E743" s="108"/>
      <c r="F743" s="108"/>
      <c r="G743" s="107"/>
      <c r="H743" s="107"/>
      <c r="I743" s="107"/>
      <c r="J743" s="107"/>
      <c r="K743" s="107"/>
      <c r="L743" s="107"/>
      <c r="M743" s="107"/>
      <c r="N743" s="107"/>
      <c r="O743" s="107"/>
      <c r="P743" s="107"/>
      <c r="Q743" s="107"/>
      <c r="R743" s="107"/>
      <c r="S743" s="107"/>
      <c r="T743" s="107"/>
      <c r="U743" s="107"/>
      <c r="V743" s="107"/>
      <c r="W743" s="107"/>
      <c r="X743" s="107"/>
    </row>
    <row r="744" spans="1:24" ht="13">
      <c r="A744" s="107"/>
      <c r="B744" s="107"/>
      <c r="C744" s="108"/>
      <c r="D744" s="112"/>
      <c r="E744" s="108"/>
      <c r="F744" s="108"/>
      <c r="G744" s="107"/>
      <c r="H744" s="107"/>
      <c r="I744" s="107"/>
      <c r="J744" s="107"/>
      <c r="K744" s="107"/>
      <c r="L744" s="107"/>
      <c r="M744" s="107"/>
      <c r="N744" s="107"/>
      <c r="O744" s="107"/>
      <c r="P744" s="107"/>
      <c r="Q744" s="107"/>
      <c r="R744" s="107"/>
      <c r="S744" s="107"/>
      <c r="T744" s="107"/>
      <c r="U744" s="107"/>
      <c r="V744" s="107"/>
      <c r="W744" s="107"/>
      <c r="X744" s="107"/>
    </row>
    <row r="745" spans="1:24" ht="13">
      <c r="A745" s="107"/>
      <c r="B745" s="107"/>
      <c r="C745" s="108"/>
      <c r="D745" s="112"/>
      <c r="E745" s="108"/>
      <c r="F745" s="108"/>
      <c r="G745" s="107"/>
      <c r="H745" s="107"/>
      <c r="I745" s="107"/>
      <c r="J745" s="107"/>
      <c r="K745" s="107"/>
      <c r="L745" s="107"/>
      <c r="M745" s="107"/>
      <c r="N745" s="107"/>
      <c r="O745" s="107"/>
      <c r="P745" s="107"/>
      <c r="Q745" s="107"/>
      <c r="R745" s="107"/>
      <c r="S745" s="107"/>
      <c r="T745" s="107"/>
      <c r="U745" s="107"/>
      <c r="V745" s="107"/>
      <c r="W745" s="107"/>
      <c r="X745" s="107"/>
    </row>
    <row r="746" spans="1:24" ht="13">
      <c r="A746" s="107"/>
      <c r="B746" s="107"/>
      <c r="C746" s="108"/>
      <c r="D746" s="112"/>
      <c r="E746" s="108"/>
      <c r="F746" s="108"/>
      <c r="G746" s="107"/>
      <c r="H746" s="107"/>
      <c r="I746" s="107"/>
      <c r="J746" s="107"/>
      <c r="K746" s="107"/>
      <c r="L746" s="107"/>
      <c r="M746" s="107"/>
      <c r="N746" s="107"/>
      <c r="O746" s="107"/>
      <c r="P746" s="107"/>
      <c r="Q746" s="107"/>
      <c r="R746" s="107"/>
      <c r="S746" s="107"/>
      <c r="T746" s="107"/>
      <c r="U746" s="107"/>
      <c r="V746" s="107"/>
      <c r="W746" s="107"/>
      <c r="X746" s="107"/>
    </row>
    <row r="747" spans="1:24" ht="13">
      <c r="A747" s="107"/>
      <c r="B747" s="107"/>
      <c r="C747" s="108"/>
      <c r="D747" s="112"/>
      <c r="E747" s="108"/>
      <c r="F747" s="108"/>
      <c r="G747" s="107"/>
      <c r="H747" s="107"/>
      <c r="I747" s="107"/>
      <c r="J747" s="107"/>
      <c r="K747" s="107"/>
      <c r="L747" s="107"/>
      <c r="M747" s="107"/>
      <c r="N747" s="107"/>
      <c r="O747" s="107"/>
      <c r="P747" s="107"/>
      <c r="Q747" s="107"/>
      <c r="R747" s="107"/>
      <c r="S747" s="107"/>
      <c r="T747" s="107"/>
      <c r="U747" s="107"/>
      <c r="V747" s="107"/>
      <c r="W747" s="107"/>
      <c r="X747" s="107"/>
    </row>
    <row r="748" spans="1:24" ht="13">
      <c r="A748" s="107"/>
      <c r="B748" s="107"/>
      <c r="C748" s="108"/>
      <c r="D748" s="112"/>
      <c r="E748" s="108"/>
      <c r="F748" s="108"/>
      <c r="G748" s="107"/>
      <c r="H748" s="107"/>
      <c r="I748" s="107"/>
      <c r="J748" s="107"/>
      <c r="K748" s="107"/>
      <c r="L748" s="107"/>
      <c r="M748" s="107"/>
      <c r="N748" s="107"/>
      <c r="O748" s="107"/>
      <c r="P748" s="107"/>
      <c r="Q748" s="107"/>
      <c r="R748" s="107"/>
      <c r="S748" s="107"/>
      <c r="T748" s="107"/>
      <c r="U748" s="107"/>
      <c r="V748" s="107"/>
      <c r="W748" s="107"/>
      <c r="X748" s="107"/>
    </row>
    <row r="749" spans="1:24" ht="13">
      <c r="A749" s="107"/>
      <c r="B749" s="107"/>
      <c r="C749" s="108"/>
      <c r="D749" s="112"/>
      <c r="E749" s="108"/>
      <c r="F749" s="108"/>
      <c r="G749" s="107"/>
      <c r="H749" s="107"/>
      <c r="I749" s="107"/>
      <c r="J749" s="107"/>
      <c r="K749" s="107"/>
      <c r="L749" s="107"/>
      <c r="M749" s="107"/>
      <c r="N749" s="107"/>
      <c r="O749" s="107"/>
      <c r="P749" s="107"/>
      <c r="Q749" s="107"/>
      <c r="R749" s="107"/>
      <c r="S749" s="107"/>
      <c r="T749" s="107"/>
      <c r="U749" s="107"/>
      <c r="V749" s="107"/>
      <c r="W749" s="107"/>
      <c r="X749" s="107"/>
    </row>
    <row r="750" spans="1:24" ht="13">
      <c r="A750" s="107"/>
      <c r="B750" s="107"/>
      <c r="C750" s="108"/>
      <c r="D750" s="112"/>
      <c r="E750" s="108"/>
      <c r="F750" s="108"/>
      <c r="G750" s="107"/>
      <c r="H750" s="107"/>
      <c r="I750" s="107"/>
      <c r="J750" s="107"/>
      <c r="K750" s="107"/>
      <c r="L750" s="107"/>
      <c r="M750" s="107"/>
      <c r="N750" s="107"/>
      <c r="O750" s="107"/>
      <c r="P750" s="107"/>
      <c r="Q750" s="107"/>
      <c r="R750" s="107"/>
      <c r="S750" s="107"/>
      <c r="T750" s="107"/>
      <c r="U750" s="107"/>
      <c r="V750" s="107"/>
      <c r="W750" s="107"/>
      <c r="X750" s="107"/>
    </row>
    <row r="751" spans="1:24" ht="13">
      <c r="A751" s="107"/>
      <c r="B751" s="107"/>
      <c r="C751" s="108"/>
      <c r="D751" s="112"/>
      <c r="E751" s="108"/>
      <c r="F751" s="108"/>
      <c r="G751" s="107"/>
      <c r="H751" s="107"/>
      <c r="I751" s="107"/>
      <c r="J751" s="107"/>
      <c r="K751" s="107"/>
      <c r="L751" s="107"/>
      <c r="M751" s="107"/>
      <c r="N751" s="107"/>
      <c r="O751" s="107"/>
      <c r="P751" s="107"/>
      <c r="Q751" s="107"/>
      <c r="R751" s="107"/>
      <c r="S751" s="107"/>
      <c r="T751" s="107"/>
      <c r="U751" s="107"/>
      <c r="V751" s="107"/>
      <c r="W751" s="107"/>
      <c r="X751" s="107"/>
    </row>
    <row r="752" spans="1:24" ht="13">
      <c r="A752" s="107"/>
      <c r="B752" s="107"/>
      <c r="C752" s="108"/>
      <c r="D752" s="112"/>
      <c r="E752" s="108"/>
      <c r="F752" s="108"/>
      <c r="G752" s="107"/>
      <c r="H752" s="107"/>
      <c r="I752" s="107"/>
      <c r="J752" s="107"/>
      <c r="K752" s="107"/>
      <c r="L752" s="107"/>
      <c r="M752" s="107"/>
      <c r="N752" s="107"/>
      <c r="O752" s="107"/>
      <c r="P752" s="107"/>
      <c r="Q752" s="107"/>
      <c r="R752" s="107"/>
      <c r="S752" s="107"/>
      <c r="T752" s="107"/>
      <c r="U752" s="107"/>
      <c r="V752" s="107"/>
      <c r="W752" s="107"/>
      <c r="X752" s="107"/>
    </row>
    <row r="753" spans="1:24" ht="13">
      <c r="A753" s="107"/>
      <c r="B753" s="107"/>
      <c r="C753" s="108"/>
      <c r="D753" s="112"/>
      <c r="E753" s="108"/>
      <c r="F753" s="108"/>
      <c r="G753" s="107"/>
      <c r="H753" s="107"/>
      <c r="I753" s="107"/>
      <c r="J753" s="107"/>
      <c r="K753" s="107"/>
      <c r="L753" s="107"/>
      <c r="M753" s="107"/>
      <c r="N753" s="107"/>
      <c r="O753" s="107"/>
      <c r="P753" s="107"/>
      <c r="Q753" s="107"/>
      <c r="R753" s="107"/>
      <c r="S753" s="107"/>
      <c r="T753" s="107"/>
      <c r="U753" s="107"/>
      <c r="V753" s="107"/>
      <c r="W753" s="107"/>
      <c r="X753" s="107"/>
    </row>
    <row r="754" spans="1:24" ht="13">
      <c r="A754" s="107"/>
      <c r="B754" s="107"/>
      <c r="C754" s="108"/>
      <c r="D754" s="112"/>
      <c r="E754" s="108"/>
      <c r="F754" s="108"/>
      <c r="G754" s="107"/>
      <c r="H754" s="107"/>
      <c r="I754" s="107"/>
      <c r="J754" s="107"/>
      <c r="K754" s="107"/>
      <c r="L754" s="107"/>
      <c r="M754" s="107"/>
      <c r="N754" s="107"/>
      <c r="O754" s="107"/>
      <c r="P754" s="107"/>
      <c r="Q754" s="107"/>
      <c r="R754" s="107"/>
      <c r="S754" s="107"/>
      <c r="T754" s="107"/>
      <c r="U754" s="107"/>
      <c r="V754" s="107"/>
      <c r="W754" s="107"/>
      <c r="X754" s="107"/>
    </row>
    <row r="755" spans="1:24" ht="13">
      <c r="A755" s="107"/>
      <c r="B755" s="107"/>
      <c r="C755" s="108"/>
      <c r="D755" s="112"/>
      <c r="E755" s="108"/>
      <c r="F755" s="108"/>
      <c r="G755" s="107"/>
      <c r="H755" s="107"/>
      <c r="I755" s="107"/>
      <c r="J755" s="107"/>
      <c r="K755" s="107"/>
      <c r="L755" s="107"/>
      <c r="M755" s="107"/>
      <c r="N755" s="107"/>
      <c r="O755" s="107"/>
      <c r="P755" s="107"/>
      <c r="Q755" s="107"/>
      <c r="R755" s="107"/>
      <c r="S755" s="107"/>
      <c r="T755" s="107"/>
      <c r="U755" s="107"/>
      <c r="V755" s="107"/>
      <c r="W755" s="107"/>
      <c r="X755" s="107"/>
    </row>
    <row r="756" spans="1:24" ht="13">
      <c r="A756" s="107"/>
      <c r="B756" s="107"/>
      <c r="C756" s="108"/>
      <c r="D756" s="112"/>
      <c r="E756" s="108"/>
      <c r="F756" s="108"/>
      <c r="G756" s="107"/>
      <c r="H756" s="107"/>
      <c r="I756" s="107"/>
      <c r="J756" s="107"/>
      <c r="K756" s="107"/>
      <c r="L756" s="107"/>
      <c r="M756" s="107"/>
      <c r="N756" s="107"/>
      <c r="O756" s="107"/>
      <c r="P756" s="107"/>
      <c r="Q756" s="107"/>
      <c r="R756" s="107"/>
      <c r="S756" s="107"/>
      <c r="T756" s="107"/>
      <c r="U756" s="107"/>
      <c r="V756" s="107"/>
      <c r="W756" s="107"/>
      <c r="X756" s="107"/>
    </row>
    <row r="757" spans="1:24" ht="13">
      <c r="A757" s="107"/>
      <c r="B757" s="107"/>
      <c r="C757" s="108"/>
      <c r="D757" s="112"/>
      <c r="E757" s="108"/>
      <c r="F757" s="108"/>
      <c r="G757" s="107"/>
      <c r="H757" s="107"/>
      <c r="I757" s="107"/>
      <c r="J757" s="107"/>
      <c r="K757" s="107"/>
      <c r="L757" s="107"/>
      <c r="M757" s="107"/>
      <c r="N757" s="107"/>
      <c r="O757" s="107"/>
      <c r="P757" s="107"/>
      <c r="Q757" s="107"/>
      <c r="R757" s="107"/>
      <c r="S757" s="107"/>
      <c r="T757" s="107"/>
      <c r="U757" s="107"/>
      <c r="V757" s="107"/>
      <c r="W757" s="107"/>
      <c r="X757" s="107"/>
    </row>
    <row r="758" spans="1:24" ht="13">
      <c r="A758" s="107"/>
      <c r="B758" s="107"/>
      <c r="C758" s="108"/>
      <c r="D758" s="112"/>
      <c r="E758" s="108"/>
      <c r="F758" s="108"/>
      <c r="G758" s="107"/>
      <c r="H758" s="107"/>
      <c r="I758" s="107"/>
      <c r="J758" s="107"/>
      <c r="K758" s="107"/>
      <c r="L758" s="107"/>
      <c r="M758" s="107"/>
      <c r="N758" s="107"/>
      <c r="O758" s="107"/>
      <c r="P758" s="107"/>
      <c r="Q758" s="107"/>
      <c r="R758" s="107"/>
      <c r="S758" s="107"/>
      <c r="T758" s="107"/>
      <c r="U758" s="107"/>
      <c r="V758" s="107"/>
      <c r="W758" s="107"/>
      <c r="X758" s="107"/>
    </row>
    <row r="759" spans="1:24" ht="13">
      <c r="A759" s="107"/>
      <c r="B759" s="107"/>
      <c r="C759" s="108"/>
      <c r="D759" s="112"/>
      <c r="E759" s="108"/>
      <c r="F759" s="108"/>
      <c r="G759" s="107"/>
      <c r="H759" s="107"/>
      <c r="I759" s="107"/>
      <c r="J759" s="107"/>
      <c r="K759" s="107"/>
      <c r="L759" s="107"/>
      <c r="M759" s="107"/>
      <c r="N759" s="107"/>
      <c r="O759" s="107"/>
      <c r="P759" s="107"/>
      <c r="Q759" s="107"/>
      <c r="R759" s="107"/>
      <c r="S759" s="107"/>
      <c r="T759" s="107"/>
      <c r="U759" s="107"/>
      <c r="V759" s="107"/>
      <c r="W759" s="107"/>
      <c r="X759" s="107"/>
    </row>
    <row r="760" spans="1:24" ht="13">
      <c r="A760" s="107"/>
      <c r="B760" s="107"/>
      <c r="C760" s="108"/>
      <c r="D760" s="112"/>
      <c r="E760" s="108"/>
      <c r="F760" s="108"/>
      <c r="G760" s="107"/>
      <c r="H760" s="107"/>
      <c r="I760" s="107"/>
      <c r="J760" s="107"/>
      <c r="K760" s="107"/>
      <c r="L760" s="107"/>
      <c r="M760" s="107"/>
      <c r="N760" s="107"/>
      <c r="O760" s="107"/>
      <c r="P760" s="107"/>
      <c r="Q760" s="107"/>
      <c r="R760" s="107"/>
      <c r="S760" s="107"/>
      <c r="T760" s="107"/>
      <c r="U760" s="107"/>
      <c r="V760" s="107"/>
      <c r="W760" s="107"/>
      <c r="X760" s="107"/>
    </row>
    <row r="761" spans="1:24" ht="13">
      <c r="A761" s="107"/>
      <c r="B761" s="107"/>
      <c r="C761" s="108"/>
      <c r="D761" s="112"/>
      <c r="E761" s="108"/>
      <c r="F761" s="108"/>
      <c r="G761" s="107"/>
      <c r="H761" s="107"/>
      <c r="I761" s="107"/>
      <c r="J761" s="107"/>
      <c r="K761" s="107"/>
      <c r="L761" s="107"/>
      <c r="M761" s="107"/>
      <c r="N761" s="107"/>
      <c r="O761" s="107"/>
      <c r="P761" s="107"/>
      <c r="Q761" s="107"/>
      <c r="R761" s="107"/>
      <c r="S761" s="107"/>
      <c r="T761" s="107"/>
      <c r="U761" s="107"/>
      <c r="V761" s="107"/>
      <c r="W761" s="107"/>
      <c r="X761" s="107"/>
    </row>
    <row r="762" spans="1:24" ht="13">
      <c r="A762" s="107"/>
      <c r="B762" s="107"/>
      <c r="C762" s="108"/>
      <c r="D762" s="112"/>
      <c r="E762" s="108"/>
      <c r="F762" s="108"/>
      <c r="G762" s="107"/>
      <c r="H762" s="107"/>
      <c r="I762" s="107"/>
      <c r="J762" s="107"/>
      <c r="K762" s="107"/>
      <c r="L762" s="107"/>
      <c r="M762" s="107"/>
      <c r="N762" s="107"/>
      <c r="O762" s="107"/>
      <c r="P762" s="107"/>
      <c r="Q762" s="107"/>
      <c r="R762" s="107"/>
      <c r="S762" s="107"/>
      <c r="T762" s="107"/>
      <c r="U762" s="107"/>
      <c r="V762" s="107"/>
      <c r="W762" s="107"/>
      <c r="X762" s="107"/>
    </row>
    <row r="763" spans="1:24" ht="13">
      <c r="A763" s="107"/>
      <c r="B763" s="107"/>
      <c r="C763" s="108"/>
      <c r="D763" s="112"/>
      <c r="E763" s="108"/>
      <c r="F763" s="108"/>
      <c r="G763" s="107"/>
      <c r="H763" s="107"/>
      <c r="I763" s="107"/>
      <c r="J763" s="107"/>
      <c r="K763" s="107"/>
      <c r="L763" s="107"/>
      <c r="M763" s="107"/>
      <c r="N763" s="107"/>
      <c r="O763" s="107"/>
      <c r="P763" s="107"/>
      <c r="Q763" s="107"/>
      <c r="R763" s="107"/>
      <c r="S763" s="107"/>
      <c r="T763" s="107"/>
      <c r="U763" s="107"/>
      <c r="V763" s="107"/>
      <c r="W763" s="107"/>
      <c r="X763" s="107"/>
    </row>
    <row r="764" spans="1:24" ht="13">
      <c r="A764" s="107"/>
      <c r="B764" s="107"/>
      <c r="C764" s="108"/>
      <c r="D764" s="112"/>
      <c r="E764" s="108"/>
      <c r="F764" s="108"/>
      <c r="G764" s="107"/>
      <c r="H764" s="107"/>
      <c r="I764" s="107"/>
      <c r="J764" s="107"/>
      <c r="K764" s="107"/>
      <c r="L764" s="107"/>
      <c r="M764" s="107"/>
      <c r="N764" s="107"/>
      <c r="O764" s="107"/>
      <c r="P764" s="107"/>
      <c r="Q764" s="107"/>
      <c r="R764" s="107"/>
      <c r="S764" s="107"/>
      <c r="T764" s="107"/>
      <c r="U764" s="107"/>
      <c r="V764" s="107"/>
      <c r="W764" s="107"/>
      <c r="X764" s="107"/>
    </row>
    <row r="765" spans="1:24" ht="13">
      <c r="A765" s="107"/>
      <c r="B765" s="107"/>
      <c r="C765" s="108"/>
      <c r="D765" s="112"/>
      <c r="E765" s="108"/>
      <c r="F765" s="108"/>
      <c r="G765" s="107"/>
      <c r="H765" s="107"/>
      <c r="I765" s="107"/>
      <c r="J765" s="107"/>
      <c r="K765" s="107"/>
      <c r="L765" s="107"/>
      <c r="M765" s="107"/>
      <c r="N765" s="107"/>
      <c r="O765" s="107"/>
      <c r="P765" s="107"/>
      <c r="Q765" s="107"/>
      <c r="R765" s="107"/>
      <c r="S765" s="107"/>
      <c r="T765" s="107"/>
      <c r="U765" s="107"/>
      <c r="V765" s="107"/>
      <c r="W765" s="107"/>
      <c r="X765" s="107"/>
    </row>
    <row r="766" spans="1:24" ht="13">
      <c r="A766" s="107"/>
      <c r="B766" s="107"/>
      <c r="C766" s="108"/>
      <c r="D766" s="112"/>
      <c r="E766" s="108"/>
      <c r="F766" s="108"/>
      <c r="G766" s="107"/>
      <c r="H766" s="107"/>
      <c r="I766" s="107"/>
      <c r="J766" s="107"/>
      <c r="K766" s="107"/>
      <c r="L766" s="107"/>
      <c r="M766" s="107"/>
      <c r="N766" s="107"/>
      <c r="O766" s="107"/>
      <c r="P766" s="107"/>
      <c r="Q766" s="107"/>
      <c r="R766" s="107"/>
      <c r="S766" s="107"/>
      <c r="T766" s="107"/>
      <c r="U766" s="107"/>
      <c r="V766" s="107"/>
      <c r="W766" s="107"/>
      <c r="X766" s="107"/>
    </row>
    <row r="767" spans="1:24" ht="13">
      <c r="A767" s="107"/>
      <c r="B767" s="107"/>
      <c r="C767" s="108"/>
      <c r="D767" s="112"/>
      <c r="E767" s="108"/>
      <c r="F767" s="108"/>
      <c r="G767" s="107"/>
      <c r="H767" s="107"/>
      <c r="I767" s="107"/>
      <c r="J767" s="107"/>
      <c r="K767" s="107"/>
      <c r="L767" s="107"/>
      <c r="M767" s="107"/>
      <c r="N767" s="107"/>
      <c r="O767" s="107"/>
      <c r="P767" s="107"/>
      <c r="Q767" s="107"/>
      <c r="R767" s="107"/>
      <c r="S767" s="107"/>
      <c r="T767" s="107"/>
      <c r="U767" s="107"/>
      <c r="V767" s="107"/>
      <c r="W767" s="107"/>
      <c r="X767" s="107"/>
    </row>
    <row r="768" spans="1:24" ht="13">
      <c r="A768" s="107"/>
      <c r="B768" s="107"/>
      <c r="C768" s="108"/>
      <c r="D768" s="112"/>
      <c r="E768" s="108"/>
      <c r="F768" s="108"/>
      <c r="G768" s="107"/>
      <c r="H768" s="107"/>
      <c r="I768" s="107"/>
      <c r="J768" s="107"/>
      <c r="K768" s="107"/>
      <c r="L768" s="107"/>
      <c r="M768" s="107"/>
      <c r="N768" s="107"/>
      <c r="O768" s="107"/>
      <c r="P768" s="107"/>
      <c r="Q768" s="107"/>
      <c r="R768" s="107"/>
      <c r="S768" s="107"/>
      <c r="T768" s="107"/>
      <c r="U768" s="107"/>
      <c r="V768" s="107"/>
      <c r="W768" s="107"/>
      <c r="X768" s="107"/>
    </row>
    <row r="769" spans="1:24" ht="13">
      <c r="A769" s="107"/>
      <c r="B769" s="107"/>
      <c r="C769" s="108"/>
      <c r="D769" s="112"/>
      <c r="E769" s="108"/>
      <c r="F769" s="108"/>
      <c r="G769" s="107"/>
      <c r="H769" s="107"/>
      <c r="I769" s="107"/>
      <c r="J769" s="107"/>
      <c r="K769" s="107"/>
      <c r="L769" s="107"/>
      <c r="M769" s="107"/>
      <c r="N769" s="107"/>
      <c r="O769" s="107"/>
      <c r="P769" s="107"/>
      <c r="Q769" s="107"/>
      <c r="R769" s="107"/>
      <c r="S769" s="107"/>
      <c r="T769" s="107"/>
      <c r="U769" s="107"/>
      <c r="V769" s="107"/>
      <c r="W769" s="107"/>
      <c r="X769" s="107"/>
    </row>
    <row r="770" spans="1:24" ht="13">
      <c r="A770" s="107"/>
      <c r="B770" s="107"/>
      <c r="C770" s="108"/>
      <c r="D770" s="112"/>
      <c r="E770" s="108"/>
      <c r="F770" s="108"/>
      <c r="G770" s="107"/>
      <c r="H770" s="107"/>
      <c r="I770" s="107"/>
      <c r="J770" s="107"/>
      <c r="K770" s="107"/>
      <c r="L770" s="107"/>
      <c r="M770" s="107"/>
      <c r="N770" s="107"/>
      <c r="O770" s="107"/>
      <c r="P770" s="107"/>
      <c r="Q770" s="107"/>
      <c r="R770" s="107"/>
      <c r="S770" s="107"/>
      <c r="T770" s="107"/>
      <c r="U770" s="107"/>
      <c r="V770" s="107"/>
      <c r="W770" s="107"/>
      <c r="X770" s="107"/>
    </row>
    <row r="771" spans="1:24" ht="13">
      <c r="A771" s="107"/>
      <c r="B771" s="107"/>
      <c r="C771" s="108"/>
      <c r="D771" s="112"/>
      <c r="E771" s="108"/>
      <c r="F771" s="108"/>
      <c r="G771" s="107"/>
      <c r="H771" s="107"/>
      <c r="I771" s="107"/>
      <c r="J771" s="107"/>
      <c r="K771" s="107"/>
      <c r="L771" s="107"/>
      <c r="M771" s="107"/>
      <c r="N771" s="107"/>
      <c r="O771" s="107"/>
      <c r="P771" s="107"/>
      <c r="Q771" s="107"/>
      <c r="R771" s="107"/>
      <c r="S771" s="107"/>
      <c r="T771" s="107"/>
      <c r="U771" s="107"/>
      <c r="V771" s="107"/>
      <c r="W771" s="107"/>
      <c r="X771" s="107"/>
    </row>
    <row r="772" spans="1:24" ht="13">
      <c r="A772" s="107"/>
      <c r="B772" s="107"/>
      <c r="C772" s="108"/>
      <c r="D772" s="112"/>
      <c r="E772" s="108"/>
      <c r="F772" s="108"/>
      <c r="G772" s="107"/>
      <c r="H772" s="107"/>
      <c r="I772" s="107"/>
      <c r="J772" s="107"/>
      <c r="K772" s="107"/>
      <c r="L772" s="107"/>
      <c r="M772" s="107"/>
      <c r="N772" s="107"/>
      <c r="O772" s="107"/>
      <c r="P772" s="107"/>
      <c r="Q772" s="107"/>
      <c r="R772" s="107"/>
      <c r="S772" s="107"/>
      <c r="T772" s="107"/>
      <c r="U772" s="107"/>
      <c r="V772" s="107"/>
      <c r="W772" s="107"/>
      <c r="X772" s="107"/>
    </row>
    <row r="773" spans="1:24" ht="13">
      <c r="A773" s="107"/>
      <c r="B773" s="107"/>
      <c r="C773" s="108"/>
      <c r="D773" s="112"/>
      <c r="E773" s="108"/>
      <c r="F773" s="108"/>
      <c r="G773" s="107"/>
      <c r="H773" s="107"/>
      <c r="I773" s="107"/>
      <c r="J773" s="107"/>
      <c r="K773" s="107"/>
      <c r="L773" s="107"/>
      <c r="M773" s="107"/>
      <c r="N773" s="107"/>
      <c r="O773" s="107"/>
      <c r="P773" s="107"/>
      <c r="Q773" s="107"/>
      <c r="R773" s="107"/>
      <c r="S773" s="107"/>
      <c r="T773" s="107"/>
      <c r="U773" s="107"/>
      <c r="V773" s="107"/>
      <c r="W773" s="107"/>
      <c r="X773" s="107"/>
    </row>
    <row r="774" spans="1:24" ht="13">
      <c r="A774" s="107"/>
      <c r="B774" s="107"/>
      <c r="C774" s="108"/>
      <c r="D774" s="112"/>
      <c r="E774" s="108"/>
      <c r="F774" s="108"/>
      <c r="G774" s="107"/>
      <c r="H774" s="107"/>
      <c r="I774" s="107"/>
      <c r="J774" s="107"/>
      <c r="K774" s="107"/>
      <c r="L774" s="107"/>
      <c r="M774" s="107"/>
      <c r="N774" s="107"/>
      <c r="O774" s="107"/>
      <c r="P774" s="107"/>
      <c r="Q774" s="107"/>
      <c r="R774" s="107"/>
      <c r="S774" s="107"/>
      <c r="T774" s="107"/>
      <c r="U774" s="107"/>
      <c r="V774" s="107"/>
      <c r="W774" s="107"/>
      <c r="X774" s="107"/>
    </row>
    <row r="775" spans="1:24" ht="13">
      <c r="A775" s="107"/>
      <c r="B775" s="107"/>
      <c r="C775" s="108"/>
      <c r="D775" s="112"/>
      <c r="E775" s="108"/>
      <c r="F775" s="108"/>
      <c r="G775" s="107"/>
      <c r="H775" s="107"/>
      <c r="I775" s="107"/>
      <c r="J775" s="107"/>
      <c r="K775" s="107"/>
      <c r="L775" s="107"/>
      <c r="M775" s="107"/>
      <c r="N775" s="107"/>
      <c r="O775" s="107"/>
      <c r="P775" s="107"/>
      <c r="Q775" s="107"/>
      <c r="R775" s="107"/>
      <c r="S775" s="107"/>
      <c r="T775" s="107"/>
      <c r="U775" s="107"/>
      <c r="V775" s="107"/>
      <c r="W775" s="107"/>
      <c r="X775" s="107"/>
    </row>
    <row r="776" spans="1:24" ht="13">
      <c r="A776" s="107"/>
      <c r="B776" s="107"/>
      <c r="C776" s="108"/>
      <c r="D776" s="112"/>
      <c r="E776" s="108"/>
      <c r="F776" s="108"/>
      <c r="G776" s="107"/>
      <c r="H776" s="107"/>
      <c r="I776" s="107"/>
      <c r="J776" s="107"/>
      <c r="K776" s="107"/>
      <c r="L776" s="107"/>
      <c r="M776" s="107"/>
      <c r="N776" s="107"/>
      <c r="O776" s="107"/>
      <c r="P776" s="107"/>
      <c r="Q776" s="107"/>
      <c r="R776" s="107"/>
      <c r="S776" s="107"/>
      <c r="T776" s="107"/>
      <c r="U776" s="107"/>
      <c r="V776" s="107"/>
      <c r="W776" s="107"/>
      <c r="X776" s="107"/>
    </row>
    <row r="777" spans="1:24" ht="13">
      <c r="A777" s="107"/>
      <c r="B777" s="107"/>
      <c r="C777" s="108"/>
      <c r="D777" s="112"/>
      <c r="E777" s="108"/>
      <c r="F777" s="108"/>
      <c r="G777" s="107"/>
      <c r="H777" s="107"/>
      <c r="I777" s="107"/>
      <c r="J777" s="107"/>
      <c r="K777" s="107"/>
      <c r="L777" s="107"/>
      <c r="M777" s="107"/>
      <c r="N777" s="107"/>
      <c r="O777" s="107"/>
      <c r="P777" s="107"/>
      <c r="Q777" s="107"/>
      <c r="R777" s="107"/>
      <c r="S777" s="107"/>
      <c r="T777" s="107"/>
      <c r="U777" s="107"/>
      <c r="V777" s="107"/>
      <c r="W777" s="107"/>
      <c r="X777" s="107"/>
    </row>
    <row r="778" spans="1:24" ht="13">
      <c r="A778" s="107"/>
      <c r="B778" s="107"/>
      <c r="C778" s="108"/>
      <c r="D778" s="112"/>
      <c r="E778" s="108"/>
      <c r="F778" s="108"/>
      <c r="G778" s="107"/>
      <c r="H778" s="107"/>
      <c r="I778" s="107"/>
      <c r="J778" s="107"/>
      <c r="K778" s="107"/>
      <c r="L778" s="107"/>
      <c r="M778" s="107"/>
      <c r="N778" s="107"/>
      <c r="O778" s="107"/>
      <c r="P778" s="107"/>
      <c r="Q778" s="107"/>
      <c r="R778" s="107"/>
      <c r="S778" s="107"/>
      <c r="T778" s="107"/>
      <c r="U778" s="107"/>
      <c r="V778" s="107"/>
      <c r="W778" s="107"/>
      <c r="X778" s="107"/>
    </row>
    <row r="779" spans="1:24" ht="13">
      <c r="A779" s="107"/>
      <c r="B779" s="107"/>
      <c r="C779" s="108"/>
      <c r="D779" s="112"/>
      <c r="E779" s="108"/>
      <c r="F779" s="108"/>
      <c r="G779" s="107"/>
      <c r="H779" s="107"/>
      <c r="I779" s="107"/>
      <c r="J779" s="107"/>
      <c r="K779" s="107"/>
      <c r="L779" s="107"/>
      <c r="M779" s="107"/>
      <c r="N779" s="107"/>
      <c r="O779" s="107"/>
      <c r="P779" s="107"/>
      <c r="Q779" s="107"/>
      <c r="R779" s="107"/>
      <c r="S779" s="107"/>
      <c r="T779" s="107"/>
      <c r="U779" s="107"/>
      <c r="V779" s="107"/>
      <c r="W779" s="107"/>
      <c r="X779" s="107"/>
    </row>
    <row r="780" spans="1:24" ht="13">
      <c r="A780" s="107"/>
      <c r="B780" s="107"/>
      <c r="C780" s="108"/>
      <c r="D780" s="112"/>
      <c r="E780" s="108"/>
      <c r="F780" s="108"/>
      <c r="G780" s="107"/>
      <c r="H780" s="107"/>
      <c r="I780" s="107"/>
      <c r="J780" s="107"/>
      <c r="K780" s="107"/>
      <c r="L780" s="107"/>
      <c r="M780" s="107"/>
      <c r="N780" s="107"/>
      <c r="O780" s="107"/>
      <c r="P780" s="107"/>
      <c r="Q780" s="107"/>
      <c r="R780" s="107"/>
      <c r="S780" s="107"/>
      <c r="T780" s="107"/>
      <c r="U780" s="107"/>
      <c r="V780" s="107"/>
      <c r="W780" s="107"/>
      <c r="X780" s="107"/>
    </row>
    <row r="781" spans="1:24" ht="13">
      <c r="A781" s="107"/>
      <c r="B781" s="107"/>
      <c r="C781" s="108"/>
      <c r="D781" s="112"/>
      <c r="E781" s="108"/>
      <c r="F781" s="108"/>
      <c r="G781" s="107"/>
      <c r="H781" s="107"/>
      <c r="I781" s="107"/>
      <c r="J781" s="107"/>
      <c r="K781" s="107"/>
      <c r="L781" s="107"/>
      <c r="M781" s="107"/>
      <c r="N781" s="107"/>
      <c r="O781" s="107"/>
      <c r="P781" s="107"/>
      <c r="Q781" s="107"/>
      <c r="R781" s="107"/>
      <c r="S781" s="107"/>
      <c r="T781" s="107"/>
      <c r="U781" s="107"/>
      <c r="V781" s="107"/>
      <c r="W781" s="107"/>
      <c r="X781" s="107"/>
    </row>
    <row r="782" spans="1:24" ht="13">
      <c r="A782" s="107"/>
      <c r="B782" s="107"/>
      <c r="C782" s="108"/>
      <c r="D782" s="112"/>
      <c r="E782" s="108"/>
      <c r="F782" s="108"/>
      <c r="G782" s="107"/>
      <c r="H782" s="107"/>
      <c r="I782" s="107"/>
      <c r="J782" s="107"/>
      <c r="K782" s="107"/>
      <c r="L782" s="107"/>
      <c r="M782" s="107"/>
      <c r="N782" s="107"/>
      <c r="O782" s="107"/>
      <c r="P782" s="107"/>
      <c r="Q782" s="107"/>
      <c r="R782" s="107"/>
      <c r="S782" s="107"/>
      <c r="T782" s="107"/>
      <c r="U782" s="107"/>
      <c r="V782" s="107"/>
      <c r="W782" s="107"/>
      <c r="X782" s="107"/>
    </row>
    <row r="783" spans="1:24" ht="13">
      <c r="A783" s="107"/>
      <c r="B783" s="107"/>
      <c r="C783" s="108"/>
      <c r="D783" s="112"/>
      <c r="E783" s="108"/>
      <c r="F783" s="108"/>
      <c r="G783" s="107"/>
      <c r="H783" s="107"/>
      <c r="I783" s="107"/>
      <c r="J783" s="107"/>
      <c r="K783" s="107"/>
      <c r="L783" s="107"/>
      <c r="M783" s="107"/>
      <c r="N783" s="107"/>
      <c r="O783" s="107"/>
      <c r="P783" s="107"/>
      <c r="Q783" s="107"/>
      <c r="R783" s="107"/>
      <c r="S783" s="107"/>
      <c r="T783" s="107"/>
      <c r="U783" s="107"/>
      <c r="V783" s="107"/>
      <c r="W783" s="107"/>
      <c r="X783" s="107"/>
    </row>
    <row r="784" spans="1:24" ht="13">
      <c r="A784" s="107"/>
      <c r="B784" s="107"/>
      <c r="C784" s="108"/>
      <c r="D784" s="112"/>
      <c r="E784" s="108"/>
      <c r="F784" s="108"/>
      <c r="G784" s="107"/>
      <c r="H784" s="107"/>
      <c r="I784" s="107"/>
      <c r="J784" s="107"/>
      <c r="K784" s="107"/>
      <c r="L784" s="107"/>
      <c r="M784" s="107"/>
      <c r="N784" s="107"/>
      <c r="O784" s="107"/>
      <c r="P784" s="107"/>
      <c r="Q784" s="107"/>
      <c r="R784" s="107"/>
      <c r="S784" s="107"/>
      <c r="T784" s="107"/>
      <c r="U784" s="107"/>
      <c r="V784" s="107"/>
      <c r="W784" s="107"/>
      <c r="X784" s="107"/>
    </row>
    <row r="785" spans="1:24" ht="13">
      <c r="A785" s="107"/>
      <c r="B785" s="107"/>
      <c r="C785" s="108"/>
      <c r="D785" s="112"/>
      <c r="E785" s="108"/>
      <c r="F785" s="108"/>
      <c r="G785" s="107"/>
      <c r="H785" s="107"/>
      <c r="I785" s="107"/>
      <c r="J785" s="107"/>
      <c r="K785" s="107"/>
      <c r="L785" s="107"/>
      <c r="M785" s="107"/>
      <c r="N785" s="107"/>
      <c r="O785" s="107"/>
      <c r="P785" s="107"/>
      <c r="Q785" s="107"/>
      <c r="R785" s="107"/>
      <c r="S785" s="107"/>
      <c r="T785" s="107"/>
      <c r="U785" s="107"/>
      <c r="V785" s="107"/>
      <c r="W785" s="107"/>
      <c r="X785" s="107"/>
    </row>
    <row r="786" spans="1:24" ht="13">
      <c r="A786" s="107"/>
      <c r="B786" s="107"/>
      <c r="C786" s="108"/>
      <c r="D786" s="112"/>
      <c r="E786" s="108"/>
      <c r="F786" s="108"/>
      <c r="G786" s="107"/>
      <c r="H786" s="107"/>
      <c r="I786" s="107"/>
      <c r="J786" s="107"/>
      <c r="K786" s="107"/>
      <c r="L786" s="107"/>
      <c r="M786" s="107"/>
      <c r="N786" s="107"/>
      <c r="O786" s="107"/>
      <c r="P786" s="107"/>
      <c r="Q786" s="107"/>
      <c r="R786" s="107"/>
      <c r="S786" s="107"/>
      <c r="T786" s="107"/>
      <c r="U786" s="107"/>
      <c r="V786" s="107"/>
      <c r="W786" s="107"/>
      <c r="X786" s="107"/>
    </row>
    <row r="787" spans="1:24" ht="13">
      <c r="A787" s="107"/>
      <c r="B787" s="107"/>
      <c r="C787" s="108"/>
      <c r="D787" s="112"/>
      <c r="E787" s="108"/>
      <c r="F787" s="108"/>
      <c r="G787" s="107"/>
      <c r="H787" s="107"/>
      <c r="I787" s="107"/>
      <c r="J787" s="107"/>
      <c r="K787" s="107"/>
      <c r="L787" s="107"/>
      <c r="M787" s="107"/>
      <c r="N787" s="107"/>
      <c r="O787" s="107"/>
      <c r="P787" s="107"/>
      <c r="Q787" s="107"/>
      <c r="R787" s="107"/>
      <c r="S787" s="107"/>
      <c r="T787" s="107"/>
      <c r="U787" s="107"/>
      <c r="V787" s="107"/>
      <c r="W787" s="107"/>
      <c r="X787" s="107"/>
    </row>
    <row r="788" spans="1:24" ht="13">
      <c r="A788" s="107"/>
      <c r="B788" s="107"/>
      <c r="C788" s="108"/>
      <c r="D788" s="112"/>
      <c r="E788" s="108"/>
      <c r="F788" s="108"/>
      <c r="G788" s="107"/>
      <c r="H788" s="107"/>
      <c r="I788" s="107"/>
      <c r="J788" s="107"/>
      <c r="K788" s="107"/>
      <c r="L788" s="107"/>
      <c r="M788" s="107"/>
      <c r="N788" s="107"/>
      <c r="O788" s="107"/>
      <c r="P788" s="107"/>
      <c r="Q788" s="107"/>
      <c r="R788" s="107"/>
      <c r="S788" s="107"/>
      <c r="T788" s="107"/>
      <c r="U788" s="107"/>
      <c r="V788" s="107"/>
      <c r="W788" s="107"/>
      <c r="X788" s="107"/>
    </row>
    <row r="789" spans="1:24" ht="13">
      <c r="A789" s="107"/>
      <c r="B789" s="107"/>
      <c r="C789" s="108"/>
      <c r="D789" s="112"/>
      <c r="E789" s="108"/>
      <c r="F789" s="108"/>
      <c r="G789" s="107"/>
      <c r="H789" s="107"/>
      <c r="I789" s="107"/>
      <c r="J789" s="107"/>
      <c r="K789" s="107"/>
      <c r="L789" s="107"/>
      <c r="M789" s="107"/>
      <c r="N789" s="107"/>
      <c r="O789" s="107"/>
      <c r="P789" s="107"/>
      <c r="Q789" s="107"/>
      <c r="R789" s="107"/>
      <c r="S789" s="107"/>
      <c r="T789" s="107"/>
      <c r="U789" s="107"/>
      <c r="V789" s="107"/>
      <c r="W789" s="107"/>
      <c r="X789" s="107"/>
    </row>
    <row r="790" spans="1:24" ht="13">
      <c r="A790" s="107"/>
      <c r="B790" s="107"/>
      <c r="C790" s="108"/>
      <c r="D790" s="112"/>
      <c r="E790" s="108"/>
      <c r="F790" s="108"/>
      <c r="G790" s="107"/>
      <c r="H790" s="107"/>
      <c r="I790" s="107"/>
      <c r="J790" s="107"/>
      <c r="K790" s="107"/>
      <c r="L790" s="107"/>
      <c r="M790" s="107"/>
      <c r="N790" s="107"/>
      <c r="O790" s="107"/>
      <c r="P790" s="107"/>
      <c r="Q790" s="107"/>
      <c r="R790" s="107"/>
      <c r="S790" s="107"/>
      <c r="T790" s="107"/>
      <c r="U790" s="107"/>
      <c r="V790" s="107"/>
      <c r="W790" s="107"/>
      <c r="X790" s="107"/>
    </row>
    <row r="791" spans="1:24" ht="13">
      <c r="A791" s="107"/>
      <c r="B791" s="107"/>
      <c r="C791" s="108"/>
      <c r="D791" s="112"/>
      <c r="E791" s="108"/>
      <c r="F791" s="108"/>
      <c r="G791" s="107"/>
      <c r="H791" s="107"/>
      <c r="I791" s="107"/>
      <c r="J791" s="107"/>
      <c r="K791" s="107"/>
      <c r="L791" s="107"/>
      <c r="M791" s="107"/>
      <c r="N791" s="107"/>
      <c r="O791" s="107"/>
      <c r="P791" s="107"/>
      <c r="Q791" s="107"/>
      <c r="R791" s="107"/>
      <c r="S791" s="107"/>
      <c r="T791" s="107"/>
      <c r="U791" s="107"/>
      <c r="V791" s="107"/>
      <c r="W791" s="107"/>
      <c r="X791" s="107"/>
    </row>
    <row r="792" spans="1:24" ht="13">
      <c r="A792" s="107"/>
      <c r="B792" s="107"/>
      <c r="C792" s="108"/>
      <c r="D792" s="112"/>
      <c r="E792" s="108"/>
      <c r="F792" s="108"/>
      <c r="G792" s="107"/>
      <c r="H792" s="107"/>
      <c r="I792" s="107"/>
      <c r="J792" s="107"/>
      <c r="K792" s="107"/>
      <c r="L792" s="107"/>
      <c r="M792" s="107"/>
      <c r="N792" s="107"/>
      <c r="O792" s="107"/>
      <c r="P792" s="107"/>
      <c r="Q792" s="107"/>
      <c r="R792" s="107"/>
      <c r="S792" s="107"/>
      <c r="T792" s="107"/>
      <c r="U792" s="107"/>
      <c r="V792" s="107"/>
      <c r="W792" s="107"/>
      <c r="X792" s="107"/>
    </row>
    <row r="793" spans="1:24" ht="13">
      <c r="A793" s="107"/>
      <c r="B793" s="107"/>
      <c r="C793" s="108"/>
      <c r="D793" s="112"/>
      <c r="E793" s="108"/>
      <c r="F793" s="108"/>
      <c r="G793" s="107"/>
      <c r="H793" s="107"/>
      <c r="I793" s="107"/>
      <c r="J793" s="107"/>
      <c r="K793" s="107"/>
      <c r="L793" s="107"/>
      <c r="M793" s="107"/>
      <c r="N793" s="107"/>
      <c r="O793" s="107"/>
      <c r="P793" s="107"/>
      <c r="Q793" s="107"/>
      <c r="R793" s="107"/>
      <c r="S793" s="107"/>
      <c r="T793" s="107"/>
      <c r="U793" s="107"/>
      <c r="V793" s="107"/>
      <c r="W793" s="107"/>
      <c r="X793" s="107"/>
    </row>
    <row r="794" spans="1:24" ht="13">
      <c r="A794" s="107"/>
      <c r="B794" s="107"/>
      <c r="C794" s="108"/>
      <c r="D794" s="112"/>
      <c r="E794" s="108"/>
      <c r="F794" s="108"/>
      <c r="G794" s="107"/>
      <c r="H794" s="107"/>
      <c r="I794" s="107"/>
      <c r="J794" s="107"/>
      <c r="K794" s="107"/>
      <c r="L794" s="107"/>
      <c r="M794" s="107"/>
      <c r="N794" s="107"/>
      <c r="O794" s="107"/>
      <c r="P794" s="107"/>
      <c r="Q794" s="107"/>
      <c r="R794" s="107"/>
      <c r="S794" s="107"/>
      <c r="T794" s="107"/>
      <c r="U794" s="107"/>
      <c r="V794" s="107"/>
      <c r="W794" s="107"/>
      <c r="X794" s="107"/>
    </row>
    <row r="795" spans="1:24" ht="13">
      <c r="A795" s="107"/>
      <c r="B795" s="107"/>
      <c r="C795" s="108"/>
      <c r="D795" s="112"/>
      <c r="E795" s="108"/>
      <c r="F795" s="108"/>
      <c r="G795" s="107"/>
      <c r="H795" s="107"/>
      <c r="I795" s="107"/>
      <c r="J795" s="107"/>
      <c r="K795" s="107"/>
      <c r="L795" s="107"/>
      <c r="M795" s="107"/>
      <c r="N795" s="107"/>
      <c r="O795" s="107"/>
      <c r="P795" s="107"/>
      <c r="Q795" s="107"/>
      <c r="R795" s="107"/>
      <c r="S795" s="107"/>
      <c r="T795" s="107"/>
      <c r="U795" s="107"/>
      <c r="V795" s="107"/>
      <c r="W795" s="107"/>
      <c r="X795" s="107"/>
    </row>
    <row r="796" spans="1:24" ht="13">
      <c r="A796" s="107"/>
      <c r="B796" s="107"/>
      <c r="C796" s="108"/>
      <c r="D796" s="112"/>
      <c r="E796" s="108"/>
      <c r="F796" s="108"/>
      <c r="G796" s="107"/>
      <c r="H796" s="107"/>
      <c r="I796" s="107"/>
      <c r="J796" s="107"/>
      <c r="K796" s="107"/>
      <c r="L796" s="107"/>
      <c r="M796" s="107"/>
      <c r="N796" s="107"/>
      <c r="O796" s="107"/>
      <c r="P796" s="107"/>
      <c r="Q796" s="107"/>
      <c r="R796" s="107"/>
      <c r="S796" s="107"/>
      <c r="T796" s="107"/>
      <c r="U796" s="107"/>
      <c r="V796" s="107"/>
      <c r="W796" s="107"/>
      <c r="X796" s="107"/>
    </row>
    <row r="797" spans="1:24" ht="13">
      <c r="A797" s="107"/>
      <c r="B797" s="107"/>
      <c r="C797" s="108"/>
      <c r="D797" s="112"/>
      <c r="E797" s="108"/>
      <c r="F797" s="108"/>
      <c r="G797" s="107"/>
      <c r="H797" s="107"/>
      <c r="I797" s="107"/>
      <c r="J797" s="107"/>
      <c r="K797" s="107"/>
      <c r="L797" s="107"/>
      <c r="M797" s="107"/>
      <c r="N797" s="107"/>
      <c r="O797" s="107"/>
      <c r="P797" s="107"/>
      <c r="Q797" s="107"/>
      <c r="R797" s="107"/>
      <c r="S797" s="107"/>
      <c r="T797" s="107"/>
      <c r="U797" s="107"/>
      <c r="V797" s="107"/>
      <c r="W797" s="107"/>
      <c r="X797" s="107"/>
    </row>
    <row r="798" spans="1:24" ht="13">
      <c r="A798" s="107"/>
      <c r="B798" s="107"/>
      <c r="C798" s="108"/>
      <c r="D798" s="112"/>
      <c r="E798" s="108"/>
      <c r="F798" s="108"/>
      <c r="G798" s="107"/>
      <c r="H798" s="107"/>
      <c r="I798" s="107"/>
      <c r="J798" s="107"/>
      <c r="K798" s="107"/>
      <c r="L798" s="107"/>
      <c r="M798" s="107"/>
      <c r="N798" s="107"/>
      <c r="O798" s="107"/>
      <c r="P798" s="107"/>
      <c r="Q798" s="107"/>
      <c r="R798" s="107"/>
      <c r="S798" s="107"/>
      <c r="T798" s="107"/>
      <c r="U798" s="107"/>
      <c r="V798" s="107"/>
      <c r="W798" s="107"/>
      <c r="X798" s="107"/>
    </row>
    <row r="799" spans="1:24" ht="13">
      <c r="A799" s="107"/>
      <c r="B799" s="107"/>
      <c r="C799" s="108"/>
      <c r="D799" s="112"/>
      <c r="E799" s="108"/>
      <c r="F799" s="108"/>
      <c r="G799" s="107"/>
      <c r="H799" s="107"/>
      <c r="I799" s="107"/>
      <c r="J799" s="107"/>
      <c r="K799" s="107"/>
      <c r="L799" s="107"/>
      <c r="M799" s="107"/>
      <c r="N799" s="107"/>
      <c r="O799" s="107"/>
      <c r="P799" s="107"/>
      <c r="Q799" s="107"/>
      <c r="R799" s="107"/>
      <c r="S799" s="107"/>
      <c r="T799" s="107"/>
      <c r="U799" s="107"/>
      <c r="V799" s="107"/>
      <c r="W799" s="107"/>
      <c r="X799" s="107"/>
    </row>
    <row r="800" spans="1:24" ht="13">
      <c r="A800" s="107"/>
      <c r="B800" s="107"/>
      <c r="C800" s="108"/>
      <c r="D800" s="112"/>
      <c r="E800" s="108"/>
      <c r="F800" s="108"/>
      <c r="G800" s="107"/>
      <c r="H800" s="107"/>
      <c r="I800" s="107"/>
      <c r="J800" s="107"/>
      <c r="K800" s="107"/>
      <c r="L800" s="107"/>
      <c r="M800" s="107"/>
      <c r="N800" s="107"/>
      <c r="O800" s="107"/>
      <c r="P800" s="107"/>
      <c r="Q800" s="107"/>
      <c r="R800" s="107"/>
      <c r="S800" s="107"/>
      <c r="T800" s="107"/>
      <c r="U800" s="107"/>
      <c r="V800" s="107"/>
      <c r="W800" s="107"/>
      <c r="X800" s="107"/>
    </row>
    <row r="801" spans="1:24" ht="13">
      <c r="A801" s="107"/>
      <c r="B801" s="107"/>
      <c r="C801" s="108"/>
      <c r="D801" s="112"/>
      <c r="E801" s="108"/>
      <c r="F801" s="108"/>
      <c r="G801" s="107"/>
      <c r="H801" s="107"/>
      <c r="I801" s="107"/>
      <c r="J801" s="107"/>
      <c r="K801" s="107"/>
      <c r="L801" s="107"/>
      <c r="M801" s="107"/>
      <c r="N801" s="107"/>
      <c r="O801" s="107"/>
      <c r="P801" s="107"/>
      <c r="Q801" s="107"/>
      <c r="R801" s="107"/>
      <c r="S801" s="107"/>
      <c r="T801" s="107"/>
      <c r="U801" s="107"/>
      <c r="V801" s="107"/>
      <c r="W801" s="107"/>
      <c r="X801" s="107"/>
    </row>
    <row r="802" spans="1:24" ht="13">
      <c r="A802" s="107"/>
      <c r="B802" s="107"/>
      <c r="C802" s="108"/>
      <c r="D802" s="112"/>
      <c r="E802" s="108"/>
      <c r="F802" s="108"/>
      <c r="G802" s="107"/>
      <c r="H802" s="107"/>
      <c r="I802" s="107"/>
      <c r="J802" s="107"/>
      <c r="K802" s="107"/>
      <c r="L802" s="107"/>
      <c r="M802" s="107"/>
      <c r="N802" s="107"/>
      <c r="O802" s="107"/>
      <c r="P802" s="107"/>
      <c r="Q802" s="107"/>
      <c r="R802" s="107"/>
      <c r="S802" s="107"/>
      <c r="T802" s="107"/>
      <c r="U802" s="107"/>
      <c r="V802" s="107"/>
      <c r="W802" s="107"/>
      <c r="X802" s="107"/>
    </row>
    <row r="803" spans="1:24" ht="13">
      <c r="A803" s="107"/>
      <c r="B803" s="107"/>
      <c r="C803" s="108"/>
      <c r="D803" s="112"/>
      <c r="E803" s="108"/>
      <c r="F803" s="108"/>
      <c r="G803" s="107"/>
      <c r="H803" s="107"/>
      <c r="I803" s="107"/>
      <c r="J803" s="107"/>
      <c r="K803" s="107"/>
      <c r="L803" s="107"/>
      <c r="M803" s="107"/>
      <c r="N803" s="107"/>
      <c r="O803" s="107"/>
      <c r="P803" s="107"/>
      <c r="Q803" s="107"/>
      <c r="R803" s="107"/>
      <c r="S803" s="107"/>
      <c r="T803" s="107"/>
      <c r="U803" s="107"/>
      <c r="V803" s="107"/>
      <c r="W803" s="107"/>
      <c r="X803" s="107"/>
    </row>
    <row r="804" spans="1:24" ht="13">
      <c r="A804" s="107"/>
      <c r="B804" s="107"/>
      <c r="C804" s="108"/>
      <c r="D804" s="112"/>
      <c r="E804" s="108"/>
      <c r="F804" s="108"/>
      <c r="G804" s="107"/>
      <c r="H804" s="107"/>
      <c r="I804" s="107"/>
      <c r="J804" s="107"/>
      <c r="K804" s="107"/>
      <c r="L804" s="107"/>
      <c r="M804" s="107"/>
      <c r="N804" s="107"/>
      <c r="O804" s="107"/>
      <c r="P804" s="107"/>
      <c r="Q804" s="107"/>
      <c r="R804" s="107"/>
      <c r="S804" s="107"/>
      <c r="T804" s="107"/>
      <c r="U804" s="107"/>
      <c r="V804" s="107"/>
      <c r="W804" s="107"/>
      <c r="X804" s="107"/>
    </row>
    <row r="805" spans="1:24" ht="13">
      <c r="A805" s="107"/>
      <c r="B805" s="107"/>
      <c r="C805" s="108"/>
      <c r="D805" s="112"/>
      <c r="E805" s="108"/>
      <c r="F805" s="108"/>
      <c r="G805" s="107"/>
      <c r="H805" s="107"/>
      <c r="I805" s="107"/>
      <c r="J805" s="107"/>
      <c r="K805" s="107"/>
      <c r="L805" s="107"/>
      <c r="M805" s="107"/>
      <c r="N805" s="107"/>
      <c r="O805" s="107"/>
      <c r="P805" s="107"/>
      <c r="Q805" s="107"/>
      <c r="R805" s="107"/>
      <c r="S805" s="107"/>
      <c r="T805" s="107"/>
      <c r="U805" s="107"/>
      <c r="V805" s="107"/>
      <c r="W805" s="107"/>
      <c r="X805" s="107"/>
    </row>
    <row r="806" spans="1:24" ht="13">
      <c r="A806" s="107"/>
      <c r="B806" s="107"/>
      <c r="C806" s="108"/>
      <c r="D806" s="112"/>
      <c r="E806" s="108"/>
      <c r="F806" s="108"/>
      <c r="G806" s="107"/>
      <c r="H806" s="107"/>
      <c r="I806" s="107"/>
      <c r="J806" s="107"/>
      <c r="K806" s="107"/>
      <c r="L806" s="107"/>
      <c r="M806" s="107"/>
      <c r="N806" s="107"/>
      <c r="O806" s="107"/>
      <c r="P806" s="107"/>
      <c r="Q806" s="107"/>
      <c r="R806" s="107"/>
      <c r="S806" s="107"/>
      <c r="T806" s="107"/>
      <c r="U806" s="107"/>
      <c r="V806" s="107"/>
      <c r="W806" s="107"/>
      <c r="X806" s="107"/>
    </row>
    <row r="807" spans="1:24" ht="13">
      <c r="A807" s="107"/>
      <c r="B807" s="107"/>
      <c r="C807" s="108"/>
      <c r="D807" s="112"/>
      <c r="E807" s="108"/>
      <c r="F807" s="108"/>
      <c r="G807" s="107"/>
      <c r="H807" s="107"/>
      <c r="I807" s="107"/>
      <c r="J807" s="107"/>
      <c r="K807" s="107"/>
      <c r="L807" s="107"/>
      <c r="M807" s="107"/>
      <c r="N807" s="107"/>
      <c r="O807" s="107"/>
      <c r="P807" s="107"/>
      <c r="Q807" s="107"/>
      <c r="R807" s="107"/>
      <c r="S807" s="107"/>
      <c r="T807" s="107"/>
      <c r="U807" s="107"/>
      <c r="V807" s="107"/>
      <c r="W807" s="107"/>
      <c r="X807" s="107"/>
    </row>
    <row r="808" spans="1:24" ht="13">
      <c r="A808" s="107"/>
      <c r="B808" s="107"/>
      <c r="C808" s="108"/>
      <c r="D808" s="112"/>
      <c r="E808" s="108"/>
      <c r="F808" s="108"/>
      <c r="G808" s="107"/>
      <c r="H808" s="107"/>
      <c r="I808" s="107"/>
      <c r="J808" s="107"/>
      <c r="K808" s="107"/>
      <c r="L808" s="107"/>
      <c r="M808" s="107"/>
      <c r="N808" s="107"/>
      <c r="O808" s="107"/>
      <c r="P808" s="107"/>
      <c r="Q808" s="107"/>
      <c r="R808" s="107"/>
      <c r="S808" s="107"/>
      <c r="T808" s="107"/>
      <c r="U808" s="107"/>
      <c r="V808" s="107"/>
      <c r="W808" s="107"/>
      <c r="X808" s="107"/>
    </row>
    <row r="809" spans="1:24" ht="13">
      <c r="A809" s="107"/>
      <c r="B809" s="107"/>
      <c r="C809" s="108"/>
      <c r="D809" s="112"/>
      <c r="E809" s="108"/>
      <c r="F809" s="108"/>
      <c r="G809" s="107"/>
      <c r="H809" s="107"/>
      <c r="I809" s="107"/>
      <c r="J809" s="107"/>
      <c r="K809" s="107"/>
      <c r="L809" s="107"/>
      <c r="M809" s="107"/>
      <c r="N809" s="107"/>
      <c r="O809" s="107"/>
      <c r="P809" s="107"/>
      <c r="Q809" s="107"/>
      <c r="R809" s="107"/>
      <c r="S809" s="107"/>
      <c r="T809" s="107"/>
      <c r="U809" s="107"/>
      <c r="V809" s="107"/>
      <c r="W809" s="107"/>
      <c r="X809" s="107"/>
    </row>
    <row r="810" spans="1:24" ht="13">
      <c r="A810" s="107"/>
      <c r="B810" s="107"/>
      <c r="C810" s="108"/>
      <c r="D810" s="112"/>
      <c r="E810" s="108"/>
      <c r="F810" s="108"/>
      <c r="G810" s="107"/>
      <c r="H810" s="107"/>
      <c r="I810" s="107"/>
      <c r="J810" s="107"/>
      <c r="K810" s="107"/>
      <c r="L810" s="107"/>
      <c r="M810" s="107"/>
      <c r="N810" s="107"/>
      <c r="O810" s="107"/>
      <c r="P810" s="107"/>
      <c r="Q810" s="107"/>
      <c r="R810" s="107"/>
      <c r="S810" s="107"/>
      <c r="T810" s="107"/>
      <c r="U810" s="107"/>
      <c r="V810" s="107"/>
      <c r="W810" s="107"/>
      <c r="X810" s="107"/>
    </row>
    <row r="811" spans="1:24" ht="13">
      <c r="A811" s="107"/>
      <c r="B811" s="107"/>
      <c r="C811" s="108"/>
      <c r="D811" s="112"/>
      <c r="E811" s="108"/>
      <c r="F811" s="108"/>
      <c r="G811" s="107"/>
      <c r="H811" s="107"/>
      <c r="I811" s="107"/>
      <c r="J811" s="107"/>
      <c r="K811" s="107"/>
      <c r="L811" s="107"/>
      <c r="M811" s="107"/>
      <c r="N811" s="107"/>
      <c r="O811" s="107"/>
      <c r="P811" s="107"/>
      <c r="Q811" s="107"/>
      <c r="R811" s="107"/>
      <c r="S811" s="107"/>
      <c r="T811" s="107"/>
      <c r="U811" s="107"/>
      <c r="V811" s="107"/>
      <c r="W811" s="107"/>
      <c r="X811" s="107"/>
    </row>
    <row r="812" spans="1:24" ht="13">
      <c r="A812" s="107"/>
      <c r="B812" s="107"/>
      <c r="C812" s="108"/>
      <c r="D812" s="112"/>
      <c r="E812" s="108"/>
      <c r="F812" s="108"/>
      <c r="G812" s="107"/>
      <c r="H812" s="107"/>
      <c r="I812" s="107"/>
      <c r="J812" s="107"/>
      <c r="K812" s="107"/>
      <c r="L812" s="107"/>
      <c r="M812" s="107"/>
      <c r="N812" s="107"/>
      <c r="O812" s="107"/>
      <c r="P812" s="107"/>
      <c r="Q812" s="107"/>
      <c r="R812" s="107"/>
      <c r="S812" s="107"/>
      <c r="T812" s="107"/>
      <c r="U812" s="107"/>
      <c r="V812" s="107"/>
      <c r="W812" s="107"/>
      <c r="X812" s="107"/>
    </row>
    <row r="813" spans="1:24" ht="13">
      <c r="A813" s="107"/>
      <c r="B813" s="107"/>
      <c r="C813" s="108"/>
      <c r="D813" s="112"/>
      <c r="E813" s="108"/>
      <c r="F813" s="108"/>
      <c r="G813" s="107"/>
      <c r="H813" s="107"/>
      <c r="I813" s="107"/>
      <c r="J813" s="107"/>
      <c r="K813" s="107"/>
      <c r="L813" s="107"/>
      <c r="M813" s="107"/>
      <c r="N813" s="107"/>
      <c r="O813" s="107"/>
      <c r="P813" s="107"/>
      <c r="Q813" s="107"/>
      <c r="R813" s="107"/>
      <c r="S813" s="107"/>
      <c r="T813" s="107"/>
      <c r="U813" s="107"/>
      <c r="V813" s="107"/>
      <c r="W813" s="107"/>
      <c r="X813" s="107"/>
    </row>
    <row r="814" spans="1:24" ht="13">
      <c r="A814" s="107"/>
      <c r="B814" s="107"/>
      <c r="C814" s="108"/>
      <c r="D814" s="112"/>
      <c r="E814" s="108"/>
      <c r="F814" s="108"/>
      <c r="G814" s="107"/>
      <c r="H814" s="107"/>
      <c r="I814" s="107"/>
      <c r="J814" s="107"/>
      <c r="K814" s="107"/>
      <c r="L814" s="107"/>
      <c r="M814" s="107"/>
      <c r="N814" s="107"/>
      <c r="O814" s="107"/>
      <c r="P814" s="107"/>
      <c r="Q814" s="107"/>
      <c r="R814" s="107"/>
      <c r="S814" s="107"/>
      <c r="T814" s="107"/>
      <c r="U814" s="107"/>
      <c r="V814" s="107"/>
      <c r="W814" s="107"/>
      <c r="X814" s="107"/>
    </row>
    <row r="815" spans="1:24" ht="13">
      <c r="A815" s="107"/>
      <c r="B815" s="107"/>
      <c r="C815" s="108"/>
      <c r="D815" s="112"/>
      <c r="E815" s="108"/>
      <c r="F815" s="108"/>
      <c r="G815" s="107"/>
      <c r="H815" s="107"/>
      <c r="I815" s="107"/>
      <c r="J815" s="107"/>
      <c r="K815" s="107"/>
      <c r="L815" s="107"/>
      <c r="M815" s="107"/>
      <c r="N815" s="107"/>
      <c r="O815" s="107"/>
      <c r="P815" s="107"/>
      <c r="Q815" s="107"/>
      <c r="R815" s="107"/>
      <c r="S815" s="107"/>
      <c r="T815" s="107"/>
      <c r="U815" s="107"/>
      <c r="V815" s="107"/>
      <c r="W815" s="107"/>
      <c r="X815" s="107"/>
    </row>
    <row r="816" spans="1:24" ht="13">
      <c r="A816" s="107"/>
      <c r="B816" s="107"/>
      <c r="C816" s="108"/>
      <c r="D816" s="112"/>
      <c r="E816" s="108"/>
      <c r="F816" s="108"/>
      <c r="G816" s="107"/>
      <c r="H816" s="107"/>
      <c r="I816" s="107"/>
      <c r="J816" s="107"/>
      <c r="K816" s="107"/>
      <c r="L816" s="107"/>
      <c r="M816" s="107"/>
      <c r="N816" s="107"/>
      <c r="O816" s="107"/>
      <c r="P816" s="107"/>
      <c r="Q816" s="107"/>
      <c r="R816" s="107"/>
      <c r="S816" s="107"/>
      <c r="T816" s="107"/>
      <c r="U816" s="107"/>
      <c r="V816" s="107"/>
      <c r="W816" s="107"/>
      <c r="X816" s="107"/>
    </row>
    <row r="817" spans="1:24" ht="13">
      <c r="A817" s="107"/>
      <c r="B817" s="107"/>
      <c r="C817" s="108"/>
      <c r="D817" s="112"/>
      <c r="E817" s="108"/>
      <c r="F817" s="108"/>
      <c r="G817" s="107"/>
      <c r="H817" s="107"/>
      <c r="I817" s="107"/>
      <c r="J817" s="107"/>
      <c r="K817" s="107"/>
      <c r="L817" s="107"/>
      <c r="M817" s="107"/>
      <c r="N817" s="107"/>
      <c r="O817" s="107"/>
      <c r="P817" s="107"/>
      <c r="Q817" s="107"/>
      <c r="R817" s="107"/>
      <c r="S817" s="107"/>
      <c r="T817" s="107"/>
      <c r="U817" s="107"/>
      <c r="V817" s="107"/>
      <c r="W817" s="107"/>
      <c r="X817" s="107"/>
    </row>
    <row r="818" spans="1:24" ht="13">
      <c r="A818" s="107"/>
      <c r="B818" s="107"/>
      <c r="C818" s="108"/>
      <c r="D818" s="112"/>
      <c r="E818" s="108"/>
      <c r="F818" s="108"/>
      <c r="G818" s="107"/>
      <c r="H818" s="107"/>
      <c r="I818" s="107"/>
      <c r="J818" s="107"/>
      <c r="K818" s="107"/>
      <c r="L818" s="107"/>
      <c r="M818" s="107"/>
      <c r="N818" s="107"/>
      <c r="O818" s="107"/>
      <c r="P818" s="107"/>
      <c r="Q818" s="107"/>
      <c r="R818" s="107"/>
      <c r="S818" s="107"/>
      <c r="T818" s="107"/>
      <c r="U818" s="107"/>
      <c r="V818" s="107"/>
      <c r="W818" s="107"/>
      <c r="X818" s="107"/>
    </row>
    <row r="819" spans="1:24" ht="13">
      <c r="A819" s="107"/>
      <c r="B819" s="107"/>
      <c r="C819" s="108"/>
      <c r="D819" s="112"/>
      <c r="E819" s="108"/>
      <c r="F819" s="108"/>
      <c r="G819" s="107"/>
      <c r="H819" s="107"/>
      <c r="I819" s="107"/>
      <c r="J819" s="107"/>
      <c r="K819" s="107"/>
      <c r="L819" s="107"/>
      <c r="M819" s="107"/>
      <c r="N819" s="107"/>
      <c r="O819" s="107"/>
      <c r="P819" s="107"/>
      <c r="Q819" s="107"/>
      <c r="R819" s="107"/>
      <c r="S819" s="107"/>
      <c r="T819" s="107"/>
      <c r="U819" s="107"/>
      <c r="V819" s="107"/>
      <c r="W819" s="107"/>
      <c r="X819" s="107"/>
    </row>
    <row r="820" spans="1:24" ht="13">
      <c r="A820" s="107"/>
      <c r="B820" s="107"/>
      <c r="C820" s="108"/>
      <c r="D820" s="112"/>
      <c r="E820" s="108"/>
      <c r="F820" s="108"/>
      <c r="G820" s="107"/>
      <c r="H820" s="107"/>
      <c r="I820" s="107"/>
      <c r="J820" s="107"/>
      <c r="K820" s="107"/>
      <c r="L820" s="107"/>
      <c r="M820" s="107"/>
      <c r="N820" s="107"/>
      <c r="O820" s="107"/>
      <c r="P820" s="107"/>
      <c r="Q820" s="107"/>
      <c r="R820" s="107"/>
      <c r="S820" s="107"/>
      <c r="T820" s="107"/>
      <c r="U820" s="107"/>
      <c r="V820" s="107"/>
      <c r="W820" s="107"/>
      <c r="X820" s="107"/>
    </row>
    <row r="821" spans="1:24" ht="13">
      <c r="A821" s="107"/>
      <c r="B821" s="107"/>
      <c r="C821" s="108"/>
      <c r="D821" s="112"/>
      <c r="E821" s="108"/>
      <c r="F821" s="108"/>
      <c r="G821" s="107"/>
      <c r="H821" s="107"/>
      <c r="I821" s="107"/>
      <c r="J821" s="107"/>
      <c r="K821" s="107"/>
      <c r="L821" s="107"/>
      <c r="M821" s="107"/>
      <c r="N821" s="107"/>
      <c r="O821" s="107"/>
      <c r="P821" s="107"/>
      <c r="Q821" s="107"/>
      <c r="R821" s="107"/>
      <c r="S821" s="107"/>
      <c r="T821" s="107"/>
      <c r="U821" s="107"/>
      <c r="V821" s="107"/>
      <c r="W821" s="107"/>
      <c r="X821" s="107"/>
    </row>
    <row r="822" spans="1:24" ht="13">
      <c r="A822" s="107"/>
      <c r="B822" s="107"/>
      <c r="C822" s="108"/>
      <c r="D822" s="112"/>
      <c r="E822" s="108"/>
      <c r="F822" s="108"/>
      <c r="G822" s="107"/>
      <c r="H822" s="107"/>
      <c r="I822" s="107"/>
      <c r="J822" s="107"/>
      <c r="K822" s="107"/>
      <c r="L822" s="107"/>
      <c r="M822" s="107"/>
      <c r="N822" s="107"/>
      <c r="O822" s="107"/>
      <c r="P822" s="107"/>
      <c r="Q822" s="107"/>
      <c r="R822" s="107"/>
      <c r="S822" s="107"/>
      <c r="T822" s="107"/>
      <c r="U822" s="107"/>
      <c r="V822" s="107"/>
      <c r="W822" s="107"/>
      <c r="X822" s="107"/>
    </row>
    <row r="823" spans="1:24" ht="13">
      <c r="A823" s="107"/>
      <c r="B823" s="107"/>
      <c r="C823" s="108"/>
      <c r="D823" s="112"/>
      <c r="E823" s="108"/>
      <c r="F823" s="108"/>
      <c r="G823" s="107"/>
      <c r="H823" s="107"/>
      <c r="I823" s="107"/>
      <c r="J823" s="107"/>
      <c r="K823" s="107"/>
      <c r="L823" s="107"/>
      <c r="M823" s="107"/>
      <c r="N823" s="107"/>
      <c r="O823" s="107"/>
      <c r="P823" s="107"/>
      <c r="Q823" s="107"/>
      <c r="R823" s="107"/>
      <c r="S823" s="107"/>
      <c r="T823" s="107"/>
      <c r="U823" s="107"/>
      <c r="V823" s="107"/>
      <c r="W823" s="107"/>
      <c r="X823" s="107"/>
    </row>
    <row r="824" spans="1:24" ht="13">
      <c r="A824" s="107"/>
      <c r="B824" s="107"/>
      <c r="C824" s="108"/>
      <c r="D824" s="112"/>
      <c r="E824" s="108"/>
      <c r="F824" s="108"/>
      <c r="G824" s="107"/>
      <c r="H824" s="107"/>
      <c r="I824" s="107"/>
      <c r="J824" s="107"/>
      <c r="K824" s="107"/>
      <c r="L824" s="107"/>
      <c r="M824" s="107"/>
      <c r="N824" s="107"/>
      <c r="O824" s="107"/>
      <c r="P824" s="107"/>
      <c r="Q824" s="107"/>
      <c r="R824" s="107"/>
      <c r="S824" s="107"/>
      <c r="T824" s="107"/>
      <c r="U824" s="107"/>
      <c r="V824" s="107"/>
      <c r="W824" s="107"/>
      <c r="X824" s="107"/>
    </row>
    <row r="825" spans="1:24" ht="13">
      <c r="A825" s="107"/>
      <c r="B825" s="107"/>
      <c r="C825" s="108"/>
      <c r="D825" s="112"/>
      <c r="E825" s="108"/>
      <c r="F825" s="108"/>
      <c r="G825" s="107"/>
      <c r="H825" s="107"/>
      <c r="I825" s="107"/>
      <c r="J825" s="107"/>
      <c r="K825" s="107"/>
      <c r="L825" s="107"/>
      <c r="M825" s="107"/>
      <c r="N825" s="107"/>
      <c r="O825" s="107"/>
      <c r="P825" s="107"/>
      <c r="Q825" s="107"/>
      <c r="R825" s="107"/>
      <c r="S825" s="107"/>
      <c r="T825" s="107"/>
      <c r="U825" s="107"/>
      <c r="V825" s="107"/>
      <c r="W825" s="107"/>
      <c r="X825" s="107"/>
    </row>
    <row r="826" spans="1:24" ht="13">
      <c r="A826" s="107"/>
      <c r="B826" s="107"/>
      <c r="C826" s="108"/>
      <c r="D826" s="112"/>
      <c r="E826" s="108"/>
      <c r="F826" s="108"/>
      <c r="G826" s="107"/>
      <c r="H826" s="107"/>
      <c r="I826" s="107"/>
      <c r="J826" s="107"/>
      <c r="K826" s="107"/>
      <c r="L826" s="107"/>
      <c r="M826" s="107"/>
      <c r="N826" s="107"/>
      <c r="O826" s="107"/>
      <c r="P826" s="107"/>
      <c r="Q826" s="107"/>
      <c r="R826" s="107"/>
      <c r="S826" s="107"/>
      <c r="T826" s="107"/>
      <c r="U826" s="107"/>
      <c r="V826" s="107"/>
      <c r="W826" s="107"/>
      <c r="X826" s="107"/>
    </row>
    <row r="827" spans="1:24" ht="13">
      <c r="A827" s="107"/>
      <c r="B827" s="107"/>
      <c r="C827" s="108"/>
      <c r="D827" s="112"/>
      <c r="E827" s="108"/>
      <c r="F827" s="108"/>
      <c r="G827" s="107"/>
      <c r="H827" s="107"/>
      <c r="I827" s="107"/>
      <c r="J827" s="107"/>
      <c r="K827" s="107"/>
      <c r="L827" s="107"/>
      <c r="M827" s="107"/>
      <c r="N827" s="107"/>
      <c r="O827" s="107"/>
      <c r="P827" s="107"/>
      <c r="Q827" s="107"/>
      <c r="R827" s="107"/>
      <c r="S827" s="107"/>
      <c r="T827" s="107"/>
      <c r="U827" s="107"/>
      <c r="V827" s="107"/>
      <c r="W827" s="107"/>
      <c r="X827" s="107"/>
    </row>
    <row r="828" spans="1:24" ht="13">
      <c r="A828" s="107"/>
      <c r="B828" s="107"/>
      <c r="C828" s="108"/>
      <c r="D828" s="112"/>
      <c r="E828" s="108"/>
      <c r="F828" s="108"/>
      <c r="G828" s="107"/>
      <c r="H828" s="107"/>
      <c r="I828" s="107"/>
      <c r="J828" s="107"/>
      <c r="K828" s="107"/>
      <c r="L828" s="107"/>
      <c r="M828" s="107"/>
      <c r="N828" s="107"/>
      <c r="O828" s="107"/>
      <c r="P828" s="107"/>
      <c r="Q828" s="107"/>
      <c r="R828" s="107"/>
      <c r="S828" s="107"/>
      <c r="T828" s="107"/>
      <c r="U828" s="107"/>
      <c r="V828" s="107"/>
      <c r="W828" s="107"/>
      <c r="X828" s="107"/>
    </row>
    <row r="829" spans="1:24" ht="13">
      <c r="A829" s="107"/>
      <c r="B829" s="107"/>
      <c r="C829" s="108"/>
      <c r="D829" s="112"/>
      <c r="E829" s="108"/>
      <c r="F829" s="108"/>
      <c r="G829" s="107"/>
      <c r="H829" s="107"/>
      <c r="I829" s="107"/>
      <c r="J829" s="107"/>
      <c r="K829" s="107"/>
      <c r="L829" s="107"/>
      <c r="M829" s="107"/>
      <c r="N829" s="107"/>
      <c r="O829" s="107"/>
      <c r="P829" s="107"/>
      <c r="Q829" s="107"/>
      <c r="R829" s="107"/>
      <c r="S829" s="107"/>
      <c r="T829" s="107"/>
      <c r="U829" s="107"/>
      <c r="V829" s="107"/>
      <c r="W829" s="107"/>
      <c r="X829" s="107"/>
    </row>
    <row r="830" spans="1:24" ht="13">
      <c r="A830" s="107"/>
      <c r="B830" s="107"/>
      <c r="C830" s="108"/>
      <c r="D830" s="112"/>
      <c r="E830" s="108"/>
      <c r="F830" s="108"/>
      <c r="G830" s="107"/>
      <c r="H830" s="107"/>
      <c r="I830" s="107"/>
      <c r="J830" s="107"/>
      <c r="K830" s="107"/>
      <c r="L830" s="107"/>
      <c r="M830" s="107"/>
      <c r="N830" s="107"/>
      <c r="O830" s="107"/>
      <c r="P830" s="107"/>
      <c r="Q830" s="107"/>
      <c r="R830" s="107"/>
      <c r="S830" s="107"/>
      <c r="T830" s="107"/>
      <c r="U830" s="107"/>
      <c r="V830" s="107"/>
      <c r="W830" s="107"/>
      <c r="X830" s="107"/>
    </row>
    <row r="831" spans="1:24" ht="13">
      <c r="A831" s="107"/>
      <c r="B831" s="107"/>
      <c r="C831" s="108"/>
      <c r="D831" s="112"/>
      <c r="E831" s="108"/>
      <c r="F831" s="108"/>
      <c r="G831" s="107"/>
      <c r="H831" s="107"/>
      <c r="I831" s="107"/>
      <c r="J831" s="107"/>
      <c r="K831" s="107"/>
      <c r="L831" s="107"/>
      <c r="M831" s="107"/>
      <c r="N831" s="107"/>
      <c r="O831" s="107"/>
      <c r="P831" s="107"/>
      <c r="Q831" s="107"/>
      <c r="R831" s="107"/>
      <c r="S831" s="107"/>
      <c r="T831" s="107"/>
      <c r="U831" s="107"/>
      <c r="V831" s="107"/>
      <c r="W831" s="107"/>
      <c r="X831" s="107"/>
    </row>
    <row r="832" spans="1:24" ht="13">
      <c r="A832" s="107"/>
      <c r="B832" s="107"/>
      <c r="C832" s="108"/>
      <c r="D832" s="112"/>
      <c r="E832" s="108"/>
      <c r="F832" s="108"/>
      <c r="G832" s="107"/>
      <c r="H832" s="107"/>
      <c r="I832" s="107"/>
      <c r="J832" s="107"/>
      <c r="K832" s="107"/>
      <c r="L832" s="107"/>
      <c r="M832" s="107"/>
      <c r="N832" s="107"/>
      <c r="O832" s="107"/>
      <c r="P832" s="107"/>
      <c r="Q832" s="107"/>
      <c r="R832" s="107"/>
      <c r="S832" s="107"/>
      <c r="T832" s="107"/>
      <c r="U832" s="107"/>
      <c r="V832" s="107"/>
      <c r="W832" s="107"/>
      <c r="X832" s="107"/>
    </row>
    <row r="833" spans="1:24" ht="13">
      <c r="A833" s="107"/>
      <c r="B833" s="107"/>
      <c r="C833" s="108"/>
      <c r="D833" s="112"/>
      <c r="E833" s="108"/>
      <c r="F833" s="108"/>
      <c r="G833" s="107"/>
      <c r="H833" s="107"/>
      <c r="I833" s="107"/>
      <c r="J833" s="107"/>
      <c r="K833" s="107"/>
      <c r="L833" s="107"/>
      <c r="M833" s="107"/>
      <c r="N833" s="107"/>
      <c r="O833" s="107"/>
      <c r="P833" s="107"/>
      <c r="Q833" s="107"/>
      <c r="R833" s="107"/>
      <c r="S833" s="107"/>
      <c r="T833" s="107"/>
      <c r="U833" s="107"/>
      <c r="V833" s="107"/>
      <c r="W833" s="107"/>
      <c r="X833" s="107"/>
    </row>
    <row r="834" spans="1:24" ht="13">
      <c r="A834" s="107"/>
      <c r="B834" s="107"/>
      <c r="C834" s="108"/>
      <c r="D834" s="112"/>
      <c r="E834" s="108"/>
      <c r="F834" s="108"/>
      <c r="G834" s="107"/>
      <c r="H834" s="107"/>
      <c r="I834" s="107"/>
      <c r="J834" s="107"/>
      <c r="K834" s="107"/>
      <c r="L834" s="107"/>
      <c r="M834" s="107"/>
      <c r="N834" s="107"/>
      <c r="O834" s="107"/>
      <c r="P834" s="107"/>
      <c r="Q834" s="107"/>
      <c r="R834" s="107"/>
      <c r="S834" s="107"/>
      <c r="T834" s="107"/>
      <c r="U834" s="107"/>
      <c r="V834" s="107"/>
      <c r="W834" s="107"/>
      <c r="X834" s="107"/>
    </row>
    <row r="835" spans="1:24" ht="13">
      <c r="A835" s="107"/>
      <c r="B835" s="107"/>
      <c r="C835" s="108"/>
      <c r="D835" s="112"/>
      <c r="E835" s="108"/>
      <c r="F835" s="108"/>
      <c r="G835" s="107"/>
      <c r="H835" s="107"/>
      <c r="I835" s="107"/>
      <c r="J835" s="107"/>
      <c r="K835" s="107"/>
      <c r="L835" s="107"/>
      <c r="M835" s="107"/>
      <c r="N835" s="107"/>
      <c r="O835" s="107"/>
      <c r="P835" s="107"/>
      <c r="Q835" s="107"/>
      <c r="R835" s="107"/>
      <c r="S835" s="107"/>
      <c r="T835" s="107"/>
      <c r="U835" s="107"/>
      <c r="V835" s="107"/>
      <c r="W835" s="107"/>
      <c r="X835" s="107"/>
    </row>
    <row r="836" spans="1:24" ht="13">
      <c r="A836" s="107"/>
      <c r="B836" s="107"/>
      <c r="C836" s="108"/>
      <c r="D836" s="112"/>
      <c r="E836" s="108"/>
      <c r="F836" s="108"/>
      <c r="G836" s="107"/>
      <c r="H836" s="107"/>
      <c r="I836" s="107"/>
      <c r="J836" s="107"/>
      <c r="K836" s="107"/>
      <c r="L836" s="107"/>
      <c r="M836" s="107"/>
      <c r="N836" s="107"/>
      <c r="O836" s="107"/>
      <c r="P836" s="107"/>
      <c r="Q836" s="107"/>
      <c r="R836" s="107"/>
      <c r="S836" s="107"/>
      <c r="T836" s="107"/>
      <c r="U836" s="107"/>
      <c r="V836" s="107"/>
      <c r="W836" s="107"/>
      <c r="X836" s="107"/>
    </row>
    <row r="837" spans="1:24" ht="13">
      <c r="A837" s="107"/>
      <c r="B837" s="107"/>
      <c r="C837" s="108"/>
      <c r="D837" s="112"/>
      <c r="E837" s="108"/>
      <c r="F837" s="108"/>
      <c r="G837" s="107"/>
      <c r="H837" s="107"/>
      <c r="I837" s="107"/>
      <c r="J837" s="107"/>
      <c r="K837" s="107"/>
      <c r="L837" s="107"/>
      <c r="M837" s="107"/>
      <c r="N837" s="107"/>
      <c r="O837" s="107"/>
      <c r="P837" s="107"/>
      <c r="Q837" s="107"/>
      <c r="R837" s="107"/>
      <c r="S837" s="107"/>
      <c r="T837" s="107"/>
      <c r="U837" s="107"/>
      <c r="V837" s="107"/>
      <c r="W837" s="107"/>
      <c r="X837" s="107"/>
    </row>
    <row r="838" spans="1:24" ht="13">
      <c r="A838" s="107"/>
      <c r="B838" s="107"/>
      <c r="C838" s="108"/>
      <c r="D838" s="112"/>
      <c r="E838" s="108"/>
      <c r="F838" s="108"/>
      <c r="G838" s="107"/>
      <c r="H838" s="107"/>
      <c r="I838" s="107"/>
      <c r="J838" s="107"/>
      <c r="K838" s="107"/>
      <c r="L838" s="107"/>
      <c r="M838" s="107"/>
      <c r="N838" s="107"/>
      <c r="O838" s="107"/>
      <c r="P838" s="107"/>
      <c r="Q838" s="107"/>
      <c r="R838" s="107"/>
      <c r="S838" s="107"/>
      <c r="T838" s="107"/>
      <c r="U838" s="107"/>
      <c r="V838" s="107"/>
      <c r="W838" s="107"/>
      <c r="X838" s="107"/>
    </row>
    <row r="839" spans="1:24" ht="13">
      <c r="A839" s="107"/>
      <c r="B839" s="107"/>
      <c r="C839" s="108"/>
      <c r="D839" s="112"/>
      <c r="E839" s="108"/>
      <c r="F839" s="108"/>
      <c r="G839" s="107"/>
      <c r="H839" s="107"/>
      <c r="I839" s="107"/>
      <c r="J839" s="107"/>
      <c r="K839" s="107"/>
      <c r="L839" s="107"/>
      <c r="M839" s="107"/>
      <c r="N839" s="107"/>
      <c r="O839" s="107"/>
      <c r="P839" s="107"/>
      <c r="Q839" s="107"/>
      <c r="R839" s="107"/>
      <c r="S839" s="107"/>
      <c r="T839" s="107"/>
      <c r="U839" s="107"/>
      <c r="V839" s="107"/>
      <c r="W839" s="107"/>
      <c r="X839" s="107"/>
    </row>
    <row r="840" spans="1:24" ht="13">
      <c r="A840" s="107"/>
      <c r="B840" s="107"/>
      <c r="C840" s="108"/>
      <c r="D840" s="112"/>
      <c r="E840" s="108"/>
      <c r="F840" s="108"/>
      <c r="G840" s="107"/>
      <c r="H840" s="107"/>
      <c r="I840" s="107"/>
      <c r="J840" s="107"/>
      <c r="K840" s="107"/>
      <c r="L840" s="107"/>
      <c r="M840" s="107"/>
      <c r="N840" s="107"/>
      <c r="O840" s="107"/>
      <c r="P840" s="107"/>
      <c r="Q840" s="107"/>
      <c r="R840" s="107"/>
      <c r="S840" s="107"/>
      <c r="T840" s="107"/>
      <c r="U840" s="107"/>
      <c r="V840" s="107"/>
      <c r="W840" s="107"/>
      <c r="X840" s="107"/>
    </row>
    <row r="841" spans="1:24" ht="13">
      <c r="A841" s="107"/>
      <c r="B841" s="107"/>
      <c r="C841" s="108"/>
      <c r="D841" s="112"/>
      <c r="E841" s="108"/>
      <c r="F841" s="108"/>
      <c r="G841" s="107"/>
      <c r="H841" s="107"/>
      <c r="I841" s="107"/>
      <c r="J841" s="107"/>
      <c r="K841" s="107"/>
      <c r="L841" s="107"/>
      <c r="M841" s="107"/>
      <c r="N841" s="107"/>
      <c r="O841" s="107"/>
      <c r="P841" s="107"/>
      <c r="Q841" s="107"/>
      <c r="R841" s="107"/>
      <c r="S841" s="107"/>
      <c r="T841" s="107"/>
      <c r="U841" s="107"/>
      <c r="V841" s="107"/>
      <c r="W841" s="107"/>
      <c r="X841" s="107"/>
    </row>
    <row r="842" spans="1:24" ht="13">
      <c r="A842" s="107"/>
      <c r="B842" s="107"/>
      <c r="C842" s="108"/>
      <c r="D842" s="112"/>
      <c r="E842" s="108"/>
      <c r="F842" s="108"/>
      <c r="G842" s="107"/>
      <c r="H842" s="107"/>
      <c r="I842" s="107"/>
      <c r="J842" s="107"/>
      <c r="K842" s="107"/>
      <c r="L842" s="107"/>
      <c r="M842" s="107"/>
      <c r="N842" s="107"/>
      <c r="O842" s="107"/>
      <c r="P842" s="107"/>
      <c r="Q842" s="107"/>
      <c r="R842" s="107"/>
      <c r="S842" s="107"/>
      <c r="T842" s="107"/>
      <c r="U842" s="107"/>
      <c r="V842" s="107"/>
      <c r="W842" s="107"/>
      <c r="X842" s="107"/>
    </row>
    <row r="843" spans="1:24" ht="13">
      <c r="A843" s="107"/>
      <c r="B843" s="107"/>
      <c r="C843" s="108"/>
      <c r="D843" s="112"/>
      <c r="E843" s="108"/>
      <c r="F843" s="108"/>
      <c r="G843" s="107"/>
      <c r="H843" s="107"/>
      <c r="I843" s="107"/>
      <c r="J843" s="107"/>
      <c r="K843" s="107"/>
      <c r="L843" s="107"/>
      <c r="M843" s="107"/>
      <c r="N843" s="107"/>
      <c r="O843" s="107"/>
      <c r="P843" s="107"/>
      <c r="Q843" s="107"/>
      <c r="R843" s="107"/>
      <c r="S843" s="107"/>
      <c r="T843" s="107"/>
      <c r="U843" s="107"/>
      <c r="V843" s="107"/>
      <c r="W843" s="107"/>
      <c r="X843" s="107"/>
    </row>
    <row r="844" spans="1:24" ht="13">
      <c r="A844" s="107"/>
      <c r="B844" s="107"/>
      <c r="C844" s="108"/>
      <c r="D844" s="112"/>
      <c r="E844" s="108"/>
      <c r="F844" s="108"/>
      <c r="G844" s="107"/>
      <c r="H844" s="107"/>
      <c r="I844" s="107"/>
      <c r="J844" s="107"/>
      <c r="K844" s="107"/>
      <c r="L844" s="107"/>
      <c r="M844" s="107"/>
      <c r="N844" s="107"/>
      <c r="O844" s="107"/>
      <c r="P844" s="107"/>
      <c r="Q844" s="107"/>
      <c r="R844" s="107"/>
      <c r="S844" s="107"/>
      <c r="T844" s="107"/>
      <c r="U844" s="107"/>
      <c r="V844" s="107"/>
      <c r="W844" s="107"/>
      <c r="X844" s="107"/>
    </row>
    <row r="845" spans="1:24" ht="13">
      <c r="A845" s="107"/>
      <c r="B845" s="107"/>
      <c r="C845" s="108"/>
      <c r="D845" s="112"/>
      <c r="E845" s="108"/>
      <c r="F845" s="108"/>
      <c r="G845" s="107"/>
      <c r="H845" s="107"/>
      <c r="I845" s="107"/>
      <c r="J845" s="107"/>
      <c r="K845" s="107"/>
      <c r="L845" s="107"/>
      <c r="M845" s="107"/>
      <c r="N845" s="107"/>
      <c r="O845" s="107"/>
      <c r="P845" s="107"/>
      <c r="Q845" s="107"/>
      <c r="R845" s="107"/>
      <c r="S845" s="107"/>
      <c r="T845" s="107"/>
      <c r="U845" s="107"/>
      <c r="V845" s="107"/>
      <c r="W845" s="107"/>
      <c r="X845" s="107"/>
    </row>
    <row r="846" spans="1:24" ht="13">
      <c r="A846" s="107"/>
      <c r="B846" s="107"/>
      <c r="C846" s="108"/>
      <c r="D846" s="112"/>
      <c r="E846" s="108"/>
      <c r="F846" s="108"/>
      <c r="G846" s="107"/>
      <c r="H846" s="107"/>
      <c r="I846" s="107"/>
      <c r="J846" s="107"/>
      <c r="K846" s="107"/>
      <c r="L846" s="107"/>
      <c r="M846" s="107"/>
      <c r="N846" s="107"/>
      <c r="O846" s="107"/>
      <c r="P846" s="107"/>
      <c r="Q846" s="107"/>
      <c r="R846" s="107"/>
      <c r="S846" s="107"/>
      <c r="T846" s="107"/>
      <c r="U846" s="107"/>
      <c r="V846" s="107"/>
      <c r="W846" s="107"/>
      <c r="X846" s="107"/>
    </row>
    <row r="847" spans="1:24" ht="13">
      <c r="A847" s="107"/>
      <c r="B847" s="107"/>
      <c r="C847" s="108"/>
      <c r="D847" s="112"/>
      <c r="E847" s="108"/>
      <c r="F847" s="108"/>
      <c r="G847" s="107"/>
      <c r="H847" s="107"/>
      <c r="I847" s="107"/>
      <c r="J847" s="107"/>
      <c r="K847" s="107"/>
      <c r="L847" s="107"/>
      <c r="M847" s="107"/>
      <c r="N847" s="107"/>
      <c r="O847" s="107"/>
      <c r="P847" s="107"/>
      <c r="Q847" s="107"/>
      <c r="R847" s="107"/>
      <c r="S847" s="107"/>
      <c r="T847" s="107"/>
      <c r="U847" s="107"/>
      <c r="V847" s="107"/>
      <c r="W847" s="107"/>
      <c r="X847" s="107"/>
    </row>
    <row r="848" spans="1:24" ht="13">
      <c r="A848" s="107"/>
      <c r="B848" s="107"/>
      <c r="C848" s="108"/>
      <c r="D848" s="112"/>
      <c r="E848" s="108"/>
      <c r="F848" s="108"/>
      <c r="G848" s="107"/>
      <c r="H848" s="107"/>
      <c r="I848" s="107"/>
      <c r="J848" s="107"/>
      <c r="K848" s="107"/>
      <c r="L848" s="107"/>
      <c r="M848" s="107"/>
      <c r="N848" s="107"/>
      <c r="O848" s="107"/>
      <c r="P848" s="107"/>
      <c r="Q848" s="107"/>
      <c r="R848" s="107"/>
      <c r="S848" s="107"/>
      <c r="T848" s="107"/>
      <c r="U848" s="107"/>
      <c r="V848" s="107"/>
      <c r="W848" s="107"/>
      <c r="X848" s="107"/>
    </row>
    <row r="849" spans="1:24" ht="13">
      <c r="A849" s="107"/>
      <c r="B849" s="107"/>
      <c r="C849" s="108"/>
      <c r="D849" s="112"/>
      <c r="E849" s="108"/>
      <c r="F849" s="108"/>
      <c r="G849" s="107"/>
      <c r="H849" s="107"/>
      <c r="I849" s="107"/>
      <c r="J849" s="107"/>
      <c r="K849" s="107"/>
      <c r="L849" s="107"/>
      <c r="M849" s="107"/>
      <c r="N849" s="107"/>
      <c r="O849" s="107"/>
      <c r="P849" s="107"/>
      <c r="Q849" s="107"/>
      <c r="R849" s="107"/>
      <c r="S849" s="107"/>
      <c r="T849" s="107"/>
      <c r="U849" s="107"/>
      <c r="V849" s="107"/>
      <c r="W849" s="107"/>
      <c r="X849" s="107"/>
    </row>
    <row r="850" spans="1:24" ht="13">
      <c r="A850" s="107"/>
      <c r="B850" s="107"/>
      <c r="C850" s="108"/>
      <c r="D850" s="112"/>
      <c r="E850" s="108"/>
      <c r="F850" s="108"/>
      <c r="G850" s="107"/>
      <c r="H850" s="107"/>
      <c r="I850" s="107"/>
      <c r="J850" s="107"/>
      <c r="K850" s="107"/>
      <c r="L850" s="107"/>
      <c r="M850" s="107"/>
      <c r="N850" s="107"/>
      <c r="O850" s="107"/>
      <c r="P850" s="107"/>
      <c r="Q850" s="107"/>
      <c r="R850" s="107"/>
      <c r="S850" s="107"/>
      <c r="T850" s="107"/>
      <c r="U850" s="107"/>
      <c r="V850" s="107"/>
      <c r="W850" s="107"/>
      <c r="X850" s="107"/>
    </row>
    <row r="851" spans="1:24" ht="13">
      <c r="A851" s="107"/>
      <c r="B851" s="107"/>
      <c r="C851" s="108"/>
      <c r="D851" s="112"/>
      <c r="E851" s="108"/>
      <c r="F851" s="108"/>
      <c r="G851" s="107"/>
      <c r="H851" s="107"/>
      <c r="I851" s="107"/>
      <c r="J851" s="107"/>
      <c r="K851" s="107"/>
      <c r="L851" s="107"/>
      <c r="M851" s="107"/>
      <c r="N851" s="107"/>
      <c r="O851" s="107"/>
      <c r="P851" s="107"/>
      <c r="Q851" s="107"/>
      <c r="R851" s="107"/>
      <c r="S851" s="107"/>
      <c r="T851" s="107"/>
      <c r="U851" s="107"/>
      <c r="V851" s="107"/>
      <c r="W851" s="107"/>
      <c r="X851" s="107"/>
    </row>
    <row r="852" spans="1:24" ht="13">
      <c r="A852" s="107"/>
      <c r="B852" s="107"/>
      <c r="C852" s="108"/>
      <c r="D852" s="112"/>
      <c r="E852" s="108"/>
      <c r="F852" s="108"/>
      <c r="G852" s="107"/>
      <c r="H852" s="107"/>
      <c r="I852" s="107"/>
      <c r="J852" s="107"/>
      <c r="K852" s="107"/>
      <c r="L852" s="107"/>
      <c r="M852" s="107"/>
      <c r="N852" s="107"/>
      <c r="O852" s="107"/>
      <c r="P852" s="107"/>
      <c r="Q852" s="107"/>
      <c r="R852" s="107"/>
      <c r="S852" s="107"/>
      <c r="T852" s="107"/>
      <c r="U852" s="107"/>
      <c r="V852" s="107"/>
      <c r="W852" s="107"/>
      <c r="X852" s="107"/>
    </row>
    <row r="853" spans="1:24" ht="13">
      <c r="A853" s="107"/>
      <c r="B853" s="107"/>
      <c r="C853" s="108"/>
      <c r="D853" s="112"/>
      <c r="E853" s="108"/>
      <c r="F853" s="108"/>
      <c r="G853" s="107"/>
      <c r="H853" s="107"/>
      <c r="I853" s="107"/>
      <c r="J853" s="107"/>
      <c r="K853" s="107"/>
      <c r="L853" s="107"/>
      <c r="M853" s="107"/>
      <c r="N853" s="107"/>
      <c r="O853" s="107"/>
      <c r="P853" s="107"/>
      <c r="Q853" s="107"/>
      <c r="R853" s="107"/>
      <c r="S853" s="107"/>
      <c r="T853" s="107"/>
      <c r="U853" s="107"/>
      <c r="V853" s="107"/>
      <c r="W853" s="107"/>
      <c r="X853" s="107"/>
    </row>
    <row r="854" spans="1:24" ht="13">
      <c r="A854" s="107"/>
      <c r="B854" s="107"/>
      <c r="C854" s="108"/>
      <c r="D854" s="112"/>
      <c r="E854" s="108"/>
      <c r="F854" s="108"/>
      <c r="G854" s="107"/>
      <c r="H854" s="107"/>
      <c r="I854" s="107"/>
      <c r="J854" s="107"/>
      <c r="K854" s="107"/>
      <c r="L854" s="107"/>
      <c r="M854" s="107"/>
      <c r="N854" s="107"/>
      <c r="O854" s="107"/>
      <c r="P854" s="107"/>
      <c r="Q854" s="107"/>
      <c r="R854" s="107"/>
      <c r="S854" s="107"/>
      <c r="T854" s="107"/>
      <c r="U854" s="107"/>
      <c r="V854" s="107"/>
      <c r="W854" s="107"/>
      <c r="X854" s="107"/>
    </row>
    <row r="855" spans="1:24" ht="13">
      <c r="A855" s="107"/>
      <c r="B855" s="107"/>
      <c r="C855" s="108"/>
      <c r="D855" s="112"/>
      <c r="E855" s="108"/>
      <c r="F855" s="108"/>
      <c r="G855" s="107"/>
      <c r="H855" s="107"/>
      <c r="I855" s="107"/>
      <c r="J855" s="107"/>
      <c r="K855" s="107"/>
      <c r="L855" s="107"/>
      <c r="M855" s="107"/>
      <c r="N855" s="107"/>
      <c r="O855" s="107"/>
      <c r="P855" s="107"/>
      <c r="Q855" s="107"/>
      <c r="R855" s="107"/>
      <c r="S855" s="107"/>
      <c r="T855" s="107"/>
      <c r="U855" s="107"/>
      <c r="V855" s="107"/>
      <c r="W855" s="107"/>
      <c r="X855" s="107"/>
    </row>
    <row r="856" spans="1:24" ht="13">
      <c r="A856" s="107"/>
      <c r="B856" s="107"/>
      <c r="C856" s="108"/>
      <c r="D856" s="112"/>
      <c r="E856" s="108"/>
      <c r="F856" s="108"/>
      <c r="G856" s="107"/>
      <c r="H856" s="107"/>
      <c r="I856" s="107"/>
      <c r="J856" s="107"/>
      <c r="K856" s="107"/>
      <c r="L856" s="107"/>
      <c r="M856" s="107"/>
      <c r="N856" s="107"/>
      <c r="O856" s="107"/>
      <c r="P856" s="107"/>
      <c r="Q856" s="107"/>
      <c r="R856" s="107"/>
      <c r="S856" s="107"/>
      <c r="T856" s="107"/>
      <c r="U856" s="107"/>
      <c r="V856" s="107"/>
      <c r="W856" s="107"/>
      <c r="X856" s="107"/>
    </row>
    <row r="857" spans="1:24" ht="13">
      <c r="A857" s="107"/>
      <c r="B857" s="107"/>
      <c r="C857" s="108"/>
      <c r="D857" s="112"/>
      <c r="E857" s="108"/>
      <c r="F857" s="108"/>
      <c r="G857" s="107"/>
      <c r="H857" s="107"/>
      <c r="I857" s="107"/>
      <c r="J857" s="107"/>
      <c r="K857" s="107"/>
      <c r="L857" s="107"/>
      <c r="M857" s="107"/>
      <c r="N857" s="107"/>
      <c r="O857" s="107"/>
      <c r="P857" s="107"/>
      <c r="Q857" s="107"/>
      <c r="R857" s="107"/>
      <c r="S857" s="107"/>
      <c r="T857" s="107"/>
      <c r="U857" s="107"/>
      <c r="V857" s="107"/>
      <c r="W857" s="107"/>
      <c r="X857" s="107"/>
    </row>
    <row r="858" spans="1:24" ht="13">
      <c r="A858" s="107"/>
      <c r="B858" s="107"/>
      <c r="C858" s="108"/>
      <c r="D858" s="112"/>
      <c r="E858" s="108"/>
      <c r="F858" s="108"/>
      <c r="G858" s="107"/>
      <c r="H858" s="107"/>
      <c r="I858" s="107"/>
      <c r="J858" s="107"/>
      <c r="K858" s="107"/>
      <c r="L858" s="107"/>
      <c r="M858" s="107"/>
      <c r="N858" s="107"/>
      <c r="O858" s="107"/>
      <c r="P858" s="107"/>
      <c r="Q858" s="107"/>
      <c r="R858" s="107"/>
      <c r="S858" s="107"/>
      <c r="T858" s="107"/>
      <c r="U858" s="107"/>
      <c r="V858" s="107"/>
      <c r="W858" s="107"/>
      <c r="X858" s="107"/>
    </row>
    <row r="859" spans="1:24" ht="13">
      <c r="A859" s="107"/>
      <c r="B859" s="107"/>
      <c r="C859" s="108"/>
      <c r="D859" s="112"/>
      <c r="E859" s="108"/>
      <c r="F859" s="108"/>
      <c r="G859" s="107"/>
      <c r="H859" s="107"/>
      <c r="I859" s="107"/>
      <c r="J859" s="107"/>
      <c r="K859" s="107"/>
      <c r="L859" s="107"/>
      <c r="M859" s="107"/>
      <c r="N859" s="107"/>
      <c r="O859" s="107"/>
      <c r="P859" s="107"/>
      <c r="Q859" s="107"/>
      <c r="R859" s="107"/>
      <c r="S859" s="107"/>
      <c r="T859" s="107"/>
      <c r="U859" s="107"/>
      <c r="V859" s="107"/>
      <c r="W859" s="107"/>
      <c r="X859" s="107"/>
    </row>
    <row r="860" spans="1:24" ht="13">
      <c r="A860" s="107"/>
      <c r="B860" s="107"/>
      <c r="C860" s="108"/>
      <c r="D860" s="112"/>
      <c r="E860" s="108"/>
      <c r="F860" s="108"/>
      <c r="G860" s="107"/>
      <c r="H860" s="107"/>
      <c r="I860" s="107"/>
      <c r="J860" s="107"/>
      <c r="K860" s="107"/>
      <c r="L860" s="107"/>
      <c r="M860" s="107"/>
      <c r="N860" s="107"/>
      <c r="O860" s="107"/>
      <c r="P860" s="107"/>
      <c r="Q860" s="107"/>
      <c r="R860" s="107"/>
      <c r="S860" s="107"/>
      <c r="T860" s="107"/>
      <c r="U860" s="107"/>
      <c r="V860" s="107"/>
      <c r="W860" s="107"/>
      <c r="X860" s="107"/>
    </row>
    <row r="861" spans="1:24" ht="13">
      <c r="A861" s="107"/>
      <c r="B861" s="107"/>
      <c r="C861" s="108"/>
      <c r="D861" s="112"/>
      <c r="E861" s="108"/>
      <c r="F861" s="108"/>
      <c r="G861" s="107"/>
      <c r="H861" s="107"/>
      <c r="I861" s="107"/>
      <c r="J861" s="107"/>
      <c r="K861" s="107"/>
      <c r="L861" s="107"/>
      <c r="M861" s="107"/>
      <c r="N861" s="107"/>
      <c r="O861" s="107"/>
      <c r="P861" s="107"/>
      <c r="Q861" s="107"/>
      <c r="R861" s="107"/>
      <c r="S861" s="107"/>
      <c r="T861" s="107"/>
      <c r="U861" s="107"/>
      <c r="V861" s="107"/>
      <c r="W861" s="107"/>
      <c r="X861" s="107"/>
    </row>
    <row r="862" spans="1:24" ht="13">
      <c r="A862" s="107"/>
      <c r="B862" s="107"/>
      <c r="C862" s="108"/>
      <c r="D862" s="112"/>
      <c r="E862" s="108"/>
      <c r="F862" s="108"/>
      <c r="G862" s="107"/>
      <c r="H862" s="107"/>
      <c r="I862" s="107"/>
      <c r="J862" s="107"/>
      <c r="K862" s="107"/>
      <c r="L862" s="107"/>
      <c r="M862" s="107"/>
      <c r="N862" s="107"/>
      <c r="O862" s="107"/>
      <c r="P862" s="107"/>
      <c r="Q862" s="107"/>
      <c r="R862" s="107"/>
      <c r="S862" s="107"/>
      <c r="T862" s="107"/>
      <c r="U862" s="107"/>
      <c r="V862" s="107"/>
      <c r="W862" s="107"/>
      <c r="X862" s="107"/>
    </row>
    <row r="863" spans="1:24" ht="13">
      <c r="A863" s="107"/>
      <c r="B863" s="107"/>
      <c r="C863" s="108"/>
      <c r="D863" s="112"/>
      <c r="E863" s="108"/>
      <c r="F863" s="108"/>
      <c r="G863" s="107"/>
      <c r="H863" s="107"/>
      <c r="I863" s="107"/>
      <c r="J863" s="107"/>
      <c r="K863" s="107"/>
      <c r="L863" s="107"/>
      <c r="M863" s="107"/>
      <c r="N863" s="107"/>
      <c r="O863" s="107"/>
      <c r="P863" s="107"/>
      <c r="Q863" s="107"/>
      <c r="R863" s="107"/>
      <c r="S863" s="107"/>
      <c r="T863" s="107"/>
      <c r="U863" s="107"/>
      <c r="V863" s="107"/>
      <c r="W863" s="107"/>
      <c r="X863" s="107"/>
    </row>
    <row r="864" spans="1:24" ht="13">
      <c r="A864" s="107"/>
      <c r="B864" s="107"/>
      <c r="C864" s="108"/>
      <c r="D864" s="112"/>
      <c r="E864" s="108"/>
      <c r="F864" s="108"/>
      <c r="G864" s="107"/>
      <c r="H864" s="107"/>
      <c r="I864" s="107"/>
      <c r="J864" s="107"/>
      <c r="K864" s="107"/>
      <c r="L864" s="107"/>
      <c r="M864" s="107"/>
      <c r="N864" s="107"/>
      <c r="O864" s="107"/>
      <c r="P864" s="107"/>
      <c r="Q864" s="107"/>
      <c r="R864" s="107"/>
      <c r="S864" s="107"/>
      <c r="T864" s="107"/>
      <c r="U864" s="107"/>
      <c r="V864" s="107"/>
      <c r="W864" s="107"/>
      <c r="X864" s="107"/>
    </row>
    <row r="865" spans="1:24" ht="13">
      <c r="A865" s="107"/>
      <c r="B865" s="107"/>
      <c r="C865" s="108"/>
      <c r="D865" s="112"/>
      <c r="E865" s="108"/>
      <c r="F865" s="108"/>
      <c r="G865" s="107"/>
      <c r="H865" s="107"/>
      <c r="I865" s="107"/>
      <c r="J865" s="107"/>
      <c r="K865" s="107"/>
      <c r="L865" s="107"/>
      <c r="M865" s="107"/>
      <c r="N865" s="107"/>
      <c r="O865" s="107"/>
      <c r="P865" s="107"/>
      <c r="Q865" s="107"/>
      <c r="R865" s="107"/>
      <c r="S865" s="107"/>
      <c r="T865" s="107"/>
      <c r="U865" s="107"/>
      <c r="V865" s="107"/>
      <c r="W865" s="107"/>
      <c r="X865" s="107"/>
    </row>
    <row r="866" spans="1:24" ht="13">
      <c r="A866" s="107"/>
      <c r="B866" s="107"/>
      <c r="C866" s="108"/>
      <c r="D866" s="112"/>
      <c r="E866" s="108"/>
      <c r="F866" s="108"/>
      <c r="G866" s="107"/>
      <c r="H866" s="107"/>
      <c r="I866" s="107"/>
      <c r="J866" s="107"/>
      <c r="K866" s="107"/>
      <c r="L866" s="107"/>
      <c r="M866" s="107"/>
      <c r="N866" s="107"/>
      <c r="O866" s="107"/>
      <c r="P866" s="107"/>
      <c r="Q866" s="107"/>
      <c r="R866" s="107"/>
      <c r="S866" s="107"/>
      <c r="T866" s="107"/>
      <c r="U866" s="107"/>
      <c r="V866" s="107"/>
      <c r="W866" s="107"/>
      <c r="X866" s="107"/>
    </row>
    <row r="867" spans="1:24" ht="13">
      <c r="A867" s="107"/>
      <c r="B867" s="107"/>
      <c r="C867" s="108"/>
      <c r="D867" s="112"/>
      <c r="E867" s="108"/>
      <c r="F867" s="108"/>
      <c r="G867" s="107"/>
      <c r="H867" s="107"/>
      <c r="I867" s="107"/>
      <c r="J867" s="107"/>
      <c r="K867" s="107"/>
      <c r="L867" s="107"/>
      <c r="M867" s="107"/>
      <c r="N867" s="107"/>
      <c r="O867" s="107"/>
      <c r="P867" s="107"/>
      <c r="Q867" s="107"/>
      <c r="R867" s="107"/>
      <c r="S867" s="107"/>
      <c r="T867" s="107"/>
      <c r="U867" s="107"/>
      <c r="V867" s="107"/>
      <c r="W867" s="107"/>
      <c r="X867" s="107"/>
    </row>
    <row r="868" spans="1:24" ht="13">
      <c r="A868" s="107"/>
      <c r="B868" s="107"/>
      <c r="C868" s="108"/>
      <c r="D868" s="112"/>
      <c r="E868" s="108"/>
      <c r="F868" s="108"/>
      <c r="G868" s="107"/>
      <c r="H868" s="107"/>
      <c r="I868" s="107"/>
      <c r="J868" s="107"/>
      <c r="K868" s="107"/>
      <c r="L868" s="107"/>
      <c r="M868" s="107"/>
      <c r="N868" s="107"/>
      <c r="O868" s="107"/>
      <c r="P868" s="107"/>
      <c r="Q868" s="107"/>
      <c r="R868" s="107"/>
      <c r="S868" s="107"/>
      <c r="T868" s="107"/>
      <c r="U868" s="107"/>
      <c r="V868" s="107"/>
      <c r="W868" s="107"/>
      <c r="X868" s="107"/>
    </row>
    <row r="869" spans="1:24" ht="13">
      <c r="A869" s="107"/>
      <c r="B869" s="107"/>
      <c r="C869" s="108"/>
      <c r="D869" s="112"/>
      <c r="E869" s="108"/>
      <c r="F869" s="108"/>
      <c r="G869" s="107"/>
      <c r="H869" s="107"/>
      <c r="I869" s="107"/>
      <c r="J869" s="107"/>
      <c r="K869" s="107"/>
      <c r="L869" s="107"/>
      <c r="M869" s="107"/>
      <c r="N869" s="107"/>
      <c r="O869" s="107"/>
      <c r="P869" s="107"/>
      <c r="Q869" s="107"/>
      <c r="R869" s="107"/>
      <c r="S869" s="107"/>
      <c r="T869" s="107"/>
      <c r="U869" s="107"/>
      <c r="V869" s="107"/>
      <c r="W869" s="107"/>
      <c r="X869" s="107"/>
    </row>
    <row r="870" spans="1:24" ht="13">
      <c r="A870" s="107"/>
      <c r="B870" s="107"/>
      <c r="C870" s="108"/>
      <c r="D870" s="112"/>
      <c r="E870" s="108"/>
      <c r="F870" s="108"/>
      <c r="G870" s="107"/>
      <c r="H870" s="107"/>
      <c r="I870" s="107"/>
      <c r="J870" s="107"/>
      <c r="K870" s="107"/>
      <c r="L870" s="107"/>
      <c r="M870" s="107"/>
      <c r="N870" s="107"/>
      <c r="O870" s="107"/>
      <c r="P870" s="107"/>
      <c r="Q870" s="107"/>
      <c r="R870" s="107"/>
      <c r="S870" s="107"/>
      <c r="T870" s="107"/>
      <c r="U870" s="107"/>
      <c r="V870" s="107"/>
      <c r="W870" s="107"/>
      <c r="X870" s="107"/>
    </row>
    <row r="871" spans="1:24" ht="13">
      <c r="A871" s="107"/>
      <c r="B871" s="107"/>
      <c r="C871" s="108"/>
      <c r="D871" s="112"/>
      <c r="E871" s="108"/>
      <c r="F871" s="108"/>
      <c r="G871" s="107"/>
      <c r="H871" s="107"/>
      <c r="I871" s="107"/>
      <c r="J871" s="107"/>
      <c r="K871" s="107"/>
      <c r="L871" s="107"/>
      <c r="M871" s="107"/>
      <c r="N871" s="107"/>
      <c r="O871" s="107"/>
      <c r="P871" s="107"/>
      <c r="Q871" s="107"/>
      <c r="R871" s="107"/>
      <c r="S871" s="107"/>
      <c r="T871" s="107"/>
      <c r="U871" s="107"/>
      <c r="V871" s="107"/>
      <c r="W871" s="107"/>
      <c r="X871" s="107"/>
    </row>
    <row r="872" spans="1:24" ht="13">
      <c r="A872" s="107"/>
      <c r="B872" s="107"/>
      <c r="C872" s="108"/>
      <c r="D872" s="112"/>
      <c r="E872" s="108"/>
      <c r="F872" s="108"/>
      <c r="G872" s="107"/>
      <c r="H872" s="107"/>
      <c r="I872" s="107"/>
      <c r="J872" s="107"/>
      <c r="K872" s="107"/>
      <c r="L872" s="107"/>
      <c r="M872" s="107"/>
      <c r="N872" s="107"/>
      <c r="O872" s="107"/>
      <c r="P872" s="107"/>
      <c r="Q872" s="107"/>
      <c r="R872" s="107"/>
      <c r="S872" s="107"/>
      <c r="T872" s="107"/>
      <c r="U872" s="107"/>
      <c r="V872" s="107"/>
      <c r="W872" s="107"/>
      <c r="X872" s="107"/>
    </row>
    <row r="873" spans="1:24" ht="13">
      <c r="A873" s="107"/>
      <c r="B873" s="107"/>
      <c r="C873" s="108"/>
      <c r="D873" s="112"/>
      <c r="E873" s="108"/>
      <c r="F873" s="108"/>
      <c r="G873" s="107"/>
      <c r="H873" s="107"/>
      <c r="I873" s="107"/>
      <c r="J873" s="107"/>
      <c r="K873" s="107"/>
      <c r="L873" s="107"/>
      <c r="M873" s="107"/>
      <c r="N873" s="107"/>
      <c r="O873" s="107"/>
      <c r="P873" s="107"/>
      <c r="Q873" s="107"/>
      <c r="R873" s="107"/>
      <c r="S873" s="107"/>
      <c r="T873" s="107"/>
      <c r="U873" s="107"/>
      <c r="V873" s="107"/>
      <c r="W873" s="107"/>
      <c r="X873" s="107"/>
    </row>
    <row r="874" spans="1:24" ht="13">
      <c r="A874" s="107"/>
      <c r="B874" s="107"/>
      <c r="C874" s="108"/>
      <c r="D874" s="112"/>
      <c r="E874" s="108"/>
      <c r="F874" s="108"/>
      <c r="G874" s="107"/>
      <c r="H874" s="107"/>
      <c r="I874" s="107"/>
      <c r="J874" s="107"/>
      <c r="K874" s="107"/>
      <c r="L874" s="107"/>
      <c r="M874" s="107"/>
      <c r="N874" s="107"/>
      <c r="O874" s="107"/>
      <c r="P874" s="107"/>
      <c r="Q874" s="107"/>
      <c r="R874" s="107"/>
      <c r="S874" s="107"/>
      <c r="T874" s="107"/>
      <c r="U874" s="107"/>
      <c r="V874" s="107"/>
      <c r="W874" s="107"/>
      <c r="X874" s="107"/>
    </row>
    <row r="875" spans="1:24" ht="13">
      <c r="A875" s="107"/>
      <c r="B875" s="107"/>
      <c r="C875" s="108"/>
      <c r="D875" s="112"/>
      <c r="E875" s="108"/>
      <c r="F875" s="108"/>
      <c r="G875" s="107"/>
      <c r="H875" s="107"/>
      <c r="I875" s="107"/>
      <c r="J875" s="107"/>
      <c r="K875" s="107"/>
      <c r="L875" s="107"/>
      <c r="M875" s="107"/>
      <c r="N875" s="107"/>
      <c r="O875" s="107"/>
      <c r="P875" s="107"/>
      <c r="Q875" s="107"/>
      <c r="R875" s="107"/>
      <c r="S875" s="107"/>
      <c r="T875" s="107"/>
      <c r="U875" s="107"/>
      <c r="V875" s="107"/>
      <c r="W875" s="107"/>
      <c r="X875" s="107"/>
    </row>
    <row r="876" spans="1:24" ht="13">
      <c r="A876" s="107"/>
      <c r="B876" s="107"/>
      <c r="C876" s="108"/>
      <c r="D876" s="112"/>
      <c r="E876" s="108"/>
      <c r="F876" s="108"/>
      <c r="G876" s="107"/>
      <c r="H876" s="107"/>
      <c r="I876" s="107"/>
      <c r="J876" s="107"/>
      <c r="K876" s="107"/>
      <c r="L876" s="107"/>
      <c r="M876" s="107"/>
      <c r="N876" s="107"/>
      <c r="O876" s="107"/>
      <c r="P876" s="107"/>
      <c r="Q876" s="107"/>
      <c r="R876" s="107"/>
      <c r="S876" s="107"/>
      <c r="T876" s="107"/>
      <c r="U876" s="107"/>
      <c r="V876" s="107"/>
      <c r="W876" s="107"/>
      <c r="X876" s="107"/>
    </row>
    <row r="877" spans="1:24" ht="13">
      <c r="A877" s="107"/>
      <c r="B877" s="107"/>
      <c r="C877" s="108"/>
      <c r="D877" s="112"/>
      <c r="E877" s="108"/>
      <c r="F877" s="108"/>
      <c r="G877" s="107"/>
      <c r="H877" s="107"/>
      <c r="I877" s="107"/>
      <c r="J877" s="107"/>
      <c r="K877" s="107"/>
      <c r="L877" s="107"/>
      <c r="M877" s="107"/>
      <c r="N877" s="107"/>
      <c r="O877" s="107"/>
      <c r="P877" s="107"/>
      <c r="Q877" s="107"/>
      <c r="R877" s="107"/>
      <c r="S877" s="107"/>
      <c r="T877" s="107"/>
      <c r="U877" s="107"/>
      <c r="V877" s="107"/>
      <c r="W877" s="107"/>
      <c r="X877" s="107"/>
    </row>
    <row r="878" spans="1:24" ht="13">
      <c r="A878" s="107"/>
      <c r="B878" s="107"/>
      <c r="C878" s="108"/>
      <c r="D878" s="112"/>
      <c r="E878" s="108"/>
      <c r="F878" s="108"/>
      <c r="G878" s="107"/>
      <c r="H878" s="107"/>
      <c r="I878" s="107"/>
      <c r="J878" s="107"/>
      <c r="K878" s="107"/>
      <c r="L878" s="107"/>
      <c r="M878" s="107"/>
      <c r="N878" s="107"/>
      <c r="O878" s="107"/>
      <c r="P878" s="107"/>
      <c r="Q878" s="107"/>
      <c r="R878" s="107"/>
      <c r="S878" s="107"/>
      <c r="T878" s="107"/>
      <c r="U878" s="107"/>
      <c r="V878" s="107"/>
      <c r="W878" s="107"/>
      <c r="X878" s="107"/>
    </row>
    <row r="879" spans="1:24" ht="13">
      <c r="A879" s="107"/>
      <c r="B879" s="107"/>
      <c r="C879" s="108"/>
      <c r="D879" s="112"/>
      <c r="E879" s="108"/>
      <c r="F879" s="108"/>
      <c r="G879" s="107"/>
      <c r="H879" s="107"/>
      <c r="I879" s="107"/>
      <c r="J879" s="107"/>
      <c r="K879" s="107"/>
      <c r="L879" s="107"/>
      <c r="M879" s="107"/>
      <c r="N879" s="107"/>
      <c r="O879" s="107"/>
      <c r="P879" s="107"/>
      <c r="Q879" s="107"/>
      <c r="R879" s="107"/>
      <c r="S879" s="107"/>
      <c r="T879" s="107"/>
      <c r="U879" s="107"/>
      <c r="V879" s="107"/>
      <c r="W879" s="107"/>
      <c r="X879" s="107"/>
    </row>
    <row r="880" spans="1:24" ht="13">
      <c r="A880" s="107"/>
      <c r="B880" s="107"/>
      <c r="C880" s="108"/>
      <c r="D880" s="112"/>
      <c r="E880" s="108"/>
      <c r="F880" s="108"/>
      <c r="G880" s="107"/>
      <c r="H880" s="107"/>
      <c r="I880" s="107"/>
      <c r="J880" s="107"/>
      <c r="K880" s="107"/>
      <c r="L880" s="107"/>
      <c r="M880" s="107"/>
      <c r="N880" s="107"/>
      <c r="O880" s="107"/>
      <c r="P880" s="107"/>
      <c r="Q880" s="107"/>
      <c r="R880" s="107"/>
      <c r="S880" s="107"/>
      <c r="T880" s="107"/>
      <c r="U880" s="107"/>
      <c r="V880" s="107"/>
      <c r="W880" s="107"/>
      <c r="X880" s="107"/>
    </row>
    <row r="881" spans="1:24" ht="13">
      <c r="A881" s="107"/>
      <c r="B881" s="107"/>
      <c r="C881" s="108"/>
      <c r="D881" s="112"/>
      <c r="E881" s="108"/>
      <c r="F881" s="108"/>
      <c r="G881" s="107"/>
      <c r="H881" s="107"/>
      <c r="I881" s="107"/>
      <c r="J881" s="107"/>
      <c r="K881" s="107"/>
      <c r="L881" s="107"/>
      <c r="M881" s="107"/>
      <c r="N881" s="107"/>
      <c r="O881" s="107"/>
      <c r="P881" s="107"/>
      <c r="Q881" s="107"/>
      <c r="R881" s="107"/>
      <c r="S881" s="107"/>
      <c r="T881" s="107"/>
      <c r="U881" s="107"/>
      <c r="V881" s="107"/>
      <c r="W881" s="107"/>
      <c r="X881" s="107"/>
    </row>
    <row r="882" spans="1:24" ht="13">
      <c r="A882" s="107"/>
      <c r="B882" s="107"/>
      <c r="C882" s="108"/>
      <c r="D882" s="112"/>
      <c r="E882" s="108"/>
      <c r="F882" s="108"/>
      <c r="G882" s="107"/>
      <c r="H882" s="107"/>
      <c r="I882" s="107"/>
      <c r="J882" s="107"/>
      <c r="K882" s="107"/>
      <c r="L882" s="107"/>
      <c r="M882" s="107"/>
      <c r="N882" s="107"/>
      <c r="O882" s="107"/>
      <c r="P882" s="107"/>
      <c r="Q882" s="107"/>
      <c r="R882" s="107"/>
      <c r="S882" s="107"/>
      <c r="T882" s="107"/>
      <c r="U882" s="107"/>
      <c r="V882" s="107"/>
      <c r="W882" s="107"/>
      <c r="X882" s="107"/>
    </row>
    <row r="883" spans="1:24" ht="13">
      <c r="A883" s="107"/>
      <c r="B883" s="107"/>
      <c r="C883" s="108"/>
      <c r="D883" s="112"/>
      <c r="E883" s="108"/>
      <c r="F883" s="108"/>
      <c r="G883" s="107"/>
      <c r="H883" s="107"/>
      <c r="I883" s="107"/>
      <c r="J883" s="107"/>
      <c r="K883" s="107"/>
      <c r="L883" s="107"/>
      <c r="M883" s="107"/>
      <c r="N883" s="107"/>
      <c r="O883" s="107"/>
      <c r="P883" s="107"/>
      <c r="Q883" s="107"/>
      <c r="R883" s="107"/>
      <c r="S883" s="107"/>
      <c r="T883" s="107"/>
      <c r="U883" s="107"/>
      <c r="V883" s="107"/>
      <c r="W883" s="107"/>
      <c r="X883" s="107"/>
    </row>
    <row r="884" spans="1:24" ht="13">
      <c r="A884" s="107"/>
      <c r="B884" s="107"/>
      <c r="C884" s="108"/>
      <c r="D884" s="112"/>
      <c r="E884" s="108"/>
      <c r="F884" s="108"/>
      <c r="G884" s="107"/>
      <c r="H884" s="107"/>
      <c r="I884" s="107"/>
      <c r="J884" s="107"/>
      <c r="K884" s="107"/>
      <c r="L884" s="107"/>
      <c r="M884" s="107"/>
      <c r="N884" s="107"/>
      <c r="O884" s="107"/>
      <c r="P884" s="107"/>
      <c r="Q884" s="107"/>
      <c r="R884" s="107"/>
      <c r="S884" s="107"/>
      <c r="T884" s="107"/>
      <c r="U884" s="107"/>
      <c r="V884" s="107"/>
      <c r="W884" s="107"/>
      <c r="X884" s="107"/>
    </row>
    <row r="885" spans="1:24" ht="13">
      <c r="A885" s="107"/>
      <c r="B885" s="107"/>
      <c r="C885" s="108"/>
      <c r="D885" s="112"/>
      <c r="E885" s="108"/>
      <c r="F885" s="108"/>
      <c r="G885" s="107"/>
      <c r="H885" s="107"/>
      <c r="I885" s="107"/>
      <c r="J885" s="107"/>
      <c r="K885" s="107"/>
      <c r="L885" s="107"/>
      <c r="M885" s="107"/>
      <c r="N885" s="107"/>
      <c r="O885" s="107"/>
      <c r="P885" s="107"/>
      <c r="Q885" s="107"/>
      <c r="R885" s="107"/>
      <c r="S885" s="107"/>
      <c r="T885" s="107"/>
      <c r="U885" s="107"/>
      <c r="V885" s="107"/>
      <c r="W885" s="107"/>
      <c r="X885" s="107"/>
    </row>
    <row r="886" spans="1:24" ht="13">
      <c r="A886" s="107"/>
      <c r="B886" s="107"/>
      <c r="C886" s="108"/>
      <c r="D886" s="112"/>
      <c r="E886" s="108"/>
      <c r="F886" s="108"/>
      <c r="G886" s="107"/>
      <c r="H886" s="107"/>
      <c r="I886" s="107"/>
      <c r="J886" s="107"/>
      <c r="K886" s="107"/>
      <c r="L886" s="107"/>
      <c r="M886" s="107"/>
      <c r="N886" s="107"/>
      <c r="O886" s="107"/>
      <c r="P886" s="107"/>
      <c r="Q886" s="107"/>
      <c r="R886" s="107"/>
      <c r="S886" s="107"/>
      <c r="T886" s="107"/>
      <c r="U886" s="107"/>
      <c r="V886" s="107"/>
      <c r="W886" s="107"/>
      <c r="X886" s="107"/>
    </row>
    <row r="887" spans="1:24" ht="13">
      <c r="A887" s="107"/>
      <c r="B887" s="107"/>
      <c r="C887" s="108"/>
      <c r="D887" s="112"/>
      <c r="E887" s="108"/>
      <c r="F887" s="108"/>
      <c r="G887" s="107"/>
      <c r="H887" s="107"/>
      <c r="I887" s="107"/>
      <c r="J887" s="107"/>
      <c r="K887" s="107"/>
      <c r="L887" s="107"/>
      <c r="M887" s="107"/>
      <c r="N887" s="107"/>
      <c r="O887" s="107"/>
      <c r="P887" s="107"/>
      <c r="Q887" s="107"/>
      <c r="R887" s="107"/>
      <c r="S887" s="107"/>
      <c r="T887" s="107"/>
      <c r="U887" s="107"/>
      <c r="V887" s="107"/>
      <c r="W887" s="107"/>
      <c r="X887" s="107"/>
    </row>
    <row r="888" spans="1:24" ht="13">
      <c r="A888" s="107"/>
      <c r="B888" s="107"/>
      <c r="C888" s="108"/>
      <c r="D888" s="112"/>
      <c r="E888" s="108"/>
      <c r="F888" s="108"/>
      <c r="G888" s="107"/>
      <c r="H888" s="107"/>
      <c r="I888" s="107"/>
      <c r="J888" s="107"/>
      <c r="K888" s="107"/>
      <c r="L888" s="107"/>
      <c r="M888" s="107"/>
      <c r="N888" s="107"/>
      <c r="O888" s="107"/>
      <c r="P888" s="107"/>
      <c r="Q888" s="107"/>
      <c r="R888" s="107"/>
      <c r="S888" s="107"/>
      <c r="T888" s="107"/>
      <c r="U888" s="107"/>
      <c r="V888" s="107"/>
      <c r="W888" s="107"/>
      <c r="X888" s="107"/>
    </row>
    <row r="889" spans="1:24" ht="13">
      <c r="A889" s="107"/>
      <c r="B889" s="107"/>
      <c r="C889" s="108"/>
      <c r="D889" s="112"/>
      <c r="E889" s="108"/>
      <c r="F889" s="108"/>
      <c r="G889" s="107"/>
      <c r="H889" s="107"/>
      <c r="I889" s="107"/>
      <c r="J889" s="107"/>
      <c r="K889" s="107"/>
      <c r="L889" s="107"/>
      <c r="M889" s="107"/>
      <c r="N889" s="107"/>
      <c r="O889" s="107"/>
      <c r="P889" s="107"/>
      <c r="Q889" s="107"/>
      <c r="R889" s="107"/>
      <c r="S889" s="107"/>
      <c r="T889" s="107"/>
      <c r="U889" s="107"/>
      <c r="V889" s="107"/>
      <c r="W889" s="107"/>
      <c r="X889" s="107"/>
    </row>
    <row r="890" spans="1:24" ht="13">
      <c r="A890" s="107"/>
      <c r="B890" s="107"/>
      <c r="C890" s="108"/>
      <c r="D890" s="112"/>
      <c r="E890" s="108"/>
      <c r="F890" s="108"/>
      <c r="G890" s="107"/>
      <c r="H890" s="107"/>
      <c r="I890" s="107"/>
      <c r="J890" s="107"/>
      <c r="K890" s="107"/>
      <c r="L890" s="107"/>
      <c r="M890" s="107"/>
      <c r="N890" s="107"/>
      <c r="O890" s="107"/>
      <c r="P890" s="107"/>
      <c r="Q890" s="107"/>
      <c r="R890" s="107"/>
      <c r="S890" s="107"/>
      <c r="T890" s="107"/>
      <c r="U890" s="107"/>
      <c r="V890" s="107"/>
      <c r="W890" s="107"/>
      <c r="X890" s="107"/>
    </row>
    <row r="891" spans="1:24" ht="13">
      <c r="A891" s="107"/>
      <c r="B891" s="107"/>
      <c r="C891" s="108"/>
      <c r="D891" s="112"/>
      <c r="E891" s="108"/>
      <c r="F891" s="108"/>
      <c r="G891" s="107"/>
      <c r="H891" s="107"/>
      <c r="I891" s="107"/>
      <c r="J891" s="107"/>
      <c r="K891" s="107"/>
      <c r="L891" s="107"/>
      <c r="M891" s="107"/>
      <c r="N891" s="107"/>
      <c r="O891" s="107"/>
      <c r="P891" s="107"/>
      <c r="Q891" s="107"/>
      <c r="R891" s="107"/>
      <c r="S891" s="107"/>
      <c r="T891" s="107"/>
      <c r="U891" s="107"/>
      <c r="V891" s="107"/>
      <c r="W891" s="107"/>
      <c r="X891" s="107"/>
    </row>
    <row r="892" spans="1:24" ht="13">
      <c r="A892" s="107"/>
      <c r="B892" s="107"/>
      <c r="C892" s="108"/>
      <c r="D892" s="112"/>
      <c r="E892" s="108"/>
      <c r="F892" s="108"/>
      <c r="G892" s="107"/>
      <c r="H892" s="107"/>
      <c r="I892" s="107"/>
      <c r="J892" s="107"/>
      <c r="K892" s="107"/>
      <c r="L892" s="107"/>
      <c r="M892" s="107"/>
      <c r="N892" s="107"/>
      <c r="O892" s="107"/>
      <c r="P892" s="107"/>
      <c r="Q892" s="107"/>
      <c r="R892" s="107"/>
      <c r="S892" s="107"/>
      <c r="T892" s="107"/>
      <c r="U892" s="107"/>
      <c r="V892" s="107"/>
      <c r="W892" s="107"/>
      <c r="X892" s="107"/>
    </row>
    <row r="893" spans="1:24" ht="13">
      <c r="A893" s="107"/>
      <c r="B893" s="107"/>
      <c r="C893" s="108"/>
      <c r="D893" s="112"/>
      <c r="E893" s="108"/>
      <c r="F893" s="108"/>
      <c r="G893" s="107"/>
      <c r="H893" s="107"/>
      <c r="I893" s="107"/>
      <c r="J893" s="107"/>
      <c r="K893" s="107"/>
      <c r="L893" s="107"/>
      <c r="M893" s="107"/>
      <c r="N893" s="107"/>
      <c r="O893" s="107"/>
      <c r="P893" s="107"/>
      <c r="Q893" s="107"/>
      <c r="R893" s="107"/>
      <c r="S893" s="107"/>
      <c r="T893" s="107"/>
      <c r="U893" s="107"/>
      <c r="V893" s="107"/>
      <c r="W893" s="107"/>
      <c r="X893" s="107"/>
    </row>
    <row r="894" spans="1:24" ht="13">
      <c r="A894" s="107"/>
      <c r="B894" s="107"/>
      <c r="C894" s="108"/>
      <c r="D894" s="112"/>
      <c r="E894" s="108"/>
      <c r="F894" s="108"/>
      <c r="G894" s="107"/>
      <c r="H894" s="107"/>
      <c r="I894" s="107"/>
      <c r="J894" s="107"/>
      <c r="K894" s="107"/>
      <c r="L894" s="107"/>
      <c r="M894" s="107"/>
      <c r="N894" s="107"/>
      <c r="O894" s="107"/>
      <c r="P894" s="107"/>
      <c r="Q894" s="107"/>
      <c r="R894" s="107"/>
      <c r="S894" s="107"/>
      <c r="T894" s="107"/>
      <c r="U894" s="107"/>
      <c r="V894" s="107"/>
      <c r="W894" s="107"/>
      <c r="X894" s="107"/>
    </row>
    <row r="895" spans="1:24" ht="13">
      <c r="A895" s="107"/>
      <c r="B895" s="107"/>
      <c r="C895" s="108"/>
      <c r="D895" s="112"/>
      <c r="E895" s="108"/>
      <c r="F895" s="108"/>
      <c r="G895" s="107"/>
      <c r="H895" s="107"/>
      <c r="I895" s="107"/>
      <c r="J895" s="107"/>
      <c r="K895" s="107"/>
      <c r="L895" s="107"/>
      <c r="M895" s="107"/>
      <c r="N895" s="107"/>
      <c r="O895" s="107"/>
      <c r="P895" s="107"/>
      <c r="Q895" s="107"/>
      <c r="R895" s="107"/>
      <c r="S895" s="107"/>
      <c r="T895" s="107"/>
      <c r="U895" s="107"/>
      <c r="V895" s="107"/>
      <c r="W895" s="107"/>
      <c r="X895" s="107"/>
    </row>
    <row r="896" spans="1:24" ht="13">
      <c r="A896" s="107"/>
      <c r="B896" s="107"/>
      <c r="C896" s="108"/>
      <c r="D896" s="112"/>
      <c r="E896" s="108"/>
      <c r="F896" s="108"/>
      <c r="G896" s="107"/>
      <c r="H896" s="107"/>
      <c r="I896" s="107"/>
      <c r="J896" s="107"/>
      <c r="K896" s="107"/>
      <c r="L896" s="107"/>
      <c r="M896" s="107"/>
      <c r="N896" s="107"/>
      <c r="O896" s="107"/>
      <c r="P896" s="107"/>
      <c r="Q896" s="107"/>
      <c r="R896" s="107"/>
      <c r="S896" s="107"/>
      <c r="T896" s="107"/>
      <c r="U896" s="107"/>
      <c r="V896" s="107"/>
      <c r="W896" s="107"/>
      <c r="X896" s="107"/>
    </row>
    <row r="897" spans="1:24" ht="13">
      <c r="A897" s="107"/>
      <c r="B897" s="107"/>
      <c r="C897" s="108"/>
      <c r="D897" s="112"/>
      <c r="E897" s="108"/>
      <c r="F897" s="108"/>
      <c r="G897" s="107"/>
      <c r="H897" s="107"/>
      <c r="I897" s="107"/>
      <c r="J897" s="107"/>
      <c r="K897" s="107"/>
      <c r="L897" s="107"/>
      <c r="M897" s="107"/>
      <c r="N897" s="107"/>
      <c r="O897" s="107"/>
      <c r="P897" s="107"/>
      <c r="Q897" s="107"/>
      <c r="R897" s="107"/>
      <c r="S897" s="107"/>
      <c r="T897" s="107"/>
      <c r="U897" s="107"/>
      <c r="V897" s="107"/>
      <c r="W897" s="107"/>
      <c r="X897" s="107"/>
    </row>
    <row r="898" spans="1:24" ht="13">
      <c r="A898" s="107"/>
      <c r="B898" s="107"/>
      <c r="C898" s="108"/>
      <c r="D898" s="112"/>
      <c r="E898" s="108"/>
      <c r="F898" s="108"/>
      <c r="G898" s="107"/>
      <c r="H898" s="107"/>
      <c r="I898" s="107"/>
      <c r="J898" s="107"/>
      <c r="K898" s="107"/>
      <c r="L898" s="107"/>
      <c r="M898" s="107"/>
      <c r="N898" s="107"/>
      <c r="O898" s="107"/>
      <c r="P898" s="107"/>
      <c r="Q898" s="107"/>
      <c r="R898" s="107"/>
      <c r="S898" s="107"/>
      <c r="T898" s="107"/>
      <c r="U898" s="107"/>
      <c r="V898" s="107"/>
      <c r="W898" s="107"/>
      <c r="X898" s="107"/>
    </row>
    <row r="899" spans="1:24" ht="13">
      <c r="A899" s="107"/>
      <c r="B899" s="107"/>
      <c r="C899" s="108"/>
      <c r="D899" s="112"/>
      <c r="E899" s="108"/>
      <c r="F899" s="108"/>
      <c r="G899" s="107"/>
      <c r="H899" s="107"/>
      <c r="I899" s="107"/>
      <c r="J899" s="107"/>
      <c r="K899" s="107"/>
      <c r="L899" s="107"/>
      <c r="M899" s="107"/>
      <c r="N899" s="107"/>
      <c r="O899" s="107"/>
      <c r="P899" s="107"/>
      <c r="Q899" s="107"/>
      <c r="R899" s="107"/>
      <c r="S899" s="107"/>
      <c r="T899" s="107"/>
      <c r="U899" s="107"/>
      <c r="V899" s="107"/>
      <c r="W899" s="107"/>
      <c r="X899" s="107"/>
    </row>
    <row r="900" spans="1:24" ht="13">
      <c r="A900" s="107"/>
      <c r="B900" s="107"/>
      <c r="C900" s="108"/>
      <c r="D900" s="112"/>
      <c r="E900" s="108"/>
      <c r="F900" s="108"/>
      <c r="G900" s="107"/>
      <c r="H900" s="107"/>
      <c r="I900" s="107"/>
      <c r="J900" s="107"/>
      <c r="K900" s="107"/>
      <c r="L900" s="107"/>
      <c r="M900" s="107"/>
      <c r="N900" s="107"/>
      <c r="O900" s="107"/>
      <c r="P900" s="107"/>
      <c r="Q900" s="107"/>
      <c r="R900" s="107"/>
      <c r="S900" s="107"/>
      <c r="T900" s="107"/>
      <c r="U900" s="107"/>
      <c r="V900" s="107"/>
      <c r="W900" s="107"/>
      <c r="X900" s="107"/>
    </row>
    <row r="901" spans="1:24" ht="13">
      <c r="A901" s="107"/>
      <c r="B901" s="107"/>
      <c r="C901" s="108"/>
      <c r="D901" s="112"/>
      <c r="E901" s="108"/>
      <c r="F901" s="108"/>
      <c r="G901" s="107"/>
      <c r="H901" s="107"/>
      <c r="I901" s="107"/>
      <c r="J901" s="107"/>
      <c r="K901" s="107"/>
      <c r="L901" s="107"/>
      <c r="M901" s="107"/>
      <c r="N901" s="107"/>
      <c r="O901" s="107"/>
      <c r="P901" s="107"/>
      <c r="Q901" s="107"/>
      <c r="R901" s="107"/>
      <c r="S901" s="107"/>
      <c r="T901" s="107"/>
      <c r="U901" s="107"/>
      <c r="V901" s="107"/>
      <c r="W901" s="107"/>
      <c r="X901" s="107"/>
    </row>
    <row r="902" spans="1:24" ht="13">
      <c r="A902" s="107"/>
      <c r="B902" s="107"/>
      <c r="C902" s="108"/>
      <c r="D902" s="112"/>
      <c r="E902" s="108"/>
      <c r="F902" s="108"/>
      <c r="G902" s="107"/>
      <c r="H902" s="107"/>
      <c r="I902" s="107"/>
      <c r="J902" s="107"/>
      <c r="K902" s="107"/>
      <c r="L902" s="107"/>
      <c r="M902" s="107"/>
      <c r="N902" s="107"/>
      <c r="O902" s="107"/>
      <c r="P902" s="107"/>
      <c r="Q902" s="107"/>
      <c r="R902" s="107"/>
      <c r="S902" s="107"/>
      <c r="T902" s="107"/>
      <c r="U902" s="107"/>
      <c r="V902" s="107"/>
      <c r="W902" s="107"/>
      <c r="X902" s="107"/>
    </row>
    <row r="903" spans="1:24" ht="13">
      <c r="A903" s="107"/>
      <c r="B903" s="107"/>
      <c r="C903" s="108"/>
      <c r="D903" s="112"/>
      <c r="E903" s="108"/>
      <c r="F903" s="108"/>
      <c r="G903" s="107"/>
      <c r="H903" s="107"/>
      <c r="I903" s="107"/>
      <c r="J903" s="107"/>
      <c r="K903" s="107"/>
      <c r="L903" s="107"/>
      <c r="M903" s="107"/>
      <c r="N903" s="107"/>
      <c r="O903" s="107"/>
      <c r="P903" s="107"/>
      <c r="Q903" s="107"/>
      <c r="R903" s="107"/>
      <c r="S903" s="107"/>
      <c r="T903" s="107"/>
      <c r="U903" s="107"/>
      <c r="V903" s="107"/>
      <c r="W903" s="107"/>
      <c r="X903" s="107"/>
    </row>
    <row r="904" spans="1:24" ht="13">
      <c r="A904" s="107"/>
      <c r="B904" s="107"/>
      <c r="C904" s="108"/>
      <c r="D904" s="112"/>
      <c r="E904" s="108"/>
      <c r="F904" s="108"/>
      <c r="G904" s="107"/>
      <c r="H904" s="107"/>
      <c r="I904" s="107"/>
      <c r="J904" s="107"/>
      <c r="K904" s="107"/>
      <c r="L904" s="107"/>
      <c r="M904" s="107"/>
      <c r="N904" s="107"/>
      <c r="O904" s="107"/>
      <c r="P904" s="107"/>
      <c r="Q904" s="107"/>
      <c r="R904" s="107"/>
      <c r="S904" s="107"/>
      <c r="T904" s="107"/>
      <c r="U904" s="107"/>
      <c r="V904" s="107"/>
      <c r="W904" s="107"/>
      <c r="X904" s="107"/>
    </row>
    <row r="905" spans="1:24" ht="13">
      <c r="A905" s="107"/>
      <c r="B905" s="107"/>
      <c r="C905" s="108"/>
      <c r="D905" s="112"/>
      <c r="E905" s="108"/>
      <c r="F905" s="108"/>
      <c r="G905" s="107"/>
      <c r="H905" s="107"/>
      <c r="I905" s="107"/>
      <c r="J905" s="107"/>
      <c r="K905" s="107"/>
      <c r="L905" s="107"/>
      <c r="M905" s="107"/>
      <c r="N905" s="107"/>
      <c r="O905" s="107"/>
      <c r="P905" s="107"/>
      <c r="Q905" s="107"/>
      <c r="R905" s="107"/>
      <c r="S905" s="107"/>
      <c r="T905" s="107"/>
      <c r="U905" s="107"/>
      <c r="V905" s="107"/>
      <c r="W905" s="107"/>
      <c r="X905" s="107"/>
    </row>
    <row r="906" spans="1:24" ht="13">
      <c r="A906" s="107"/>
      <c r="B906" s="107"/>
      <c r="C906" s="108"/>
      <c r="D906" s="112"/>
      <c r="E906" s="108"/>
      <c r="F906" s="108"/>
      <c r="G906" s="107"/>
      <c r="H906" s="107"/>
      <c r="I906" s="107"/>
      <c r="J906" s="107"/>
      <c r="K906" s="107"/>
      <c r="L906" s="107"/>
      <c r="M906" s="107"/>
      <c r="N906" s="107"/>
      <c r="O906" s="107"/>
      <c r="P906" s="107"/>
      <c r="Q906" s="107"/>
      <c r="R906" s="107"/>
      <c r="S906" s="107"/>
      <c r="T906" s="107"/>
      <c r="U906" s="107"/>
      <c r="V906" s="107"/>
      <c r="W906" s="107"/>
      <c r="X906" s="107"/>
    </row>
    <row r="907" spans="1:24" ht="13">
      <c r="A907" s="107"/>
      <c r="B907" s="107"/>
      <c r="C907" s="108"/>
      <c r="D907" s="112"/>
      <c r="E907" s="108"/>
      <c r="F907" s="108"/>
      <c r="G907" s="107"/>
      <c r="H907" s="107"/>
      <c r="I907" s="107"/>
      <c r="J907" s="107"/>
      <c r="K907" s="107"/>
      <c r="L907" s="107"/>
      <c r="M907" s="107"/>
      <c r="N907" s="107"/>
      <c r="O907" s="107"/>
      <c r="P907" s="107"/>
      <c r="Q907" s="107"/>
      <c r="R907" s="107"/>
      <c r="S907" s="107"/>
      <c r="T907" s="107"/>
      <c r="U907" s="107"/>
      <c r="V907" s="107"/>
      <c r="W907" s="107"/>
      <c r="X907" s="107"/>
    </row>
    <row r="908" spans="1:24" ht="13">
      <c r="A908" s="107"/>
      <c r="B908" s="107"/>
      <c r="C908" s="108"/>
      <c r="D908" s="112"/>
      <c r="E908" s="108"/>
      <c r="F908" s="108"/>
      <c r="G908" s="107"/>
      <c r="H908" s="107"/>
      <c r="I908" s="107"/>
      <c r="J908" s="107"/>
      <c r="K908" s="107"/>
      <c r="L908" s="107"/>
      <c r="M908" s="107"/>
      <c r="N908" s="107"/>
      <c r="O908" s="107"/>
      <c r="P908" s="107"/>
      <c r="Q908" s="107"/>
      <c r="R908" s="107"/>
      <c r="S908" s="107"/>
      <c r="T908" s="107"/>
      <c r="U908" s="107"/>
      <c r="V908" s="107"/>
      <c r="W908" s="107"/>
      <c r="X908" s="107"/>
    </row>
    <row r="909" spans="1:24" ht="13">
      <c r="A909" s="107"/>
      <c r="B909" s="107"/>
      <c r="C909" s="108"/>
      <c r="D909" s="112"/>
      <c r="E909" s="108"/>
      <c r="F909" s="108"/>
      <c r="G909" s="107"/>
      <c r="H909" s="107"/>
      <c r="I909" s="107"/>
      <c r="J909" s="107"/>
      <c r="K909" s="107"/>
      <c r="L909" s="107"/>
      <c r="M909" s="107"/>
      <c r="N909" s="107"/>
      <c r="O909" s="107"/>
      <c r="P909" s="107"/>
      <c r="Q909" s="107"/>
      <c r="R909" s="107"/>
      <c r="S909" s="107"/>
      <c r="T909" s="107"/>
      <c r="U909" s="107"/>
      <c r="V909" s="107"/>
      <c r="W909" s="107"/>
      <c r="X909" s="107"/>
    </row>
    <row r="910" spans="1:24" ht="13">
      <c r="A910" s="107"/>
      <c r="B910" s="107"/>
      <c r="C910" s="108"/>
      <c r="D910" s="112"/>
      <c r="E910" s="108"/>
      <c r="F910" s="108"/>
      <c r="G910" s="107"/>
      <c r="H910" s="107"/>
      <c r="I910" s="107"/>
      <c r="J910" s="107"/>
      <c r="K910" s="107"/>
      <c r="L910" s="107"/>
      <c r="M910" s="107"/>
      <c r="N910" s="107"/>
      <c r="O910" s="107"/>
      <c r="P910" s="107"/>
      <c r="Q910" s="107"/>
      <c r="R910" s="107"/>
      <c r="S910" s="107"/>
      <c r="T910" s="107"/>
      <c r="U910" s="107"/>
      <c r="V910" s="107"/>
      <c r="W910" s="107"/>
      <c r="X910" s="107"/>
    </row>
    <row r="911" spans="1:24" ht="13">
      <c r="A911" s="107"/>
      <c r="B911" s="107"/>
      <c r="C911" s="108"/>
      <c r="D911" s="112"/>
      <c r="E911" s="108"/>
      <c r="F911" s="108"/>
      <c r="G911" s="107"/>
      <c r="H911" s="107"/>
      <c r="I911" s="107"/>
      <c r="J911" s="107"/>
      <c r="K911" s="107"/>
      <c r="L911" s="107"/>
      <c r="M911" s="107"/>
      <c r="N911" s="107"/>
      <c r="O911" s="107"/>
      <c r="P911" s="107"/>
      <c r="Q911" s="107"/>
      <c r="R911" s="107"/>
      <c r="S911" s="107"/>
      <c r="T911" s="107"/>
      <c r="U911" s="107"/>
      <c r="V911" s="107"/>
      <c r="W911" s="107"/>
      <c r="X911" s="107"/>
    </row>
    <row r="912" spans="1:24" ht="13">
      <c r="A912" s="107"/>
      <c r="B912" s="107"/>
      <c r="C912" s="108"/>
      <c r="D912" s="112"/>
      <c r="E912" s="108"/>
      <c r="F912" s="108"/>
      <c r="G912" s="107"/>
      <c r="H912" s="107"/>
      <c r="I912" s="107"/>
      <c r="J912" s="107"/>
      <c r="K912" s="107"/>
      <c r="L912" s="107"/>
      <c r="M912" s="107"/>
      <c r="N912" s="107"/>
      <c r="O912" s="107"/>
      <c r="P912" s="107"/>
      <c r="Q912" s="107"/>
      <c r="R912" s="107"/>
      <c r="S912" s="107"/>
      <c r="T912" s="107"/>
      <c r="U912" s="107"/>
      <c r="V912" s="107"/>
      <c r="W912" s="107"/>
      <c r="X912" s="107"/>
    </row>
    <row r="913" spans="1:24" ht="13">
      <c r="A913" s="107"/>
      <c r="B913" s="107"/>
      <c r="C913" s="108"/>
      <c r="D913" s="112"/>
      <c r="E913" s="108"/>
      <c r="F913" s="108"/>
      <c r="G913" s="107"/>
      <c r="H913" s="107"/>
      <c r="I913" s="107"/>
      <c r="J913" s="107"/>
      <c r="K913" s="107"/>
      <c r="L913" s="107"/>
      <c r="M913" s="107"/>
      <c r="N913" s="107"/>
      <c r="O913" s="107"/>
      <c r="P913" s="107"/>
      <c r="Q913" s="107"/>
      <c r="R913" s="107"/>
      <c r="S913" s="107"/>
      <c r="T913" s="107"/>
      <c r="U913" s="107"/>
      <c r="V913" s="107"/>
      <c r="W913" s="107"/>
      <c r="X913" s="107"/>
    </row>
    <row r="914" spans="1:24" ht="13">
      <c r="A914" s="107"/>
      <c r="B914" s="107"/>
      <c r="C914" s="108"/>
      <c r="D914" s="112"/>
      <c r="E914" s="108"/>
      <c r="F914" s="108"/>
      <c r="G914" s="107"/>
      <c r="H914" s="107"/>
      <c r="I914" s="107"/>
      <c r="J914" s="107"/>
      <c r="K914" s="107"/>
      <c r="L914" s="107"/>
      <c r="M914" s="107"/>
      <c r="N914" s="107"/>
      <c r="O914" s="107"/>
      <c r="P914" s="107"/>
      <c r="Q914" s="107"/>
      <c r="R914" s="107"/>
      <c r="S914" s="107"/>
      <c r="T914" s="107"/>
      <c r="U914" s="107"/>
      <c r="V914" s="107"/>
      <c r="W914" s="107"/>
      <c r="X914" s="107"/>
    </row>
    <row r="915" spans="1:24" ht="13">
      <c r="A915" s="107"/>
      <c r="B915" s="107"/>
      <c r="C915" s="108"/>
      <c r="D915" s="112"/>
      <c r="E915" s="108"/>
      <c r="F915" s="108"/>
      <c r="G915" s="107"/>
      <c r="H915" s="107"/>
      <c r="I915" s="107"/>
      <c r="J915" s="107"/>
      <c r="K915" s="107"/>
      <c r="L915" s="107"/>
      <c r="M915" s="107"/>
      <c r="N915" s="107"/>
      <c r="O915" s="107"/>
      <c r="P915" s="107"/>
      <c r="Q915" s="107"/>
      <c r="R915" s="107"/>
      <c r="S915" s="107"/>
      <c r="T915" s="107"/>
      <c r="U915" s="107"/>
      <c r="V915" s="107"/>
      <c r="W915" s="107"/>
      <c r="X915" s="107"/>
    </row>
    <row r="916" spans="1:24" ht="13">
      <c r="A916" s="107"/>
      <c r="B916" s="107"/>
      <c r="C916" s="108"/>
      <c r="D916" s="112"/>
      <c r="E916" s="108"/>
      <c r="F916" s="108"/>
      <c r="G916" s="107"/>
      <c r="H916" s="107"/>
      <c r="I916" s="107"/>
      <c r="J916" s="107"/>
      <c r="K916" s="107"/>
      <c r="L916" s="107"/>
      <c r="M916" s="107"/>
      <c r="N916" s="107"/>
      <c r="O916" s="107"/>
      <c r="P916" s="107"/>
      <c r="Q916" s="107"/>
      <c r="R916" s="107"/>
      <c r="S916" s="107"/>
      <c r="T916" s="107"/>
      <c r="U916" s="107"/>
      <c r="V916" s="107"/>
      <c r="W916" s="107"/>
      <c r="X916" s="107"/>
    </row>
    <row r="917" spans="1:24" ht="13">
      <c r="A917" s="107"/>
      <c r="B917" s="107"/>
      <c r="C917" s="108"/>
      <c r="D917" s="112"/>
      <c r="E917" s="108"/>
      <c r="F917" s="108"/>
      <c r="G917" s="107"/>
      <c r="H917" s="107"/>
      <c r="I917" s="107"/>
      <c r="J917" s="107"/>
      <c r="K917" s="107"/>
      <c r="L917" s="107"/>
      <c r="M917" s="107"/>
      <c r="N917" s="107"/>
      <c r="O917" s="107"/>
      <c r="P917" s="107"/>
      <c r="Q917" s="107"/>
      <c r="R917" s="107"/>
      <c r="S917" s="107"/>
      <c r="T917" s="107"/>
      <c r="U917" s="107"/>
      <c r="V917" s="107"/>
      <c r="W917" s="107"/>
      <c r="X917" s="107"/>
    </row>
    <row r="918" spans="1:24" ht="13">
      <c r="A918" s="107"/>
      <c r="B918" s="107"/>
      <c r="C918" s="108"/>
      <c r="D918" s="112"/>
      <c r="E918" s="108"/>
      <c r="F918" s="108"/>
      <c r="G918" s="107"/>
      <c r="H918" s="107"/>
      <c r="I918" s="107"/>
      <c r="J918" s="107"/>
      <c r="K918" s="107"/>
      <c r="L918" s="107"/>
      <c r="M918" s="107"/>
      <c r="N918" s="107"/>
      <c r="O918" s="107"/>
      <c r="P918" s="107"/>
      <c r="Q918" s="107"/>
      <c r="R918" s="107"/>
      <c r="S918" s="107"/>
      <c r="T918" s="107"/>
      <c r="U918" s="107"/>
      <c r="V918" s="107"/>
      <c r="W918" s="107"/>
      <c r="X918" s="107"/>
    </row>
    <row r="919" spans="1:24" ht="13">
      <c r="A919" s="107"/>
      <c r="B919" s="107"/>
      <c r="C919" s="108"/>
      <c r="D919" s="112"/>
      <c r="E919" s="108"/>
      <c r="F919" s="108"/>
      <c r="G919" s="107"/>
      <c r="H919" s="107"/>
      <c r="I919" s="107"/>
      <c r="J919" s="107"/>
      <c r="K919" s="107"/>
      <c r="L919" s="107"/>
      <c r="M919" s="107"/>
      <c r="N919" s="107"/>
      <c r="O919" s="107"/>
      <c r="P919" s="107"/>
      <c r="Q919" s="107"/>
      <c r="R919" s="107"/>
      <c r="S919" s="107"/>
      <c r="T919" s="107"/>
      <c r="U919" s="107"/>
      <c r="V919" s="107"/>
      <c r="W919" s="107"/>
      <c r="X919" s="107"/>
    </row>
    <row r="920" spans="1:24" ht="13">
      <c r="A920" s="107"/>
      <c r="B920" s="107"/>
      <c r="C920" s="108"/>
      <c r="D920" s="112"/>
      <c r="E920" s="108"/>
      <c r="F920" s="108"/>
      <c r="G920" s="107"/>
      <c r="H920" s="107"/>
      <c r="I920" s="107"/>
      <c r="J920" s="107"/>
      <c r="K920" s="107"/>
      <c r="L920" s="107"/>
      <c r="M920" s="107"/>
      <c r="N920" s="107"/>
      <c r="O920" s="107"/>
      <c r="P920" s="107"/>
      <c r="Q920" s="107"/>
      <c r="R920" s="107"/>
      <c r="S920" s="107"/>
      <c r="T920" s="107"/>
      <c r="U920" s="107"/>
      <c r="V920" s="107"/>
      <c r="W920" s="107"/>
      <c r="X920" s="107"/>
    </row>
    <row r="921" spans="1:24" ht="13">
      <c r="A921" s="107"/>
      <c r="B921" s="107"/>
      <c r="C921" s="108"/>
      <c r="D921" s="112"/>
      <c r="E921" s="108"/>
      <c r="F921" s="108"/>
      <c r="G921" s="107"/>
      <c r="H921" s="107"/>
      <c r="I921" s="107"/>
      <c r="J921" s="107"/>
      <c r="K921" s="107"/>
      <c r="L921" s="107"/>
      <c r="M921" s="107"/>
      <c r="N921" s="107"/>
      <c r="O921" s="107"/>
      <c r="P921" s="107"/>
      <c r="Q921" s="107"/>
      <c r="R921" s="107"/>
      <c r="S921" s="107"/>
      <c r="T921" s="107"/>
      <c r="U921" s="107"/>
      <c r="V921" s="107"/>
      <c r="W921" s="107"/>
      <c r="X921" s="107"/>
    </row>
    <row r="922" spans="1:24" ht="13">
      <c r="A922" s="107"/>
      <c r="B922" s="107"/>
      <c r="C922" s="108"/>
      <c r="D922" s="112"/>
      <c r="E922" s="108"/>
      <c r="F922" s="108"/>
      <c r="G922" s="107"/>
      <c r="H922" s="107"/>
      <c r="I922" s="107"/>
      <c r="J922" s="107"/>
      <c r="K922" s="107"/>
      <c r="L922" s="107"/>
      <c r="M922" s="107"/>
      <c r="N922" s="107"/>
      <c r="O922" s="107"/>
      <c r="P922" s="107"/>
      <c r="Q922" s="107"/>
      <c r="R922" s="107"/>
      <c r="S922" s="107"/>
      <c r="T922" s="107"/>
      <c r="U922" s="107"/>
      <c r="V922" s="107"/>
      <c r="W922" s="107"/>
      <c r="X922" s="107"/>
    </row>
    <row r="923" spans="1:24" ht="13">
      <c r="A923" s="107"/>
      <c r="B923" s="107"/>
      <c r="C923" s="108"/>
      <c r="D923" s="112"/>
      <c r="E923" s="108"/>
      <c r="F923" s="108"/>
      <c r="G923" s="107"/>
      <c r="H923" s="107"/>
      <c r="I923" s="107"/>
      <c r="J923" s="107"/>
      <c r="K923" s="107"/>
      <c r="L923" s="107"/>
      <c r="M923" s="107"/>
      <c r="N923" s="107"/>
      <c r="O923" s="107"/>
      <c r="P923" s="107"/>
      <c r="Q923" s="107"/>
      <c r="R923" s="107"/>
      <c r="S923" s="107"/>
      <c r="T923" s="107"/>
      <c r="U923" s="107"/>
      <c r="V923" s="107"/>
      <c r="W923" s="107"/>
      <c r="X923" s="107"/>
    </row>
    <row r="924" spans="1:24" ht="13">
      <c r="A924" s="107"/>
      <c r="B924" s="107"/>
      <c r="C924" s="108"/>
      <c r="D924" s="112"/>
      <c r="E924" s="108"/>
      <c r="F924" s="108"/>
      <c r="G924" s="107"/>
      <c r="H924" s="107"/>
      <c r="I924" s="107"/>
      <c r="J924" s="107"/>
      <c r="K924" s="107"/>
      <c r="L924" s="107"/>
      <c r="M924" s="107"/>
      <c r="N924" s="107"/>
      <c r="O924" s="107"/>
      <c r="P924" s="107"/>
      <c r="Q924" s="107"/>
      <c r="R924" s="107"/>
      <c r="S924" s="107"/>
      <c r="T924" s="107"/>
      <c r="U924" s="107"/>
      <c r="V924" s="107"/>
      <c r="W924" s="107"/>
      <c r="X924" s="107"/>
    </row>
    <row r="925" spans="1:24" ht="13">
      <c r="A925" s="107"/>
      <c r="B925" s="107"/>
      <c r="C925" s="108"/>
      <c r="D925" s="112"/>
      <c r="E925" s="108"/>
      <c r="F925" s="108"/>
      <c r="G925" s="107"/>
      <c r="H925" s="107"/>
      <c r="I925" s="107"/>
      <c r="J925" s="107"/>
      <c r="K925" s="107"/>
      <c r="L925" s="107"/>
      <c r="M925" s="107"/>
      <c r="N925" s="107"/>
      <c r="O925" s="107"/>
      <c r="P925" s="107"/>
      <c r="Q925" s="107"/>
      <c r="R925" s="107"/>
      <c r="S925" s="107"/>
      <c r="T925" s="107"/>
      <c r="U925" s="107"/>
      <c r="V925" s="107"/>
      <c r="W925" s="107"/>
      <c r="X925" s="107"/>
    </row>
    <row r="926" spans="1:24" ht="13">
      <c r="A926" s="107"/>
      <c r="B926" s="107"/>
      <c r="C926" s="108"/>
      <c r="D926" s="112"/>
      <c r="E926" s="108"/>
      <c r="F926" s="108"/>
      <c r="G926" s="107"/>
      <c r="H926" s="107"/>
      <c r="I926" s="107"/>
      <c r="J926" s="107"/>
      <c r="K926" s="107"/>
      <c r="L926" s="107"/>
      <c r="M926" s="107"/>
      <c r="N926" s="107"/>
      <c r="O926" s="107"/>
      <c r="P926" s="107"/>
      <c r="Q926" s="107"/>
      <c r="R926" s="107"/>
      <c r="S926" s="107"/>
      <c r="T926" s="107"/>
      <c r="U926" s="107"/>
      <c r="V926" s="107"/>
      <c r="W926" s="107"/>
      <c r="X926" s="107"/>
    </row>
    <row r="927" spans="1:24" ht="13">
      <c r="A927" s="107"/>
      <c r="B927" s="107"/>
      <c r="C927" s="108"/>
      <c r="D927" s="112"/>
      <c r="E927" s="108"/>
      <c r="F927" s="108"/>
      <c r="G927" s="107"/>
      <c r="H927" s="107"/>
      <c r="I927" s="107"/>
      <c r="J927" s="107"/>
      <c r="K927" s="107"/>
      <c r="L927" s="107"/>
      <c r="M927" s="107"/>
      <c r="N927" s="107"/>
      <c r="O927" s="107"/>
      <c r="P927" s="107"/>
      <c r="Q927" s="107"/>
      <c r="R927" s="107"/>
      <c r="S927" s="107"/>
      <c r="T927" s="107"/>
      <c r="U927" s="107"/>
      <c r="V927" s="107"/>
      <c r="W927" s="107"/>
      <c r="X927" s="107"/>
    </row>
    <row r="928" spans="1:24" ht="13">
      <c r="A928" s="107"/>
      <c r="B928" s="107"/>
      <c r="C928" s="108"/>
      <c r="D928" s="112"/>
      <c r="E928" s="108"/>
      <c r="F928" s="108"/>
      <c r="G928" s="107"/>
      <c r="H928" s="107"/>
      <c r="I928" s="107"/>
      <c r="J928" s="107"/>
      <c r="K928" s="107"/>
      <c r="L928" s="107"/>
      <c r="M928" s="107"/>
      <c r="N928" s="107"/>
      <c r="O928" s="107"/>
      <c r="P928" s="107"/>
      <c r="Q928" s="107"/>
      <c r="R928" s="107"/>
      <c r="S928" s="107"/>
      <c r="T928" s="107"/>
      <c r="U928" s="107"/>
      <c r="V928" s="107"/>
      <c r="W928" s="107"/>
      <c r="X928" s="107"/>
    </row>
    <row r="929" spans="1:24" ht="13">
      <c r="A929" s="107"/>
      <c r="B929" s="107"/>
      <c r="C929" s="108"/>
      <c r="D929" s="112"/>
      <c r="E929" s="108"/>
      <c r="F929" s="108"/>
      <c r="G929" s="107"/>
      <c r="H929" s="107"/>
      <c r="I929" s="107"/>
      <c r="J929" s="107"/>
      <c r="K929" s="107"/>
      <c r="L929" s="107"/>
      <c r="M929" s="107"/>
      <c r="N929" s="107"/>
      <c r="O929" s="107"/>
      <c r="P929" s="107"/>
      <c r="Q929" s="107"/>
      <c r="R929" s="107"/>
      <c r="S929" s="107"/>
      <c r="T929" s="107"/>
      <c r="U929" s="107"/>
      <c r="V929" s="107"/>
      <c r="W929" s="107"/>
      <c r="X929" s="107"/>
    </row>
    <row r="930" spans="1:24" ht="13">
      <c r="A930" s="107"/>
      <c r="B930" s="107"/>
      <c r="C930" s="108"/>
      <c r="D930" s="112"/>
      <c r="E930" s="108"/>
      <c r="F930" s="108"/>
      <c r="G930" s="107"/>
      <c r="H930" s="107"/>
      <c r="I930" s="107"/>
      <c r="J930" s="107"/>
      <c r="K930" s="107"/>
      <c r="L930" s="107"/>
      <c r="M930" s="107"/>
      <c r="N930" s="107"/>
      <c r="O930" s="107"/>
      <c r="P930" s="107"/>
      <c r="Q930" s="107"/>
      <c r="R930" s="107"/>
      <c r="S930" s="107"/>
      <c r="T930" s="107"/>
      <c r="U930" s="107"/>
      <c r="V930" s="107"/>
      <c r="W930" s="107"/>
      <c r="X930" s="107"/>
    </row>
    <row r="931" spans="1:24" ht="13">
      <c r="A931" s="107"/>
      <c r="B931" s="107"/>
      <c r="C931" s="108"/>
      <c r="D931" s="112"/>
      <c r="E931" s="108"/>
      <c r="F931" s="108"/>
      <c r="G931" s="107"/>
      <c r="H931" s="107"/>
      <c r="I931" s="107"/>
      <c r="J931" s="107"/>
      <c r="K931" s="107"/>
      <c r="L931" s="107"/>
      <c r="M931" s="107"/>
      <c r="N931" s="107"/>
      <c r="O931" s="107"/>
      <c r="P931" s="107"/>
      <c r="Q931" s="107"/>
      <c r="R931" s="107"/>
      <c r="S931" s="107"/>
      <c r="T931" s="107"/>
      <c r="U931" s="107"/>
      <c r="V931" s="107"/>
      <c r="W931" s="107"/>
      <c r="X931" s="107"/>
    </row>
    <row r="932" spans="1:24" ht="13">
      <c r="A932" s="107"/>
      <c r="B932" s="107"/>
      <c r="C932" s="108"/>
      <c r="D932" s="112"/>
      <c r="E932" s="108"/>
      <c r="F932" s="108"/>
      <c r="G932" s="107"/>
      <c r="H932" s="107"/>
      <c r="I932" s="107"/>
      <c r="J932" s="107"/>
      <c r="K932" s="107"/>
      <c r="L932" s="107"/>
      <c r="M932" s="107"/>
      <c r="N932" s="107"/>
      <c r="O932" s="107"/>
      <c r="P932" s="107"/>
      <c r="Q932" s="107"/>
      <c r="R932" s="107"/>
      <c r="S932" s="107"/>
      <c r="T932" s="107"/>
      <c r="U932" s="107"/>
      <c r="V932" s="107"/>
      <c r="W932" s="107"/>
      <c r="X932" s="107"/>
    </row>
    <row r="933" spans="1:24" ht="13">
      <c r="A933" s="107"/>
      <c r="B933" s="107"/>
      <c r="C933" s="108"/>
      <c r="D933" s="112"/>
      <c r="E933" s="108"/>
      <c r="F933" s="108"/>
      <c r="G933" s="107"/>
      <c r="H933" s="107"/>
      <c r="I933" s="107"/>
      <c r="J933" s="107"/>
      <c r="K933" s="107"/>
      <c r="L933" s="107"/>
      <c r="M933" s="107"/>
      <c r="N933" s="107"/>
      <c r="O933" s="107"/>
      <c r="P933" s="107"/>
      <c r="Q933" s="107"/>
      <c r="R933" s="107"/>
      <c r="S933" s="107"/>
      <c r="T933" s="107"/>
      <c r="U933" s="107"/>
      <c r="V933" s="107"/>
      <c r="W933" s="107"/>
      <c r="X933" s="107"/>
    </row>
    <row r="934" spans="1:24" ht="13">
      <c r="A934" s="107"/>
      <c r="B934" s="107"/>
      <c r="C934" s="108"/>
      <c r="D934" s="112"/>
      <c r="E934" s="108"/>
      <c r="F934" s="108"/>
      <c r="G934" s="107"/>
      <c r="H934" s="107"/>
      <c r="I934" s="107"/>
      <c r="J934" s="107"/>
      <c r="K934" s="107"/>
      <c r="L934" s="107"/>
      <c r="M934" s="107"/>
      <c r="N934" s="107"/>
      <c r="O934" s="107"/>
      <c r="P934" s="107"/>
      <c r="Q934" s="107"/>
      <c r="R934" s="107"/>
      <c r="S934" s="107"/>
      <c r="T934" s="107"/>
      <c r="U934" s="107"/>
      <c r="V934" s="107"/>
      <c r="W934" s="107"/>
      <c r="X934" s="107"/>
    </row>
    <row r="935" spans="1:24" ht="13">
      <c r="A935" s="107"/>
      <c r="B935" s="107"/>
      <c r="C935" s="108"/>
      <c r="D935" s="112"/>
      <c r="E935" s="108"/>
      <c r="F935" s="108"/>
      <c r="G935" s="107"/>
      <c r="H935" s="107"/>
      <c r="I935" s="107"/>
      <c r="J935" s="107"/>
      <c r="K935" s="107"/>
      <c r="L935" s="107"/>
      <c r="M935" s="107"/>
      <c r="N935" s="107"/>
      <c r="O935" s="107"/>
      <c r="P935" s="107"/>
      <c r="Q935" s="107"/>
      <c r="R935" s="107"/>
      <c r="S935" s="107"/>
      <c r="T935" s="107"/>
      <c r="U935" s="107"/>
      <c r="V935" s="107"/>
      <c r="W935" s="107"/>
      <c r="X935" s="107"/>
    </row>
    <row r="936" spans="1:24" ht="13">
      <c r="A936" s="107"/>
      <c r="B936" s="107"/>
      <c r="C936" s="108"/>
      <c r="D936" s="112"/>
      <c r="E936" s="108"/>
      <c r="F936" s="108"/>
      <c r="G936" s="107"/>
      <c r="H936" s="107"/>
      <c r="I936" s="107"/>
      <c r="J936" s="107"/>
      <c r="K936" s="107"/>
      <c r="L936" s="107"/>
      <c r="M936" s="107"/>
      <c r="N936" s="107"/>
      <c r="O936" s="107"/>
      <c r="P936" s="107"/>
      <c r="Q936" s="107"/>
      <c r="R936" s="107"/>
      <c r="S936" s="107"/>
      <c r="T936" s="107"/>
      <c r="U936" s="107"/>
      <c r="V936" s="107"/>
      <c r="W936" s="107"/>
      <c r="X936" s="107"/>
    </row>
    <row r="937" spans="1:24" ht="13">
      <c r="A937" s="107"/>
      <c r="B937" s="107"/>
      <c r="C937" s="108"/>
      <c r="D937" s="112"/>
      <c r="E937" s="108"/>
      <c r="F937" s="108"/>
      <c r="G937" s="107"/>
      <c r="H937" s="107"/>
      <c r="I937" s="107"/>
      <c r="J937" s="107"/>
      <c r="K937" s="107"/>
      <c r="L937" s="107"/>
      <c r="M937" s="107"/>
      <c r="N937" s="107"/>
      <c r="O937" s="107"/>
      <c r="P937" s="107"/>
      <c r="Q937" s="107"/>
      <c r="R937" s="107"/>
      <c r="S937" s="107"/>
      <c r="T937" s="107"/>
      <c r="U937" s="107"/>
      <c r="V937" s="107"/>
      <c r="W937" s="107"/>
      <c r="X937" s="107"/>
    </row>
    <row r="938" spans="1:24" ht="13">
      <c r="A938" s="107"/>
      <c r="B938" s="107"/>
      <c r="C938" s="108"/>
      <c r="D938" s="112"/>
      <c r="E938" s="108"/>
      <c r="F938" s="108"/>
      <c r="G938" s="107"/>
      <c r="H938" s="107"/>
      <c r="I938" s="107"/>
      <c r="J938" s="107"/>
      <c r="K938" s="107"/>
      <c r="L938" s="107"/>
      <c r="M938" s="107"/>
      <c r="N938" s="107"/>
      <c r="O938" s="107"/>
      <c r="P938" s="107"/>
      <c r="Q938" s="107"/>
      <c r="R938" s="107"/>
      <c r="S938" s="107"/>
      <c r="T938" s="107"/>
      <c r="U938" s="107"/>
      <c r="V938" s="107"/>
      <c r="W938" s="107"/>
      <c r="X938" s="107"/>
    </row>
    <row r="939" spans="1:24" ht="13">
      <c r="A939" s="107"/>
      <c r="B939" s="107"/>
      <c r="C939" s="108"/>
      <c r="D939" s="112"/>
      <c r="E939" s="108"/>
      <c r="F939" s="108"/>
      <c r="G939" s="107"/>
      <c r="H939" s="107"/>
      <c r="I939" s="107"/>
      <c r="J939" s="107"/>
      <c r="K939" s="107"/>
      <c r="L939" s="107"/>
      <c r="M939" s="107"/>
      <c r="N939" s="107"/>
      <c r="O939" s="107"/>
      <c r="P939" s="107"/>
      <c r="Q939" s="107"/>
      <c r="R939" s="107"/>
      <c r="S939" s="107"/>
      <c r="T939" s="107"/>
      <c r="U939" s="107"/>
      <c r="V939" s="107"/>
      <c r="W939" s="107"/>
      <c r="X939" s="107"/>
    </row>
    <row r="940" spans="1:24" ht="13">
      <c r="A940" s="107"/>
      <c r="B940" s="107"/>
      <c r="C940" s="108"/>
      <c r="D940" s="112"/>
      <c r="E940" s="108"/>
      <c r="F940" s="108"/>
      <c r="G940" s="107"/>
      <c r="H940" s="107"/>
      <c r="I940" s="107"/>
      <c r="J940" s="107"/>
      <c r="K940" s="107"/>
      <c r="L940" s="107"/>
      <c r="M940" s="107"/>
      <c r="N940" s="107"/>
      <c r="O940" s="107"/>
      <c r="P940" s="107"/>
      <c r="Q940" s="107"/>
      <c r="R940" s="107"/>
      <c r="S940" s="107"/>
      <c r="T940" s="107"/>
      <c r="U940" s="107"/>
      <c r="V940" s="107"/>
      <c r="W940" s="107"/>
      <c r="X940" s="107"/>
    </row>
    <row r="941" spans="1:24" ht="13">
      <c r="A941" s="107"/>
      <c r="B941" s="107"/>
      <c r="C941" s="108"/>
      <c r="D941" s="112"/>
      <c r="E941" s="108"/>
      <c r="F941" s="108"/>
      <c r="G941" s="107"/>
      <c r="H941" s="107"/>
      <c r="I941" s="107"/>
      <c r="J941" s="107"/>
      <c r="K941" s="107"/>
      <c r="L941" s="107"/>
      <c r="M941" s="107"/>
      <c r="N941" s="107"/>
      <c r="O941" s="107"/>
      <c r="P941" s="107"/>
      <c r="Q941" s="107"/>
      <c r="R941" s="107"/>
      <c r="S941" s="107"/>
      <c r="T941" s="107"/>
      <c r="U941" s="107"/>
      <c r="V941" s="107"/>
      <c r="W941" s="107"/>
      <c r="X941" s="107"/>
    </row>
    <row r="942" spans="1:24" ht="13">
      <c r="A942" s="107"/>
      <c r="B942" s="107"/>
      <c r="C942" s="108"/>
      <c r="D942" s="112"/>
      <c r="E942" s="108"/>
      <c r="F942" s="108"/>
      <c r="G942" s="107"/>
      <c r="H942" s="107"/>
      <c r="I942" s="107"/>
      <c r="J942" s="107"/>
      <c r="K942" s="107"/>
      <c r="L942" s="107"/>
      <c r="M942" s="107"/>
      <c r="N942" s="107"/>
      <c r="O942" s="107"/>
      <c r="P942" s="107"/>
      <c r="Q942" s="107"/>
      <c r="R942" s="107"/>
      <c r="S942" s="107"/>
      <c r="T942" s="107"/>
      <c r="U942" s="107"/>
      <c r="V942" s="107"/>
      <c r="W942" s="107"/>
      <c r="X942" s="107"/>
    </row>
    <row r="943" spans="1:24" ht="13">
      <c r="A943" s="107"/>
      <c r="B943" s="107"/>
      <c r="C943" s="108"/>
      <c r="D943" s="112"/>
      <c r="E943" s="108"/>
      <c r="F943" s="108"/>
      <c r="G943" s="107"/>
      <c r="H943" s="107"/>
      <c r="I943" s="107"/>
      <c r="J943" s="107"/>
      <c r="K943" s="107"/>
      <c r="L943" s="107"/>
      <c r="M943" s="107"/>
      <c r="N943" s="107"/>
      <c r="O943" s="107"/>
      <c r="P943" s="107"/>
      <c r="Q943" s="107"/>
      <c r="R943" s="107"/>
      <c r="S943" s="107"/>
      <c r="T943" s="107"/>
      <c r="U943" s="107"/>
      <c r="V943" s="107"/>
      <c r="W943" s="107"/>
      <c r="X943" s="107"/>
    </row>
    <row r="944" spans="1:24" ht="13">
      <c r="A944" s="107"/>
      <c r="B944" s="107"/>
      <c r="C944" s="108"/>
      <c r="D944" s="112"/>
      <c r="E944" s="108"/>
      <c r="F944" s="108"/>
      <c r="G944" s="107"/>
      <c r="H944" s="107"/>
      <c r="I944" s="107"/>
      <c r="J944" s="107"/>
      <c r="K944" s="107"/>
      <c r="L944" s="107"/>
      <c r="M944" s="107"/>
      <c r="N944" s="107"/>
      <c r="O944" s="107"/>
      <c r="P944" s="107"/>
      <c r="Q944" s="107"/>
      <c r="R944" s="107"/>
      <c r="S944" s="107"/>
      <c r="T944" s="107"/>
      <c r="U944" s="107"/>
      <c r="V944" s="107"/>
      <c r="W944" s="107"/>
      <c r="X944" s="107"/>
    </row>
    <row r="945" spans="1:24" ht="13">
      <c r="A945" s="107"/>
      <c r="B945" s="107"/>
      <c r="C945" s="108"/>
      <c r="D945" s="112"/>
      <c r="E945" s="108"/>
      <c r="F945" s="108"/>
      <c r="G945" s="107"/>
      <c r="H945" s="107"/>
      <c r="I945" s="107"/>
      <c r="J945" s="107"/>
      <c r="K945" s="107"/>
      <c r="L945" s="107"/>
      <c r="M945" s="107"/>
      <c r="N945" s="107"/>
      <c r="O945" s="107"/>
      <c r="P945" s="107"/>
      <c r="Q945" s="107"/>
      <c r="R945" s="107"/>
      <c r="S945" s="107"/>
      <c r="T945" s="107"/>
      <c r="U945" s="107"/>
      <c r="V945" s="107"/>
      <c r="W945" s="107"/>
      <c r="X945" s="107"/>
    </row>
    <row r="946" spans="1:24" ht="13">
      <c r="A946" s="107"/>
      <c r="B946" s="107"/>
      <c r="C946" s="108"/>
      <c r="D946" s="112"/>
      <c r="E946" s="108"/>
      <c r="F946" s="108"/>
      <c r="G946" s="107"/>
      <c r="H946" s="107"/>
      <c r="I946" s="107"/>
      <c r="J946" s="107"/>
      <c r="K946" s="107"/>
      <c r="L946" s="107"/>
      <c r="M946" s="107"/>
      <c r="N946" s="107"/>
      <c r="O946" s="107"/>
      <c r="P946" s="107"/>
      <c r="Q946" s="107"/>
      <c r="R946" s="107"/>
      <c r="S946" s="107"/>
      <c r="T946" s="107"/>
      <c r="U946" s="107"/>
      <c r="V946" s="107"/>
      <c r="W946" s="107"/>
      <c r="X946" s="107"/>
    </row>
    <row r="947" spans="1:24" ht="13">
      <c r="A947" s="107"/>
      <c r="B947" s="107"/>
      <c r="C947" s="108"/>
      <c r="D947" s="112"/>
      <c r="E947" s="108"/>
      <c r="F947" s="108"/>
      <c r="G947" s="107"/>
      <c r="H947" s="107"/>
      <c r="I947" s="107"/>
      <c r="J947" s="107"/>
      <c r="K947" s="107"/>
      <c r="L947" s="107"/>
      <c r="M947" s="107"/>
      <c r="N947" s="107"/>
      <c r="O947" s="107"/>
      <c r="P947" s="107"/>
      <c r="Q947" s="107"/>
      <c r="R947" s="107"/>
      <c r="S947" s="107"/>
      <c r="T947" s="107"/>
      <c r="U947" s="107"/>
      <c r="V947" s="107"/>
      <c r="W947" s="107"/>
      <c r="X947" s="107"/>
    </row>
    <row r="948" spans="1:24" ht="13">
      <c r="A948" s="107"/>
      <c r="B948" s="107"/>
      <c r="C948" s="108"/>
      <c r="D948" s="112"/>
      <c r="E948" s="108"/>
      <c r="F948" s="108"/>
      <c r="G948" s="107"/>
      <c r="H948" s="107"/>
      <c r="I948" s="107"/>
      <c r="J948" s="107"/>
      <c r="K948" s="107"/>
      <c r="L948" s="107"/>
      <c r="M948" s="107"/>
      <c r="N948" s="107"/>
      <c r="O948" s="107"/>
      <c r="P948" s="107"/>
      <c r="Q948" s="107"/>
      <c r="R948" s="107"/>
      <c r="S948" s="107"/>
      <c r="T948" s="107"/>
      <c r="U948" s="107"/>
      <c r="V948" s="107"/>
      <c r="W948" s="107"/>
      <c r="X948" s="107"/>
    </row>
    <row r="949" spans="1:24" ht="13">
      <c r="A949" s="107"/>
      <c r="B949" s="107"/>
      <c r="C949" s="108"/>
      <c r="D949" s="112"/>
      <c r="E949" s="108"/>
      <c r="F949" s="108"/>
      <c r="G949" s="107"/>
      <c r="H949" s="107"/>
      <c r="I949" s="107"/>
      <c r="J949" s="107"/>
      <c r="K949" s="107"/>
      <c r="L949" s="107"/>
      <c r="M949" s="107"/>
      <c r="N949" s="107"/>
      <c r="O949" s="107"/>
      <c r="P949" s="107"/>
      <c r="Q949" s="107"/>
      <c r="R949" s="107"/>
      <c r="S949" s="107"/>
      <c r="T949" s="107"/>
      <c r="U949" s="107"/>
      <c r="V949" s="107"/>
      <c r="W949" s="107"/>
      <c r="X949" s="107"/>
    </row>
    <row r="950" spans="1:24" ht="13">
      <c r="A950" s="107"/>
      <c r="B950" s="107"/>
      <c r="C950" s="108"/>
      <c r="D950" s="112"/>
      <c r="E950" s="108"/>
      <c r="F950" s="108"/>
      <c r="G950" s="107"/>
      <c r="H950" s="107"/>
      <c r="I950" s="107"/>
      <c r="J950" s="107"/>
      <c r="K950" s="107"/>
      <c r="L950" s="107"/>
      <c r="M950" s="107"/>
      <c r="N950" s="107"/>
      <c r="O950" s="107"/>
      <c r="P950" s="107"/>
      <c r="Q950" s="107"/>
      <c r="R950" s="107"/>
      <c r="S950" s="107"/>
      <c r="T950" s="107"/>
      <c r="U950" s="107"/>
      <c r="V950" s="107"/>
      <c r="W950" s="107"/>
      <c r="X950" s="107"/>
    </row>
    <row r="951" spans="1:24" ht="13">
      <c r="A951" s="107"/>
      <c r="B951" s="107"/>
      <c r="C951" s="108"/>
      <c r="D951" s="112"/>
      <c r="E951" s="108"/>
      <c r="F951" s="108"/>
      <c r="G951" s="107"/>
      <c r="H951" s="107"/>
      <c r="I951" s="107"/>
      <c r="J951" s="107"/>
      <c r="K951" s="107"/>
      <c r="L951" s="107"/>
      <c r="M951" s="107"/>
      <c r="N951" s="107"/>
      <c r="O951" s="107"/>
      <c r="P951" s="107"/>
      <c r="Q951" s="107"/>
      <c r="R951" s="107"/>
      <c r="S951" s="107"/>
      <c r="T951" s="107"/>
      <c r="U951" s="107"/>
      <c r="V951" s="107"/>
      <c r="W951" s="107"/>
      <c r="X951" s="107"/>
    </row>
    <row r="952" spans="1:24" ht="13">
      <c r="A952" s="107"/>
      <c r="B952" s="107"/>
      <c r="C952" s="108"/>
      <c r="D952" s="112"/>
      <c r="E952" s="108"/>
      <c r="F952" s="108"/>
      <c r="G952" s="107"/>
      <c r="H952" s="107"/>
      <c r="I952" s="107"/>
      <c r="J952" s="107"/>
      <c r="K952" s="107"/>
      <c r="L952" s="107"/>
      <c r="M952" s="107"/>
      <c r="N952" s="107"/>
      <c r="O952" s="107"/>
      <c r="P952" s="107"/>
      <c r="Q952" s="107"/>
      <c r="R952" s="107"/>
      <c r="S952" s="107"/>
      <c r="T952" s="107"/>
      <c r="U952" s="107"/>
      <c r="V952" s="107"/>
      <c r="W952" s="107"/>
      <c r="X952" s="107"/>
    </row>
    <row r="953" spans="1:24" ht="13">
      <c r="A953" s="107"/>
      <c r="B953" s="107"/>
      <c r="C953" s="108"/>
      <c r="D953" s="112"/>
      <c r="E953" s="108"/>
      <c r="F953" s="108"/>
      <c r="G953" s="107"/>
      <c r="H953" s="107"/>
      <c r="I953" s="107"/>
      <c r="J953" s="107"/>
      <c r="K953" s="107"/>
      <c r="L953" s="107"/>
      <c r="M953" s="107"/>
      <c r="N953" s="107"/>
      <c r="O953" s="107"/>
      <c r="P953" s="107"/>
      <c r="Q953" s="107"/>
      <c r="R953" s="107"/>
      <c r="S953" s="107"/>
      <c r="T953" s="107"/>
      <c r="U953" s="107"/>
      <c r="V953" s="107"/>
      <c r="W953" s="107"/>
      <c r="X953" s="107"/>
    </row>
    <row r="954" spans="1:24" ht="13">
      <c r="A954" s="107"/>
      <c r="B954" s="107"/>
      <c r="C954" s="108"/>
      <c r="D954" s="112"/>
      <c r="E954" s="108"/>
      <c r="F954" s="108"/>
      <c r="G954" s="107"/>
      <c r="H954" s="107"/>
      <c r="I954" s="107"/>
      <c r="J954" s="107"/>
      <c r="K954" s="107"/>
      <c r="L954" s="107"/>
      <c r="M954" s="107"/>
      <c r="N954" s="107"/>
      <c r="O954" s="107"/>
      <c r="P954" s="107"/>
      <c r="Q954" s="107"/>
      <c r="R954" s="107"/>
      <c r="S954" s="107"/>
      <c r="T954" s="107"/>
      <c r="U954" s="107"/>
      <c r="V954" s="107"/>
      <c r="W954" s="107"/>
      <c r="X954" s="107"/>
    </row>
    <row r="955" spans="1:24" ht="13">
      <c r="A955" s="107"/>
      <c r="B955" s="107"/>
      <c r="C955" s="108"/>
      <c r="D955" s="112"/>
      <c r="E955" s="108"/>
      <c r="F955" s="108"/>
      <c r="G955" s="107"/>
      <c r="H955" s="107"/>
      <c r="I955" s="107"/>
      <c r="J955" s="107"/>
      <c r="K955" s="107"/>
      <c r="L955" s="107"/>
      <c r="M955" s="107"/>
      <c r="N955" s="107"/>
      <c r="O955" s="107"/>
      <c r="P955" s="107"/>
      <c r="Q955" s="107"/>
      <c r="R955" s="107"/>
      <c r="S955" s="107"/>
      <c r="T955" s="107"/>
      <c r="U955" s="107"/>
      <c r="V955" s="107"/>
      <c r="W955" s="107"/>
      <c r="X955" s="107"/>
    </row>
    <row r="956" spans="1:24" ht="13">
      <c r="A956" s="107"/>
      <c r="B956" s="107"/>
      <c r="C956" s="108"/>
      <c r="D956" s="112"/>
      <c r="E956" s="108"/>
      <c r="F956" s="108"/>
      <c r="G956" s="107"/>
      <c r="H956" s="107"/>
      <c r="I956" s="107"/>
      <c r="J956" s="107"/>
      <c r="K956" s="107"/>
      <c r="L956" s="107"/>
      <c r="M956" s="107"/>
      <c r="N956" s="107"/>
      <c r="O956" s="107"/>
      <c r="P956" s="107"/>
      <c r="Q956" s="107"/>
      <c r="R956" s="107"/>
      <c r="S956" s="107"/>
      <c r="T956" s="107"/>
      <c r="U956" s="107"/>
      <c r="V956" s="107"/>
      <c r="W956" s="107"/>
      <c r="X956" s="107"/>
    </row>
    <row r="957" spans="1:24" ht="13">
      <c r="A957" s="107"/>
      <c r="B957" s="107"/>
      <c r="C957" s="108"/>
      <c r="D957" s="112"/>
      <c r="E957" s="108"/>
      <c r="F957" s="108"/>
      <c r="G957" s="107"/>
      <c r="H957" s="107"/>
      <c r="I957" s="107"/>
      <c r="J957" s="107"/>
      <c r="K957" s="107"/>
      <c r="L957" s="107"/>
      <c r="M957" s="107"/>
      <c r="N957" s="107"/>
      <c r="O957" s="107"/>
      <c r="P957" s="107"/>
      <c r="Q957" s="107"/>
      <c r="R957" s="107"/>
      <c r="S957" s="107"/>
      <c r="T957" s="107"/>
      <c r="U957" s="107"/>
      <c r="V957" s="107"/>
      <c r="W957" s="107"/>
      <c r="X957" s="107"/>
    </row>
    <row r="958" spans="1:24" ht="13">
      <c r="A958" s="107"/>
      <c r="B958" s="107"/>
      <c r="C958" s="108"/>
      <c r="D958" s="112"/>
      <c r="E958" s="108"/>
      <c r="F958" s="108"/>
      <c r="G958" s="107"/>
      <c r="H958" s="107"/>
      <c r="I958" s="107"/>
      <c r="J958" s="107"/>
      <c r="K958" s="107"/>
      <c r="L958" s="107"/>
      <c r="M958" s="107"/>
      <c r="N958" s="107"/>
      <c r="O958" s="107"/>
      <c r="P958" s="107"/>
      <c r="Q958" s="107"/>
      <c r="R958" s="107"/>
      <c r="S958" s="107"/>
      <c r="T958" s="107"/>
      <c r="U958" s="107"/>
      <c r="V958" s="107"/>
      <c r="W958" s="107"/>
      <c r="X958" s="107"/>
    </row>
    <row r="959" spans="1:24" ht="13">
      <c r="A959" s="107"/>
      <c r="B959" s="107"/>
      <c r="C959" s="108"/>
      <c r="D959" s="112"/>
      <c r="E959" s="108"/>
      <c r="F959" s="108"/>
      <c r="G959" s="107"/>
      <c r="H959" s="107"/>
      <c r="I959" s="107"/>
      <c r="J959" s="107"/>
      <c r="K959" s="107"/>
      <c r="L959" s="107"/>
      <c r="M959" s="107"/>
      <c r="N959" s="107"/>
      <c r="O959" s="107"/>
      <c r="P959" s="107"/>
      <c r="Q959" s="107"/>
      <c r="R959" s="107"/>
      <c r="S959" s="107"/>
      <c r="T959" s="107"/>
      <c r="U959" s="107"/>
      <c r="V959" s="107"/>
      <c r="W959" s="107"/>
      <c r="X959" s="107"/>
    </row>
    <row r="960" spans="1:24" ht="13">
      <c r="A960" s="107"/>
      <c r="B960" s="107"/>
      <c r="C960" s="108"/>
      <c r="D960" s="112"/>
      <c r="E960" s="108"/>
      <c r="F960" s="108"/>
      <c r="G960" s="107"/>
      <c r="H960" s="107"/>
      <c r="I960" s="107"/>
      <c r="J960" s="107"/>
      <c r="K960" s="107"/>
      <c r="L960" s="107"/>
      <c r="M960" s="107"/>
      <c r="N960" s="107"/>
      <c r="O960" s="107"/>
      <c r="P960" s="107"/>
      <c r="Q960" s="107"/>
      <c r="R960" s="107"/>
      <c r="S960" s="107"/>
      <c r="T960" s="107"/>
      <c r="U960" s="107"/>
      <c r="V960" s="107"/>
      <c r="W960" s="107"/>
      <c r="X960" s="107"/>
    </row>
    <row r="961" spans="1:24" ht="13">
      <c r="A961" s="107"/>
      <c r="B961" s="107"/>
      <c r="C961" s="108"/>
      <c r="D961" s="112"/>
      <c r="E961" s="108"/>
      <c r="F961" s="108"/>
      <c r="G961" s="107"/>
      <c r="H961" s="107"/>
      <c r="I961" s="107"/>
      <c r="J961" s="107"/>
      <c r="K961" s="107"/>
      <c r="L961" s="107"/>
      <c r="M961" s="107"/>
      <c r="N961" s="107"/>
      <c r="O961" s="107"/>
      <c r="P961" s="107"/>
      <c r="Q961" s="107"/>
      <c r="R961" s="107"/>
      <c r="S961" s="107"/>
      <c r="T961" s="107"/>
      <c r="U961" s="107"/>
      <c r="V961" s="107"/>
      <c r="W961" s="107"/>
      <c r="X961" s="107"/>
    </row>
    <row r="962" spans="1:24" ht="13">
      <c r="A962" s="107"/>
      <c r="B962" s="107"/>
      <c r="C962" s="108"/>
      <c r="D962" s="112"/>
      <c r="E962" s="108"/>
      <c r="F962" s="108"/>
      <c r="G962" s="107"/>
      <c r="H962" s="107"/>
      <c r="I962" s="107"/>
      <c r="J962" s="107"/>
      <c r="K962" s="107"/>
      <c r="L962" s="107"/>
      <c r="M962" s="107"/>
      <c r="N962" s="107"/>
      <c r="O962" s="107"/>
      <c r="P962" s="107"/>
      <c r="Q962" s="107"/>
      <c r="R962" s="107"/>
      <c r="S962" s="107"/>
      <c r="T962" s="107"/>
      <c r="U962" s="107"/>
      <c r="V962" s="107"/>
      <c r="W962" s="107"/>
      <c r="X962" s="107"/>
    </row>
    <row r="963" spans="1:24" ht="13">
      <c r="A963" s="107"/>
      <c r="B963" s="107"/>
      <c r="C963" s="108"/>
      <c r="D963" s="112"/>
      <c r="E963" s="108"/>
      <c r="F963" s="108"/>
      <c r="G963" s="107"/>
      <c r="H963" s="107"/>
      <c r="I963" s="107"/>
      <c r="J963" s="107"/>
      <c r="K963" s="107"/>
      <c r="L963" s="107"/>
      <c r="M963" s="107"/>
      <c r="N963" s="107"/>
      <c r="O963" s="107"/>
      <c r="P963" s="107"/>
      <c r="Q963" s="107"/>
      <c r="R963" s="107"/>
      <c r="S963" s="107"/>
      <c r="T963" s="107"/>
      <c r="U963" s="107"/>
      <c r="V963" s="107"/>
      <c r="W963" s="107"/>
      <c r="X963" s="107"/>
    </row>
    <row r="964" spans="1:24" ht="13">
      <c r="A964" s="107"/>
      <c r="B964" s="107"/>
      <c r="C964" s="108"/>
      <c r="D964" s="112"/>
      <c r="E964" s="108"/>
      <c r="F964" s="108"/>
      <c r="G964" s="107"/>
      <c r="H964" s="107"/>
      <c r="I964" s="107"/>
      <c r="J964" s="107"/>
      <c r="K964" s="107"/>
      <c r="L964" s="107"/>
      <c r="M964" s="107"/>
      <c r="N964" s="107"/>
      <c r="O964" s="107"/>
      <c r="P964" s="107"/>
      <c r="Q964" s="107"/>
      <c r="R964" s="107"/>
      <c r="S964" s="107"/>
      <c r="T964" s="107"/>
      <c r="U964" s="107"/>
      <c r="V964" s="107"/>
      <c r="W964" s="107"/>
      <c r="X964" s="107"/>
    </row>
    <row r="965" spans="1:24" ht="13">
      <c r="A965" s="107"/>
      <c r="B965" s="107"/>
      <c r="C965" s="108"/>
      <c r="D965" s="112"/>
      <c r="E965" s="108"/>
      <c r="F965" s="108"/>
      <c r="G965" s="107"/>
      <c r="H965" s="107"/>
      <c r="I965" s="107"/>
      <c r="J965" s="107"/>
      <c r="K965" s="107"/>
      <c r="L965" s="107"/>
      <c r="M965" s="107"/>
      <c r="N965" s="107"/>
      <c r="O965" s="107"/>
      <c r="P965" s="107"/>
      <c r="Q965" s="107"/>
      <c r="R965" s="107"/>
      <c r="S965" s="107"/>
      <c r="T965" s="107"/>
      <c r="U965" s="107"/>
      <c r="V965" s="107"/>
      <c r="W965" s="107"/>
      <c r="X965" s="107"/>
    </row>
    <row r="966" spans="1:24" ht="13">
      <c r="A966" s="107"/>
      <c r="B966" s="107"/>
      <c r="C966" s="108"/>
      <c r="D966" s="112"/>
      <c r="E966" s="108"/>
      <c r="F966" s="108"/>
      <c r="G966" s="107"/>
      <c r="H966" s="107"/>
      <c r="I966" s="107"/>
      <c r="J966" s="107"/>
      <c r="K966" s="107"/>
      <c r="L966" s="107"/>
      <c r="M966" s="107"/>
      <c r="N966" s="107"/>
      <c r="O966" s="107"/>
      <c r="P966" s="107"/>
      <c r="Q966" s="107"/>
      <c r="R966" s="107"/>
      <c r="S966" s="107"/>
      <c r="T966" s="107"/>
      <c r="U966" s="107"/>
      <c r="V966" s="107"/>
      <c r="W966" s="107"/>
      <c r="X966" s="107"/>
    </row>
    <row r="967" spans="1:24" ht="13">
      <c r="A967" s="107"/>
      <c r="B967" s="107"/>
      <c r="C967" s="108"/>
      <c r="D967" s="112"/>
      <c r="E967" s="108"/>
      <c r="F967" s="108"/>
      <c r="G967" s="107"/>
      <c r="H967" s="107"/>
      <c r="I967" s="107"/>
      <c r="J967" s="107"/>
      <c r="K967" s="107"/>
      <c r="L967" s="107"/>
      <c r="M967" s="107"/>
      <c r="N967" s="107"/>
      <c r="O967" s="107"/>
      <c r="P967" s="107"/>
      <c r="Q967" s="107"/>
      <c r="R967" s="107"/>
      <c r="S967" s="107"/>
      <c r="T967" s="107"/>
      <c r="U967" s="107"/>
      <c r="V967" s="107"/>
      <c r="W967" s="107"/>
      <c r="X967" s="107"/>
    </row>
    <row r="968" spans="1:24" ht="13">
      <c r="A968" s="107"/>
      <c r="B968" s="107"/>
      <c r="C968" s="108"/>
      <c r="D968" s="112"/>
      <c r="E968" s="108"/>
      <c r="F968" s="108"/>
      <c r="G968" s="107"/>
      <c r="H968" s="107"/>
      <c r="I968" s="107"/>
      <c r="J968" s="107"/>
      <c r="K968" s="107"/>
      <c r="L968" s="107"/>
      <c r="M968" s="107"/>
      <c r="N968" s="107"/>
      <c r="O968" s="107"/>
      <c r="P968" s="107"/>
      <c r="Q968" s="107"/>
      <c r="R968" s="107"/>
      <c r="S968" s="107"/>
      <c r="T968" s="107"/>
      <c r="U968" s="107"/>
      <c r="V968" s="107"/>
      <c r="W968" s="107"/>
      <c r="X968" s="107"/>
    </row>
    <row r="969" spans="1:24" ht="13">
      <c r="A969" s="107"/>
      <c r="B969" s="107"/>
      <c r="C969" s="108"/>
      <c r="D969" s="112"/>
      <c r="E969" s="108"/>
      <c r="F969" s="108"/>
      <c r="G969" s="107"/>
      <c r="H969" s="107"/>
      <c r="I969" s="107"/>
      <c r="J969" s="107"/>
      <c r="K969" s="107"/>
      <c r="L969" s="107"/>
      <c r="M969" s="107"/>
      <c r="N969" s="107"/>
      <c r="O969" s="107"/>
      <c r="P969" s="107"/>
      <c r="Q969" s="107"/>
      <c r="R969" s="107"/>
      <c r="S969" s="107"/>
      <c r="T969" s="107"/>
      <c r="U969" s="107"/>
      <c r="V969" s="107"/>
      <c r="W969" s="107"/>
      <c r="X969" s="107"/>
    </row>
    <row r="970" spans="1:24" ht="13">
      <c r="A970" s="107"/>
      <c r="B970" s="107"/>
      <c r="C970" s="108"/>
      <c r="D970" s="112"/>
      <c r="E970" s="108"/>
      <c r="F970" s="108"/>
      <c r="G970" s="107"/>
      <c r="H970" s="107"/>
      <c r="I970" s="107"/>
      <c r="J970" s="107"/>
      <c r="K970" s="107"/>
      <c r="L970" s="107"/>
      <c r="M970" s="107"/>
      <c r="N970" s="107"/>
      <c r="O970" s="107"/>
      <c r="P970" s="107"/>
      <c r="Q970" s="107"/>
      <c r="R970" s="107"/>
      <c r="S970" s="107"/>
      <c r="T970" s="107"/>
      <c r="U970" s="107"/>
      <c r="V970" s="107"/>
      <c r="W970" s="107"/>
      <c r="X970" s="107"/>
    </row>
    <row r="971" spans="1:24" ht="13">
      <c r="A971" s="107"/>
      <c r="B971" s="107"/>
      <c r="C971" s="108"/>
      <c r="D971" s="112"/>
      <c r="E971" s="108"/>
      <c r="F971" s="108"/>
      <c r="G971" s="107"/>
      <c r="H971" s="107"/>
      <c r="I971" s="107"/>
      <c r="J971" s="107"/>
      <c r="K971" s="107"/>
      <c r="L971" s="107"/>
      <c r="M971" s="107"/>
      <c r="N971" s="107"/>
      <c r="O971" s="107"/>
      <c r="P971" s="107"/>
      <c r="Q971" s="107"/>
      <c r="R971" s="107"/>
      <c r="S971" s="107"/>
      <c r="T971" s="107"/>
      <c r="U971" s="107"/>
      <c r="V971" s="107"/>
      <c r="W971" s="107"/>
      <c r="X971" s="107"/>
    </row>
    <row r="972" spans="1:24" ht="13">
      <c r="A972" s="107"/>
      <c r="B972" s="107"/>
      <c r="C972" s="108"/>
      <c r="D972" s="112"/>
      <c r="E972" s="108"/>
      <c r="F972" s="108"/>
      <c r="G972" s="107"/>
      <c r="H972" s="107"/>
      <c r="I972" s="107"/>
      <c r="J972" s="107"/>
      <c r="K972" s="107"/>
      <c r="L972" s="107"/>
      <c r="M972" s="107"/>
      <c r="N972" s="107"/>
      <c r="O972" s="107"/>
      <c r="P972" s="107"/>
      <c r="Q972" s="107"/>
      <c r="R972" s="107"/>
      <c r="S972" s="107"/>
      <c r="T972" s="107"/>
      <c r="U972" s="107"/>
      <c r="V972" s="107"/>
      <c r="W972" s="107"/>
      <c r="X972" s="107"/>
    </row>
    <row r="973" spans="1:24" ht="13">
      <c r="A973" s="107"/>
      <c r="B973" s="107"/>
      <c r="C973" s="108"/>
      <c r="D973" s="112"/>
      <c r="E973" s="108"/>
      <c r="F973" s="108"/>
      <c r="G973" s="107"/>
      <c r="H973" s="107"/>
      <c r="I973" s="107"/>
      <c r="J973" s="107"/>
      <c r="K973" s="107"/>
      <c r="L973" s="107"/>
      <c r="M973" s="107"/>
      <c r="N973" s="107"/>
      <c r="O973" s="107"/>
      <c r="P973" s="107"/>
      <c r="Q973" s="107"/>
      <c r="R973" s="107"/>
      <c r="S973" s="107"/>
      <c r="T973" s="107"/>
      <c r="U973" s="107"/>
      <c r="V973" s="107"/>
      <c r="W973" s="107"/>
      <c r="X973" s="107"/>
    </row>
    <row r="974" spans="1:24" ht="13">
      <c r="A974" s="107"/>
      <c r="B974" s="107"/>
      <c r="C974" s="108"/>
      <c r="D974" s="112"/>
      <c r="E974" s="108"/>
      <c r="F974" s="108"/>
      <c r="G974" s="107"/>
      <c r="H974" s="107"/>
      <c r="I974" s="107"/>
      <c r="J974" s="107"/>
      <c r="K974" s="107"/>
      <c r="L974" s="107"/>
      <c r="M974" s="107"/>
      <c r="N974" s="107"/>
      <c r="O974" s="107"/>
      <c r="P974" s="107"/>
      <c r="Q974" s="107"/>
      <c r="R974" s="107"/>
      <c r="S974" s="107"/>
      <c r="T974" s="107"/>
      <c r="U974" s="107"/>
      <c r="V974" s="107"/>
      <c r="W974" s="107"/>
      <c r="X974" s="107"/>
    </row>
    <row r="975" spans="1:24" ht="13">
      <c r="A975" s="107"/>
      <c r="B975" s="107"/>
      <c r="C975" s="108"/>
      <c r="D975" s="112"/>
      <c r="E975" s="108"/>
      <c r="F975" s="108"/>
      <c r="G975" s="107"/>
      <c r="H975" s="107"/>
      <c r="I975" s="107"/>
      <c r="J975" s="107"/>
      <c r="K975" s="107"/>
      <c r="L975" s="107"/>
      <c r="M975" s="107"/>
      <c r="N975" s="107"/>
      <c r="O975" s="107"/>
      <c r="P975" s="107"/>
      <c r="Q975" s="107"/>
      <c r="R975" s="107"/>
      <c r="S975" s="107"/>
      <c r="T975" s="107"/>
      <c r="U975" s="107"/>
      <c r="V975" s="107"/>
      <c r="W975" s="107"/>
      <c r="X975" s="107"/>
    </row>
    <row r="976" spans="1:24" ht="13">
      <c r="A976" s="107"/>
      <c r="B976" s="107"/>
      <c r="C976" s="108"/>
      <c r="D976" s="112"/>
      <c r="E976" s="108"/>
      <c r="F976" s="108"/>
      <c r="G976" s="107"/>
      <c r="H976" s="107"/>
      <c r="I976" s="107"/>
      <c r="J976" s="107"/>
      <c r="K976" s="107"/>
      <c r="L976" s="107"/>
      <c r="M976" s="107"/>
      <c r="N976" s="107"/>
      <c r="O976" s="107"/>
      <c r="P976" s="107"/>
      <c r="Q976" s="107"/>
      <c r="R976" s="107"/>
      <c r="S976" s="107"/>
      <c r="T976" s="107"/>
      <c r="U976" s="107"/>
      <c r="V976" s="107"/>
      <c r="W976" s="107"/>
      <c r="X976" s="107"/>
    </row>
    <row r="977" spans="1:24" ht="13">
      <c r="A977" s="107"/>
      <c r="B977" s="107"/>
      <c r="C977" s="108"/>
      <c r="D977" s="112"/>
      <c r="E977" s="108"/>
      <c r="F977" s="108"/>
      <c r="G977" s="107"/>
      <c r="H977" s="107"/>
      <c r="I977" s="107"/>
      <c r="J977" s="107"/>
      <c r="K977" s="107"/>
      <c r="L977" s="107"/>
      <c r="M977" s="107"/>
      <c r="N977" s="107"/>
      <c r="O977" s="107"/>
      <c r="P977" s="107"/>
      <c r="Q977" s="107"/>
      <c r="R977" s="107"/>
      <c r="S977" s="107"/>
      <c r="T977" s="107"/>
      <c r="U977" s="107"/>
      <c r="V977" s="107"/>
      <c r="W977" s="107"/>
      <c r="X977" s="107"/>
    </row>
    <row r="978" spans="1:24" ht="13">
      <c r="A978" s="107"/>
      <c r="B978" s="107"/>
      <c r="C978" s="108"/>
      <c r="D978" s="112"/>
      <c r="E978" s="108"/>
      <c r="F978" s="108"/>
      <c r="G978" s="107"/>
      <c r="H978" s="107"/>
      <c r="I978" s="107"/>
      <c r="J978" s="107"/>
      <c r="K978" s="107"/>
      <c r="L978" s="107"/>
      <c r="M978" s="107"/>
      <c r="N978" s="107"/>
      <c r="O978" s="107"/>
      <c r="P978" s="107"/>
      <c r="Q978" s="107"/>
      <c r="R978" s="107"/>
      <c r="S978" s="107"/>
      <c r="T978" s="107"/>
      <c r="U978" s="107"/>
      <c r="V978" s="107"/>
      <c r="W978" s="107"/>
      <c r="X978" s="107"/>
    </row>
    <row r="979" spans="1:24" ht="13">
      <c r="A979" s="107"/>
      <c r="B979" s="107"/>
      <c r="C979" s="108"/>
      <c r="D979" s="112"/>
      <c r="E979" s="108"/>
      <c r="F979" s="108"/>
      <c r="G979" s="107"/>
      <c r="H979" s="107"/>
      <c r="I979" s="107"/>
      <c r="J979" s="107"/>
      <c r="K979" s="107"/>
      <c r="L979" s="107"/>
      <c r="M979" s="107"/>
      <c r="N979" s="107"/>
      <c r="O979" s="107"/>
      <c r="P979" s="107"/>
      <c r="Q979" s="107"/>
      <c r="R979" s="107"/>
      <c r="S979" s="107"/>
      <c r="T979" s="107"/>
      <c r="U979" s="107"/>
      <c r="V979" s="107"/>
      <c r="W979" s="107"/>
      <c r="X979" s="107"/>
    </row>
    <row r="980" spans="1:24" ht="13">
      <c r="A980" s="107"/>
      <c r="B980" s="107"/>
      <c r="C980" s="108"/>
      <c r="D980" s="112"/>
      <c r="E980" s="108"/>
      <c r="F980" s="108"/>
      <c r="G980" s="107"/>
      <c r="H980" s="107"/>
      <c r="I980" s="107"/>
      <c r="J980" s="107"/>
      <c r="K980" s="107"/>
      <c r="L980" s="107"/>
      <c r="M980" s="107"/>
      <c r="N980" s="107"/>
      <c r="O980" s="107"/>
      <c r="P980" s="107"/>
      <c r="Q980" s="107"/>
      <c r="R980" s="107"/>
      <c r="S980" s="107"/>
      <c r="T980" s="107"/>
      <c r="U980" s="107"/>
      <c r="V980" s="107"/>
      <c r="W980" s="107"/>
      <c r="X980" s="107"/>
    </row>
    <row r="981" spans="1:24" ht="13">
      <c r="A981" s="107"/>
      <c r="B981" s="107"/>
      <c r="C981" s="108"/>
      <c r="D981" s="112"/>
      <c r="E981" s="108"/>
      <c r="F981" s="108"/>
      <c r="G981" s="107"/>
      <c r="H981" s="107"/>
      <c r="I981" s="107"/>
      <c r="J981" s="107"/>
      <c r="K981" s="107"/>
      <c r="L981" s="107"/>
      <c r="M981" s="107"/>
      <c r="N981" s="107"/>
      <c r="O981" s="107"/>
      <c r="P981" s="107"/>
      <c r="Q981" s="107"/>
      <c r="R981" s="107"/>
      <c r="S981" s="107"/>
      <c r="T981" s="107"/>
      <c r="U981" s="107"/>
      <c r="V981" s="107"/>
      <c r="W981" s="107"/>
      <c r="X981" s="107"/>
    </row>
    <row r="982" spans="1:24" ht="13">
      <c r="A982" s="107"/>
      <c r="B982" s="107"/>
      <c r="C982" s="108"/>
      <c r="D982" s="112"/>
      <c r="E982" s="108"/>
      <c r="F982" s="108"/>
      <c r="G982" s="107"/>
      <c r="H982" s="107"/>
      <c r="I982" s="107"/>
      <c r="J982" s="107"/>
      <c r="K982" s="107"/>
      <c r="L982" s="107"/>
      <c r="M982" s="107"/>
      <c r="N982" s="107"/>
      <c r="O982" s="107"/>
      <c r="P982" s="107"/>
      <c r="Q982" s="107"/>
      <c r="R982" s="107"/>
      <c r="S982" s="107"/>
      <c r="T982" s="107"/>
      <c r="U982" s="107"/>
      <c r="V982" s="107"/>
      <c r="W982" s="107"/>
      <c r="X982" s="107"/>
    </row>
    <row r="983" spans="1:24" ht="13">
      <c r="A983" s="107"/>
      <c r="B983" s="107"/>
      <c r="C983" s="108"/>
      <c r="D983" s="112"/>
      <c r="E983" s="108"/>
      <c r="F983" s="108"/>
      <c r="G983" s="107"/>
      <c r="H983" s="107"/>
      <c r="I983" s="107"/>
      <c r="J983" s="107"/>
      <c r="K983" s="107"/>
      <c r="L983" s="107"/>
      <c r="M983" s="107"/>
      <c r="N983" s="107"/>
      <c r="O983" s="107"/>
      <c r="P983" s="107"/>
      <c r="Q983" s="107"/>
      <c r="R983" s="107"/>
      <c r="S983" s="107"/>
      <c r="T983" s="107"/>
      <c r="U983" s="107"/>
      <c r="V983" s="107"/>
      <c r="W983" s="107"/>
      <c r="X983" s="107"/>
    </row>
    <row r="984" spans="1:24" ht="13">
      <c r="A984" s="107"/>
      <c r="B984" s="107"/>
      <c r="C984" s="108"/>
      <c r="D984" s="112"/>
      <c r="E984" s="108"/>
      <c r="F984" s="108"/>
      <c r="G984" s="107"/>
      <c r="H984" s="107"/>
      <c r="I984" s="107"/>
      <c r="J984" s="107"/>
      <c r="K984" s="107"/>
      <c r="L984" s="107"/>
      <c r="M984" s="107"/>
      <c r="N984" s="107"/>
      <c r="O984" s="107"/>
      <c r="P984" s="107"/>
      <c r="Q984" s="107"/>
      <c r="R984" s="107"/>
      <c r="S984" s="107"/>
      <c r="T984" s="107"/>
      <c r="U984" s="107"/>
      <c r="V984" s="107"/>
      <c r="W984" s="107"/>
      <c r="X984" s="107"/>
    </row>
    <row r="985" spans="1:24" ht="13">
      <c r="A985" s="107"/>
      <c r="B985" s="107"/>
      <c r="C985" s="108"/>
      <c r="D985" s="112"/>
      <c r="E985" s="108"/>
      <c r="F985" s="108"/>
      <c r="G985" s="107"/>
      <c r="H985" s="107"/>
      <c r="I985" s="107"/>
      <c r="J985" s="107"/>
      <c r="K985" s="107"/>
      <c r="L985" s="107"/>
      <c r="M985" s="107"/>
      <c r="N985" s="107"/>
      <c r="O985" s="107"/>
      <c r="P985" s="107"/>
      <c r="Q985" s="107"/>
      <c r="R985" s="107"/>
      <c r="S985" s="107"/>
      <c r="T985" s="107"/>
      <c r="U985" s="107"/>
      <c r="V985" s="107"/>
      <c r="W985" s="107"/>
      <c r="X985" s="107"/>
    </row>
    <row r="986" spans="1:24" ht="13">
      <c r="A986" s="107"/>
      <c r="B986" s="107"/>
      <c r="C986" s="108"/>
      <c r="D986" s="112"/>
      <c r="E986" s="108"/>
      <c r="F986" s="108"/>
      <c r="G986" s="107"/>
      <c r="H986" s="107"/>
      <c r="I986" s="107"/>
      <c r="J986" s="107"/>
      <c r="K986" s="107"/>
      <c r="L986" s="107"/>
      <c r="M986" s="107"/>
      <c r="N986" s="107"/>
      <c r="O986" s="107"/>
      <c r="P986" s="107"/>
      <c r="Q986" s="107"/>
      <c r="R986" s="107"/>
      <c r="S986" s="107"/>
      <c r="T986" s="107"/>
      <c r="U986" s="107"/>
      <c r="V986" s="107"/>
      <c r="W986" s="107"/>
      <c r="X986" s="107"/>
    </row>
    <row r="987" spans="1:24" ht="13">
      <c r="A987" s="107"/>
      <c r="B987" s="107"/>
      <c r="C987" s="108"/>
      <c r="D987" s="112"/>
      <c r="E987" s="108"/>
      <c r="F987" s="108"/>
      <c r="G987" s="107"/>
      <c r="H987" s="107"/>
      <c r="I987" s="107"/>
      <c r="J987" s="107"/>
      <c r="K987" s="107"/>
      <c r="L987" s="107"/>
      <c r="M987" s="107"/>
      <c r="N987" s="107"/>
      <c r="O987" s="107"/>
      <c r="P987" s="107"/>
      <c r="Q987" s="107"/>
      <c r="R987" s="107"/>
      <c r="S987" s="107"/>
      <c r="T987" s="107"/>
      <c r="U987" s="107"/>
      <c r="V987" s="107"/>
      <c r="W987" s="107"/>
      <c r="X987" s="107"/>
    </row>
    <row r="988" spans="1:24" ht="13">
      <c r="A988" s="107"/>
      <c r="B988" s="107"/>
      <c r="C988" s="108"/>
      <c r="D988" s="112"/>
      <c r="E988" s="108"/>
      <c r="F988" s="108"/>
      <c r="G988" s="107"/>
      <c r="H988" s="107"/>
      <c r="I988" s="107"/>
      <c r="J988" s="107"/>
      <c r="K988" s="107"/>
      <c r="L988" s="107"/>
      <c r="M988" s="107"/>
      <c r="N988" s="107"/>
      <c r="O988" s="107"/>
      <c r="P988" s="107"/>
      <c r="Q988" s="107"/>
      <c r="R988" s="107"/>
      <c r="S988" s="107"/>
      <c r="T988" s="107"/>
      <c r="U988" s="107"/>
      <c r="V988" s="107"/>
      <c r="W988" s="107"/>
      <c r="X988" s="107"/>
    </row>
    <row r="989" spans="1:24" ht="13">
      <c r="A989" s="107"/>
      <c r="B989" s="107"/>
      <c r="C989" s="108"/>
      <c r="D989" s="112"/>
      <c r="E989" s="108"/>
      <c r="F989" s="108"/>
      <c r="G989" s="107"/>
      <c r="H989" s="107"/>
      <c r="I989" s="107"/>
      <c r="J989" s="107"/>
      <c r="K989" s="107"/>
      <c r="L989" s="107"/>
      <c r="M989" s="107"/>
      <c r="N989" s="107"/>
      <c r="O989" s="107"/>
      <c r="P989" s="107"/>
      <c r="Q989" s="107"/>
      <c r="R989" s="107"/>
      <c r="S989" s="107"/>
      <c r="T989" s="107"/>
      <c r="U989" s="107"/>
      <c r="V989" s="107"/>
      <c r="W989" s="107"/>
      <c r="X989" s="107"/>
    </row>
    <row r="990" spans="1:24" ht="13">
      <c r="A990" s="107"/>
      <c r="B990" s="107"/>
      <c r="C990" s="108"/>
      <c r="D990" s="112"/>
      <c r="E990" s="108"/>
      <c r="F990" s="108"/>
      <c r="G990" s="107"/>
      <c r="H990" s="107"/>
      <c r="I990" s="107"/>
      <c r="J990" s="107"/>
      <c r="K990" s="107"/>
      <c r="L990" s="107"/>
      <c r="M990" s="107"/>
      <c r="N990" s="107"/>
      <c r="O990" s="107"/>
      <c r="P990" s="107"/>
      <c r="Q990" s="107"/>
      <c r="R990" s="107"/>
      <c r="S990" s="107"/>
      <c r="T990" s="107"/>
      <c r="U990" s="107"/>
      <c r="V990" s="107"/>
      <c r="W990" s="107"/>
      <c r="X990" s="107"/>
    </row>
    <row r="991" spans="1:24" ht="13">
      <c r="A991" s="107"/>
      <c r="B991" s="107"/>
      <c r="C991" s="108"/>
      <c r="D991" s="112"/>
      <c r="E991" s="108"/>
      <c r="F991" s="108"/>
      <c r="G991" s="107"/>
      <c r="H991" s="107"/>
      <c r="I991" s="107"/>
      <c r="J991" s="107"/>
      <c r="K991" s="107"/>
      <c r="L991" s="107"/>
      <c r="M991" s="107"/>
      <c r="N991" s="107"/>
      <c r="O991" s="107"/>
      <c r="P991" s="107"/>
      <c r="Q991" s="107"/>
      <c r="R991" s="107"/>
      <c r="S991" s="107"/>
      <c r="T991" s="107"/>
      <c r="U991" s="107"/>
      <c r="V991" s="107"/>
      <c r="W991" s="107"/>
      <c r="X991" s="107"/>
    </row>
    <row r="992" spans="1:24" ht="13">
      <c r="A992" s="107"/>
      <c r="B992" s="107"/>
      <c r="C992" s="108"/>
      <c r="D992" s="112"/>
      <c r="E992" s="108"/>
      <c r="F992" s="108"/>
      <c r="G992" s="107"/>
      <c r="H992" s="107"/>
      <c r="I992" s="107"/>
      <c r="J992" s="107"/>
      <c r="K992" s="107"/>
      <c r="L992" s="107"/>
      <c r="M992" s="107"/>
      <c r="N992" s="107"/>
      <c r="O992" s="107"/>
      <c r="P992" s="107"/>
      <c r="Q992" s="107"/>
      <c r="R992" s="107"/>
      <c r="S992" s="107"/>
      <c r="T992" s="107"/>
      <c r="U992" s="107"/>
      <c r="V992" s="107"/>
      <c r="W992" s="107"/>
      <c r="X992" s="107"/>
    </row>
    <row r="993" spans="1:24" ht="13">
      <c r="A993" s="107"/>
      <c r="B993" s="107"/>
      <c r="C993" s="108"/>
      <c r="D993" s="112"/>
      <c r="E993" s="108"/>
      <c r="F993" s="108"/>
      <c r="G993" s="107"/>
      <c r="H993" s="107"/>
      <c r="I993" s="107"/>
      <c r="J993" s="107"/>
      <c r="K993" s="107"/>
      <c r="L993" s="107"/>
      <c r="M993" s="107"/>
      <c r="N993" s="107"/>
      <c r="O993" s="107"/>
      <c r="P993" s="107"/>
      <c r="Q993" s="107"/>
      <c r="R993" s="107"/>
      <c r="S993" s="107"/>
      <c r="T993" s="107"/>
      <c r="U993" s="107"/>
      <c r="V993" s="107"/>
      <c r="W993" s="107"/>
      <c r="X993" s="107"/>
    </row>
    <row r="994" spans="1:24" ht="13">
      <c r="A994" s="107"/>
      <c r="B994" s="107"/>
      <c r="C994" s="108"/>
      <c r="D994" s="112"/>
      <c r="E994" s="108"/>
      <c r="F994" s="108"/>
      <c r="G994" s="107"/>
      <c r="H994" s="107"/>
      <c r="I994" s="107"/>
      <c r="J994" s="107"/>
      <c r="K994" s="107"/>
      <c r="L994" s="107"/>
      <c r="M994" s="107"/>
      <c r="N994" s="107"/>
      <c r="O994" s="107"/>
      <c r="P994" s="107"/>
      <c r="Q994" s="107"/>
      <c r="R994" s="107"/>
      <c r="S994" s="107"/>
      <c r="T994" s="107"/>
      <c r="U994" s="107"/>
      <c r="V994" s="107"/>
      <c r="W994" s="107"/>
      <c r="X994" s="107"/>
    </row>
    <row r="995" spans="1:24" ht="13">
      <c r="A995" s="107"/>
      <c r="B995" s="107"/>
      <c r="C995" s="108"/>
      <c r="D995" s="112"/>
      <c r="E995" s="108"/>
      <c r="F995" s="108"/>
      <c r="G995" s="107"/>
      <c r="H995" s="107"/>
      <c r="I995" s="107"/>
      <c r="J995" s="107"/>
      <c r="K995" s="107"/>
      <c r="L995" s="107"/>
      <c r="M995" s="107"/>
      <c r="N995" s="107"/>
      <c r="O995" s="107"/>
      <c r="P995" s="107"/>
      <c r="Q995" s="107"/>
      <c r="R995" s="107"/>
      <c r="S995" s="107"/>
      <c r="T995" s="107"/>
      <c r="U995" s="107"/>
      <c r="V995" s="107"/>
      <c r="W995" s="107"/>
      <c r="X995" s="107"/>
    </row>
    <row r="996" spans="1:24" ht="13">
      <c r="A996" s="107"/>
      <c r="B996" s="107"/>
      <c r="C996" s="108"/>
      <c r="D996" s="112"/>
      <c r="E996" s="108"/>
      <c r="F996" s="108"/>
      <c r="G996" s="107"/>
      <c r="H996" s="107"/>
      <c r="I996" s="107"/>
      <c r="J996" s="107"/>
      <c r="K996" s="107"/>
      <c r="L996" s="107"/>
      <c r="M996" s="107"/>
      <c r="N996" s="107"/>
      <c r="O996" s="107"/>
      <c r="P996" s="107"/>
      <c r="Q996" s="107"/>
      <c r="R996" s="107"/>
      <c r="S996" s="107"/>
      <c r="T996" s="107"/>
      <c r="U996" s="107"/>
      <c r="V996" s="107"/>
      <c r="W996" s="107"/>
      <c r="X996" s="107"/>
    </row>
    <row r="997" spans="1:24" ht="13">
      <c r="A997" s="107"/>
      <c r="B997" s="107"/>
      <c r="C997" s="108"/>
      <c r="D997" s="112"/>
      <c r="E997" s="108"/>
      <c r="F997" s="108"/>
      <c r="G997" s="107"/>
      <c r="H997" s="107"/>
      <c r="I997" s="107"/>
      <c r="J997" s="107"/>
      <c r="K997" s="107"/>
      <c r="L997" s="107"/>
      <c r="M997" s="107"/>
      <c r="N997" s="107"/>
      <c r="O997" s="107"/>
      <c r="P997" s="107"/>
      <c r="Q997" s="107"/>
      <c r="R997" s="107"/>
      <c r="S997" s="107"/>
      <c r="T997" s="107"/>
      <c r="U997" s="107"/>
      <c r="V997" s="107"/>
      <c r="W997" s="107"/>
      <c r="X997" s="107"/>
    </row>
    <row r="998" spans="1:24" ht="13">
      <c r="A998" s="107"/>
      <c r="B998" s="107"/>
      <c r="C998" s="108"/>
      <c r="D998" s="112"/>
      <c r="E998" s="108"/>
      <c r="F998" s="108"/>
      <c r="G998" s="107"/>
      <c r="H998" s="107"/>
      <c r="I998" s="107"/>
      <c r="J998" s="107"/>
      <c r="K998" s="107"/>
      <c r="L998" s="107"/>
      <c r="M998" s="107"/>
      <c r="N998" s="107"/>
      <c r="O998" s="107"/>
      <c r="P998" s="107"/>
      <c r="Q998" s="107"/>
      <c r="R998" s="107"/>
      <c r="S998" s="107"/>
      <c r="T998" s="107"/>
      <c r="U998" s="107"/>
      <c r="V998" s="107"/>
      <c r="W998" s="107"/>
      <c r="X998" s="107"/>
    </row>
    <row r="999" spans="1:24" ht="13">
      <c r="A999" s="107"/>
      <c r="B999" s="107"/>
      <c r="C999" s="108"/>
      <c r="D999" s="112"/>
      <c r="E999" s="108"/>
      <c r="F999" s="108"/>
      <c r="G999" s="107"/>
      <c r="H999" s="107"/>
      <c r="I999" s="107"/>
      <c r="J999" s="107"/>
      <c r="K999" s="107"/>
      <c r="L999" s="107"/>
      <c r="M999" s="107"/>
      <c r="N999" s="107"/>
      <c r="O999" s="107"/>
      <c r="P999" s="107"/>
      <c r="Q999" s="107"/>
      <c r="R999" s="107"/>
      <c r="S999" s="107"/>
      <c r="T999" s="107"/>
      <c r="U999" s="107"/>
      <c r="V999" s="107"/>
      <c r="W999" s="107"/>
      <c r="X999" s="107"/>
    </row>
    <row r="1000" spans="1:24" ht="13">
      <c r="A1000" s="107"/>
      <c r="B1000" s="107"/>
      <c r="C1000" s="108"/>
      <c r="D1000" s="112"/>
      <c r="E1000" s="108"/>
      <c r="F1000" s="108"/>
      <c r="G1000" s="107"/>
      <c r="H1000" s="107"/>
      <c r="I1000" s="107"/>
      <c r="J1000" s="107"/>
      <c r="K1000" s="107"/>
      <c r="L1000" s="107"/>
      <c r="M1000" s="107"/>
      <c r="N1000" s="107"/>
      <c r="O1000" s="107"/>
      <c r="P1000" s="107"/>
      <c r="Q1000" s="107"/>
      <c r="R1000" s="107"/>
      <c r="S1000" s="107"/>
      <c r="T1000" s="107"/>
      <c r="U1000" s="107"/>
      <c r="V1000" s="107"/>
      <c r="W1000" s="107"/>
      <c r="X1000" s="107"/>
    </row>
    <row r="1001" spans="1:24" ht="13">
      <c r="A1001" s="107"/>
      <c r="B1001" s="107"/>
      <c r="C1001" s="108"/>
      <c r="D1001" s="112"/>
      <c r="E1001" s="108"/>
      <c r="F1001" s="108"/>
      <c r="G1001" s="107"/>
      <c r="H1001" s="107"/>
      <c r="I1001" s="107"/>
      <c r="J1001" s="107"/>
      <c r="K1001" s="107"/>
      <c r="L1001" s="107"/>
      <c r="M1001" s="107"/>
      <c r="N1001" s="107"/>
      <c r="O1001" s="107"/>
      <c r="P1001" s="107"/>
      <c r="Q1001" s="107"/>
      <c r="R1001" s="107"/>
      <c r="S1001" s="107"/>
      <c r="T1001" s="107"/>
      <c r="U1001" s="107"/>
      <c r="V1001" s="107"/>
      <c r="W1001" s="107"/>
      <c r="X1001" s="107"/>
    </row>
    <row r="1002" spans="1:24" ht="13">
      <c r="A1002" s="107"/>
      <c r="B1002" s="107"/>
      <c r="C1002" s="108"/>
      <c r="D1002" s="112"/>
      <c r="E1002" s="108"/>
      <c r="F1002" s="108"/>
      <c r="G1002" s="107"/>
      <c r="H1002" s="107"/>
      <c r="I1002" s="107"/>
      <c r="J1002" s="107"/>
      <c r="K1002" s="107"/>
      <c r="L1002" s="107"/>
      <c r="M1002" s="107"/>
      <c r="N1002" s="107"/>
      <c r="O1002" s="107"/>
      <c r="P1002" s="107"/>
      <c r="Q1002" s="107"/>
      <c r="R1002" s="107"/>
      <c r="S1002" s="107"/>
      <c r="T1002" s="107"/>
      <c r="U1002" s="107"/>
      <c r="V1002" s="107"/>
      <c r="W1002" s="107"/>
      <c r="X1002" s="107"/>
    </row>
    <row r="1003" spans="1:24" ht="13">
      <c r="A1003" s="107"/>
      <c r="B1003" s="107"/>
      <c r="C1003" s="108"/>
      <c r="D1003" s="112"/>
      <c r="E1003" s="108"/>
      <c r="F1003" s="108"/>
      <c r="G1003" s="107"/>
      <c r="H1003" s="107"/>
      <c r="I1003" s="107"/>
      <c r="J1003" s="107"/>
      <c r="K1003" s="107"/>
      <c r="L1003" s="107"/>
      <c r="M1003" s="107"/>
      <c r="N1003" s="107"/>
      <c r="O1003" s="107"/>
      <c r="P1003" s="107"/>
      <c r="Q1003" s="107"/>
      <c r="R1003" s="107"/>
      <c r="S1003" s="107"/>
      <c r="T1003" s="107"/>
      <c r="U1003" s="107"/>
      <c r="V1003" s="107"/>
      <c r="W1003" s="107"/>
      <c r="X1003" s="107"/>
    </row>
    <row r="1004" spans="1:24" ht="13">
      <c r="A1004" s="107"/>
      <c r="B1004" s="107"/>
      <c r="C1004" s="108"/>
      <c r="D1004" s="112"/>
      <c r="E1004" s="108"/>
      <c r="F1004" s="108"/>
      <c r="G1004" s="107"/>
      <c r="H1004" s="107"/>
      <c r="I1004" s="107"/>
      <c r="J1004" s="107"/>
      <c r="K1004" s="107"/>
      <c r="L1004" s="107"/>
      <c r="M1004" s="107"/>
      <c r="N1004" s="107"/>
      <c r="O1004" s="107"/>
      <c r="P1004" s="107"/>
      <c r="Q1004" s="107"/>
      <c r="R1004" s="107"/>
      <c r="S1004" s="107"/>
      <c r="T1004" s="107"/>
      <c r="U1004" s="107"/>
      <c r="V1004" s="107"/>
      <c r="W1004" s="107"/>
      <c r="X1004" s="107"/>
    </row>
    <row r="1005" spans="1:24" ht="13">
      <c r="A1005" s="107"/>
      <c r="B1005" s="107"/>
      <c r="C1005" s="108"/>
      <c r="D1005" s="112"/>
      <c r="E1005" s="108"/>
      <c r="F1005" s="108"/>
      <c r="G1005" s="107"/>
      <c r="H1005" s="107"/>
      <c r="I1005" s="107"/>
      <c r="J1005" s="107"/>
      <c r="K1005" s="107"/>
      <c r="L1005" s="107"/>
      <c r="M1005" s="107"/>
      <c r="N1005" s="107"/>
      <c r="O1005" s="107"/>
      <c r="P1005" s="107"/>
      <c r="Q1005" s="107"/>
      <c r="R1005" s="107"/>
      <c r="S1005" s="107"/>
      <c r="T1005" s="107"/>
      <c r="U1005" s="107"/>
      <c r="V1005" s="107"/>
      <c r="W1005" s="107"/>
      <c r="X1005" s="107"/>
    </row>
    <row r="1006" spans="1:24" ht="24.75" customHeight="1">
      <c r="A1006" s="68"/>
      <c r="B1006" s="68"/>
      <c r="C1006" s="89"/>
      <c r="D1006" s="95"/>
      <c r="E1006" s="89"/>
      <c r="F1006" s="89"/>
      <c r="G1006" s="68"/>
      <c r="H1006" s="103"/>
      <c r="I1006" s="68"/>
      <c r="J1006" s="68"/>
      <c r="K1006" s="68"/>
      <c r="L1006" s="68"/>
      <c r="M1006" s="68"/>
      <c r="N1006" s="68"/>
      <c r="O1006" s="68"/>
      <c r="P1006" s="68"/>
      <c r="Q1006" s="68"/>
      <c r="R1006" s="68"/>
      <c r="S1006" s="68"/>
      <c r="T1006" s="68"/>
      <c r="U1006" s="68"/>
      <c r="V1006" s="68"/>
      <c r="W1006" s="68"/>
      <c r="X1006" s="68"/>
    </row>
  </sheetData>
  <mergeCells count="4">
    <mergeCell ref="F33:H36"/>
    <mergeCell ref="K35:M38"/>
    <mergeCell ref="D273:D277"/>
    <mergeCell ref="F273:F277"/>
  </mergeCells>
  <printOptions horizontalCentered="1" gridLines="1"/>
  <pageMargins left="0" right="0" top="0.24732006125574271" bottom="0" header="0" footer="0"/>
  <pageSetup scale="86" pageOrder="overThenDown" orientation="portrait" cellComments="atEnd"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56D3E2-5F0F-4AB6-A353-8594032052A8}">
  <sheetPr codeName="Sheet15">
    <outlinePr summaryBelow="0" summaryRight="0"/>
  </sheetPr>
  <dimension ref="A1:X1006"/>
  <sheetViews>
    <sheetView showGridLines="0" workbookViewId="0">
      <pane ySplit="1" topLeftCell="A23" activePane="bottomLeft" state="frozen"/>
      <selection pane="bottomLeft" activeCell="A36" sqref="A1:H36"/>
    </sheetView>
  </sheetViews>
  <sheetFormatPr defaultColWidth="12.54296875" defaultRowHeight="15.75" customHeight="1"/>
  <cols>
    <col min="1" max="1" width="12.54296875" style="62"/>
    <col min="2" max="2" width="21.453125" style="62" customWidth="1"/>
    <col min="3" max="16384" width="12.54296875" style="62"/>
  </cols>
  <sheetData>
    <row r="1" spans="1:24" ht="26.25" customHeight="1">
      <c r="A1" s="74" t="s">
        <v>9</v>
      </c>
      <c r="B1" s="75" t="s">
        <v>47</v>
      </c>
      <c r="C1" s="75" t="s">
        <v>48</v>
      </c>
      <c r="D1" s="76" t="s">
        <v>49</v>
      </c>
      <c r="E1" s="75" t="s">
        <v>50</v>
      </c>
      <c r="F1" s="74" t="s">
        <v>51</v>
      </c>
      <c r="G1" s="74" t="s">
        <v>52</v>
      </c>
      <c r="H1" s="77" t="s">
        <v>53</v>
      </c>
      <c r="I1" s="68"/>
      <c r="J1" s="68"/>
      <c r="K1" s="68"/>
      <c r="L1" s="68"/>
      <c r="M1" s="68"/>
      <c r="N1" s="68"/>
      <c r="O1" s="68"/>
      <c r="P1" s="68"/>
      <c r="Q1" s="68"/>
      <c r="R1" s="68"/>
      <c r="S1" s="68"/>
      <c r="T1" s="68"/>
      <c r="U1" s="68"/>
      <c r="V1" s="68"/>
      <c r="W1" s="68"/>
      <c r="X1" s="68"/>
    </row>
    <row r="2" spans="1:24" ht="22.5" customHeight="1" thickBot="1">
      <c r="A2" s="78">
        <v>45108</v>
      </c>
      <c r="B2" s="79"/>
      <c r="C2" s="80"/>
      <c r="D2" s="81"/>
      <c r="E2" s="80"/>
      <c r="F2" s="81">
        <f t="shared" ref="F2:F32" si="0">(E2-C2) *24-(D2)</f>
        <v>0</v>
      </c>
      <c r="G2" s="81"/>
      <c r="H2" s="82"/>
      <c r="I2" s="68"/>
      <c r="J2" s="68"/>
      <c r="K2" s="68"/>
      <c r="L2" s="68"/>
      <c r="M2" s="68"/>
      <c r="N2" s="68"/>
      <c r="O2" s="68"/>
      <c r="P2" s="68"/>
      <c r="Q2" s="68"/>
      <c r="R2" s="68"/>
      <c r="S2" s="68"/>
      <c r="T2" s="68"/>
      <c r="U2" s="68"/>
      <c r="V2" s="68"/>
      <c r="W2" s="68"/>
      <c r="X2" s="68"/>
    </row>
    <row r="3" spans="1:24" ht="24.75" customHeight="1" thickTop="1" thickBot="1">
      <c r="A3" s="78">
        <v>45109</v>
      </c>
      <c r="B3" s="79"/>
      <c r="C3" s="80"/>
      <c r="D3" s="81"/>
      <c r="E3" s="80"/>
      <c r="F3" s="81">
        <f t="shared" si="0"/>
        <v>0</v>
      </c>
      <c r="G3" s="81"/>
      <c r="H3" s="82"/>
      <c r="I3" s="68"/>
      <c r="J3" s="68"/>
      <c r="K3" s="68"/>
      <c r="L3" s="68"/>
      <c r="M3" s="68"/>
      <c r="N3" s="68"/>
      <c r="O3" s="68"/>
      <c r="P3" s="68"/>
      <c r="Q3" s="68"/>
      <c r="R3" s="68"/>
      <c r="S3" s="68"/>
      <c r="T3" s="68"/>
      <c r="U3" s="68"/>
      <c r="V3" s="68"/>
      <c r="W3" s="68"/>
      <c r="X3" s="68"/>
    </row>
    <row r="4" spans="1:24" ht="24.75" customHeight="1" thickTop="1" thickBot="1">
      <c r="A4" s="78">
        <v>45110</v>
      </c>
      <c r="B4" s="79"/>
      <c r="C4" s="80"/>
      <c r="D4" s="81"/>
      <c r="E4" s="80"/>
      <c r="F4" s="81">
        <f t="shared" si="0"/>
        <v>0</v>
      </c>
      <c r="G4" s="81"/>
      <c r="H4" s="82"/>
      <c r="I4" s="68"/>
      <c r="J4" s="68"/>
      <c r="K4" s="68"/>
      <c r="L4" s="68"/>
      <c r="M4" s="68"/>
      <c r="N4" s="68"/>
      <c r="O4" s="68"/>
      <c r="P4" s="68"/>
      <c r="Q4" s="68"/>
      <c r="R4" s="68"/>
      <c r="S4" s="68"/>
      <c r="T4" s="68"/>
      <c r="U4" s="68"/>
      <c r="V4" s="68"/>
      <c r="W4" s="68"/>
      <c r="X4" s="68"/>
    </row>
    <row r="5" spans="1:24" ht="24.75" customHeight="1" thickTop="1" thickBot="1">
      <c r="A5" s="78">
        <v>45111</v>
      </c>
      <c r="B5" s="79"/>
      <c r="C5" s="80"/>
      <c r="D5" s="81"/>
      <c r="E5" s="80"/>
      <c r="F5" s="81">
        <f t="shared" si="0"/>
        <v>0</v>
      </c>
      <c r="G5" s="81"/>
      <c r="H5" s="82"/>
      <c r="I5" s="68"/>
      <c r="J5" s="68"/>
      <c r="K5" s="68"/>
      <c r="L5" s="68"/>
      <c r="M5" s="68"/>
      <c r="N5" s="68"/>
      <c r="O5" s="68"/>
      <c r="P5" s="68"/>
      <c r="Q5" s="68"/>
      <c r="R5" s="68"/>
      <c r="S5" s="68"/>
      <c r="T5" s="68"/>
      <c r="U5" s="68"/>
      <c r="V5" s="68"/>
      <c r="W5" s="68"/>
      <c r="X5" s="68"/>
    </row>
    <row r="6" spans="1:24" ht="24.75" customHeight="1" thickTop="1" thickBot="1">
      <c r="A6" s="78">
        <v>45112</v>
      </c>
      <c r="B6" s="79"/>
      <c r="C6" s="80"/>
      <c r="D6" s="81"/>
      <c r="E6" s="80"/>
      <c r="F6" s="81">
        <f t="shared" si="0"/>
        <v>0</v>
      </c>
      <c r="G6" s="81"/>
      <c r="H6" s="82"/>
      <c r="I6" s="68"/>
      <c r="J6" s="68" t="s">
        <v>0</v>
      </c>
      <c r="K6" s="68"/>
      <c r="L6" s="68"/>
      <c r="M6" s="68"/>
      <c r="N6" s="68"/>
      <c r="O6" s="68"/>
      <c r="P6" s="68"/>
      <c r="Q6" s="68"/>
      <c r="R6" s="68"/>
      <c r="S6" s="68"/>
      <c r="T6" s="68"/>
      <c r="U6" s="68"/>
      <c r="V6" s="68"/>
      <c r="W6" s="68"/>
      <c r="X6" s="68"/>
    </row>
    <row r="7" spans="1:24" ht="24.75" customHeight="1" thickTop="1" thickBot="1">
      <c r="A7" s="78">
        <v>45113</v>
      </c>
      <c r="B7" s="79"/>
      <c r="C7" s="80"/>
      <c r="D7" s="81"/>
      <c r="E7" s="80"/>
      <c r="F7" s="81">
        <f t="shared" si="0"/>
        <v>0</v>
      </c>
      <c r="G7" s="81"/>
      <c r="H7" s="82"/>
      <c r="I7" s="88"/>
      <c r="J7" s="88"/>
      <c r="K7" s="88"/>
      <c r="L7" s="88"/>
      <c r="M7" s="88"/>
      <c r="N7" s="88"/>
      <c r="O7" s="88"/>
      <c r="P7" s="88"/>
      <c r="Q7" s="88"/>
      <c r="R7" s="88"/>
      <c r="S7" s="88"/>
      <c r="T7" s="88"/>
      <c r="U7" s="88"/>
      <c r="V7" s="88"/>
      <c r="W7" s="88"/>
      <c r="X7" s="88"/>
    </row>
    <row r="8" spans="1:24" ht="24.75" customHeight="1" thickTop="1" thickBot="1">
      <c r="A8" s="78">
        <v>45114</v>
      </c>
      <c r="B8" s="79"/>
      <c r="C8" s="80"/>
      <c r="D8" s="81"/>
      <c r="E8" s="80"/>
      <c r="F8" s="81">
        <f t="shared" si="0"/>
        <v>0</v>
      </c>
      <c r="G8" s="81"/>
      <c r="H8" s="82"/>
      <c r="I8" s="89"/>
      <c r="J8" s="89"/>
      <c r="K8" s="89"/>
      <c r="L8" s="89"/>
      <c r="M8" s="89"/>
      <c r="N8" s="89"/>
      <c r="O8" s="89"/>
      <c r="P8" s="89"/>
      <c r="Q8" s="89"/>
      <c r="R8" s="89"/>
      <c r="S8" s="88"/>
      <c r="T8" s="88"/>
      <c r="U8" s="88"/>
      <c r="V8" s="89"/>
      <c r="W8" s="89"/>
      <c r="X8" s="89"/>
    </row>
    <row r="9" spans="1:24" ht="24.75" customHeight="1" thickTop="1" thickBot="1">
      <c r="A9" s="78">
        <v>45115</v>
      </c>
      <c r="B9" s="79"/>
      <c r="C9" s="80"/>
      <c r="D9" s="81"/>
      <c r="E9" s="80"/>
      <c r="F9" s="81">
        <f t="shared" si="0"/>
        <v>0</v>
      </c>
      <c r="G9" s="81"/>
      <c r="H9" s="82"/>
      <c r="I9" s="88"/>
      <c r="J9" s="88"/>
      <c r="K9" s="88"/>
      <c r="L9" s="88"/>
      <c r="M9" s="88"/>
      <c r="N9" s="88"/>
      <c r="O9" s="88"/>
      <c r="P9" s="88"/>
      <c r="Q9" s="88"/>
      <c r="R9" s="88"/>
      <c r="S9" s="88"/>
      <c r="T9" s="88"/>
      <c r="U9" s="88"/>
      <c r="V9" s="88"/>
      <c r="W9" s="88"/>
      <c r="X9" s="88"/>
    </row>
    <row r="10" spans="1:24" ht="24.75" customHeight="1" thickTop="1" thickBot="1">
      <c r="A10" s="78">
        <v>45116</v>
      </c>
      <c r="B10" s="79" t="s">
        <v>147</v>
      </c>
      <c r="C10" s="80">
        <v>0.39583333333333331</v>
      </c>
      <c r="D10" s="81">
        <v>1</v>
      </c>
      <c r="E10" s="80">
        <v>0.79166666666666663</v>
      </c>
      <c r="F10" s="81">
        <f t="shared" si="0"/>
        <v>8.5</v>
      </c>
      <c r="G10" s="81"/>
      <c r="H10" s="82">
        <v>250</v>
      </c>
      <c r="I10" s="88"/>
      <c r="J10" s="88"/>
      <c r="K10" s="88"/>
      <c r="L10" s="88"/>
      <c r="M10" s="88"/>
      <c r="N10" s="88"/>
      <c r="O10" s="88"/>
      <c r="P10" s="88"/>
      <c r="Q10" s="88"/>
      <c r="R10" s="88"/>
      <c r="S10" s="88"/>
      <c r="T10" s="88"/>
      <c r="U10" s="88"/>
      <c r="V10" s="88"/>
      <c r="W10" s="88"/>
      <c r="X10" s="88"/>
    </row>
    <row r="11" spans="1:24" ht="24.75" customHeight="1" thickTop="1" thickBot="1">
      <c r="A11" s="78">
        <v>45117</v>
      </c>
      <c r="B11" s="79"/>
      <c r="C11" s="80"/>
      <c r="D11" s="81"/>
      <c r="E11" s="80"/>
      <c r="F11" s="81">
        <f t="shared" si="0"/>
        <v>0</v>
      </c>
      <c r="G11" s="81"/>
      <c r="H11" s="82"/>
      <c r="I11" s="89"/>
      <c r="J11" s="89"/>
      <c r="K11" s="89"/>
      <c r="L11" s="89"/>
      <c r="M11" s="89"/>
      <c r="N11" s="89"/>
      <c r="O11" s="89"/>
      <c r="P11" s="89"/>
      <c r="Q11" s="89"/>
      <c r="R11" s="89"/>
      <c r="S11" s="88"/>
      <c r="T11" s="88"/>
      <c r="U11" s="88"/>
      <c r="V11" s="89"/>
      <c r="W11" s="89"/>
      <c r="X11" s="89"/>
    </row>
    <row r="12" spans="1:24" ht="24.75" customHeight="1" thickTop="1" thickBot="1">
      <c r="A12" s="78">
        <v>45118</v>
      </c>
      <c r="B12" s="79"/>
      <c r="C12" s="80"/>
      <c r="D12" s="81"/>
      <c r="E12" s="80"/>
      <c r="F12" s="81">
        <f t="shared" si="0"/>
        <v>0</v>
      </c>
      <c r="G12" s="81"/>
      <c r="H12" s="82"/>
      <c r="I12" s="89"/>
      <c r="J12" s="89"/>
      <c r="K12" s="89"/>
      <c r="L12" s="89"/>
      <c r="M12" s="89"/>
      <c r="N12" s="89"/>
      <c r="O12" s="89"/>
      <c r="P12" s="89"/>
      <c r="Q12" s="89"/>
      <c r="R12" s="89"/>
      <c r="S12" s="89"/>
      <c r="T12" s="89"/>
      <c r="U12" s="89"/>
      <c r="V12" s="89"/>
      <c r="W12" s="89"/>
      <c r="X12" s="89"/>
    </row>
    <row r="13" spans="1:24" ht="24.75" customHeight="1" thickTop="1" thickBot="1">
      <c r="A13" s="78">
        <v>45119</v>
      </c>
      <c r="B13" s="79"/>
      <c r="C13" s="174"/>
      <c r="D13" s="81"/>
      <c r="E13" s="80"/>
      <c r="F13" s="81">
        <f t="shared" si="0"/>
        <v>0</v>
      </c>
      <c r="G13" s="81"/>
      <c r="H13" s="82"/>
      <c r="I13" s="89"/>
      <c r="J13" s="89"/>
      <c r="K13" s="89"/>
      <c r="L13" s="89"/>
      <c r="M13" s="89"/>
      <c r="N13" s="89"/>
      <c r="O13" s="89"/>
      <c r="P13" s="89"/>
      <c r="Q13" s="89"/>
      <c r="R13" s="89"/>
      <c r="S13" s="88"/>
      <c r="T13" s="88"/>
      <c r="U13" s="88"/>
      <c r="V13" s="89"/>
      <c r="W13" s="89"/>
      <c r="X13" s="89"/>
    </row>
    <row r="14" spans="1:24" ht="24.75" customHeight="1" thickTop="1" thickBot="1">
      <c r="A14" s="78">
        <v>45120</v>
      </c>
      <c r="B14" s="79" t="s">
        <v>147</v>
      </c>
      <c r="C14" s="80">
        <v>0.33333333333333331</v>
      </c>
      <c r="D14" s="81">
        <v>1</v>
      </c>
      <c r="E14" s="80">
        <v>0.76388888888888884</v>
      </c>
      <c r="F14" s="81">
        <f t="shared" si="0"/>
        <v>9.3333333333333321</v>
      </c>
      <c r="G14" s="81">
        <f>(F14-$S$16)</f>
        <v>0.33333333333333215</v>
      </c>
      <c r="H14" s="82">
        <v>250</v>
      </c>
      <c r="I14" s="89"/>
      <c r="J14" s="89"/>
      <c r="K14" s="89"/>
      <c r="L14" s="89"/>
      <c r="M14" s="89"/>
      <c r="N14" s="95"/>
      <c r="O14" s="88"/>
      <c r="P14" s="68"/>
      <c r="Q14" s="68"/>
      <c r="R14" s="68"/>
      <c r="S14" s="68">
        <v>50</v>
      </c>
      <c r="T14" s="68">
        <v>50</v>
      </c>
      <c r="U14" s="68">
        <v>50</v>
      </c>
      <c r="V14" s="68"/>
      <c r="W14" s="68"/>
      <c r="X14" s="68"/>
    </row>
    <row r="15" spans="1:24" ht="24.75" customHeight="1" thickTop="1" thickBot="1">
      <c r="A15" s="78">
        <v>45121</v>
      </c>
      <c r="B15" s="79"/>
      <c r="C15" s="80"/>
      <c r="D15" s="81"/>
      <c r="E15" s="80"/>
      <c r="F15" s="81">
        <f t="shared" si="0"/>
        <v>0</v>
      </c>
      <c r="G15" s="81"/>
      <c r="H15" s="82"/>
      <c r="I15" s="89"/>
      <c r="J15" s="89"/>
      <c r="K15" s="89"/>
      <c r="L15" s="89"/>
      <c r="M15" s="89"/>
      <c r="N15" s="89"/>
      <c r="O15" s="89"/>
      <c r="P15" s="89"/>
      <c r="Q15" s="89"/>
      <c r="R15" s="89"/>
      <c r="S15" s="108">
        <v>9</v>
      </c>
      <c r="T15" s="108">
        <v>9</v>
      </c>
      <c r="U15" s="108">
        <v>9</v>
      </c>
      <c r="V15" s="89"/>
      <c r="W15" s="89"/>
      <c r="X15" s="89"/>
    </row>
    <row r="16" spans="1:24" ht="24.75" customHeight="1" thickTop="1" thickBot="1">
      <c r="A16" s="78">
        <v>45122</v>
      </c>
      <c r="B16" s="79"/>
      <c r="C16" s="80">
        <v>0.41666666666666669</v>
      </c>
      <c r="D16" s="81">
        <v>1</v>
      </c>
      <c r="E16" s="80">
        <v>0.75</v>
      </c>
      <c r="F16" s="81">
        <f t="shared" si="0"/>
        <v>7</v>
      </c>
      <c r="G16" s="81"/>
      <c r="H16" s="82">
        <v>250</v>
      </c>
      <c r="I16" s="89"/>
      <c r="J16" s="89"/>
      <c r="K16" s="89"/>
      <c r="L16" s="89"/>
      <c r="M16" s="89"/>
      <c r="N16" s="95"/>
      <c r="O16" s="88"/>
      <c r="P16" s="68"/>
      <c r="Q16" s="68"/>
      <c r="R16" s="68"/>
      <c r="S16" s="95">
        <f t="shared" ref="S16:U16" si="1">MIN(9,H15)</f>
        <v>9</v>
      </c>
      <c r="T16" s="95">
        <f t="shared" si="1"/>
        <v>9</v>
      </c>
      <c r="U16" s="95">
        <f t="shared" si="1"/>
        <v>9</v>
      </c>
      <c r="V16" s="68"/>
      <c r="W16" s="68"/>
      <c r="X16" s="68"/>
    </row>
    <row r="17" spans="1:24" ht="24.75" customHeight="1" thickTop="1" thickBot="1">
      <c r="A17" s="78">
        <v>45123</v>
      </c>
      <c r="B17" s="79"/>
      <c r="C17" s="80"/>
      <c r="D17" s="81"/>
      <c r="E17" s="80"/>
      <c r="F17" s="81">
        <f t="shared" si="0"/>
        <v>0</v>
      </c>
      <c r="G17" s="81"/>
      <c r="H17" s="82"/>
      <c r="I17" s="68"/>
      <c r="J17" s="68"/>
      <c r="K17" s="68"/>
      <c r="L17" s="68"/>
      <c r="M17" s="68"/>
      <c r="N17" s="95"/>
      <c r="O17" s="88"/>
      <c r="P17" s="68"/>
      <c r="Q17" s="68"/>
      <c r="R17" s="68"/>
      <c r="S17" s="103"/>
      <c r="T17" s="103"/>
      <c r="U17" s="103"/>
      <c r="V17" s="68"/>
      <c r="W17" s="68"/>
      <c r="X17" s="68"/>
    </row>
    <row r="18" spans="1:24" ht="24.75" customHeight="1" thickTop="1" thickBot="1">
      <c r="A18" s="78">
        <v>45124</v>
      </c>
      <c r="B18" s="79"/>
      <c r="C18" s="80"/>
      <c r="D18" s="81"/>
      <c r="E18" s="80"/>
      <c r="F18" s="81">
        <f t="shared" si="0"/>
        <v>0</v>
      </c>
      <c r="G18" s="81"/>
      <c r="H18" s="82"/>
      <c r="I18" s="89"/>
      <c r="J18" s="89"/>
      <c r="K18" s="89"/>
      <c r="L18" s="89"/>
      <c r="M18" s="89"/>
      <c r="N18" s="89"/>
      <c r="O18" s="89"/>
      <c r="P18" s="89"/>
      <c r="Q18" s="89"/>
      <c r="R18" s="89"/>
      <c r="S18" s="89"/>
      <c r="T18" s="89"/>
      <c r="U18" s="89"/>
      <c r="V18" s="89"/>
      <c r="W18" s="89"/>
      <c r="X18" s="89"/>
    </row>
    <row r="19" spans="1:24" ht="24.75" customHeight="1" thickTop="1" thickBot="1">
      <c r="A19" s="78">
        <v>45125</v>
      </c>
      <c r="B19" s="79"/>
      <c r="C19" s="80"/>
      <c r="D19" s="81"/>
      <c r="E19" s="80"/>
      <c r="F19" s="81">
        <f t="shared" si="0"/>
        <v>0</v>
      </c>
      <c r="G19" s="81"/>
      <c r="H19" s="82"/>
      <c r="I19" s="68"/>
      <c r="J19" s="68"/>
      <c r="K19" s="68"/>
      <c r="L19" s="68"/>
      <c r="M19" s="68"/>
      <c r="N19" s="95"/>
      <c r="O19" s="88"/>
      <c r="P19" s="68"/>
      <c r="Q19" s="68"/>
      <c r="R19" s="68"/>
      <c r="S19" s="68"/>
      <c r="T19" s="68"/>
      <c r="U19" s="68"/>
      <c r="V19" s="68"/>
      <c r="W19" s="68"/>
      <c r="X19" s="68"/>
    </row>
    <row r="20" spans="1:24" ht="24.75" customHeight="1" thickTop="1" thickBot="1">
      <c r="A20" s="78">
        <v>45126</v>
      </c>
      <c r="B20" s="79"/>
      <c r="C20" s="80"/>
      <c r="D20" s="81"/>
      <c r="E20" s="80"/>
      <c r="F20" s="81">
        <f t="shared" si="0"/>
        <v>0</v>
      </c>
      <c r="G20" s="81"/>
      <c r="H20" s="82"/>
      <c r="I20" s="89"/>
      <c r="J20" s="89"/>
      <c r="K20" s="89"/>
      <c r="L20" s="89"/>
      <c r="M20" s="89"/>
      <c r="N20" s="89"/>
      <c r="O20" s="89"/>
      <c r="P20" s="89"/>
      <c r="Q20" s="89"/>
      <c r="R20" s="89"/>
      <c r="S20" s="89"/>
      <c r="T20" s="89"/>
      <c r="U20" s="89"/>
      <c r="V20" s="89"/>
      <c r="W20" s="89"/>
      <c r="X20" s="89"/>
    </row>
    <row r="21" spans="1:24" ht="24.75" customHeight="1" thickTop="1" thickBot="1">
      <c r="A21" s="78">
        <v>45127</v>
      </c>
      <c r="B21" s="79"/>
      <c r="C21" s="80"/>
      <c r="D21" s="81"/>
      <c r="E21" s="80"/>
      <c r="F21" s="81">
        <f t="shared" si="0"/>
        <v>0</v>
      </c>
      <c r="G21" s="81"/>
      <c r="H21" s="82"/>
      <c r="I21" s="68"/>
      <c r="J21" s="68"/>
      <c r="K21" s="68"/>
      <c r="L21" s="68"/>
      <c r="M21" s="68"/>
      <c r="N21" s="95"/>
      <c r="O21" s="88"/>
      <c r="P21" s="68"/>
      <c r="Q21" s="68"/>
      <c r="R21" s="68"/>
      <c r="S21" s="68"/>
      <c r="T21" s="68"/>
      <c r="U21" s="68"/>
      <c r="V21" s="68"/>
      <c r="W21" s="68"/>
      <c r="X21" s="68"/>
    </row>
    <row r="22" spans="1:24" ht="24.75" customHeight="1" thickTop="1" thickBot="1">
      <c r="A22" s="78">
        <v>45128</v>
      </c>
      <c r="B22" s="174"/>
      <c r="C22" s="80">
        <v>0.41666666666666669</v>
      </c>
      <c r="D22" s="81">
        <v>1</v>
      </c>
      <c r="E22" s="80">
        <v>0.75</v>
      </c>
      <c r="F22" s="81">
        <f t="shared" si="0"/>
        <v>7</v>
      </c>
      <c r="G22" s="81"/>
      <c r="H22" s="82">
        <v>250</v>
      </c>
      <c r="I22" s="96"/>
      <c r="J22" s="96"/>
      <c r="K22" s="96"/>
      <c r="L22" s="96"/>
      <c r="M22" s="96"/>
      <c r="N22" s="68"/>
      <c r="O22" s="68"/>
      <c r="P22" s="68"/>
      <c r="Q22" s="68"/>
      <c r="R22" s="68"/>
      <c r="S22" s="68"/>
      <c r="T22" s="68"/>
      <c r="U22" s="68"/>
      <c r="V22" s="68"/>
      <c r="W22" s="68"/>
      <c r="X22" s="68"/>
    </row>
    <row r="23" spans="1:24" ht="24.75" customHeight="1" thickTop="1" thickBot="1">
      <c r="A23" s="78">
        <v>45129</v>
      </c>
      <c r="B23" s="79"/>
      <c r="C23" s="80">
        <v>0.4375</v>
      </c>
      <c r="D23" s="81">
        <v>1</v>
      </c>
      <c r="E23" s="80">
        <v>0.75</v>
      </c>
      <c r="F23" s="81">
        <f t="shared" si="0"/>
        <v>6.5</v>
      </c>
      <c r="G23" s="81"/>
      <c r="H23" s="82">
        <v>250</v>
      </c>
      <c r="I23" s="68"/>
      <c r="J23" s="68"/>
      <c r="K23" s="68"/>
      <c r="L23" s="68"/>
      <c r="M23" s="68"/>
      <c r="N23" s="68"/>
      <c r="O23" s="68"/>
      <c r="P23" s="68"/>
      <c r="Q23" s="68"/>
      <c r="R23" s="68"/>
      <c r="S23" s="68"/>
      <c r="T23" s="68"/>
      <c r="U23" s="68"/>
      <c r="V23" s="68"/>
      <c r="W23" s="68"/>
      <c r="X23" s="68"/>
    </row>
    <row r="24" spans="1:24" ht="24.75" customHeight="1" thickTop="1" thickBot="1">
      <c r="A24" s="78">
        <v>45130</v>
      </c>
      <c r="B24" s="79"/>
      <c r="C24" s="80"/>
      <c r="D24" s="81"/>
      <c r="E24" s="80"/>
      <c r="F24" s="81">
        <f t="shared" si="0"/>
        <v>0</v>
      </c>
      <c r="G24" s="81"/>
      <c r="H24" s="82"/>
      <c r="I24" s="68"/>
      <c r="J24" s="68"/>
      <c r="K24" s="68"/>
      <c r="L24" s="68"/>
      <c r="M24" s="68"/>
      <c r="N24" s="68"/>
      <c r="O24" s="68"/>
      <c r="P24" s="68"/>
      <c r="Q24" s="68"/>
      <c r="R24" s="68"/>
      <c r="S24" s="68"/>
      <c r="T24" s="68"/>
      <c r="U24" s="68"/>
      <c r="V24" s="68"/>
      <c r="W24" s="68"/>
      <c r="X24" s="68"/>
    </row>
    <row r="25" spans="1:24" ht="24.75" customHeight="1" thickTop="1" thickBot="1">
      <c r="A25" s="78">
        <v>45131</v>
      </c>
      <c r="B25" s="79"/>
      <c r="C25" s="80"/>
      <c r="D25" s="81"/>
      <c r="E25" s="80"/>
      <c r="F25" s="81">
        <f t="shared" si="0"/>
        <v>0</v>
      </c>
      <c r="G25" s="81"/>
      <c r="H25" s="82"/>
      <c r="I25" s="68"/>
      <c r="J25" s="68"/>
      <c r="K25" s="68"/>
      <c r="L25" s="68"/>
      <c r="M25" s="68"/>
      <c r="N25" s="68"/>
      <c r="O25" s="68"/>
      <c r="P25" s="68"/>
      <c r="Q25" s="68"/>
      <c r="R25" s="68"/>
      <c r="S25" s="68"/>
      <c r="T25" s="68"/>
      <c r="U25" s="68"/>
      <c r="V25" s="68"/>
      <c r="W25" s="68"/>
      <c r="X25" s="68"/>
    </row>
    <row r="26" spans="1:24" ht="24.75" customHeight="1" thickTop="1" thickBot="1">
      <c r="A26" s="78">
        <v>45132</v>
      </c>
      <c r="B26" s="79"/>
      <c r="C26" s="80"/>
      <c r="D26" s="81"/>
      <c r="E26" s="80"/>
      <c r="F26" s="81">
        <f t="shared" si="0"/>
        <v>0</v>
      </c>
      <c r="G26" s="81"/>
      <c r="H26" s="82"/>
      <c r="I26" s="68"/>
      <c r="J26" s="68"/>
      <c r="K26" s="68"/>
      <c r="L26" s="68"/>
      <c r="M26" s="68"/>
      <c r="N26" s="68"/>
      <c r="O26" s="68"/>
      <c r="P26" s="68"/>
      <c r="Q26" s="68"/>
      <c r="R26" s="68"/>
      <c r="S26" s="68"/>
      <c r="T26" s="68"/>
      <c r="U26" s="68"/>
      <c r="V26" s="68"/>
      <c r="W26" s="68"/>
      <c r="X26" s="68"/>
    </row>
    <row r="27" spans="1:24" ht="24.75" customHeight="1" thickTop="1" thickBot="1">
      <c r="A27" s="78">
        <v>45133</v>
      </c>
      <c r="B27" s="79"/>
      <c r="C27" s="80"/>
      <c r="D27" s="81"/>
      <c r="E27" s="80"/>
      <c r="F27" s="81">
        <f t="shared" si="0"/>
        <v>0</v>
      </c>
      <c r="G27" s="81"/>
      <c r="H27" s="82"/>
      <c r="I27" s="89"/>
      <c r="J27" s="89"/>
      <c r="K27" s="89"/>
      <c r="L27" s="89"/>
      <c r="M27" s="89"/>
      <c r="N27" s="89"/>
      <c r="O27" s="89"/>
      <c r="P27" s="89"/>
      <c r="Q27" s="89"/>
      <c r="R27" s="89"/>
      <c r="S27" s="89"/>
      <c r="T27" s="89"/>
      <c r="U27" s="89"/>
      <c r="V27" s="89"/>
      <c r="W27" s="89"/>
      <c r="X27" s="89"/>
    </row>
    <row r="28" spans="1:24" ht="24.75" customHeight="1" thickTop="1" thickBot="1">
      <c r="A28" s="78">
        <v>45134</v>
      </c>
      <c r="B28" s="79"/>
      <c r="C28" s="80"/>
      <c r="D28" s="81"/>
      <c r="E28" s="80"/>
      <c r="F28" s="81">
        <f t="shared" si="0"/>
        <v>0</v>
      </c>
      <c r="G28" s="81"/>
      <c r="H28" s="82"/>
      <c r="I28" s="89"/>
      <c r="J28" s="89"/>
      <c r="K28" s="89"/>
      <c r="L28" s="89"/>
      <c r="M28" s="89"/>
      <c r="N28" s="89"/>
      <c r="O28" s="89"/>
      <c r="P28" s="89"/>
      <c r="Q28" s="89"/>
      <c r="R28" s="89"/>
      <c r="S28" s="89"/>
      <c r="T28" s="89"/>
      <c r="U28" s="89"/>
      <c r="V28" s="89"/>
      <c r="W28" s="89"/>
      <c r="X28" s="89"/>
    </row>
    <row r="29" spans="1:24" ht="24.75" customHeight="1" thickTop="1" thickBot="1">
      <c r="A29" s="78">
        <v>45135</v>
      </c>
      <c r="B29" s="79"/>
      <c r="C29" s="80"/>
      <c r="D29" s="81"/>
      <c r="E29" s="80"/>
      <c r="F29" s="81">
        <f t="shared" si="0"/>
        <v>0</v>
      </c>
      <c r="G29" s="81"/>
      <c r="H29" s="82"/>
      <c r="I29" s="89"/>
      <c r="J29" s="89"/>
      <c r="K29" s="89"/>
      <c r="L29" s="89"/>
      <c r="M29" s="89"/>
      <c r="N29" s="89"/>
      <c r="O29" s="89"/>
      <c r="P29" s="89"/>
      <c r="Q29" s="89"/>
      <c r="R29" s="89"/>
      <c r="S29" s="89"/>
      <c r="T29" s="89"/>
      <c r="U29" s="89"/>
      <c r="V29" s="89"/>
      <c r="W29" s="89"/>
      <c r="X29" s="89"/>
    </row>
    <row r="30" spans="1:24" ht="24.75" customHeight="1" thickTop="1" thickBot="1">
      <c r="A30" s="78">
        <v>45136</v>
      </c>
      <c r="B30" s="79"/>
      <c r="C30" s="80"/>
      <c r="D30" s="81"/>
      <c r="E30" s="80"/>
      <c r="F30" s="81">
        <f t="shared" si="0"/>
        <v>0</v>
      </c>
      <c r="G30" s="81"/>
      <c r="H30" s="82"/>
      <c r="I30" s="68"/>
      <c r="J30" s="68"/>
      <c r="K30" s="68"/>
      <c r="L30" s="68"/>
      <c r="M30" s="68"/>
      <c r="N30" s="68"/>
      <c r="O30" s="68"/>
      <c r="P30" s="68"/>
      <c r="Q30" s="68"/>
      <c r="R30" s="68"/>
      <c r="S30" s="68"/>
      <c r="T30" s="68"/>
      <c r="U30" s="68"/>
      <c r="V30" s="68"/>
      <c r="W30" s="68"/>
      <c r="X30" s="68"/>
    </row>
    <row r="31" spans="1:24" ht="24.75" customHeight="1" thickTop="1" thickBot="1">
      <c r="A31" s="78">
        <v>45137</v>
      </c>
      <c r="B31" s="79"/>
      <c r="C31" s="80"/>
      <c r="D31" s="81"/>
      <c r="E31" s="80"/>
      <c r="F31" s="81">
        <f t="shared" si="0"/>
        <v>0</v>
      </c>
      <c r="G31" s="81"/>
      <c r="H31" s="82"/>
      <c r="I31" s="89"/>
      <c r="J31" s="89"/>
      <c r="K31" s="89"/>
      <c r="L31" s="89"/>
      <c r="M31" s="89"/>
      <c r="N31" s="89"/>
      <c r="O31" s="89"/>
      <c r="P31" s="89"/>
      <c r="Q31" s="89"/>
      <c r="R31" s="89"/>
      <c r="S31" s="89"/>
      <c r="T31" s="89"/>
      <c r="U31" s="89"/>
      <c r="V31" s="89"/>
      <c r="W31" s="89"/>
      <c r="X31" s="89"/>
    </row>
    <row r="32" spans="1:24" ht="24.75" customHeight="1" thickTop="1" thickBot="1">
      <c r="A32" s="78">
        <v>45138</v>
      </c>
      <c r="B32" s="79"/>
      <c r="C32" s="80"/>
      <c r="D32" s="81"/>
      <c r="E32" s="80"/>
      <c r="F32" s="81">
        <f t="shared" si="0"/>
        <v>0</v>
      </c>
      <c r="G32" s="81"/>
      <c r="H32" s="82"/>
      <c r="I32" s="68"/>
      <c r="J32" s="68"/>
      <c r="K32" s="68"/>
      <c r="L32" s="68"/>
      <c r="M32" s="68"/>
      <c r="N32" s="68"/>
      <c r="O32" s="68"/>
      <c r="P32" s="68"/>
      <c r="Q32" s="68"/>
      <c r="R32" s="68"/>
      <c r="S32" s="68"/>
      <c r="T32" s="68"/>
      <c r="U32" s="68"/>
      <c r="V32" s="68"/>
      <c r="W32" s="68"/>
      <c r="X32" s="68"/>
    </row>
    <row r="33" spans="1:24" ht="24.75" customHeight="1" thickTop="1">
      <c r="A33" s="162" t="s">
        <v>30</v>
      </c>
      <c r="B33" s="176"/>
      <c r="C33" s="167" t="s">
        <v>92</v>
      </c>
      <c r="D33" s="159" t="s">
        <v>63</v>
      </c>
      <c r="E33" s="158"/>
      <c r="F33" s="313" t="s">
        <v>139</v>
      </c>
      <c r="G33" s="303"/>
      <c r="H33" s="303"/>
      <c r="I33" s="68"/>
      <c r="J33" s="68"/>
      <c r="K33" s="68"/>
      <c r="L33" s="68"/>
      <c r="M33" s="68"/>
      <c r="N33" s="68"/>
      <c r="O33" s="68"/>
      <c r="P33" s="68"/>
      <c r="Q33" s="68"/>
      <c r="R33" s="68"/>
      <c r="S33" s="68"/>
      <c r="T33" s="68"/>
      <c r="U33" s="68"/>
      <c r="V33" s="68"/>
      <c r="W33" s="68"/>
      <c r="X33" s="68"/>
    </row>
    <row r="34" spans="1:24" ht="24.75" customHeight="1">
      <c r="A34" s="92" t="s">
        <v>65</v>
      </c>
      <c r="B34" s="87">
        <f>SUM(B33)</f>
        <v>0</v>
      </c>
      <c r="C34" s="87">
        <f>SUM(H2:H32)</f>
        <v>1250</v>
      </c>
      <c r="D34" s="155">
        <f>B36*D36</f>
        <v>66.66666666666643</v>
      </c>
      <c r="E34" s="87"/>
      <c r="F34" s="303"/>
      <c r="G34" s="303"/>
      <c r="H34" s="303"/>
      <c r="I34" s="68"/>
      <c r="J34" s="68"/>
      <c r="K34" s="68"/>
      <c r="L34" s="68"/>
      <c r="M34" s="68"/>
      <c r="N34" s="68"/>
      <c r="O34" s="68"/>
      <c r="P34" s="68"/>
      <c r="Q34" s="68"/>
      <c r="R34" s="68"/>
      <c r="S34" s="68"/>
      <c r="T34" s="68"/>
      <c r="U34" s="68"/>
      <c r="V34" s="68"/>
      <c r="W34" s="68"/>
      <c r="X34" s="68"/>
    </row>
    <row r="35" spans="1:24" ht="24.75" customHeight="1" thickBot="1">
      <c r="A35" s="154" t="s">
        <v>34</v>
      </c>
      <c r="B35" s="154" t="s">
        <v>52</v>
      </c>
      <c r="C35" s="152" t="s">
        <v>35</v>
      </c>
      <c r="D35" s="152" t="s">
        <v>66</v>
      </c>
      <c r="E35" s="152" t="s">
        <v>36</v>
      </c>
      <c r="F35" s="303"/>
      <c r="G35" s="303"/>
      <c r="H35" s="303"/>
      <c r="I35" s="68"/>
      <c r="J35" s="68"/>
      <c r="K35" s="68"/>
      <c r="L35" s="68"/>
      <c r="M35" s="68"/>
      <c r="N35" s="68"/>
      <c r="O35" s="68"/>
      <c r="P35" s="68"/>
      <c r="Q35" s="68"/>
      <c r="R35" s="68"/>
      <c r="S35" s="68"/>
      <c r="T35" s="68"/>
      <c r="U35" s="68"/>
      <c r="V35" s="68"/>
      <c r="W35" s="68"/>
      <c r="X35" s="68"/>
    </row>
    <row r="36" spans="1:24" ht="14.5" thickBot="1">
      <c r="A36" s="151">
        <f t="shared" ref="A36:B36" si="2">SUM(F2:F32)</f>
        <v>38.333333333333329</v>
      </c>
      <c r="B36" s="151">
        <f t="shared" si="2"/>
        <v>0.33333333333333215</v>
      </c>
      <c r="C36" s="82">
        <f>Puntoret!E20</f>
        <v>150</v>
      </c>
      <c r="D36" s="150">
        <f>SUM(C36+S14)</f>
        <v>200</v>
      </c>
      <c r="E36" s="150">
        <f>A36*C36+C34+D34-B34</f>
        <v>7066.6666666666652</v>
      </c>
      <c r="F36" s="304"/>
      <c r="G36" s="304"/>
      <c r="H36" s="304"/>
      <c r="I36" s="68"/>
      <c r="J36" s="68"/>
      <c r="K36" s="68"/>
      <c r="L36" s="68"/>
      <c r="M36" s="68"/>
      <c r="N36" s="68"/>
      <c r="O36" s="68"/>
      <c r="P36" s="68"/>
      <c r="Q36" s="68"/>
      <c r="R36" s="68"/>
      <c r="S36" s="68"/>
      <c r="T36" s="68"/>
      <c r="U36" s="68"/>
      <c r="V36" s="68"/>
      <c r="W36" s="68"/>
      <c r="X36" s="68"/>
    </row>
    <row r="37" spans="1:24" ht="24.75" customHeight="1" thickTop="1">
      <c r="A37" s="68"/>
      <c r="B37" s="68"/>
      <c r="C37" s="89"/>
      <c r="D37" s="95"/>
      <c r="E37" s="89"/>
      <c r="F37" s="89"/>
      <c r="G37" s="68"/>
      <c r="H37" s="103"/>
      <c r="I37" s="68"/>
      <c r="J37" s="68"/>
      <c r="K37" s="68"/>
      <c r="L37" s="68"/>
      <c r="M37" s="68"/>
      <c r="N37" s="68"/>
      <c r="O37" s="68"/>
      <c r="P37" s="68"/>
      <c r="Q37" s="68"/>
      <c r="R37" s="68"/>
      <c r="S37" s="68"/>
      <c r="T37" s="68"/>
      <c r="U37" s="68"/>
      <c r="V37" s="68"/>
      <c r="W37" s="68"/>
      <c r="X37" s="68"/>
    </row>
    <row r="38" spans="1:24" ht="24.75" customHeight="1">
      <c r="A38" s="68"/>
      <c r="B38" s="68"/>
      <c r="C38" s="89"/>
      <c r="D38" s="95"/>
      <c r="E38" s="89"/>
      <c r="F38" s="89"/>
      <c r="G38" s="68"/>
      <c r="H38" s="103"/>
      <c r="I38" s="68"/>
      <c r="J38" s="177"/>
      <c r="K38" s="177"/>
      <c r="L38" s="175"/>
      <c r="M38" s="68"/>
      <c r="N38" s="68"/>
      <c r="O38" s="68"/>
      <c r="P38" s="68"/>
      <c r="Q38" s="68"/>
      <c r="R38" s="68"/>
      <c r="S38" s="68"/>
      <c r="T38" s="68"/>
      <c r="U38" s="68"/>
      <c r="V38" s="68"/>
      <c r="W38" s="68"/>
      <c r="X38" s="68"/>
    </row>
    <row r="39" spans="1:24" ht="24.75" customHeight="1">
      <c r="A39" s="68"/>
      <c r="B39" s="68"/>
      <c r="C39" s="89"/>
      <c r="D39" s="95"/>
      <c r="E39" s="89"/>
      <c r="F39" s="89"/>
      <c r="G39" s="68"/>
      <c r="H39" s="103"/>
      <c r="I39" s="68"/>
      <c r="J39" s="175"/>
      <c r="K39" s="175"/>
      <c r="L39" s="177"/>
      <c r="M39" s="68"/>
      <c r="N39" s="68"/>
      <c r="O39" s="68"/>
      <c r="P39" s="68"/>
      <c r="Q39" s="68"/>
      <c r="R39" s="68"/>
      <c r="S39" s="68"/>
      <c r="T39" s="68"/>
      <c r="U39" s="68"/>
      <c r="V39" s="68"/>
      <c r="W39" s="68"/>
      <c r="X39" s="68"/>
    </row>
    <row r="40" spans="1:24" ht="24.75" customHeight="1">
      <c r="A40" s="68"/>
      <c r="B40" s="68"/>
      <c r="C40" s="89"/>
      <c r="D40" s="95"/>
      <c r="E40" s="89"/>
      <c r="F40" s="89"/>
      <c r="G40" s="68"/>
      <c r="H40" s="103"/>
      <c r="I40" s="68"/>
      <c r="J40" s="175"/>
      <c r="K40" s="175"/>
      <c r="L40" s="177"/>
      <c r="M40" s="68"/>
      <c r="N40" s="68"/>
      <c r="O40" s="68"/>
      <c r="P40" s="68"/>
      <c r="Q40" s="68"/>
      <c r="R40" s="68"/>
      <c r="S40" s="68"/>
      <c r="T40" s="68"/>
      <c r="U40" s="68"/>
      <c r="V40" s="68"/>
      <c r="W40" s="68"/>
      <c r="X40" s="68"/>
    </row>
    <row r="41" spans="1:24" ht="24.75" customHeight="1">
      <c r="A41" s="68"/>
      <c r="B41" s="68"/>
      <c r="C41" s="89"/>
      <c r="D41" s="95"/>
      <c r="E41" s="89"/>
      <c r="F41" s="89"/>
      <c r="G41" s="68"/>
      <c r="H41" s="103"/>
      <c r="I41" s="177"/>
      <c r="J41" s="177"/>
      <c r="K41" s="177"/>
      <c r="L41" s="177"/>
      <c r="M41" s="68"/>
      <c r="N41" s="68"/>
      <c r="O41" s="68"/>
      <c r="P41" s="68"/>
      <c r="Q41" s="68"/>
      <c r="R41" s="68"/>
      <c r="S41" s="68"/>
      <c r="T41" s="68"/>
      <c r="U41" s="68"/>
      <c r="V41" s="68"/>
      <c r="W41" s="68"/>
      <c r="X41" s="68"/>
    </row>
    <row r="42" spans="1:24" ht="24.75" customHeight="1">
      <c r="A42" s="68"/>
      <c r="B42" s="68"/>
      <c r="C42" s="89"/>
      <c r="D42" s="95"/>
      <c r="E42" s="89"/>
      <c r="F42" s="89"/>
      <c r="G42" s="68"/>
      <c r="H42" s="103"/>
      <c r="I42" s="68"/>
      <c r="J42" s="68"/>
      <c r="K42" s="68"/>
      <c r="L42" s="68"/>
      <c r="M42" s="68"/>
      <c r="N42" s="68"/>
      <c r="O42" s="68"/>
      <c r="P42" s="68"/>
      <c r="Q42" s="68"/>
      <c r="R42" s="68"/>
      <c r="S42" s="68"/>
      <c r="T42" s="68"/>
      <c r="U42" s="68"/>
      <c r="V42" s="68"/>
      <c r="W42" s="68"/>
      <c r="X42" s="68"/>
    </row>
    <row r="43" spans="1:24" ht="24.75" customHeight="1">
      <c r="A43" s="68"/>
      <c r="B43" s="68"/>
      <c r="C43" s="89"/>
      <c r="D43" s="95"/>
      <c r="E43" s="89"/>
      <c r="F43" s="89"/>
      <c r="G43" s="68"/>
      <c r="H43" s="103"/>
      <c r="I43" s="68"/>
      <c r="J43" s="68"/>
      <c r="K43" s="68"/>
      <c r="L43" s="68"/>
      <c r="M43" s="68"/>
      <c r="N43" s="68"/>
      <c r="O43" s="68"/>
      <c r="P43" s="68"/>
      <c r="Q43" s="68"/>
      <c r="R43" s="68"/>
      <c r="S43" s="68"/>
      <c r="T43" s="68"/>
      <c r="U43" s="68"/>
      <c r="V43" s="68"/>
      <c r="W43" s="68"/>
      <c r="X43" s="68"/>
    </row>
    <row r="44" spans="1:24" ht="24.75" customHeight="1">
      <c r="A44" s="68"/>
      <c r="B44" s="68"/>
      <c r="C44" s="89"/>
      <c r="D44" s="95"/>
      <c r="E44" s="89"/>
      <c r="F44" s="89"/>
      <c r="G44" s="68"/>
      <c r="H44" s="103"/>
      <c r="I44" s="68"/>
      <c r="J44" s="68"/>
      <c r="K44" s="68"/>
      <c r="L44" s="68"/>
      <c r="M44" s="68"/>
      <c r="N44" s="68"/>
      <c r="O44" s="68"/>
      <c r="P44" s="68"/>
      <c r="Q44" s="68"/>
      <c r="R44" s="68"/>
      <c r="S44" s="68"/>
      <c r="T44" s="68"/>
      <c r="U44" s="68"/>
      <c r="V44" s="68"/>
      <c r="W44" s="68"/>
      <c r="X44" s="68"/>
    </row>
    <row r="45" spans="1:24" ht="13">
      <c r="A45" s="89"/>
      <c r="B45" s="89"/>
      <c r="C45" s="89"/>
      <c r="D45" s="95"/>
      <c r="E45" s="89"/>
      <c r="F45" s="89"/>
      <c r="G45" s="103"/>
      <c r="H45" s="103"/>
      <c r="I45" s="103"/>
      <c r="J45" s="68"/>
      <c r="K45" s="68"/>
      <c r="L45" s="68"/>
      <c r="M45" s="68"/>
      <c r="N45" s="68"/>
      <c r="O45" s="68"/>
      <c r="P45" s="68"/>
      <c r="Q45" s="68"/>
      <c r="R45" s="68"/>
      <c r="S45" s="68"/>
      <c r="T45" s="68"/>
      <c r="U45" s="68"/>
      <c r="V45" s="68"/>
      <c r="W45" s="68"/>
      <c r="X45" s="68"/>
    </row>
    <row r="46" spans="1:24" ht="13">
      <c r="A46" s="89"/>
      <c r="B46" s="89"/>
      <c r="C46" s="89"/>
      <c r="D46" s="95"/>
      <c r="E46" s="89"/>
      <c r="F46" s="89"/>
      <c r="G46" s="68"/>
      <c r="H46" s="68"/>
      <c r="I46" s="68"/>
      <c r="J46" s="68"/>
      <c r="K46" s="68"/>
      <c r="L46" s="68"/>
      <c r="M46" s="68"/>
      <c r="N46" s="68"/>
      <c r="O46" s="68"/>
      <c r="P46" s="68"/>
      <c r="Q46" s="68"/>
      <c r="R46" s="68"/>
      <c r="S46" s="68"/>
      <c r="T46" s="68"/>
      <c r="U46" s="68"/>
      <c r="V46" s="68"/>
      <c r="W46" s="68"/>
      <c r="X46" s="68"/>
    </row>
    <row r="47" spans="1:24" ht="13">
      <c r="A47" s="68"/>
      <c r="B47" s="68"/>
      <c r="C47" s="89"/>
      <c r="D47" s="95"/>
      <c r="E47" s="89"/>
      <c r="F47" s="89"/>
      <c r="G47" s="68"/>
      <c r="H47" s="68"/>
      <c r="I47" s="68"/>
      <c r="J47" s="68"/>
      <c r="K47" s="68"/>
      <c r="L47" s="68"/>
      <c r="M47" s="68"/>
      <c r="N47" s="68"/>
      <c r="O47" s="68"/>
      <c r="P47" s="68"/>
      <c r="Q47" s="68"/>
      <c r="R47" s="68"/>
      <c r="S47" s="68"/>
      <c r="T47" s="68"/>
      <c r="U47" s="68"/>
      <c r="V47" s="68"/>
      <c r="W47" s="68"/>
      <c r="X47" s="68"/>
    </row>
    <row r="48" spans="1:24" ht="13">
      <c r="A48" s="68"/>
      <c r="B48" s="68"/>
      <c r="C48" s="89"/>
      <c r="D48" s="95"/>
      <c r="E48" s="89"/>
      <c r="F48" s="89"/>
      <c r="G48" s="68"/>
      <c r="H48" s="68"/>
      <c r="I48" s="68"/>
      <c r="J48" s="68"/>
      <c r="K48" s="68"/>
      <c r="L48" s="68"/>
      <c r="M48" s="68"/>
      <c r="N48" s="68"/>
      <c r="O48" s="68"/>
      <c r="P48" s="68"/>
      <c r="Q48" s="68"/>
      <c r="R48" s="68"/>
      <c r="S48" s="68"/>
      <c r="T48" s="68"/>
      <c r="U48" s="68"/>
      <c r="V48" s="68"/>
      <c r="W48" s="68"/>
      <c r="X48" s="68"/>
    </row>
    <row r="49" spans="1:24" ht="13">
      <c r="A49" s="68"/>
      <c r="B49" s="68"/>
      <c r="C49" s="89"/>
      <c r="D49" s="95"/>
      <c r="E49" s="89"/>
      <c r="F49" s="89"/>
      <c r="G49" s="68"/>
      <c r="H49" s="68"/>
      <c r="I49" s="68"/>
      <c r="J49" s="68"/>
      <c r="K49" s="68"/>
      <c r="L49" s="68"/>
      <c r="M49" s="68"/>
      <c r="N49" s="68"/>
      <c r="O49" s="68"/>
      <c r="P49" s="68"/>
      <c r="Q49" s="68"/>
      <c r="R49" s="68"/>
      <c r="S49" s="68"/>
      <c r="T49" s="68"/>
      <c r="U49" s="68"/>
      <c r="V49" s="68"/>
      <c r="W49" s="68"/>
      <c r="X49" s="68"/>
    </row>
    <row r="50" spans="1:24" ht="13">
      <c r="A50" s="68"/>
      <c r="B50" s="68"/>
      <c r="C50" s="89"/>
      <c r="D50" s="95"/>
      <c r="E50" s="89"/>
      <c r="F50" s="89"/>
      <c r="G50" s="68"/>
      <c r="H50" s="68"/>
      <c r="I50" s="68"/>
      <c r="J50" s="68"/>
      <c r="K50" s="68"/>
      <c r="L50" s="68"/>
      <c r="M50" s="68"/>
      <c r="N50" s="68"/>
      <c r="O50" s="68"/>
      <c r="P50" s="68"/>
      <c r="Q50" s="68"/>
      <c r="R50" s="68"/>
      <c r="S50" s="68"/>
      <c r="T50" s="68"/>
      <c r="U50" s="68"/>
      <c r="V50" s="68"/>
      <c r="W50" s="68"/>
      <c r="X50" s="68"/>
    </row>
    <row r="51" spans="1:24" ht="13">
      <c r="A51" s="68"/>
      <c r="B51" s="68"/>
      <c r="C51" s="89"/>
      <c r="D51" s="95"/>
      <c r="E51" s="89"/>
      <c r="F51" s="89"/>
      <c r="G51" s="68"/>
      <c r="H51" s="68"/>
      <c r="I51" s="68"/>
      <c r="J51" s="68"/>
      <c r="K51" s="68"/>
      <c r="L51" s="68"/>
      <c r="M51" s="68"/>
      <c r="N51" s="68"/>
      <c r="O51" s="68"/>
      <c r="P51" s="68"/>
      <c r="Q51" s="68"/>
      <c r="R51" s="68"/>
      <c r="S51" s="68"/>
      <c r="T51" s="68"/>
      <c r="U51" s="68"/>
      <c r="V51" s="68"/>
      <c r="W51" s="68"/>
      <c r="X51" s="68"/>
    </row>
    <row r="52" spans="1:24" ht="13">
      <c r="A52" s="68"/>
      <c r="B52" s="68"/>
      <c r="C52" s="89"/>
      <c r="D52" s="95"/>
      <c r="E52" s="89"/>
      <c r="F52" s="89"/>
      <c r="G52" s="68"/>
      <c r="H52" s="68"/>
      <c r="I52" s="68"/>
      <c r="J52" s="68"/>
      <c r="K52" s="68"/>
      <c r="L52" s="68"/>
      <c r="M52" s="68"/>
      <c r="N52" s="68"/>
      <c r="O52" s="68"/>
      <c r="P52" s="68"/>
      <c r="Q52" s="68"/>
      <c r="R52" s="68"/>
      <c r="S52" s="68"/>
      <c r="T52" s="68"/>
      <c r="U52" s="68"/>
      <c r="V52" s="68"/>
      <c r="W52" s="68"/>
      <c r="X52" s="68"/>
    </row>
    <row r="53" spans="1:24" ht="13">
      <c r="A53" s="68"/>
      <c r="B53" s="68"/>
      <c r="C53" s="89"/>
      <c r="D53" s="95"/>
      <c r="E53" s="89"/>
      <c r="F53" s="89"/>
      <c r="G53" s="68"/>
      <c r="H53" s="68"/>
      <c r="I53" s="68"/>
      <c r="J53" s="68"/>
      <c r="K53" s="68"/>
      <c r="L53" s="68"/>
      <c r="M53" s="68"/>
      <c r="N53" s="68"/>
      <c r="O53" s="68"/>
      <c r="P53" s="68"/>
      <c r="Q53" s="68"/>
      <c r="R53" s="68"/>
      <c r="S53" s="68"/>
      <c r="T53" s="68"/>
      <c r="U53" s="68"/>
      <c r="V53" s="68"/>
      <c r="W53" s="68"/>
      <c r="X53" s="68"/>
    </row>
    <row r="54" spans="1:24" ht="13">
      <c r="A54" s="68"/>
      <c r="B54" s="68"/>
      <c r="C54" s="89"/>
      <c r="D54" s="95"/>
      <c r="E54" s="89"/>
      <c r="F54" s="89"/>
      <c r="G54" s="68"/>
      <c r="H54" s="68"/>
      <c r="I54" s="68"/>
      <c r="J54" s="68"/>
      <c r="K54" s="68"/>
      <c r="L54" s="68"/>
      <c r="M54" s="68"/>
      <c r="N54" s="68"/>
      <c r="O54" s="68"/>
      <c r="P54" s="68"/>
      <c r="Q54" s="68"/>
      <c r="R54" s="68"/>
      <c r="S54" s="68"/>
      <c r="T54" s="68"/>
      <c r="U54" s="68"/>
      <c r="V54" s="68"/>
      <c r="W54" s="68"/>
      <c r="X54" s="68"/>
    </row>
    <row r="55" spans="1:24" ht="13">
      <c r="A55" s="89"/>
      <c r="B55" s="89"/>
      <c r="C55" s="89"/>
      <c r="D55" s="95"/>
      <c r="E55" s="89"/>
      <c r="F55" s="89"/>
      <c r="G55" s="89"/>
      <c r="H55" s="89"/>
      <c r="I55" s="89"/>
      <c r="J55" s="89"/>
      <c r="K55" s="89"/>
      <c r="L55" s="89"/>
      <c r="M55" s="89"/>
      <c r="N55" s="89"/>
      <c r="O55" s="89"/>
      <c r="P55" s="89"/>
      <c r="Q55" s="89"/>
      <c r="R55" s="89"/>
      <c r="S55" s="89"/>
      <c r="T55" s="89"/>
      <c r="U55" s="89"/>
      <c r="V55" s="89"/>
      <c r="W55" s="89"/>
      <c r="X55" s="89"/>
    </row>
    <row r="56" spans="1:24" ht="13">
      <c r="A56" s="89"/>
      <c r="B56" s="89"/>
      <c r="C56" s="89"/>
      <c r="D56" s="95"/>
      <c r="E56" s="89"/>
      <c r="F56" s="89"/>
      <c r="G56" s="89"/>
      <c r="H56" s="89"/>
      <c r="I56" s="89"/>
      <c r="J56" s="89"/>
      <c r="K56" s="89"/>
      <c r="L56" s="89"/>
      <c r="M56" s="89"/>
      <c r="N56" s="89"/>
      <c r="O56" s="89"/>
      <c r="P56" s="89"/>
      <c r="Q56" s="89"/>
      <c r="R56" s="89"/>
      <c r="S56" s="89"/>
      <c r="T56" s="89"/>
      <c r="U56" s="89"/>
      <c r="V56" s="89"/>
      <c r="W56" s="89"/>
      <c r="X56" s="89"/>
    </row>
    <row r="57" spans="1:24" ht="13">
      <c r="A57" s="89"/>
      <c r="B57" s="89"/>
      <c r="C57" s="89"/>
      <c r="D57" s="95"/>
      <c r="E57" s="89"/>
      <c r="F57" s="89"/>
      <c r="G57" s="89"/>
      <c r="H57" s="89"/>
      <c r="I57" s="89"/>
      <c r="J57" s="89"/>
      <c r="K57" s="89"/>
      <c r="L57" s="89"/>
      <c r="M57" s="89"/>
      <c r="N57" s="89"/>
      <c r="O57" s="89"/>
      <c r="P57" s="89"/>
      <c r="Q57" s="89"/>
      <c r="R57" s="89"/>
      <c r="S57" s="89"/>
      <c r="T57" s="89"/>
      <c r="U57" s="89"/>
      <c r="V57" s="89"/>
      <c r="W57" s="89"/>
      <c r="X57" s="89"/>
    </row>
    <row r="58" spans="1:24" ht="13">
      <c r="A58" s="89"/>
      <c r="B58" s="89"/>
      <c r="C58" s="89"/>
      <c r="D58" s="95"/>
      <c r="E58" s="89"/>
      <c r="F58" s="89"/>
      <c r="G58" s="89"/>
      <c r="H58" s="89"/>
      <c r="I58" s="89"/>
      <c r="J58" s="89"/>
      <c r="K58" s="89"/>
      <c r="L58" s="89"/>
      <c r="M58" s="89"/>
      <c r="N58" s="89"/>
      <c r="O58" s="89"/>
      <c r="P58" s="89"/>
      <c r="Q58" s="89"/>
      <c r="R58" s="89"/>
      <c r="S58" s="89"/>
      <c r="T58" s="89"/>
      <c r="U58" s="89"/>
      <c r="V58" s="89"/>
      <c r="W58" s="89"/>
      <c r="X58" s="89"/>
    </row>
    <row r="59" spans="1:24" ht="13">
      <c r="A59" s="89"/>
      <c r="B59" s="89"/>
      <c r="C59" s="89"/>
      <c r="D59" s="95"/>
      <c r="E59" s="89"/>
      <c r="F59" s="89"/>
      <c r="G59" s="89"/>
      <c r="H59" s="89"/>
      <c r="I59" s="89"/>
      <c r="J59" s="89"/>
      <c r="K59" s="89"/>
      <c r="L59" s="89"/>
      <c r="M59" s="89"/>
      <c r="N59" s="89"/>
      <c r="O59" s="89"/>
      <c r="P59" s="89"/>
      <c r="Q59" s="89"/>
      <c r="R59" s="89"/>
      <c r="S59" s="89"/>
      <c r="T59" s="89"/>
      <c r="U59" s="89"/>
      <c r="V59" s="89"/>
      <c r="W59" s="89"/>
      <c r="X59" s="89"/>
    </row>
    <row r="60" spans="1:24" ht="13">
      <c r="A60" s="89"/>
      <c r="B60" s="89"/>
      <c r="C60" s="89"/>
      <c r="D60" s="95"/>
      <c r="E60" s="89"/>
      <c r="F60" s="89"/>
      <c r="G60" s="89"/>
      <c r="H60" s="89"/>
      <c r="I60" s="89"/>
      <c r="J60" s="89"/>
      <c r="K60" s="89"/>
      <c r="L60" s="89"/>
      <c r="M60" s="89"/>
      <c r="N60" s="89"/>
      <c r="O60" s="89"/>
      <c r="P60" s="89"/>
      <c r="Q60" s="89"/>
      <c r="R60" s="89"/>
      <c r="S60" s="89"/>
      <c r="T60" s="89"/>
      <c r="U60" s="89"/>
      <c r="V60" s="89"/>
      <c r="W60" s="89"/>
      <c r="X60" s="89"/>
    </row>
    <row r="61" spans="1:24" ht="13">
      <c r="A61" s="89"/>
      <c r="B61" s="89"/>
      <c r="C61" s="89"/>
      <c r="D61" s="95"/>
      <c r="E61" s="89"/>
      <c r="F61" s="89"/>
      <c r="G61" s="89"/>
      <c r="H61" s="89"/>
      <c r="I61" s="89"/>
      <c r="J61" s="89"/>
      <c r="K61" s="89"/>
      <c r="L61" s="89"/>
      <c r="M61" s="89"/>
      <c r="N61" s="89"/>
      <c r="O61" s="89"/>
      <c r="P61" s="89"/>
      <c r="Q61" s="89"/>
      <c r="R61" s="89"/>
      <c r="S61" s="89"/>
      <c r="T61" s="89"/>
      <c r="U61" s="89"/>
      <c r="V61" s="89"/>
      <c r="W61" s="89"/>
      <c r="X61" s="89"/>
    </row>
    <row r="62" spans="1:24" ht="13">
      <c r="A62" s="89"/>
      <c r="B62" s="89"/>
      <c r="C62" s="89"/>
      <c r="D62" s="95"/>
      <c r="E62" s="89"/>
      <c r="F62" s="89"/>
      <c r="G62" s="89"/>
      <c r="H62" s="89"/>
      <c r="I62" s="89"/>
      <c r="J62" s="89"/>
      <c r="K62" s="89"/>
      <c r="L62" s="89"/>
      <c r="M62" s="89"/>
      <c r="N62" s="89"/>
      <c r="O62" s="89"/>
      <c r="P62" s="89"/>
      <c r="Q62" s="89"/>
      <c r="R62" s="89"/>
      <c r="S62" s="89"/>
      <c r="T62" s="89"/>
      <c r="U62" s="89"/>
      <c r="V62" s="89"/>
      <c r="W62" s="89"/>
      <c r="X62" s="89"/>
    </row>
    <row r="63" spans="1:24" ht="13">
      <c r="A63" s="89"/>
      <c r="B63" s="89"/>
      <c r="C63" s="89"/>
      <c r="D63" s="95"/>
      <c r="E63" s="89"/>
      <c r="F63" s="89"/>
      <c r="G63" s="89"/>
      <c r="H63" s="89"/>
      <c r="I63" s="89"/>
      <c r="J63" s="89"/>
      <c r="K63" s="89"/>
      <c r="L63" s="89"/>
      <c r="M63" s="89"/>
      <c r="N63" s="89"/>
      <c r="O63" s="89"/>
      <c r="P63" s="89"/>
      <c r="Q63" s="89"/>
      <c r="R63" s="89"/>
      <c r="S63" s="89"/>
      <c r="T63" s="89"/>
      <c r="U63" s="89"/>
      <c r="V63" s="89"/>
      <c r="W63" s="89"/>
      <c r="X63" s="89"/>
    </row>
    <row r="64" spans="1:24" ht="13">
      <c r="A64" s="89"/>
      <c r="B64" s="89"/>
      <c r="C64" s="89"/>
      <c r="D64" s="95"/>
      <c r="E64" s="89"/>
      <c r="F64" s="89"/>
      <c r="G64" s="89"/>
      <c r="H64" s="89"/>
      <c r="I64" s="89"/>
      <c r="J64" s="89"/>
      <c r="K64" s="89"/>
      <c r="L64" s="89"/>
      <c r="M64" s="89"/>
      <c r="N64" s="89"/>
      <c r="O64" s="89"/>
      <c r="P64" s="89"/>
      <c r="Q64" s="89"/>
      <c r="R64" s="89"/>
      <c r="S64" s="89"/>
      <c r="T64" s="89"/>
      <c r="U64" s="89"/>
      <c r="V64" s="89"/>
      <c r="W64" s="89"/>
      <c r="X64" s="89"/>
    </row>
    <row r="65" spans="1:24" ht="13">
      <c r="A65" s="89"/>
      <c r="B65" s="89"/>
      <c r="C65" s="89"/>
      <c r="D65" s="95"/>
      <c r="E65" s="89"/>
      <c r="F65" s="89"/>
      <c r="G65" s="89"/>
      <c r="H65" s="89"/>
      <c r="I65" s="89"/>
      <c r="J65" s="89"/>
      <c r="K65" s="89"/>
      <c r="L65" s="89"/>
      <c r="M65" s="89"/>
      <c r="N65" s="89"/>
      <c r="O65" s="89"/>
      <c r="P65" s="89"/>
      <c r="Q65" s="89"/>
      <c r="R65" s="89"/>
      <c r="S65" s="89"/>
      <c r="T65" s="89"/>
      <c r="U65" s="89"/>
      <c r="V65" s="89"/>
      <c r="W65" s="89"/>
      <c r="X65" s="89"/>
    </row>
    <row r="66" spans="1:24" ht="13">
      <c r="A66" s="89"/>
      <c r="B66" s="89"/>
      <c r="C66" s="89"/>
      <c r="D66" s="95"/>
      <c r="E66" s="89"/>
      <c r="F66" s="89"/>
      <c r="G66" s="89"/>
      <c r="H66" s="89"/>
      <c r="I66" s="89"/>
      <c r="J66" s="89"/>
      <c r="K66" s="89"/>
      <c r="L66" s="89"/>
      <c r="M66" s="89"/>
      <c r="N66" s="89"/>
      <c r="O66" s="89"/>
      <c r="P66" s="89"/>
      <c r="Q66" s="89"/>
      <c r="R66" s="89"/>
      <c r="S66" s="89"/>
      <c r="T66" s="89"/>
      <c r="U66" s="89"/>
      <c r="V66" s="89"/>
      <c r="W66" s="89"/>
      <c r="X66" s="89"/>
    </row>
    <row r="67" spans="1:24" ht="13">
      <c r="A67" s="89"/>
      <c r="B67" s="89"/>
      <c r="C67" s="89"/>
      <c r="D67" s="95"/>
      <c r="E67" s="89"/>
      <c r="F67" s="89"/>
      <c r="G67" s="89"/>
      <c r="H67" s="89"/>
      <c r="I67" s="89"/>
      <c r="J67" s="89"/>
      <c r="K67" s="89"/>
      <c r="L67" s="89"/>
      <c r="M67" s="89"/>
      <c r="N67" s="89"/>
      <c r="O67" s="89"/>
      <c r="P67" s="89"/>
      <c r="Q67" s="89"/>
      <c r="R67" s="89"/>
      <c r="S67" s="89"/>
      <c r="T67" s="89"/>
      <c r="U67" s="89"/>
      <c r="V67" s="89"/>
      <c r="W67" s="89"/>
      <c r="X67" s="89"/>
    </row>
    <row r="68" spans="1:24" ht="13">
      <c r="A68" s="89"/>
      <c r="B68" s="89"/>
      <c r="C68" s="89"/>
      <c r="D68" s="95"/>
      <c r="E68" s="89"/>
      <c r="F68" s="89"/>
      <c r="G68" s="89"/>
      <c r="H68" s="89"/>
      <c r="I68" s="89"/>
      <c r="J68" s="89"/>
      <c r="K68" s="89"/>
      <c r="L68" s="89"/>
      <c r="M68" s="89"/>
      <c r="N68" s="89"/>
      <c r="O68" s="89"/>
      <c r="P68" s="89"/>
      <c r="Q68" s="89"/>
      <c r="R68" s="89"/>
      <c r="S68" s="89"/>
      <c r="T68" s="89"/>
      <c r="U68" s="89"/>
      <c r="V68" s="89"/>
      <c r="W68" s="89"/>
      <c r="X68" s="89"/>
    </row>
    <row r="69" spans="1:24" ht="13">
      <c r="A69" s="89"/>
      <c r="B69" s="89"/>
      <c r="C69" s="89"/>
      <c r="D69" s="95"/>
      <c r="E69" s="89"/>
      <c r="F69" s="89"/>
      <c r="G69" s="89"/>
      <c r="H69" s="89"/>
      <c r="I69" s="89"/>
      <c r="J69" s="89"/>
      <c r="K69" s="89"/>
      <c r="L69" s="89"/>
      <c r="M69" s="89"/>
      <c r="N69" s="89"/>
      <c r="O69" s="89"/>
      <c r="P69" s="89"/>
      <c r="Q69" s="89"/>
      <c r="R69" s="89"/>
      <c r="S69" s="89"/>
      <c r="T69" s="89"/>
      <c r="U69" s="89"/>
      <c r="V69" s="89"/>
      <c r="W69" s="89"/>
      <c r="X69" s="89"/>
    </row>
    <row r="70" spans="1:24" ht="13">
      <c r="A70" s="89"/>
      <c r="B70" s="89"/>
      <c r="C70" s="89"/>
      <c r="D70" s="95"/>
      <c r="E70" s="89"/>
      <c r="F70" s="89"/>
      <c r="G70" s="89"/>
      <c r="H70" s="89"/>
      <c r="I70" s="89"/>
      <c r="J70" s="89"/>
      <c r="K70" s="89"/>
      <c r="L70" s="89"/>
      <c r="M70" s="89"/>
      <c r="N70" s="89"/>
      <c r="O70" s="89"/>
      <c r="P70" s="89"/>
      <c r="Q70" s="89"/>
      <c r="R70" s="89"/>
      <c r="S70" s="89"/>
      <c r="T70" s="89"/>
      <c r="U70" s="89"/>
      <c r="V70" s="89"/>
      <c r="W70" s="89"/>
      <c r="X70" s="89"/>
    </row>
    <row r="71" spans="1:24" ht="13">
      <c r="A71" s="89"/>
      <c r="B71" s="89"/>
      <c r="C71" s="89"/>
      <c r="D71" s="95"/>
      <c r="E71" s="89"/>
      <c r="F71" s="89"/>
      <c r="G71" s="89"/>
      <c r="H71" s="89"/>
      <c r="I71" s="89"/>
      <c r="J71" s="89"/>
      <c r="K71" s="89"/>
      <c r="L71" s="89"/>
      <c r="M71" s="89"/>
      <c r="N71" s="89"/>
      <c r="O71" s="89"/>
      <c r="P71" s="89"/>
      <c r="Q71" s="89"/>
      <c r="R71" s="89"/>
      <c r="S71" s="89"/>
      <c r="T71" s="89"/>
      <c r="U71" s="89"/>
      <c r="V71" s="89"/>
      <c r="W71" s="89"/>
      <c r="X71" s="89"/>
    </row>
    <row r="72" spans="1:24" ht="13">
      <c r="A72" s="89"/>
      <c r="B72" s="89"/>
      <c r="C72" s="89"/>
      <c r="D72" s="95"/>
      <c r="E72" s="89"/>
      <c r="F72" s="89"/>
      <c r="G72" s="89"/>
      <c r="H72" s="89"/>
      <c r="I72" s="89"/>
      <c r="J72" s="89"/>
      <c r="K72" s="89"/>
      <c r="L72" s="89"/>
      <c r="M72" s="89"/>
      <c r="N72" s="89"/>
      <c r="O72" s="89"/>
      <c r="P72" s="89"/>
      <c r="Q72" s="89"/>
      <c r="R72" s="89"/>
      <c r="S72" s="89"/>
      <c r="T72" s="89"/>
      <c r="U72" s="89"/>
      <c r="V72" s="89"/>
      <c r="W72" s="89"/>
      <c r="X72" s="89"/>
    </row>
    <row r="73" spans="1:24" ht="13">
      <c r="A73" s="89"/>
      <c r="B73" s="89"/>
      <c r="C73" s="89"/>
      <c r="D73" s="95"/>
      <c r="E73" s="89"/>
      <c r="F73" s="89"/>
      <c r="G73" s="89"/>
      <c r="H73" s="89"/>
      <c r="I73" s="89"/>
      <c r="J73" s="89"/>
      <c r="K73" s="89"/>
      <c r="L73" s="89"/>
      <c r="M73" s="89"/>
      <c r="N73" s="89"/>
      <c r="O73" s="89"/>
      <c r="P73" s="89"/>
      <c r="Q73" s="89"/>
      <c r="R73" s="89"/>
      <c r="S73" s="89"/>
      <c r="T73" s="89"/>
      <c r="U73" s="89"/>
      <c r="V73" s="89"/>
      <c r="W73" s="89"/>
      <c r="X73" s="89"/>
    </row>
    <row r="74" spans="1:24" ht="13">
      <c r="A74" s="89"/>
      <c r="B74" s="89"/>
      <c r="C74" s="89"/>
      <c r="D74" s="95"/>
      <c r="E74" s="89"/>
      <c r="F74" s="89"/>
      <c r="G74" s="89"/>
      <c r="H74" s="89"/>
      <c r="I74" s="89"/>
      <c r="J74" s="89"/>
      <c r="K74" s="89"/>
      <c r="L74" s="89"/>
      <c r="M74" s="89"/>
      <c r="N74" s="89"/>
      <c r="O74" s="89"/>
      <c r="P74" s="89"/>
      <c r="Q74" s="89"/>
      <c r="R74" s="89"/>
      <c r="S74" s="89"/>
      <c r="T74" s="89"/>
      <c r="U74" s="89"/>
      <c r="V74" s="89"/>
      <c r="W74" s="89"/>
      <c r="X74" s="89"/>
    </row>
    <row r="75" spans="1:24" ht="13">
      <c r="A75" s="89"/>
      <c r="B75" s="89"/>
      <c r="C75" s="89"/>
      <c r="D75" s="95"/>
      <c r="E75" s="89"/>
      <c r="F75" s="89"/>
      <c r="G75" s="89"/>
      <c r="H75" s="89"/>
      <c r="I75" s="89"/>
      <c r="J75" s="89"/>
      <c r="K75" s="89"/>
      <c r="L75" s="89"/>
      <c r="M75" s="89"/>
      <c r="N75" s="89"/>
      <c r="O75" s="89"/>
      <c r="P75" s="89"/>
      <c r="Q75" s="89"/>
      <c r="R75" s="89"/>
      <c r="S75" s="89"/>
      <c r="T75" s="89"/>
      <c r="U75" s="89"/>
      <c r="V75" s="89"/>
      <c r="W75" s="89"/>
      <c r="X75" s="89"/>
    </row>
    <row r="76" spans="1:24" ht="13">
      <c r="A76" s="89"/>
      <c r="B76" s="89"/>
      <c r="C76" s="89"/>
      <c r="D76" s="95"/>
      <c r="E76" s="89"/>
      <c r="F76" s="89"/>
      <c r="G76" s="89"/>
      <c r="H76" s="89"/>
      <c r="I76" s="89"/>
      <c r="J76" s="89"/>
      <c r="K76" s="89"/>
      <c r="L76" s="89"/>
      <c r="M76" s="89"/>
      <c r="N76" s="89"/>
      <c r="O76" s="89"/>
      <c r="P76" s="89"/>
      <c r="Q76" s="89"/>
      <c r="R76" s="89"/>
      <c r="S76" s="89"/>
      <c r="T76" s="89"/>
      <c r="U76" s="89"/>
      <c r="V76" s="89"/>
      <c r="W76" s="89"/>
      <c r="X76" s="89"/>
    </row>
    <row r="77" spans="1:24" ht="13">
      <c r="A77" s="89"/>
      <c r="B77" s="89"/>
      <c r="C77" s="89"/>
      <c r="D77" s="95"/>
      <c r="E77" s="89"/>
      <c r="F77" s="89"/>
      <c r="G77" s="89"/>
      <c r="H77" s="89"/>
      <c r="I77" s="89"/>
      <c r="J77" s="89"/>
      <c r="K77" s="89"/>
      <c r="L77" s="89"/>
      <c r="M77" s="89"/>
      <c r="N77" s="89"/>
      <c r="O77" s="89"/>
      <c r="P77" s="89"/>
      <c r="Q77" s="89"/>
      <c r="R77" s="89"/>
      <c r="S77" s="89"/>
      <c r="T77" s="89"/>
      <c r="U77" s="89"/>
      <c r="V77" s="89"/>
      <c r="W77" s="89"/>
      <c r="X77" s="89"/>
    </row>
    <row r="78" spans="1:24" ht="13">
      <c r="A78" s="89"/>
      <c r="B78" s="89"/>
      <c r="C78" s="89"/>
      <c r="D78" s="95"/>
      <c r="E78" s="89"/>
      <c r="F78" s="89"/>
      <c r="G78" s="89"/>
      <c r="H78" s="89"/>
      <c r="I78" s="89"/>
      <c r="J78" s="89"/>
      <c r="K78" s="89"/>
      <c r="L78" s="89"/>
      <c r="M78" s="89"/>
      <c r="N78" s="89"/>
      <c r="O78" s="89"/>
      <c r="P78" s="89"/>
      <c r="Q78" s="89"/>
      <c r="R78" s="89"/>
      <c r="S78" s="89"/>
      <c r="T78" s="89"/>
      <c r="U78" s="89"/>
      <c r="V78" s="89"/>
      <c r="W78" s="89"/>
      <c r="X78" s="89"/>
    </row>
    <row r="79" spans="1:24" ht="13">
      <c r="A79" s="89"/>
      <c r="B79" s="89"/>
      <c r="C79" s="89"/>
      <c r="D79" s="95"/>
      <c r="E79" s="89"/>
      <c r="F79" s="89"/>
      <c r="G79" s="89"/>
      <c r="H79" s="89"/>
      <c r="I79" s="89"/>
      <c r="J79" s="89"/>
      <c r="K79" s="89"/>
      <c r="L79" s="89"/>
      <c r="M79" s="89"/>
      <c r="N79" s="89"/>
      <c r="O79" s="89"/>
      <c r="P79" s="89"/>
      <c r="Q79" s="89"/>
      <c r="R79" s="89"/>
      <c r="S79" s="89"/>
      <c r="T79" s="89"/>
      <c r="U79" s="89"/>
      <c r="V79" s="89"/>
      <c r="W79" s="89"/>
      <c r="X79" s="89"/>
    </row>
    <row r="80" spans="1:24" ht="13">
      <c r="A80" s="89"/>
      <c r="B80" s="89"/>
      <c r="C80" s="89"/>
      <c r="D80" s="95"/>
      <c r="E80" s="89"/>
      <c r="F80" s="89"/>
      <c r="G80" s="89"/>
      <c r="H80" s="89"/>
      <c r="I80" s="89"/>
      <c r="J80" s="89"/>
      <c r="K80" s="89"/>
      <c r="L80" s="89"/>
      <c r="M80" s="89"/>
      <c r="N80" s="89"/>
      <c r="O80" s="89"/>
      <c r="P80" s="89"/>
      <c r="Q80" s="89"/>
      <c r="R80" s="89"/>
      <c r="S80" s="89"/>
      <c r="T80" s="89"/>
      <c r="U80" s="89"/>
      <c r="V80" s="89"/>
      <c r="W80" s="89"/>
      <c r="X80" s="89"/>
    </row>
    <row r="81" spans="1:24" ht="13">
      <c r="A81" s="89"/>
      <c r="B81" s="89"/>
      <c r="C81" s="89"/>
      <c r="D81" s="95"/>
      <c r="E81" s="89"/>
      <c r="F81" s="89"/>
      <c r="G81" s="89"/>
      <c r="H81" s="89"/>
      <c r="I81" s="89"/>
      <c r="J81" s="89"/>
      <c r="K81" s="89"/>
      <c r="L81" s="89"/>
      <c r="M81" s="89"/>
      <c r="N81" s="89"/>
      <c r="O81" s="89"/>
      <c r="P81" s="89"/>
      <c r="Q81" s="89"/>
      <c r="R81" s="89"/>
      <c r="S81" s="89"/>
      <c r="T81" s="89"/>
      <c r="U81" s="89"/>
      <c r="V81" s="89"/>
      <c r="W81" s="89"/>
      <c r="X81" s="89"/>
    </row>
    <row r="82" spans="1:24" ht="13">
      <c r="A82" s="89"/>
      <c r="B82" s="89"/>
      <c r="C82" s="89"/>
      <c r="D82" s="95"/>
      <c r="E82" s="89"/>
      <c r="F82" s="89"/>
      <c r="G82" s="89"/>
      <c r="H82" s="89"/>
      <c r="I82" s="89"/>
      <c r="J82" s="89"/>
      <c r="K82" s="89"/>
      <c r="L82" s="89"/>
      <c r="M82" s="89"/>
      <c r="N82" s="89"/>
      <c r="O82" s="89"/>
      <c r="P82" s="89"/>
      <c r="Q82" s="89"/>
      <c r="R82" s="89"/>
      <c r="S82" s="89"/>
      <c r="T82" s="89"/>
      <c r="U82" s="89"/>
      <c r="V82" s="89"/>
      <c r="W82" s="89"/>
      <c r="X82" s="89"/>
    </row>
    <row r="83" spans="1:24" ht="13">
      <c r="A83" s="68"/>
      <c r="B83" s="68"/>
      <c r="C83" s="89"/>
      <c r="D83" s="95"/>
      <c r="E83" s="89"/>
      <c r="F83" s="89"/>
      <c r="G83" s="68"/>
      <c r="H83" s="68"/>
      <c r="I83" s="68"/>
      <c r="J83" s="68"/>
      <c r="K83" s="68"/>
      <c r="L83" s="68"/>
      <c r="M83" s="68"/>
      <c r="N83" s="68"/>
      <c r="O83" s="68"/>
      <c r="P83" s="68"/>
      <c r="Q83" s="68"/>
      <c r="R83" s="68"/>
      <c r="S83" s="68"/>
      <c r="T83" s="68"/>
      <c r="U83" s="68"/>
      <c r="V83" s="68"/>
      <c r="W83" s="68"/>
      <c r="X83" s="68"/>
    </row>
    <row r="84" spans="1:24" ht="13">
      <c r="A84" s="68"/>
      <c r="B84" s="68"/>
      <c r="C84" s="89"/>
      <c r="D84" s="95"/>
      <c r="E84" s="89"/>
      <c r="F84" s="89"/>
      <c r="G84" s="68"/>
      <c r="H84" s="68"/>
      <c r="I84" s="68"/>
      <c r="J84" s="68"/>
      <c r="K84" s="68"/>
      <c r="L84" s="68"/>
      <c r="M84" s="68"/>
      <c r="N84" s="68"/>
      <c r="O84" s="68"/>
      <c r="P84" s="68"/>
      <c r="Q84" s="68"/>
      <c r="R84" s="68"/>
      <c r="S84" s="68"/>
      <c r="T84" s="68"/>
      <c r="U84" s="68"/>
      <c r="V84" s="68"/>
      <c r="W84" s="68"/>
      <c r="X84" s="68"/>
    </row>
    <row r="85" spans="1:24" ht="6" customHeight="1">
      <c r="A85" s="103"/>
      <c r="B85" s="109"/>
      <c r="C85" s="110"/>
      <c r="D85" s="111"/>
      <c r="E85" s="103"/>
      <c r="F85" s="103"/>
      <c r="G85" s="103"/>
      <c r="H85" s="103"/>
      <c r="I85" s="103"/>
      <c r="J85" s="103"/>
      <c r="K85" s="103"/>
      <c r="L85" s="103"/>
      <c r="M85" s="103"/>
      <c r="N85" s="103"/>
      <c r="O85" s="103"/>
      <c r="P85" s="103"/>
      <c r="Q85" s="103"/>
      <c r="R85" s="103"/>
      <c r="S85" s="103"/>
      <c r="T85" s="103"/>
      <c r="U85" s="103"/>
      <c r="V85" s="103"/>
      <c r="W85" s="103"/>
      <c r="X85" s="103"/>
    </row>
    <row r="86" spans="1:24" ht="13">
      <c r="A86" s="68"/>
      <c r="B86" s="68"/>
      <c r="C86" s="89"/>
      <c r="D86" s="95"/>
      <c r="E86" s="89"/>
      <c r="F86" s="89"/>
      <c r="G86" s="68"/>
      <c r="H86" s="68"/>
      <c r="I86" s="68"/>
      <c r="J86" s="68"/>
      <c r="K86" s="68"/>
      <c r="L86" s="68"/>
      <c r="M86" s="68"/>
      <c r="N86" s="68"/>
      <c r="O86" s="68"/>
      <c r="P86" s="68"/>
      <c r="Q86" s="68"/>
      <c r="R86" s="68"/>
      <c r="S86" s="68"/>
      <c r="T86" s="68"/>
      <c r="U86" s="68"/>
      <c r="V86" s="68"/>
      <c r="W86" s="68"/>
      <c r="X86" s="68"/>
    </row>
    <row r="87" spans="1:24" ht="13">
      <c r="A87" s="68"/>
      <c r="B87" s="68"/>
      <c r="C87" s="89"/>
      <c r="D87" s="95"/>
      <c r="E87" s="89"/>
      <c r="F87" s="89"/>
      <c r="G87" s="68"/>
      <c r="H87" s="68"/>
      <c r="I87" s="68"/>
      <c r="J87" s="68"/>
      <c r="K87" s="68"/>
      <c r="L87" s="68"/>
      <c r="M87" s="68"/>
      <c r="N87" s="68"/>
      <c r="O87" s="68"/>
      <c r="P87" s="68"/>
      <c r="Q87" s="68"/>
      <c r="R87" s="68"/>
      <c r="S87" s="68"/>
      <c r="T87" s="68"/>
      <c r="U87" s="68"/>
      <c r="V87" s="68"/>
      <c r="W87" s="68"/>
      <c r="X87" s="68"/>
    </row>
    <row r="88" spans="1:24" ht="13">
      <c r="A88" s="68"/>
      <c r="B88" s="68"/>
      <c r="C88" s="89"/>
      <c r="D88" s="95"/>
      <c r="E88" s="89"/>
      <c r="F88" s="89"/>
      <c r="G88" s="68"/>
      <c r="H88" s="68"/>
      <c r="I88" s="68"/>
      <c r="J88" s="68"/>
      <c r="K88" s="68"/>
      <c r="L88" s="68"/>
      <c r="M88" s="68"/>
      <c r="N88" s="68"/>
      <c r="O88" s="68"/>
      <c r="P88" s="68"/>
      <c r="Q88" s="68"/>
      <c r="R88" s="68"/>
      <c r="S88" s="68"/>
      <c r="T88" s="68"/>
      <c r="U88" s="68"/>
      <c r="V88" s="68"/>
      <c r="W88" s="68"/>
      <c r="X88" s="68"/>
    </row>
    <row r="89" spans="1:24" ht="13">
      <c r="A89" s="68"/>
      <c r="B89" s="68"/>
      <c r="C89" s="89"/>
      <c r="D89" s="95"/>
      <c r="E89" s="89"/>
      <c r="F89" s="89"/>
      <c r="G89" s="68"/>
      <c r="H89" s="68"/>
      <c r="I89" s="68"/>
      <c r="J89" s="68"/>
      <c r="K89" s="68"/>
      <c r="L89" s="68"/>
      <c r="M89" s="68"/>
      <c r="N89" s="68"/>
      <c r="O89" s="68"/>
      <c r="P89" s="68"/>
      <c r="Q89" s="68"/>
      <c r="R89" s="68"/>
      <c r="S89" s="68"/>
      <c r="T89" s="68"/>
      <c r="U89" s="68"/>
      <c r="V89" s="68"/>
      <c r="W89" s="68"/>
      <c r="X89" s="68"/>
    </row>
    <row r="90" spans="1:24" ht="13">
      <c r="A90" s="68"/>
      <c r="B90" s="68"/>
      <c r="C90" s="89"/>
      <c r="D90" s="95"/>
      <c r="E90" s="89"/>
      <c r="F90" s="89"/>
      <c r="G90" s="68"/>
      <c r="H90" s="68"/>
      <c r="I90" s="68"/>
      <c r="J90" s="68"/>
      <c r="K90" s="68"/>
      <c r="L90" s="68"/>
      <c r="M90" s="68"/>
      <c r="N90" s="68"/>
      <c r="O90" s="68"/>
      <c r="P90" s="68"/>
      <c r="Q90" s="68"/>
      <c r="R90" s="68"/>
      <c r="S90" s="68"/>
      <c r="T90" s="68"/>
      <c r="U90" s="68"/>
      <c r="V90" s="68"/>
      <c r="W90" s="68"/>
      <c r="X90" s="68"/>
    </row>
    <row r="91" spans="1:24" ht="13">
      <c r="A91" s="68"/>
      <c r="B91" s="68"/>
      <c r="C91" s="89"/>
      <c r="D91" s="95"/>
      <c r="E91" s="89"/>
      <c r="F91" s="89"/>
      <c r="G91" s="68"/>
      <c r="H91" s="68"/>
      <c r="I91" s="68"/>
      <c r="J91" s="68"/>
      <c r="K91" s="68"/>
      <c r="L91" s="68"/>
      <c r="M91" s="68"/>
      <c r="N91" s="68"/>
      <c r="O91" s="68"/>
      <c r="P91" s="68"/>
      <c r="Q91" s="68"/>
      <c r="R91" s="68"/>
      <c r="S91" s="68"/>
      <c r="T91" s="68"/>
      <c r="U91" s="68"/>
      <c r="V91" s="68"/>
      <c r="W91" s="68"/>
      <c r="X91" s="68"/>
    </row>
    <row r="92" spans="1:24" ht="13">
      <c r="A92" s="68"/>
      <c r="B92" s="68"/>
      <c r="C92" s="89"/>
      <c r="D92" s="95"/>
      <c r="E92" s="89"/>
      <c r="F92" s="89"/>
      <c r="G92" s="68"/>
      <c r="H92" s="68"/>
      <c r="I92" s="68"/>
      <c r="J92" s="68"/>
      <c r="K92" s="68"/>
      <c r="L92" s="68"/>
      <c r="M92" s="68"/>
      <c r="N92" s="68"/>
      <c r="O92" s="68"/>
      <c r="P92" s="68"/>
      <c r="Q92" s="68"/>
      <c r="R92" s="68"/>
      <c r="S92" s="68"/>
      <c r="T92" s="68"/>
      <c r="U92" s="68"/>
      <c r="V92" s="68"/>
      <c r="W92" s="68"/>
      <c r="X92" s="68"/>
    </row>
    <row r="93" spans="1:24" ht="13">
      <c r="A93" s="68"/>
      <c r="B93" s="68"/>
      <c r="C93" s="89"/>
      <c r="D93" s="95"/>
      <c r="E93" s="89"/>
      <c r="F93" s="89"/>
      <c r="G93" s="68"/>
      <c r="H93" s="68"/>
      <c r="I93" s="68"/>
      <c r="J93" s="68"/>
      <c r="K93" s="68"/>
      <c r="L93" s="68"/>
      <c r="M93" s="68"/>
      <c r="N93" s="68"/>
      <c r="O93" s="68"/>
      <c r="P93" s="68"/>
      <c r="Q93" s="68"/>
      <c r="R93" s="68"/>
      <c r="S93" s="68"/>
      <c r="T93" s="68"/>
      <c r="U93" s="68"/>
      <c r="V93" s="68"/>
      <c r="W93" s="68"/>
      <c r="X93" s="68"/>
    </row>
    <row r="94" spans="1:24" ht="13">
      <c r="A94" s="68"/>
      <c r="B94" s="68"/>
      <c r="C94" s="89"/>
      <c r="D94" s="95"/>
      <c r="E94" s="89"/>
      <c r="F94" s="89"/>
      <c r="G94" s="68"/>
      <c r="H94" s="68"/>
      <c r="I94" s="68"/>
      <c r="J94" s="68"/>
      <c r="K94" s="68"/>
      <c r="L94" s="68"/>
      <c r="M94" s="68"/>
      <c r="N94" s="68"/>
      <c r="O94" s="68"/>
      <c r="P94" s="68"/>
      <c r="Q94" s="68"/>
      <c r="R94" s="68"/>
      <c r="S94" s="68"/>
      <c r="T94" s="68"/>
      <c r="U94" s="68"/>
      <c r="V94" s="68"/>
      <c r="W94" s="68"/>
      <c r="X94" s="68"/>
    </row>
    <row r="95" spans="1:24" ht="13">
      <c r="A95" s="68"/>
      <c r="B95" s="68"/>
      <c r="C95" s="89"/>
      <c r="D95" s="95"/>
      <c r="E95" s="89"/>
      <c r="F95" s="89"/>
      <c r="G95" s="68"/>
      <c r="H95" s="68"/>
      <c r="I95" s="68"/>
      <c r="J95" s="68"/>
      <c r="K95" s="68"/>
      <c r="L95" s="68"/>
      <c r="M95" s="68"/>
      <c r="N95" s="68"/>
      <c r="O95" s="68"/>
      <c r="P95" s="68"/>
      <c r="Q95" s="68"/>
      <c r="R95" s="68"/>
      <c r="S95" s="68"/>
      <c r="T95" s="68"/>
      <c r="U95" s="68"/>
      <c r="V95" s="68"/>
      <c r="W95" s="68"/>
      <c r="X95" s="68"/>
    </row>
    <row r="96" spans="1:24" ht="13">
      <c r="A96" s="68"/>
      <c r="B96" s="68"/>
      <c r="C96" s="89"/>
      <c r="D96" s="95"/>
      <c r="E96" s="89"/>
      <c r="F96" s="89"/>
      <c r="G96" s="68"/>
      <c r="H96" s="68"/>
      <c r="I96" s="68"/>
      <c r="J96" s="68"/>
      <c r="K96" s="68"/>
      <c r="L96" s="68"/>
      <c r="M96" s="68"/>
      <c r="N96" s="68"/>
      <c r="O96" s="68"/>
      <c r="P96" s="68"/>
      <c r="Q96" s="68"/>
      <c r="R96" s="68"/>
      <c r="S96" s="68"/>
      <c r="T96" s="68"/>
      <c r="U96" s="68"/>
      <c r="V96" s="68"/>
      <c r="W96" s="68"/>
      <c r="X96" s="68"/>
    </row>
    <row r="97" spans="1:24" ht="13">
      <c r="A97" s="68"/>
      <c r="B97" s="68"/>
      <c r="C97" s="89"/>
      <c r="D97" s="95"/>
      <c r="E97" s="89"/>
      <c r="F97" s="89"/>
      <c r="G97" s="68"/>
      <c r="H97" s="68"/>
      <c r="I97" s="68"/>
      <c r="J97" s="68"/>
      <c r="K97" s="68"/>
      <c r="L97" s="68"/>
      <c r="M97" s="68"/>
      <c r="N97" s="68"/>
      <c r="O97" s="68"/>
      <c r="P97" s="68"/>
      <c r="Q97" s="68"/>
      <c r="R97" s="68"/>
      <c r="S97" s="68"/>
      <c r="T97" s="68"/>
      <c r="U97" s="68"/>
      <c r="V97" s="68"/>
      <c r="W97" s="68"/>
      <c r="X97" s="68"/>
    </row>
    <row r="98" spans="1:24" ht="13">
      <c r="A98" s="68"/>
      <c r="B98" s="68"/>
      <c r="C98" s="89"/>
      <c r="D98" s="95"/>
      <c r="E98" s="89"/>
      <c r="F98" s="89"/>
      <c r="G98" s="68"/>
      <c r="H98" s="68"/>
      <c r="I98" s="68"/>
      <c r="J98" s="68"/>
      <c r="K98" s="68"/>
      <c r="L98" s="68"/>
      <c r="M98" s="68"/>
      <c r="N98" s="68"/>
      <c r="O98" s="68"/>
      <c r="P98" s="68"/>
      <c r="Q98" s="68"/>
      <c r="R98" s="68"/>
      <c r="S98" s="68"/>
      <c r="T98" s="68"/>
      <c r="U98" s="68"/>
      <c r="V98" s="68"/>
      <c r="W98" s="68"/>
      <c r="X98" s="68"/>
    </row>
    <row r="99" spans="1:24" ht="13">
      <c r="A99" s="68"/>
      <c r="B99" s="68"/>
      <c r="C99" s="89"/>
      <c r="D99" s="95"/>
      <c r="E99" s="89"/>
      <c r="F99" s="89"/>
      <c r="G99" s="68"/>
      <c r="H99" s="68"/>
      <c r="I99" s="68"/>
      <c r="J99" s="68"/>
      <c r="K99" s="68"/>
      <c r="L99" s="68"/>
      <c r="M99" s="68"/>
      <c r="N99" s="68"/>
      <c r="O99" s="68"/>
      <c r="P99" s="68"/>
      <c r="Q99" s="68"/>
      <c r="R99" s="68"/>
      <c r="S99" s="68"/>
      <c r="T99" s="68"/>
      <c r="U99" s="68"/>
      <c r="V99" s="68"/>
      <c r="W99" s="68"/>
      <c r="X99" s="68"/>
    </row>
    <row r="100" spans="1:24" ht="13">
      <c r="A100" s="68"/>
      <c r="B100" s="68"/>
      <c r="C100" s="89"/>
      <c r="D100" s="95"/>
      <c r="E100" s="89"/>
      <c r="F100" s="89"/>
      <c r="G100" s="68"/>
      <c r="H100" s="68"/>
      <c r="I100" s="68"/>
      <c r="J100" s="68"/>
      <c r="K100" s="68"/>
      <c r="L100" s="68"/>
      <c r="M100" s="68"/>
      <c r="N100" s="68"/>
      <c r="O100" s="68"/>
      <c r="P100" s="68"/>
      <c r="Q100" s="68"/>
      <c r="R100" s="68"/>
      <c r="S100" s="68"/>
      <c r="T100" s="68"/>
      <c r="U100" s="68"/>
      <c r="V100" s="68"/>
      <c r="W100" s="68"/>
      <c r="X100" s="68"/>
    </row>
    <row r="101" spans="1:24" ht="13">
      <c r="A101" s="68"/>
      <c r="B101" s="68"/>
      <c r="C101" s="89"/>
      <c r="D101" s="95"/>
      <c r="E101" s="89"/>
      <c r="F101" s="89"/>
      <c r="G101" s="68"/>
      <c r="H101" s="68"/>
      <c r="I101" s="68"/>
      <c r="J101" s="68"/>
      <c r="K101" s="68"/>
      <c r="L101" s="68"/>
      <c r="M101" s="68"/>
      <c r="N101" s="68"/>
      <c r="O101" s="68"/>
      <c r="P101" s="68"/>
      <c r="Q101" s="68"/>
      <c r="R101" s="68"/>
      <c r="S101" s="68"/>
      <c r="T101" s="68"/>
      <c r="U101" s="68"/>
      <c r="V101" s="68"/>
      <c r="W101" s="68"/>
      <c r="X101" s="68"/>
    </row>
    <row r="102" spans="1:24" ht="13">
      <c r="A102" s="68"/>
      <c r="B102" s="68"/>
      <c r="C102" s="89"/>
      <c r="D102" s="95"/>
      <c r="E102" s="89"/>
      <c r="F102" s="89"/>
      <c r="G102" s="68"/>
      <c r="H102" s="68"/>
      <c r="I102" s="68"/>
      <c r="J102" s="68"/>
      <c r="K102" s="68"/>
      <c r="L102" s="68"/>
      <c r="M102" s="68"/>
      <c r="N102" s="68"/>
      <c r="O102" s="68"/>
      <c r="P102" s="68"/>
      <c r="Q102" s="68"/>
      <c r="R102" s="68"/>
      <c r="S102" s="68"/>
      <c r="T102" s="68"/>
      <c r="U102" s="68"/>
      <c r="V102" s="68"/>
      <c r="W102" s="68"/>
      <c r="X102" s="68"/>
    </row>
    <row r="103" spans="1:24" ht="13">
      <c r="A103" s="68"/>
      <c r="B103" s="68"/>
      <c r="C103" s="89"/>
      <c r="D103" s="95"/>
      <c r="E103" s="89"/>
      <c r="F103" s="89"/>
      <c r="G103" s="68"/>
      <c r="H103" s="68"/>
      <c r="I103" s="68"/>
      <c r="J103" s="68"/>
      <c r="K103" s="68"/>
      <c r="L103" s="68"/>
      <c r="M103" s="68"/>
      <c r="N103" s="68"/>
      <c r="O103" s="68"/>
      <c r="P103" s="68"/>
      <c r="Q103" s="68"/>
      <c r="R103" s="68"/>
      <c r="S103" s="68"/>
      <c r="T103" s="68"/>
      <c r="U103" s="68"/>
      <c r="V103" s="68"/>
      <c r="W103" s="68"/>
      <c r="X103" s="68"/>
    </row>
    <row r="104" spans="1:24" ht="13">
      <c r="A104" s="68"/>
      <c r="B104" s="68"/>
      <c r="C104" s="89"/>
      <c r="D104" s="95"/>
      <c r="E104" s="89"/>
      <c r="F104" s="89"/>
      <c r="G104" s="68"/>
      <c r="H104" s="68"/>
      <c r="I104" s="68"/>
      <c r="J104" s="68"/>
      <c r="K104" s="68"/>
      <c r="L104" s="68"/>
      <c r="M104" s="68"/>
      <c r="N104" s="68"/>
      <c r="O104" s="68"/>
      <c r="P104" s="68"/>
      <c r="Q104" s="68"/>
      <c r="R104" s="68"/>
      <c r="S104" s="68"/>
      <c r="T104" s="68"/>
      <c r="U104" s="68"/>
      <c r="V104" s="68"/>
      <c r="W104" s="68"/>
      <c r="X104" s="68"/>
    </row>
    <row r="105" spans="1:24" ht="13">
      <c r="A105" s="68"/>
      <c r="B105" s="68"/>
      <c r="C105" s="89"/>
      <c r="D105" s="95"/>
      <c r="E105" s="89"/>
      <c r="F105" s="89"/>
      <c r="G105" s="68"/>
      <c r="H105" s="68"/>
      <c r="I105" s="68"/>
      <c r="J105" s="68"/>
      <c r="K105" s="68"/>
      <c r="L105" s="68"/>
      <c r="M105" s="68"/>
      <c r="N105" s="68"/>
      <c r="O105" s="68"/>
      <c r="P105" s="68"/>
      <c r="Q105" s="68"/>
      <c r="R105" s="68"/>
      <c r="S105" s="68"/>
      <c r="T105" s="68"/>
      <c r="U105" s="68"/>
      <c r="V105" s="68"/>
      <c r="W105" s="68"/>
      <c r="X105" s="68"/>
    </row>
    <row r="106" spans="1:24" ht="13">
      <c r="A106" s="68"/>
      <c r="B106" s="68"/>
      <c r="C106" s="89"/>
      <c r="D106" s="95"/>
      <c r="E106" s="89"/>
      <c r="F106" s="89"/>
      <c r="G106" s="68"/>
      <c r="H106" s="68"/>
      <c r="I106" s="68"/>
      <c r="J106" s="68"/>
      <c r="K106" s="68"/>
      <c r="L106" s="68"/>
      <c r="M106" s="68"/>
      <c r="N106" s="68"/>
      <c r="O106" s="68"/>
      <c r="P106" s="68"/>
      <c r="Q106" s="68"/>
      <c r="R106" s="68"/>
      <c r="S106" s="68"/>
      <c r="T106" s="68"/>
      <c r="U106" s="68"/>
      <c r="V106" s="68"/>
      <c r="W106" s="68"/>
      <c r="X106" s="68"/>
    </row>
    <row r="107" spans="1:24" ht="13">
      <c r="A107" s="68"/>
      <c r="B107" s="68"/>
      <c r="C107" s="89"/>
      <c r="D107" s="95"/>
      <c r="E107" s="89"/>
      <c r="F107" s="89"/>
      <c r="G107" s="68"/>
      <c r="H107" s="68"/>
      <c r="I107" s="68"/>
      <c r="J107" s="68"/>
      <c r="K107" s="68"/>
      <c r="L107" s="68"/>
      <c r="M107" s="68"/>
      <c r="N107" s="68"/>
      <c r="O107" s="68"/>
      <c r="P107" s="68"/>
      <c r="Q107" s="68"/>
      <c r="R107" s="68"/>
      <c r="S107" s="68"/>
      <c r="T107" s="68"/>
      <c r="U107" s="68"/>
      <c r="V107" s="68"/>
      <c r="W107" s="68"/>
      <c r="X107" s="68"/>
    </row>
    <row r="108" spans="1:24" ht="13">
      <c r="A108" s="68"/>
      <c r="B108" s="68"/>
      <c r="C108" s="89"/>
      <c r="D108" s="95"/>
      <c r="E108" s="89"/>
      <c r="F108" s="89"/>
      <c r="G108" s="68"/>
      <c r="H108" s="68"/>
      <c r="I108" s="68"/>
      <c r="J108" s="68"/>
      <c r="K108" s="68"/>
      <c r="L108" s="68"/>
      <c r="M108" s="68"/>
      <c r="N108" s="68"/>
      <c r="O108" s="68"/>
      <c r="P108" s="68"/>
      <c r="Q108" s="68"/>
      <c r="R108" s="68"/>
      <c r="S108" s="68"/>
      <c r="T108" s="68"/>
      <c r="U108" s="68"/>
      <c r="V108" s="68"/>
      <c r="W108" s="68"/>
      <c r="X108" s="68"/>
    </row>
    <row r="109" spans="1:24" ht="13">
      <c r="A109" s="68"/>
      <c r="B109" s="68"/>
      <c r="C109" s="89"/>
      <c r="D109" s="95"/>
      <c r="E109" s="89"/>
      <c r="F109" s="89"/>
      <c r="G109" s="68"/>
      <c r="H109" s="68"/>
      <c r="I109" s="68"/>
      <c r="J109" s="68"/>
      <c r="K109" s="68"/>
      <c r="L109" s="68"/>
      <c r="M109" s="68"/>
      <c r="N109" s="68"/>
      <c r="O109" s="68"/>
      <c r="P109" s="68"/>
      <c r="Q109" s="68"/>
      <c r="R109" s="68"/>
      <c r="S109" s="68"/>
      <c r="T109" s="68"/>
      <c r="U109" s="68"/>
      <c r="V109" s="68"/>
      <c r="W109" s="68"/>
      <c r="X109" s="68"/>
    </row>
    <row r="110" spans="1:24" ht="13">
      <c r="A110" s="68"/>
      <c r="B110" s="68"/>
      <c r="C110" s="89"/>
      <c r="D110" s="95"/>
      <c r="E110" s="89"/>
      <c r="F110" s="89"/>
      <c r="G110" s="68"/>
      <c r="H110" s="68"/>
      <c r="I110" s="68"/>
      <c r="J110" s="68"/>
      <c r="K110" s="68"/>
      <c r="L110" s="68"/>
      <c r="M110" s="68"/>
      <c r="N110" s="68"/>
      <c r="O110" s="68"/>
      <c r="P110" s="68"/>
      <c r="Q110" s="68"/>
      <c r="R110" s="68"/>
      <c r="S110" s="68"/>
      <c r="T110" s="68"/>
      <c r="U110" s="68"/>
      <c r="V110" s="68"/>
      <c r="W110" s="68"/>
      <c r="X110" s="68"/>
    </row>
    <row r="111" spans="1:24" ht="13">
      <c r="A111" s="68"/>
      <c r="B111" s="68"/>
      <c r="C111" s="89"/>
      <c r="D111" s="95"/>
      <c r="E111" s="89"/>
      <c r="F111" s="89"/>
      <c r="G111" s="68"/>
      <c r="H111" s="68"/>
      <c r="I111" s="68"/>
      <c r="J111" s="68"/>
      <c r="K111" s="68"/>
      <c r="L111" s="68"/>
      <c r="M111" s="68"/>
      <c r="N111" s="68"/>
      <c r="O111" s="68"/>
      <c r="P111" s="68"/>
      <c r="Q111" s="68"/>
      <c r="R111" s="68"/>
      <c r="S111" s="68"/>
      <c r="T111" s="68"/>
      <c r="U111" s="68"/>
      <c r="V111" s="68"/>
      <c r="W111" s="68"/>
      <c r="X111" s="68"/>
    </row>
    <row r="112" spans="1:24" ht="13">
      <c r="A112" s="68"/>
      <c r="B112" s="68"/>
      <c r="C112" s="89"/>
      <c r="D112" s="95"/>
      <c r="E112" s="89"/>
      <c r="F112" s="89"/>
      <c r="G112" s="68"/>
      <c r="H112" s="68"/>
      <c r="I112" s="68"/>
      <c r="J112" s="68"/>
      <c r="K112" s="68"/>
      <c r="L112" s="68"/>
      <c r="M112" s="68"/>
      <c r="N112" s="68"/>
      <c r="O112" s="68"/>
      <c r="P112" s="68"/>
      <c r="Q112" s="68"/>
      <c r="R112" s="68"/>
      <c r="S112" s="68"/>
      <c r="T112" s="68"/>
      <c r="U112" s="68"/>
      <c r="V112" s="68"/>
      <c r="W112" s="68"/>
      <c r="X112" s="68"/>
    </row>
    <row r="113" spans="1:24" ht="13">
      <c r="A113" s="68"/>
      <c r="B113" s="68"/>
      <c r="C113" s="89"/>
      <c r="D113" s="95"/>
      <c r="E113" s="89"/>
      <c r="F113" s="89"/>
      <c r="G113" s="68"/>
      <c r="H113" s="68"/>
      <c r="I113" s="68"/>
      <c r="J113" s="68"/>
      <c r="K113" s="68"/>
      <c r="L113" s="68"/>
      <c r="M113" s="68"/>
      <c r="N113" s="68"/>
      <c r="O113" s="68"/>
      <c r="P113" s="68"/>
      <c r="Q113" s="68"/>
      <c r="R113" s="68"/>
      <c r="S113" s="68"/>
      <c r="T113" s="68"/>
      <c r="U113" s="68"/>
      <c r="V113" s="68"/>
      <c r="W113" s="68"/>
      <c r="X113" s="68"/>
    </row>
    <row r="114" spans="1:24" ht="13">
      <c r="A114" s="68"/>
      <c r="B114" s="68"/>
      <c r="C114" s="89"/>
      <c r="D114" s="95"/>
      <c r="E114" s="89"/>
      <c r="F114" s="89"/>
      <c r="G114" s="68"/>
      <c r="H114" s="68"/>
      <c r="I114" s="68"/>
      <c r="J114" s="68"/>
      <c r="K114" s="68"/>
      <c r="L114" s="68"/>
      <c r="M114" s="68"/>
      <c r="N114" s="68"/>
      <c r="O114" s="68"/>
      <c r="P114" s="68"/>
      <c r="Q114" s="68"/>
      <c r="R114" s="68"/>
      <c r="S114" s="68"/>
      <c r="T114" s="68"/>
      <c r="U114" s="68"/>
      <c r="V114" s="68"/>
      <c r="W114" s="68"/>
      <c r="X114" s="68"/>
    </row>
    <row r="115" spans="1:24" ht="13">
      <c r="A115" s="68"/>
      <c r="B115" s="68"/>
      <c r="C115" s="89"/>
      <c r="D115" s="95"/>
      <c r="E115" s="89"/>
      <c r="F115" s="89"/>
      <c r="G115" s="68"/>
      <c r="H115" s="68"/>
      <c r="I115" s="68"/>
      <c r="J115" s="68"/>
      <c r="K115" s="68"/>
      <c r="L115" s="68"/>
      <c r="M115" s="68"/>
      <c r="N115" s="68"/>
      <c r="O115" s="68"/>
      <c r="P115" s="68"/>
      <c r="Q115" s="68"/>
      <c r="R115" s="68"/>
      <c r="S115" s="68"/>
      <c r="T115" s="68"/>
      <c r="U115" s="68"/>
      <c r="V115" s="68"/>
      <c r="W115" s="68"/>
      <c r="X115" s="68"/>
    </row>
    <row r="116" spans="1:24" ht="13">
      <c r="A116" s="68"/>
      <c r="B116" s="68"/>
      <c r="C116" s="89"/>
      <c r="D116" s="95"/>
      <c r="E116" s="89"/>
      <c r="F116" s="89"/>
      <c r="G116" s="68"/>
      <c r="H116" s="68"/>
      <c r="I116" s="68"/>
      <c r="J116" s="68"/>
      <c r="K116" s="68"/>
      <c r="L116" s="68"/>
      <c r="M116" s="68"/>
      <c r="N116" s="68"/>
      <c r="O116" s="68"/>
      <c r="P116" s="68"/>
      <c r="Q116" s="68"/>
      <c r="R116" s="68"/>
      <c r="S116" s="68"/>
      <c r="T116" s="68"/>
      <c r="U116" s="68"/>
      <c r="V116" s="68"/>
      <c r="W116" s="68"/>
      <c r="X116" s="68"/>
    </row>
    <row r="117" spans="1:24" ht="13">
      <c r="A117" s="68"/>
      <c r="B117" s="68"/>
      <c r="C117" s="89"/>
      <c r="D117" s="95"/>
      <c r="E117" s="89"/>
      <c r="F117" s="89"/>
      <c r="G117" s="68"/>
      <c r="H117" s="68"/>
      <c r="I117" s="68"/>
      <c r="J117" s="68"/>
      <c r="K117" s="68"/>
      <c r="L117" s="68"/>
      <c r="M117" s="68"/>
      <c r="N117" s="68"/>
      <c r="O117" s="68"/>
      <c r="P117" s="68"/>
      <c r="Q117" s="68"/>
      <c r="R117" s="68"/>
      <c r="S117" s="68"/>
      <c r="T117" s="68"/>
      <c r="U117" s="68"/>
      <c r="V117" s="68"/>
      <c r="W117" s="68"/>
      <c r="X117" s="68"/>
    </row>
    <row r="118" spans="1:24" ht="13">
      <c r="A118" s="68"/>
      <c r="B118" s="68"/>
      <c r="C118" s="89"/>
      <c r="D118" s="95"/>
      <c r="E118" s="89"/>
      <c r="F118" s="89"/>
      <c r="G118" s="68"/>
      <c r="H118" s="68"/>
      <c r="I118" s="68"/>
      <c r="J118" s="68"/>
      <c r="K118" s="68"/>
      <c r="L118" s="68"/>
      <c r="M118" s="68"/>
      <c r="N118" s="68"/>
      <c r="O118" s="68"/>
      <c r="P118" s="68"/>
      <c r="Q118" s="68"/>
      <c r="R118" s="68"/>
      <c r="S118" s="68"/>
      <c r="T118" s="68"/>
      <c r="U118" s="68"/>
      <c r="V118" s="68"/>
      <c r="W118" s="68"/>
      <c r="X118" s="68"/>
    </row>
    <row r="119" spans="1:24" ht="13">
      <c r="A119" s="68"/>
      <c r="B119" s="68"/>
      <c r="C119" s="89"/>
      <c r="D119" s="95"/>
      <c r="E119" s="89"/>
      <c r="F119" s="89"/>
      <c r="G119" s="68"/>
      <c r="H119" s="68"/>
      <c r="I119" s="68"/>
      <c r="J119" s="68"/>
      <c r="K119" s="68"/>
      <c r="L119" s="68"/>
      <c r="M119" s="68"/>
      <c r="N119" s="68"/>
      <c r="O119" s="68"/>
      <c r="P119" s="68"/>
      <c r="Q119" s="68"/>
      <c r="R119" s="68"/>
      <c r="S119" s="68"/>
      <c r="T119" s="68"/>
      <c r="U119" s="68"/>
      <c r="V119" s="68"/>
      <c r="W119" s="68"/>
      <c r="X119" s="68"/>
    </row>
    <row r="120" spans="1:24" ht="13">
      <c r="A120" s="68"/>
      <c r="B120" s="68"/>
      <c r="C120" s="89"/>
      <c r="D120" s="95"/>
      <c r="E120" s="89"/>
      <c r="F120" s="89"/>
      <c r="G120" s="68"/>
      <c r="H120" s="68"/>
      <c r="I120" s="68"/>
      <c r="J120" s="68"/>
      <c r="K120" s="68"/>
      <c r="L120" s="68"/>
      <c r="M120" s="68"/>
      <c r="N120" s="68"/>
      <c r="O120" s="68"/>
      <c r="P120" s="68"/>
      <c r="Q120" s="68"/>
      <c r="R120" s="68"/>
      <c r="S120" s="68"/>
      <c r="T120" s="68"/>
      <c r="U120" s="68"/>
      <c r="V120" s="68"/>
      <c r="W120" s="68"/>
      <c r="X120" s="68"/>
    </row>
    <row r="121" spans="1:24" ht="13">
      <c r="A121" s="68"/>
      <c r="B121" s="68"/>
      <c r="C121" s="89"/>
      <c r="D121" s="95"/>
      <c r="E121" s="89"/>
      <c r="F121" s="89"/>
      <c r="G121" s="68"/>
      <c r="H121" s="68"/>
      <c r="I121" s="68"/>
      <c r="J121" s="68"/>
      <c r="K121" s="68"/>
      <c r="L121" s="68"/>
      <c r="M121" s="68"/>
      <c r="N121" s="68"/>
      <c r="O121" s="68"/>
      <c r="P121" s="68"/>
      <c r="Q121" s="68"/>
      <c r="R121" s="68"/>
      <c r="S121" s="68"/>
      <c r="T121" s="68"/>
      <c r="U121" s="68"/>
      <c r="V121" s="68"/>
      <c r="W121" s="68"/>
      <c r="X121" s="68"/>
    </row>
    <row r="122" spans="1:24" ht="13">
      <c r="A122" s="68"/>
      <c r="B122" s="68"/>
      <c r="C122" s="89"/>
      <c r="D122" s="95"/>
      <c r="E122" s="89"/>
      <c r="F122" s="89"/>
      <c r="G122" s="68"/>
      <c r="H122" s="68"/>
      <c r="I122" s="68"/>
      <c r="J122" s="68"/>
      <c r="K122" s="68"/>
      <c r="L122" s="68"/>
      <c r="M122" s="68"/>
      <c r="N122" s="68"/>
      <c r="O122" s="68"/>
      <c r="P122" s="68"/>
      <c r="Q122" s="68"/>
      <c r="R122" s="68"/>
      <c r="S122" s="68"/>
      <c r="T122" s="68"/>
      <c r="U122" s="68"/>
      <c r="V122" s="68"/>
      <c r="W122" s="68"/>
      <c r="X122" s="68"/>
    </row>
    <row r="123" spans="1:24" ht="13">
      <c r="A123" s="68"/>
      <c r="B123" s="68"/>
      <c r="C123" s="89"/>
      <c r="D123" s="95"/>
      <c r="E123" s="89"/>
      <c r="F123" s="89"/>
      <c r="G123" s="68"/>
      <c r="H123" s="68"/>
      <c r="I123" s="68"/>
      <c r="J123" s="68"/>
      <c r="K123" s="68"/>
      <c r="L123" s="68"/>
      <c r="M123" s="68"/>
      <c r="N123" s="68"/>
      <c r="O123" s="68"/>
      <c r="P123" s="68"/>
      <c r="Q123" s="68"/>
      <c r="R123" s="68"/>
      <c r="S123" s="68"/>
      <c r="T123" s="68"/>
      <c r="U123" s="68"/>
      <c r="V123" s="68"/>
      <c r="W123" s="68"/>
      <c r="X123" s="68"/>
    </row>
    <row r="124" spans="1:24" ht="13">
      <c r="A124" s="68"/>
      <c r="B124" s="68"/>
      <c r="C124" s="89"/>
      <c r="D124" s="95"/>
      <c r="E124" s="89"/>
      <c r="F124" s="89"/>
      <c r="G124" s="68"/>
      <c r="H124" s="68"/>
      <c r="I124" s="68"/>
      <c r="J124" s="68"/>
      <c r="K124" s="68"/>
      <c r="L124" s="68"/>
      <c r="M124" s="68"/>
      <c r="N124" s="68"/>
      <c r="O124" s="68"/>
      <c r="P124" s="68"/>
      <c r="Q124" s="68"/>
      <c r="R124" s="68"/>
      <c r="S124" s="68"/>
      <c r="T124" s="68"/>
      <c r="U124" s="68"/>
      <c r="V124" s="68"/>
      <c r="W124" s="68"/>
      <c r="X124" s="68"/>
    </row>
    <row r="125" spans="1:24" ht="13">
      <c r="A125" s="68"/>
      <c r="B125" s="68"/>
      <c r="C125" s="89"/>
      <c r="D125" s="95"/>
      <c r="E125" s="89"/>
      <c r="F125" s="89"/>
      <c r="G125" s="68"/>
      <c r="H125" s="68"/>
      <c r="I125" s="68"/>
      <c r="J125" s="68"/>
      <c r="K125" s="68"/>
      <c r="L125" s="68"/>
      <c r="M125" s="68"/>
      <c r="N125" s="68"/>
      <c r="O125" s="68"/>
      <c r="P125" s="68"/>
      <c r="Q125" s="68"/>
      <c r="R125" s="68"/>
      <c r="S125" s="68"/>
      <c r="T125" s="68"/>
      <c r="U125" s="68"/>
      <c r="V125" s="68"/>
      <c r="W125" s="68"/>
      <c r="X125" s="68"/>
    </row>
    <row r="126" spans="1:24" ht="13">
      <c r="A126" s="68"/>
      <c r="B126" s="68"/>
      <c r="C126" s="89"/>
      <c r="D126" s="95"/>
      <c r="E126" s="89"/>
      <c r="F126" s="89"/>
      <c r="G126" s="68"/>
      <c r="H126" s="68"/>
      <c r="I126" s="68"/>
      <c r="J126" s="68"/>
      <c r="K126" s="68"/>
      <c r="L126" s="68"/>
      <c r="M126" s="68"/>
      <c r="N126" s="68"/>
      <c r="O126" s="68"/>
      <c r="P126" s="68"/>
      <c r="Q126" s="68"/>
      <c r="R126" s="68"/>
      <c r="S126" s="68"/>
      <c r="T126" s="68"/>
      <c r="U126" s="68"/>
      <c r="V126" s="68"/>
      <c r="W126" s="68"/>
      <c r="X126" s="68"/>
    </row>
    <row r="127" spans="1:24" ht="13">
      <c r="A127" s="68"/>
      <c r="B127" s="68"/>
      <c r="C127" s="89"/>
      <c r="D127" s="95"/>
      <c r="E127" s="89"/>
      <c r="F127" s="89"/>
      <c r="G127" s="68"/>
      <c r="H127" s="68"/>
      <c r="I127" s="68"/>
      <c r="J127" s="68"/>
      <c r="K127" s="68"/>
      <c r="L127" s="68"/>
      <c r="M127" s="68"/>
      <c r="N127" s="68"/>
      <c r="O127" s="68"/>
      <c r="P127" s="68"/>
      <c r="Q127" s="68"/>
      <c r="R127" s="68"/>
      <c r="S127" s="68"/>
      <c r="T127" s="68"/>
      <c r="U127" s="68"/>
      <c r="V127" s="68"/>
      <c r="W127" s="68"/>
      <c r="X127" s="68"/>
    </row>
    <row r="128" spans="1:24" ht="13">
      <c r="A128" s="68"/>
      <c r="B128" s="68"/>
      <c r="C128" s="89"/>
      <c r="D128" s="95"/>
      <c r="E128" s="89"/>
      <c r="F128" s="89"/>
      <c r="G128" s="68"/>
      <c r="H128" s="68"/>
      <c r="I128" s="68"/>
      <c r="J128" s="68"/>
      <c r="K128" s="68"/>
      <c r="L128" s="68"/>
      <c r="M128" s="68"/>
      <c r="N128" s="68"/>
      <c r="O128" s="68"/>
      <c r="P128" s="68"/>
      <c r="Q128" s="68"/>
      <c r="R128" s="68"/>
      <c r="S128" s="68"/>
      <c r="T128" s="68"/>
      <c r="U128" s="68"/>
      <c r="V128" s="68"/>
      <c r="W128" s="68"/>
      <c r="X128" s="68"/>
    </row>
    <row r="129" spans="1:24" ht="13">
      <c r="A129" s="68"/>
      <c r="B129" s="68"/>
      <c r="C129" s="89"/>
      <c r="D129" s="95"/>
      <c r="E129" s="89"/>
      <c r="F129" s="89"/>
      <c r="G129" s="68"/>
      <c r="H129" s="68"/>
      <c r="I129" s="68"/>
      <c r="J129" s="68"/>
      <c r="K129" s="68"/>
      <c r="L129" s="68"/>
      <c r="M129" s="68"/>
      <c r="N129" s="68"/>
      <c r="O129" s="68"/>
      <c r="P129" s="68"/>
      <c r="Q129" s="68"/>
      <c r="R129" s="68"/>
      <c r="S129" s="68"/>
      <c r="T129" s="68"/>
      <c r="U129" s="68"/>
      <c r="V129" s="68"/>
      <c r="W129" s="68"/>
      <c r="X129" s="68"/>
    </row>
    <row r="130" spans="1:24" ht="13">
      <c r="A130" s="68"/>
      <c r="B130" s="68"/>
      <c r="C130" s="89"/>
      <c r="D130" s="95"/>
      <c r="E130" s="89"/>
      <c r="F130" s="89"/>
      <c r="G130" s="68"/>
      <c r="H130" s="68"/>
      <c r="I130" s="68"/>
      <c r="J130" s="68"/>
      <c r="K130" s="68"/>
      <c r="L130" s="68"/>
      <c r="M130" s="68"/>
      <c r="N130" s="68"/>
      <c r="O130" s="68"/>
      <c r="P130" s="68"/>
      <c r="Q130" s="68"/>
      <c r="R130" s="68"/>
      <c r="S130" s="68"/>
      <c r="T130" s="68"/>
      <c r="U130" s="68"/>
      <c r="V130" s="68"/>
      <c r="W130" s="68"/>
      <c r="X130" s="68"/>
    </row>
    <row r="131" spans="1:24" ht="13">
      <c r="A131" s="68"/>
      <c r="B131" s="68"/>
      <c r="C131" s="89"/>
      <c r="D131" s="95"/>
      <c r="E131" s="89"/>
      <c r="F131" s="89"/>
      <c r="G131" s="68"/>
      <c r="H131" s="68"/>
      <c r="I131" s="68"/>
      <c r="J131" s="68"/>
      <c r="K131" s="68"/>
      <c r="L131" s="68"/>
      <c r="M131" s="68"/>
      <c r="N131" s="68"/>
      <c r="O131" s="68"/>
      <c r="P131" s="68"/>
      <c r="Q131" s="68"/>
      <c r="R131" s="68"/>
      <c r="S131" s="68"/>
      <c r="T131" s="68"/>
      <c r="U131" s="68"/>
      <c r="V131" s="68"/>
      <c r="W131" s="68"/>
      <c r="X131" s="68"/>
    </row>
    <row r="132" spans="1:24" ht="13">
      <c r="A132" s="68"/>
      <c r="B132" s="68"/>
      <c r="C132" s="89"/>
      <c r="D132" s="95"/>
      <c r="E132" s="89"/>
      <c r="F132" s="89"/>
      <c r="G132" s="68"/>
      <c r="H132" s="68"/>
      <c r="I132" s="68"/>
      <c r="J132" s="68"/>
      <c r="K132" s="68"/>
      <c r="L132" s="68"/>
      <c r="M132" s="68"/>
      <c r="N132" s="68"/>
      <c r="O132" s="68"/>
      <c r="P132" s="68"/>
      <c r="Q132" s="68"/>
      <c r="R132" s="68"/>
      <c r="S132" s="68"/>
      <c r="T132" s="68"/>
      <c r="U132" s="68"/>
      <c r="V132" s="68"/>
      <c r="W132" s="68"/>
      <c r="X132" s="68"/>
    </row>
    <row r="133" spans="1:24" ht="13">
      <c r="A133" s="68"/>
      <c r="B133" s="68"/>
      <c r="C133" s="89"/>
      <c r="D133" s="95"/>
      <c r="E133" s="89"/>
      <c r="F133" s="89"/>
      <c r="G133" s="68"/>
      <c r="H133" s="68"/>
      <c r="I133" s="68"/>
      <c r="J133" s="68"/>
      <c r="K133" s="68"/>
      <c r="L133" s="68"/>
      <c r="M133" s="68"/>
      <c r="N133" s="68"/>
      <c r="O133" s="68"/>
      <c r="P133" s="68"/>
      <c r="Q133" s="68"/>
      <c r="R133" s="68"/>
      <c r="S133" s="68"/>
      <c r="T133" s="68"/>
      <c r="U133" s="68"/>
      <c r="V133" s="68"/>
      <c r="W133" s="68"/>
      <c r="X133" s="68"/>
    </row>
    <row r="134" spans="1:24" ht="13">
      <c r="A134" s="68"/>
      <c r="B134" s="68"/>
      <c r="C134" s="89"/>
      <c r="D134" s="95"/>
      <c r="E134" s="89"/>
      <c r="F134" s="89"/>
      <c r="G134" s="68"/>
      <c r="H134" s="68"/>
      <c r="I134" s="68"/>
      <c r="J134" s="68"/>
      <c r="K134" s="68"/>
      <c r="L134" s="68"/>
      <c r="M134" s="68"/>
      <c r="N134" s="68"/>
      <c r="O134" s="68"/>
      <c r="P134" s="68"/>
      <c r="Q134" s="68"/>
      <c r="R134" s="68"/>
      <c r="S134" s="68"/>
      <c r="T134" s="68"/>
      <c r="U134" s="68"/>
      <c r="V134" s="68"/>
      <c r="W134" s="68"/>
      <c r="X134" s="68"/>
    </row>
    <row r="135" spans="1:24" ht="13">
      <c r="A135" s="68"/>
      <c r="B135" s="68"/>
      <c r="C135" s="89"/>
      <c r="D135" s="95"/>
      <c r="E135" s="89"/>
      <c r="F135" s="89"/>
      <c r="G135" s="68"/>
      <c r="H135" s="68"/>
      <c r="I135" s="68"/>
      <c r="J135" s="68"/>
      <c r="K135" s="68"/>
      <c r="L135" s="68"/>
      <c r="M135" s="68"/>
      <c r="N135" s="68"/>
      <c r="O135" s="68"/>
      <c r="P135" s="68"/>
      <c r="Q135" s="68"/>
      <c r="R135" s="68"/>
      <c r="S135" s="68"/>
      <c r="T135" s="68"/>
      <c r="U135" s="68"/>
      <c r="V135" s="68"/>
      <c r="W135" s="68"/>
      <c r="X135" s="68"/>
    </row>
    <row r="136" spans="1:24" ht="13">
      <c r="A136" s="68"/>
      <c r="B136" s="68"/>
      <c r="C136" s="89"/>
      <c r="D136" s="95"/>
      <c r="E136" s="89"/>
      <c r="F136" s="89"/>
      <c r="G136" s="68"/>
      <c r="H136" s="68"/>
      <c r="I136" s="68"/>
      <c r="J136" s="68"/>
      <c r="K136" s="68"/>
      <c r="L136" s="68"/>
      <c r="M136" s="68"/>
      <c r="N136" s="68"/>
      <c r="O136" s="68"/>
      <c r="P136" s="68"/>
      <c r="Q136" s="68"/>
      <c r="R136" s="68"/>
      <c r="S136" s="68"/>
      <c r="T136" s="68"/>
      <c r="U136" s="68"/>
      <c r="V136" s="68"/>
      <c r="W136" s="68"/>
      <c r="X136" s="68"/>
    </row>
    <row r="137" spans="1:24" ht="13">
      <c r="A137" s="68"/>
      <c r="B137" s="68"/>
      <c r="C137" s="89"/>
      <c r="D137" s="95"/>
      <c r="E137" s="89"/>
      <c r="F137" s="89"/>
      <c r="G137" s="68"/>
      <c r="H137" s="68"/>
      <c r="I137" s="68"/>
      <c r="J137" s="68"/>
      <c r="K137" s="68"/>
      <c r="L137" s="68"/>
      <c r="M137" s="68"/>
      <c r="N137" s="68"/>
      <c r="O137" s="68"/>
      <c r="P137" s="68"/>
      <c r="Q137" s="68"/>
      <c r="R137" s="68"/>
      <c r="S137" s="68"/>
      <c r="T137" s="68"/>
      <c r="U137" s="68"/>
      <c r="V137" s="68"/>
      <c r="W137" s="68"/>
      <c r="X137" s="68"/>
    </row>
    <row r="138" spans="1:24" ht="13">
      <c r="A138" s="68"/>
      <c r="B138" s="68"/>
      <c r="C138" s="89"/>
      <c r="D138" s="95"/>
      <c r="E138" s="89"/>
      <c r="F138" s="89"/>
      <c r="G138" s="68"/>
      <c r="H138" s="68"/>
      <c r="I138" s="68"/>
      <c r="J138" s="68"/>
      <c r="K138" s="68"/>
      <c r="L138" s="68"/>
      <c r="M138" s="68"/>
      <c r="N138" s="68"/>
      <c r="O138" s="68"/>
      <c r="P138" s="68"/>
      <c r="Q138" s="68"/>
      <c r="R138" s="68"/>
      <c r="S138" s="68"/>
      <c r="T138" s="68"/>
      <c r="U138" s="68"/>
      <c r="V138" s="68"/>
      <c r="W138" s="68"/>
      <c r="X138" s="68"/>
    </row>
    <row r="139" spans="1:24" ht="13">
      <c r="A139" s="68"/>
      <c r="B139" s="68"/>
      <c r="C139" s="89"/>
      <c r="D139" s="95"/>
      <c r="E139" s="89"/>
      <c r="F139" s="89"/>
      <c r="G139" s="68"/>
      <c r="H139" s="68"/>
      <c r="I139" s="68"/>
      <c r="J139" s="68"/>
      <c r="K139" s="68"/>
      <c r="L139" s="68"/>
      <c r="M139" s="68"/>
      <c r="N139" s="68"/>
      <c r="O139" s="68"/>
      <c r="P139" s="68"/>
      <c r="Q139" s="68"/>
      <c r="R139" s="68"/>
      <c r="S139" s="68"/>
      <c r="T139" s="68"/>
      <c r="U139" s="68"/>
      <c r="V139" s="68"/>
      <c r="W139" s="68"/>
      <c r="X139" s="68"/>
    </row>
    <row r="140" spans="1:24" ht="13">
      <c r="A140" s="68"/>
      <c r="B140" s="68"/>
      <c r="C140" s="89"/>
      <c r="D140" s="95"/>
      <c r="E140" s="89"/>
      <c r="F140" s="89"/>
      <c r="G140" s="68"/>
      <c r="H140" s="68"/>
      <c r="I140" s="68"/>
      <c r="J140" s="68"/>
      <c r="K140" s="68"/>
      <c r="L140" s="68"/>
      <c r="M140" s="68"/>
      <c r="N140" s="68"/>
      <c r="O140" s="68"/>
      <c r="P140" s="68"/>
      <c r="Q140" s="68"/>
      <c r="R140" s="68"/>
      <c r="S140" s="68"/>
      <c r="T140" s="68"/>
      <c r="U140" s="68"/>
      <c r="V140" s="68"/>
      <c r="W140" s="68"/>
      <c r="X140" s="68"/>
    </row>
    <row r="141" spans="1:24" ht="13">
      <c r="A141" s="68"/>
      <c r="B141" s="68"/>
      <c r="C141" s="89"/>
      <c r="D141" s="95"/>
      <c r="E141" s="89"/>
      <c r="F141" s="89"/>
      <c r="G141" s="68"/>
      <c r="H141" s="68"/>
      <c r="I141" s="68"/>
      <c r="J141" s="68"/>
      <c r="K141" s="68"/>
      <c r="L141" s="68"/>
      <c r="M141" s="68"/>
      <c r="N141" s="68"/>
      <c r="O141" s="68"/>
      <c r="P141" s="68"/>
      <c r="Q141" s="68"/>
      <c r="R141" s="68"/>
      <c r="S141" s="68"/>
      <c r="T141" s="68"/>
      <c r="U141" s="68"/>
      <c r="V141" s="68"/>
      <c r="W141" s="68"/>
      <c r="X141" s="68"/>
    </row>
    <row r="142" spans="1:24" ht="13">
      <c r="A142" s="68"/>
      <c r="B142" s="68"/>
      <c r="C142" s="89"/>
      <c r="D142" s="95"/>
      <c r="E142" s="89"/>
      <c r="F142" s="89"/>
      <c r="G142" s="68"/>
      <c r="H142" s="68"/>
      <c r="I142" s="68"/>
      <c r="J142" s="68"/>
      <c r="K142" s="68"/>
      <c r="L142" s="68"/>
      <c r="M142" s="68"/>
      <c r="N142" s="68"/>
      <c r="O142" s="68"/>
      <c r="P142" s="68"/>
      <c r="Q142" s="68"/>
      <c r="R142" s="68"/>
      <c r="S142" s="68"/>
      <c r="T142" s="68"/>
      <c r="U142" s="68"/>
      <c r="V142" s="68"/>
      <c r="W142" s="68"/>
      <c r="X142" s="68"/>
    </row>
    <row r="143" spans="1:24" ht="13">
      <c r="A143" s="68"/>
      <c r="B143" s="68"/>
      <c r="C143" s="89"/>
      <c r="D143" s="95"/>
      <c r="E143" s="89"/>
      <c r="F143" s="89"/>
      <c r="G143" s="68"/>
      <c r="H143" s="68"/>
      <c r="I143" s="68"/>
      <c r="J143" s="68"/>
      <c r="K143" s="68"/>
      <c r="L143" s="68"/>
      <c r="M143" s="68"/>
      <c r="N143" s="68"/>
      <c r="O143" s="68"/>
      <c r="P143" s="68"/>
      <c r="Q143" s="68"/>
      <c r="R143" s="68"/>
      <c r="S143" s="68"/>
      <c r="T143" s="68"/>
      <c r="U143" s="68"/>
      <c r="V143" s="68"/>
      <c r="W143" s="68"/>
      <c r="X143" s="68"/>
    </row>
    <row r="144" spans="1:24" ht="13">
      <c r="A144" s="68"/>
      <c r="B144" s="68"/>
      <c r="C144" s="89"/>
      <c r="D144" s="95"/>
      <c r="E144" s="89"/>
      <c r="F144" s="89"/>
      <c r="G144" s="68"/>
      <c r="H144" s="68"/>
      <c r="I144" s="68"/>
      <c r="J144" s="68"/>
      <c r="K144" s="68"/>
      <c r="L144" s="68"/>
      <c r="M144" s="68"/>
      <c r="N144" s="68"/>
      <c r="O144" s="68"/>
      <c r="P144" s="68"/>
      <c r="Q144" s="68"/>
      <c r="R144" s="68"/>
      <c r="S144" s="68"/>
      <c r="T144" s="68"/>
      <c r="U144" s="68"/>
      <c r="V144" s="68"/>
      <c r="W144" s="68"/>
      <c r="X144" s="68"/>
    </row>
    <row r="145" spans="1:24" ht="13">
      <c r="A145" s="68"/>
      <c r="B145" s="68"/>
      <c r="C145" s="89"/>
      <c r="D145" s="95"/>
      <c r="E145" s="89"/>
      <c r="F145" s="89"/>
      <c r="G145" s="68"/>
      <c r="H145" s="68"/>
      <c r="I145" s="68"/>
      <c r="J145" s="68"/>
      <c r="K145" s="68"/>
      <c r="L145" s="68"/>
      <c r="M145" s="68"/>
      <c r="N145" s="68"/>
      <c r="O145" s="68"/>
      <c r="P145" s="68"/>
      <c r="Q145" s="68"/>
      <c r="R145" s="68"/>
      <c r="S145" s="68"/>
      <c r="T145" s="68"/>
      <c r="U145" s="68"/>
      <c r="V145" s="68"/>
      <c r="W145" s="68"/>
      <c r="X145" s="68"/>
    </row>
    <row r="146" spans="1:24" ht="13">
      <c r="A146" s="68"/>
      <c r="B146" s="68"/>
      <c r="C146" s="89"/>
      <c r="D146" s="95"/>
      <c r="E146" s="89"/>
      <c r="F146" s="89"/>
      <c r="G146" s="68"/>
      <c r="H146" s="68"/>
      <c r="I146" s="68"/>
      <c r="J146" s="68"/>
      <c r="K146" s="68"/>
      <c r="L146" s="68"/>
      <c r="M146" s="68"/>
      <c r="N146" s="68"/>
      <c r="O146" s="68"/>
      <c r="P146" s="68"/>
      <c r="Q146" s="68"/>
      <c r="R146" s="68"/>
      <c r="S146" s="68"/>
      <c r="T146" s="68"/>
      <c r="U146" s="68"/>
      <c r="V146" s="68"/>
      <c r="W146" s="68"/>
      <c r="X146" s="68"/>
    </row>
    <row r="147" spans="1:24" ht="13">
      <c r="A147" s="68"/>
      <c r="B147" s="68"/>
      <c r="C147" s="89"/>
      <c r="D147" s="95"/>
      <c r="E147" s="89"/>
      <c r="F147" s="89"/>
      <c r="G147" s="68"/>
      <c r="H147" s="68"/>
      <c r="I147" s="68"/>
      <c r="J147" s="68"/>
      <c r="K147" s="68"/>
      <c r="L147" s="68"/>
      <c r="M147" s="68"/>
      <c r="N147" s="68"/>
      <c r="O147" s="68"/>
      <c r="P147" s="68"/>
      <c r="Q147" s="68"/>
      <c r="R147" s="68"/>
      <c r="S147" s="68"/>
      <c r="T147" s="68"/>
      <c r="U147" s="68"/>
      <c r="V147" s="68"/>
      <c r="W147" s="68"/>
      <c r="X147" s="68"/>
    </row>
    <row r="148" spans="1:24" ht="13">
      <c r="A148" s="68"/>
      <c r="B148" s="68"/>
      <c r="C148" s="89"/>
      <c r="D148" s="95"/>
      <c r="E148" s="89"/>
      <c r="F148" s="89"/>
      <c r="G148" s="68"/>
      <c r="H148" s="68"/>
      <c r="I148" s="68"/>
      <c r="J148" s="68"/>
      <c r="K148" s="68"/>
      <c r="L148" s="68"/>
      <c r="M148" s="68"/>
      <c r="N148" s="68"/>
      <c r="O148" s="68"/>
      <c r="P148" s="68"/>
      <c r="Q148" s="68"/>
      <c r="R148" s="68"/>
      <c r="S148" s="68"/>
      <c r="T148" s="68"/>
      <c r="U148" s="68"/>
      <c r="V148" s="68"/>
      <c r="W148" s="68"/>
      <c r="X148" s="68"/>
    </row>
    <row r="149" spans="1:24" ht="13">
      <c r="A149" s="68"/>
      <c r="B149" s="68"/>
      <c r="C149" s="89"/>
      <c r="D149" s="95"/>
      <c r="E149" s="89"/>
      <c r="F149" s="89"/>
      <c r="G149" s="68"/>
      <c r="H149" s="68"/>
      <c r="I149" s="68"/>
      <c r="J149" s="68"/>
      <c r="K149" s="68"/>
      <c r="L149" s="68"/>
      <c r="M149" s="68"/>
      <c r="N149" s="68"/>
      <c r="O149" s="68"/>
      <c r="P149" s="68"/>
      <c r="Q149" s="68"/>
      <c r="R149" s="68"/>
      <c r="S149" s="68"/>
      <c r="T149" s="68"/>
      <c r="U149" s="68"/>
      <c r="V149" s="68"/>
      <c r="W149" s="68"/>
      <c r="X149" s="68"/>
    </row>
    <row r="150" spans="1:24" ht="13">
      <c r="A150" s="68"/>
      <c r="B150" s="68"/>
      <c r="C150" s="89"/>
      <c r="D150" s="95"/>
      <c r="E150" s="89"/>
      <c r="F150" s="89"/>
      <c r="G150" s="68"/>
      <c r="H150" s="68"/>
      <c r="I150" s="68"/>
      <c r="J150" s="68"/>
      <c r="K150" s="68"/>
      <c r="L150" s="68"/>
      <c r="M150" s="68"/>
      <c r="N150" s="68"/>
      <c r="O150" s="68"/>
      <c r="P150" s="68"/>
      <c r="Q150" s="68"/>
      <c r="R150" s="68"/>
      <c r="S150" s="68"/>
      <c r="T150" s="68"/>
      <c r="U150" s="68"/>
      <c r="V150" s="68"/>
      <c r="W150" s="68"/>
      <c r="X150" s="68"/>
    </row>
    <row r="151" spans="1:24" ht="13">
      <c r="A151" s="68"/>
      <c r="B151" s="68"/>
      <c r="C151" s="89"/>
      <c r="D151" s="95"/>
      <c r="E151" s="89"/>
      <c r="F151" s="89"/>
      <c r="G151" s="68"/>
      <c r="H151" s="68"/>
      <c r="I151" s="68"/>
      <c r="J151" s="68"/>
      <c r="K151" s="68"/>
      <c r="L151" s="68"/>
      <c r="M151" s="68"/>
      <c r="N151" s="68"/>
      <c r="O151" s="68"/>
      <c r="P151" s="68"/>
      <c r="Q151" s="68"/>
      <c r="R151" s="68"/>
      <c r="S151" s="68"/>
      <c r="T151" s="68"/>
      <c r="U151" s="68"/>
      <c r="V151" s="68"/>
      <c r="W151" s="68"/>
      <c r="X151" s="68"/>
    </row>
    <row r="152" spans="1:24" ht="13">
      <c r="A152" s="68"/>
      <c r="B152" s="68"/>
      <c r="C152" s="89"/>
      <c r="D152" s="95"/>
      <c r="E152" s="89"/>
      <c r="F152" s="89"/>
      <c r="G152" s="68"/>
      <c r="H152" s="68"/>
      <c r="I152" s="68"/>
      <c r="J152" s="68"/>
      <c r="K152" s="68"/>
      <c r="L152" s="68"/>
      <c r="M152" s="68"/>
      <c r="N152" s="68"/>
      <c r="O152" s="68"/>
      <c r="P152" s="68"/>
      <c r="Q152" s="68"/>
      <c r="R152" s="68"/>
      <c r="S152" s="68"/>
      <c r="T152" s="68"/>
      <c r="U152" s="68"/>
      <c r="V152" s="68"/>
      <c r="W152" s="68"/>
      <c r="X152" s="68"/>
    </row>
    <row r="153" spans="1:24" ht="13">
      <c r="A153" s="68"/>
      <c r="B153" s="68"/>
      <c r="C153" s="89"/>
      <c r="D153" s="95"/>
      <c r="E153" s="89"/>
      <c r="F153" s="89"/>
      <c r="G153" s="68"/>
      <c r="H153" s="68"/>
      <c r="I153" s="68"/>
      <c r="J153" s="68"/>
      <c r="K153" s="68"/>
      <c r="L153" s="68"/>
      <c r="M153" s="68"/>
      <c r="N153" s="68"/>
      <c r="O153" s="68"/>
      <c r="P153" s="68"/>
      <c r="Q153" s="68"/>
      <c r="R153" s="68"/>
      <c r="S153" s="68"/>
      <c r="T153" s="68"/>
      <c r="U153" s="68"/>
      <c r="V153" s="68"/>
      <c r="W153" s="68"/>
      <c r="X153" s="68"/>
    </row>
    <row r="154" spans="1:24" ht="13">
      <c r="A154" s="68"/>
      <c r="B154" s="68"/>
      <c r="C154" s="89"/>
      <c r="D154" s="95"/>
      <c r="E154" s="89"/>
      <c r="F154" s="89"/>
      <c r="G154" s="68"/>
      <c r="H154" s="68"/>
      <c r="I154" s="68"/>
      <c r="J154" s="68"/>
      <c r="K154" s="68"/>
      <c r="L154" s="68"/>
      <c r="M154" s="68"/>
      <c r="N154" s="68"/>
      <c r="O154" s="68"/>
      <c r="P154" s="68"/>
      <c r="Q154" s="68"/>
      <c r="R154" s="68"/>
      <c r="S154" s="68"/>
      <c r="T154" s="68"/>
      <c r="U154" s="68"/>
      <c r="V154" s="68"/>
      <c r="W154" s="68"/>
      <c r="X154" s="68"/>
    </row>
    <row r="155" spans="1:24" ht="13">
      <c r="A155" s="68"/>
      <c r="B155" s="68"/>
      <c r="C155" s="89"/>
      <c r="D155" s="95"/>
      <c r="E155" s="89"/>
      <c r="F155" s="89"/>
      <c r="G155" s="68"/>
      <c r="H155" s="68"/>
      <c r="I155" s="68"/>
      <c r="J155" s="68"/>
      <c r="K155" s="68"/>
      <c r="L155" s="68"/>
      <c r="M155" s="68"/>
      <c r="N155" s="68"/>
      <c r="O155" s="68"/>
      <c r="P155" s="68"/>
      <c r="Q155" s="68"/>
      <c r="R155" s="68"/>
      <c r="S155" s="68"/>
      <c r="T155" s="68"/>
      <c r="U155" s="68"/>
      <c r="V155" s="68"/>
      <c r="W155" s="68"/>
      <c r="X155" s="68"/>
    </row>
    <row r="156" spans="1:24" ht="13">
      <c r="A156" s="68"/>
      <c r="B156" s="68"/>
      <c r="C156" s="89"/>
      <c r="D156" s="95"/>
      <c r="E156" s="89"/>
      <c r="F156" s="89"/>
      <c r="G156" s="68"/>
      <c r="H156" s="68"/>
      <c r="I156" s="68"/>
      <c r="J156" s="68"/>
      <c r="K156" s="68"/>
      <c r="L156" s="68"/>
      <c r="M156" s="68"/>
      <c r="N156" s="68"/>
      <c r="O156" s="68"/>
      <c r="P156" s="68"/>
      <c r="Q156" s="68"/>
      <c r="R156" s="68"/>
      <c r="S156" s="68"/>
      <c r="T156" s="68"/>
      <c r="U156" s="68"/>
      <c r="V156" s="68"/>
      <c r="W156" s="68"/>
      <c r="X156" s="68"/>
    </row>
    <row r="157" spans="1:24" ht="13">
      <c r="A157" s="68"/>
      <c r="B157" s="68"/>
      <c r="C157" s="89"/>
      <c r="D157" s="95"/>
      <c r="E157" s="89"/>
      <c r="F157" s="89"/>
      <c r="G157" s="68"/>
      <c r="H157" s="68"/>
      <c r="I157" s="68"/>
      <c r="J157" s="68"/>
      <c r="K157" s="68"/>
      <c r="L157" s="68"/>
      <c r="M157" s="68"/>
      <c r="N157" s="68"/>
      <c r="O157" s="68"/>
      <c r="P157" s="68"/>
      <c r="Q157" s="68"/>
      <c r="R157" s="68"/>
      <c r="S157" s="68"/>
      <c r="T157" s="68"/>
      <c r="U157" s="68"/>
      <c r="V157" s="68"/>
      <c r="W157" s="68"/>
      <c r="X157" s="68"/>
    </row>
    <row r="158" spans="1:24" ht="13">
      <c r="A158" s="68"/>
      <c r="B158" s="68"/>
      <c r="C158" s="89"/>
      <c r="D158" s="95"/>
      <c r="E158" s="89"/>
      <c r="F158" s="89"/>
      <c r="G158" s="68"/>
      <c r="H158" s="68"/>
      <c r="I158" s="68"/>
      <c r="J158" s="68"/>
      <c r="K158" s="68"/>
      <c r="L158" s="68"/>
      <c r="M158" s="68"/>
      <c r="N158" s="68"/>
      <c r="O158" s="68"/>
      <c r="P158" s="68"/>
      <c r="Q158" s="68"/>
      <c r="R158" s="68"/>
      <c r="S158" s="68"/>
      <c r="T158" s="68"/>
      <c r="U158" s="68"/>
      <c r="V158" s="68"/>
      <c r="W158" s="68"/>
      <c r="X158" s="68"/>
    </row>
    <row r="159" spans="1:24" ht="13">
      <c r="A159" s="68"/>
      <c r="B159" s="68"/>
      <c r="C159" s="89"/>
      <c r="D159" s="95"/>
      <c r="E159" s="89"/>
      <c r="F159" s="89"/>
      <c r="G159" s="68"/>
      <c r="H159" s="68"/>
      <c r="I159" s="68"/>
      <c r="J159" s="68"/>
      <c r="K159" s="68"/>
      <c r="L159" s="68"/>
      <c r="M159" s="68"/>
      <c r="N159" s="68"/>
      <c r="O159" s="68"/>
      <c r="P159" s="68"/>
      <c r="Q159" s="68"/>
      <c r="R159" s="68"/>
      <c r="S159" s="68"/>
      <c r="T159" s="68"/>
      <c r="U159" s="68"/>
      <c r="V159" s="68"/>
      <c r="W159" s="68"/>
      <c r="X159" s="68"/>
    </row>
    <row r="160" spans="1:24" ht="13">
      <c r="A160" s="68"/>
      <c r="B160" s="68"/>
      <c r="C160" s="89"/>
      <c r="D160" s="95"/>
      <c r="E160" s="89"/>
      <c r="F160" s="89"/>
      <c r="G160" s="68"/>
      <c r="H160" s="68"/>
      <c r="I160" s="68"/>
      <c r="J160" s="68"/>
      <c r="K160" s="68"/>
      <c r="L160" s="68"/>
      <c r="M160" s="68"/>
      <c r="N160" s="68"/>
      <c r="O160" s="68"/>
      <c r="P160" s="68"/>
      <c r="Q160" s="68"/>
      <c r="R160" s="68"/>
      <c r="S160" s="68"/>
      <c r="T160" s="68"/>
      <c r="U160" s="68"/>
      <c r="V160" s="68"/>
      <c r="W160" s="68"/>
      <c r="X160" s="68"/>
    </row>
    <row r="161" spans="1:24" ht="13">
      <c r="A161" s="68"/>
      <c r="B161" s="68"/>
      <c r="C161" s="89"/>
      <c r="D161" s="95"/>
      <c r="E161" s="89"/>
      <c r="F161" s="89"/>
      <c r="G161" s="68"/>
      <c r="H161" s="68"/>
      <c r="I161" s="68"/>
      <c r="J161" s="68"/>
      <c r="K161" s="68"/>
      <c r="L161" s="68"/>
      <c r="M161" s="68"/>
      <c r="N161" s="68"/>
      <c r="O161" s="68"/>
      <c r="P161" s="68"/>
      <c r="Q161" s="68"/>
      <c r="R161" s="68"/>
      <c r="S161" s="68"/>
      <c r="T161" s="68"/>
      <c r="U161" s="68"/>
      <c r="V161" s="68"/>
      <c r="W161" s="68"/>
      <c r="X161" s="68"/>
    </row>
    <row r="162" spans="1:24" ht="13">
      <c r="A162" s="68"/>
      <c r="B162" s="68"/>
      <c r="C162" s="89"/>
      <c r="D162" s="95"/>
      <c r="E162" s="89"/>
      <c r="F162" s="89"/>
      <c r="G162" s="68"/>
      <c r="H162" s="68"/>
      <c r="I162" s="68"/>
      <c r="J162" s="68"/>
      <c r="K162" s="68"/>
      <c r="L162" s="68"/>
      <c r="M162" s="68"/>
      <c r="N162" s="68"/>
      <c r="O162" s="68"/>
      <c r="P162" s="68"/>
      <c r="Q162" s="68"/>
      <c r="R162" s="68"/>
      <c r="S162" s="68"/>
      <c r="T162" s="68"/>
      <c r="U162" s="68"/>
      <c r="V162" s="68"/>
      <c r="W162" s="68"/>
      <c r="X162" s="68"/>
    </row>
    <row r="163" spans="1:24" ht="13">
      <c r="A163" s="68"/>
      <c r="B163" s="68"/>
      <c r="C163" s="89"/>
      <c r="D163" s="95"/>
      <c r="E163" s="89"/>
      <c r="F163" s="89"/>
      <c r="G163" s="68"/>
      <c r="H163" s="68"/>
      <c r="I163" s="68"/>
      <c r="J163" s="68"/>
      <c r="K163" s="68"/>
      <c r="L163" s="68"/>
      <c r="M163" s="68"/>
      <c r="N163" s="68"/>
      <c r="O163" s="68"/>
      <c r="P163" s="68"/>
      <c r="Q163" s="68"/>
      <c r="R163" s="68"/>
      <c r="S163" s="68"/>
      <c r="T163" s="68"/>
      <c r="U163" s="68"/>
      <c r="V163" s="68"/>
      <c r="W163" s="68"/>
      <c r="X163" s="68"/>
    </row>
    <row r="164" spans="1:24" ht="13">
      <c r="A164" s="68"/>
      <c r="B164" s="68"/>
      <c r="C164" s="89"/>
      <c r="D164" s="95"/>
      <c r="E164" s="89"/>
      <c r="F164" s="89"/>
      <c r="G164" s="68"/>
      <c r="H164" s="68"/>
      <c r="I164" s="68"/>
      <c r="J164" s="68"/>
      <c r="K164" s="68"/>
      <c r="L164" s="68"/>
      <c r="M164" s="68"/>
      <c r="N164" s="68"/>
      <c r="O164" s="68"/>
      <c r="P164" s="68"/>
      <c r="Q164" s="68"/>
      <c r="R164" s="68"/>
      <c r="S164" s="68"/>
      <c r="T164" s="68"/>
      <c r="U164" s="68"/>
      <c r="V164" s="68"/>
      <c r="W164" s="68"/>
      <c r="X164" s="68"/>
    </row>
    <row r="165" spans="1:24" ht="13">
      <c r="A165" s="68"/>
      <c r="B165" s="68"/>
      <c r="C165" s="89"/>
      <c r="D165" s="95"/>
      <c r="E165" s="89"/>
      <c r="F165" s="89"/>
      <c r="G165" s="68"/>
      <c r="H165" s="68"/>
      <c r="I165" s="68"/>
      <c r="J165" s="68"/>
      <c r="K165" s="68"/>
      <c r="L165" s="68"/>
      <c r="M165" s="68"/>
      <c r="N165" s="68"/>
      <c r="O165" s="68"/>
      <c r="P165" s="68"/>
      <c r="Q165" s="68"/>
      <c r="R165" s="68"/>
      <c r="S165" s="68"/>
      <c r="T165" s="68"/>
      <c r="U165" s="68"/>
      <c r="V165" s="68"/>
      <c r="W165" s="68"/>
      <c r="X165" s="68"/>
    </row>
    <row r="166" spans="1:24" ht="13">
      <c r="A166" s="68"/>
      <c r="B166" s="68"/>
      <c r="C166" s="89"/>
      <c r="D166" s="95"/>
      <c r="E166" s="89"/>
      <c r="F166" s="89"/>
      <c r="G166" s="68"/>
      <c r="H166" s="68"/>
      <c r="I166" s="68"/>
      <c r="J166" s="68"/>
      <c r="K166" s="68"/>
      <c r="L166" s="68"/>
      <c r="M166" s="68"/>
      <c r="N166" s="68"/>
      <c r="O166" s="68"/>
      <c r="P166" s="68"/>
      <c r="Q166" s="68"/>
      <c r="R166" s="68"/>
      <c r="S166" s="68"/>
      <c r="T166" s="68"/>
      <c r="U166" s="68"/>
      <c r="V166" s="68"/>
      <c r="W166" s="68"/>
      <c r="X166" s="68"/>
    </row>
    <row r="167" spans="1:24" ht="13">
      <c r="A167" s="68"/>
      <c r="B167" s="68"/>
      <c r="C167" s="89"/>
      <c r="D167" s="95"/>
      <c r="E167" s="89"/>
      <c r="F167" s="89"/>
      <c r="G167" s="68"/>
      <c r="H167" s="68"/>
      <c r="I167" s="68"/>
      <c r="J167" s="68"/>
      <c r="K167" s="68"/>
      <c r="L167" s="68"/>
      <c r="M167" s="68"/>
      <c r="N167" s="68"/>
      <c r="O167" s="68"/>
      <c r="P167" s="68"/>
      <c r="Q167" s="68"/>
      <c r="R167" s="68"/>
      <c r="S167" s="68"/>
      <c r="T167" s="68"/>
      <c r="U167" s="68"/>
      <c r="V167" s="68"/>
      <c r="W167" s="68"/>
      <c r="X167" s="68"/>
    </row>
    <row r="168" spans="1:24" ht="13">
      <c r="A168" s="68"/>
      <c r="B168" s="68"/>
      <c r="C168" s="89"/>
      <c r="D168" s="95"/>
      <c r="E168" s="89"/>
      <c r="F168" s="89"/>
      <c r="G168" s="68"/>
      <c r="H168" s="68"/>
      <c r="I168" s="68"/>
      <c r="J168" s="68"/>
      <c r="K168" s="68"/>
      <c r="L168" s="68"/>
      <c r="M168" s="68"/>
      <c r="N168" s="68"/>
      <c r="O168" s="68"/>
      <c r="P168" s="68"/>
      <c r="Q168" s="68"/>
      <c r="R168" s="68"/>
      <c r="S168" s="68"/>
      <c r="T168" s="68"/>
      <c r="U168" s="68"/>
      <c r="V168" s="68"/>
      <c r="W168" s="68"/>
      <c r="X168" s="68"/>
    </row>
    <row r="169" spans="1:24" ht="13">
      <c r="A169" s="68"/>
      <c r="B169" s="68"/>
      <c r="C169" s="89"/>
      <c r="D169" s="95"/>
      <c r="E169" s="89"/>
      <c r="F169" s="89"/>
      <c r="G169" s="68"/>
      <c r="H169" s="68"/>
      <c r="I169" s="68"/>
      <c r="J169" s="68"/>
      <c r="K169" s="68"/>
      <c r="L169" s="68"/>
      <c r="M169" s="68"/>
      <c r="N169" s="68"/>
      <c r="O169" s="68"/>
      <c r="P169" s="68"/>
      <c r="Q169" s="68"/>
      <c r="R169" s="68"/>
      <c r="S169" s="68"/>
      <c r="T169" s="68"/>
      <c r="U169" s="68"/>
      <c r="V169" s="68"/>
      <c r="W169" s="68"/>
      <c r="X169" s="68"/>
    </row>
    <row r="170" spans="1:24" ht="13">
      <c r="A170" s="68"/>
      <c r="B170" s="68"/>
      <c r="C170" s="89"/>
      <c r="D170" s="95"/>
      <c r="E170" s="89"/>
      <c r="F170" s="89"/>
      <c r="G170" s="68"/>
      <c r="H170" s="68"/>
      <c r="I170" s="68"/>
      <c r="J170" s="68"/>
      <c r="K170" s="68"/>
      <c r="L170" s="68"/>
      <c r="M170" s="68"/>
      <c r="N170" s="68"/>
      <c r="O170" s="68"/>
      <c r="P170" s="68"/>
      <c r="Q170" s="68"/>
      <c r="R170" s="68"/>
      <c r="S170" s="68"/>
      <c r="T170" s="68"/>
      <c r="U170" s="68"/>
      <c r="V170" s="68"/>
      <c r="W170" s="68"/>
      <c r="X170" s="68"/>
    </row>
    <row r="171" spans="1:24" ht="13">
      <c r="A171" s="68"/>
      <c r="B171" s="68"/>
      <c r="C171" s="89"/>
      <c r="D171" s="95"/>
      <c r="E171" s="89"/>
      <c r="F171" s="89"/>
      <c r="G171" s="68"/>
      <c r="H171" s="68"/>
      <c r="I171" s="68"/>
      <c r="J171" s="68"/>
      <c r="K171" s="68"/>
      <c r="L171" s="68"/>
      <c r="M171" s="68"/>
      <c r="N171" s="68"/>
      <c r="O171" s="68"/>
      <c r="P171" s="68"/>
      <c r="Q171" s="68"/>
      <c r="R171" s="68"/>
      <c r="S171" s="68"/>
      <c r="T171" s="68"/>
      <c r="U171" s="68"/>
      <c r="V171" s="68"/>
      <c r="W171" s="68"/>
      <c r="X171" s="68"/>
    </row>
    <row r="172" spans="1:24" ht="13">
      <c r="A172" s="68"/>
      <c r="B172" s="68"/>
      <c r="C172" s="89"/>
      <c r="D172" s="95"/>
      <c r="E172" s="89"/>
      <c r="F172" s="89"/>
      <c r="G172" s="68"/>
      <c r="H172" s="68"/>
      <c r="I172" s="68"/>
      <c r="J172" s="68"/>
      <c r="K172" s="68"/>
      <c r="L172" s="68"/>
      <c r="M172" s="68"/>
      <c r="N172" s="68"/>
      <c r="O172" s="68"/>
      <c r="P172" s="68"/>
      <c r="Q172" s="68"/>
      <c r="R172" s="68"/>
      <c r="S172" s="68"/>
      <c r="T172" s="68"/>
      <c r="U172" s="68"/>
      <c r="V172" s="68"/>
      <c r="W172" s="68"/>
      <c r="X172" s="68"/>
    </row>
    <row r="173" spans="1:24" ht="13">
      <c r="A173" s="68"/>
      <c r="B173" s="68"/>
      <c r="C173" s="89"/>
      <c r="D173" s="95"/>
      <c r="E173" s="89"/>
      <c r="F173" s="89"/>
      <c r="G173" s="68"/>
      <c r="H173" s="68"/>
      <c r="I173" s="68"/>
      <c r="J173" s="68"/>
      <c r="K173" s="68"/>
      <c r="L173" s="68"/>
      <c r="M173" s="68"/>
      <c r="N173" s="68"/>
      <c r="O173" s="68"/>
      <c r="P173" s="68"/>
      <c r="Q173" s="68"/>
      <c r="R173" s="68"/>
      <c r="S173" s="68"/>
      <c r="T173" s="68"/>
      <c r="U173" s="68"/>
      <c r="V173" s="68"/>
      <c r="W173" s="68"/>
      <c r="X173" s="68"/>
    </row>
    <row r="174" spans="1:24" ht="13">
      <c r="A174" s="68"/>
      <c r="B174" s="68"/>
      <c r="C174" s="89"/>
      <c r="D174" s="95"/>
      <c r="E174" s="89"/>
      <c r="F174" s="89"/>
      <c r="G174" s="68"/>
      <c r="H174" s="68"/>
      <c r="I174" s="68"/>
      <c r="J174" s="68"/>
      <c r="K174" s="68"/>
      <c r="L174" s="68"/>
      <c r="M174" s="68"/>
      <c r="N174" s="68"/>
      <c r="O174" s="68"/>
      <c r="P174" s="68"/>
      <c r="Q174" s="68"/>
      <c r="R174" s="68"/>
      <c r="S174" s="68"/>
      <c r="T174" s="68"/>
      <c r="U174" s="68"/>
      <c r="V174" s="68"/>
      <c r="W174" s="68"/>
      <c r="X174" s="68"/>
    </row>
    <row r="175" spans="1:24" ht="13">
      <c r="A175" s="68"/>
      <c r="B175" s="68"/>
      <c r="C175" s="89"/>
      <c r="D175" s="95"/>
      <c r="E175" s="89"/>
      <c r="F175" s="89"/>
      <c r="G175" s="68"/>
      <c r="H175" s="68"/>
      <c r="I175" s="68"/>
      <c r="J175" s="68"/>
      <c r="K175" s="68"/>
      <c r="L175" s="68"/>
      <c r="M175" s="68"/>
      <c r="N175" s="68"/>
      <c r="O175" s="68"/>
      <c r="P175" s="68"/>
      <c r="Q175" s="68"/>
      <c r="R175" s="68"/>
      <c r="S175" s="68"/>
      <c r="T175" s="68"/>
      <c r="U175" s="68"/>
      <c r="V175" s="68"/>
      <c r="W175" s="68"/>
      <c r="X175" s="68"/>
    </row>
    <row r="176" spans="1:24" ht="13">
      <c r="A176" s="68"/>
      <c r="B176" s="68"/>
      <c r="C176" s="89"/>
      <c r="D176" s="95"/>
      <c r="E176" s="89"/>
      <c r="F176" s="89"/>
      <c r="G176" s="68"/>
      <c r="H176" s="68"/>
      <c r="I176" s="68"/>
      <c r="J176" s="68"/>
      <c r="K176" s="68"/>
      <c r="L176" s="68"/>
      <c r="M176" s="68"/>
      <c r="N176" s="68"/>
      <c r="O176" s="68"/>
      <c r="P176" s="68"/>
      <c r="Q176" s="68"/>
      <c r="R176" s="68"/>
      <c r="S176" s="68"/>
      <c r="T176" s="68"/>
      <c r="U176" s="68"/>
      <c r="V176" s="68"/>
      <c r="W176" s="68"/>
      <c r="X176" s="68"/>
    </row>
    <row r="177" spans="1:24" ht="13">
      <c r="A177" s="68"/>
      <c r="B177" s="68"/>
      <c r="C177" s="89"/>
      <c r="D177" s="95"/>
      <c r="E177" s="89"/>
      <c r="F177" s="89"/>
      <c r="G177" s="68"/>
      <c r="H177" s="68"/>
      <c r="I177" s="68"/>
      <c r="J177" s="68"/>
      <c r="K177" s="68"/>
      <c r="L177" s="68"/>
      <c r="M177" s="68"/>
      <c r="N177" s="68"/>
      <c r="O177" s="68"/>
      <c r="P177" s="68"/>
      <c r="Q177" s="68"/>
      <c r="R177" s="68"/>
      <c r="S177" s="68"/>
      <c r="T177" s="68"/>
      <c r="U177" s="68"/>
      <c r="V177" s="68"/>
      <c r="W177" s="68"/>
      <c r="X177" s="68"/>
    </row>
    <row r="178" spans="1:24" ht="13">
      <c r="A178" s="68"/>
      <c r="B178" s="68"/>
      <c r="C178" s="89"/>
      <c r="D178" s="95"/>
      <c r="E178" s="89"/>
      <c r="F178" s="89"/>
      <c r="G178" s="68"/>
      <c r="H178" s="68"/>
      <c r="I178" s="68"/>
      <c r="J178" s="68"/>
      <c r="K178" s="68"/>
      <c r="L178" s="68"/>
      <c r="M178" s="68"/>
      <c r="N178" s="68"/>
      <c r="O178" s="68"/>
      <c r="P178" s="68"/>
      <c r="Q178" s="68"/>
      <c r="R178" s="68"/>
      <c r="S178" s="68"/>
      <c r="T178" s="68"/>
      <c r="U178" s="68"/>
      <c r="V178" s="68"/>
      <c r="W178" s="68"/>
      <c r="X178" s="68"/>
    </row>
    <row r="179" spans="1:24" ht="13">
      <c r="A179" s="68"/>
      <c r="B179" s="68"/>
      <c r="C179" s="89"/>
      <c r="D179" s="95"/>
      <c r="E179" s="89"/>
      <c r="F179" s="89"/>
      <c r="G179" s="68"/>
      <c r="H179" s="68"/>
      <c r="I179" s="68"/>
      <c r="J179" s="68"/>
      <c r="K179" s="68"/>
      <c r="L179" s="68"/>
      <c r="M179" s="68"/>
      <c r="N179" s="68"/>
      <c r="O179" s="68"/>
      <c r="P179" s="68"/>
      <c r="Q179" s="68"/>
      <c r="R179" s="68"/>
      <c r="S179" s="68"/>
      <c r="T179" s="68"/>
      <c r="U179" s="68"/>
      <c r="V179" s="68"/>
      <c r="W179" s="68"/>
      <c r="X179" s="68"/>
    </row>
    <row r="180" spans="1:24" ht="13">
      <c r="A180" s="68"/>
      <c r="B180" s="68"/>
      <c r="C180" s="89"/>
      <c r="D180" s="95"/>
      <c r="E180" s="89"/>
      <c r="F180" s="89"/>
      <c r="G180" s="68"/>
      <c r="H180" s="68"/>
      <c r="I180" s="68"/>
      <c r="J180" s="68"/>
      <c r="K180" s="68"/>
      <c r="L180" s="68"/>
      <c r="M180" s="68"/>
      <c r="N180" s="68"/>
      <c r="O180" s="68"/>
      <c r="P180" s="68"/>
      <c r="Q180" s="68"/>
      <c r="R180" s="68"/>
      <c r="S180" s="68"/>
      <c r="T180" s="68"/>
      <c r="U180" s="68"/>
      <c r="V180" s="68"/>
      <c r="W180" s="68"/>
      <c r="X180" s="68"/>
    </row>
    <row r="181" spans="1:24" ht="13">
      <c r="A181" s="68"/>
      <c r="B181" s="68"/>
      <c r="C181" s="89"/>
      <c r="D181" s="95"/>
      <c r="E181" s="89"/>
      <c r="F181" s="89"/>
      <c r="G181" s="68"/>
      <c r="H181" s="68"/>
      <c r="I181" s="68"/>
      <c r="J181" s="68"/>
      <c r="K181" s="68"/>
      <c r="L181" s="68"/>
      <c r="M181" s="68"/>
      <c r="N181" s="68"/>
      <c r="O181" s="68"/>
      <c r="P181" s="68"/>
      <c r="Q181" s="68"/>
      <c r="R181" s="68"/>
      <c r="S181" s="68"/>
      <c r="T181" s="68"/>
      <c r="U181" s="68"/>
      <c r="V181" s="68"/>
      <c r="W181" s="68"/>
      <c r="X181" s="68"/>
    </row>
    <row r="182" spans="1:24" ht="13">
      <c r="A182" s="68"/>
      <c r="B182" s="68"/>
      <c r="C182" s="89"/>
      <c r="D182" s="95"/>
      <c r="E182" s="89"/>
      <c r="F182" s="89"/>
      <c r="G182" s="68"/>
      <c r="H182" s="68"/>
      <c r="I182" s="68"/>
      <c r="J182" s="68"/>
      <c r="K182" s="68"/>
      <c r="L182" s="68"/>
      <c r="M182" s="68"/>
      <c r="N182" s="68"/>
      <c r="O182" s="68"/>
      <c r="P182" s="68"/>
      <c r="Q182" s="68"/>
      <c r="R182" s="68"/>
      <c r="S182" s="68"/>
      <c r="T182" s="68"/>
      <c r="U182" s="68"/>
      <c r="V182" s="68"/>
      <c r="W182" s="68"/>
      <c r="X182" s="68"/>
    </row>
    <row r="183" spans="1:24" ht="13">
      <c r="A183" s="68"/>
      <c r="B183" s="68"/>
      <c r="C183" s="89"/>
      <c r="D183" s="95"/>
      <c r="E183" s="89"/>
      <c r="F183" s="89"/>
      <c r="G183" s="68"/>
      <c r="H183" s="68"/>
      <c r="I183" s="68"/>
      <c r="J183" s="68"/>
      <c r="K183" s="68"/>
      <c r="L183" s="68"/>
      <c r="M183" s="68"/>
      <c r="N183" s="68"/>
      <c r="O183" s="68"/>
      <c r="P183" s="68"/>
      <c r="Q183" s="68"/>
      <c r="R183" s="68"/>
      <c r="S183" s="68"/>
      <c r="T183" s="68"/>
      <c r="U183" s="68"/>
      <c r="V183" s="68"/>
      <c r="W183" s="68"/>
      <c r="X183" s="68"/>
    </row>
    <row r="184" spans="1:24" ht="13">
      <c r="A184" s="68"/>
      <c r="B184" s="68"/>
      <c r="C184" s="89"/>
      <c r="D184" s="95"/>
      <c r="E184" s="89"/>
      <c r="F184" s="89"/>
      <c r="G184" s="68"/>
      <c r="H184" s="68"/>
      <c r="I184" s="68"/>
      <c r="J184" s="68"/>
      <c r="K184" s="68"/>
      <c r="L184" s="68"/>
      <c r="M184" s="68"/>
      <c r="N184" s="68"/>
      <c r="O184" s="68"/>
      <c r="P184" s="68"/>
      <c r="Q184" s="68"/>
      <c r="R184" s="68"/>
      <c r="S184" s="68"/>
      <c r="T184" s="68"/>
      <c r="U184" s="68"/>
      <c r="V184" s="68"/>
      <c r="W184" s="68"/>
      <c r="X184" s="68"/>
    </row>
    <row r="185" spans="1:24" ht="13">
      <c r="A185" s="68"/>
      <c r="B185" s="68"/>
      <c r="C185" s="89"/>
      <c r="D185" s="95"/>
      <c r="E185" s="89"/>
      <c r="F185" s="89"/>
      <c r="G185" s="68"/>
      <c r="H185" s="68"/>
      <c r="I185" s="68"/>
      <c r="J185" s="68"/>
      <c r="K185" s="68"/>
      <c r="L185" s="68"/>
      <c r="M185" s="68"/>
      <c r="N185" s="68"/>
      <c r="O185" s="68"/>
      <c r="P185" s="68"/>
      <c r="Q185" s="68"/>
      <c r="R185" s="68"/>
      <c r="S185" s="68"/>
      <c r="T185" s="68"/>
      <c r="U185" s="68"/>
      <c r="V185" s="68"/>
      <c r="W185" s="68"/>
      <c r="X185" s="68"/>
    </row>
    <row r="186" spans="1:24" ht="14.25" customHeight="1">
      <c r="A186" s="68"/>
      <c r="B186" s="68"/>
      <c r="C186" s="89"/>
      <c r="D186" s="95"/>
      <c r="E186" s="89"/>
      <c r="F186" s="89"/>
      <c r="G186" s="68"/>
      <c r="H186" s="68"/>
      <c r="I186" s="68"/>
      <c r="J186" s="68"/>
      <c r="K186" s="68"/>
      <c r="L186" s="68"/>
      <c r="M186" s="68"/>
      <c r="N186" s="68"/>
      <c r="O186" s="68"/>
      <c r="P186" s="68"/>
      <c r="Q186" s="68"/>
      <c r="R186" s="68"/>
      <c r="S186" s="68"/>
      <c r="T186" s="68"/>
      <c r="U186" s="68"/>
      <c r="V186" s="68"/>
      <c r="W186" s="68"/>
      <c r="X186" s="68"/>
    </row>
    <row r="187" spans="1:24" ht="13">
      <c r="A187" s="68"/>
      <c r="B187" s="68"/>
      <c r="C187" s="89"/>
      <c r="D187" s="95"/>
      <c r="E187" s="89"/>
      <c r="F187" s="89"/>
      <c r="G187" s="68"/>
      <c r="H187" s="68"/>
      <c r="I187" s="68"/>
      <c r="J187" s="68"/>
      <c r="K187" s="68"/>
      <c r="L187" s="68"/>
      <c r="M187" s="68"/>
      <c r="N187" s="68"/>
      <c r="O187" s="68"/>
      <c r="P187" s="68"/>
      <c r="Q187" s="68"/>
      <c r="R187" s="68"/>
      <c r="S187" s="68"/>
      <c r="T187" s="68"/>
      <c r="U187" s="68"/>
      <c r="V187" s="68"/>
      <c r="W187" s="68"/>
      <c r="X187" s="68"/>
    </row>
    <row r="188" spans="1:24" ht="13">
      <c r="A188" s="68"/>
      <c r="B188" s="68"/>
      <c r="C188" s="89"/>
      <c r="D188" s="95"/>
      <c r="E188" s="89"/>
      <c r="F188" s="89"/>
      <c r="G188" s="68"/>
      <c r="H188" s="68"/>
      <c r="I188" s="68"/>
      <c r="J188" s="68"/>
      <c r="K188" s="68"/>
      <c r="L188" s="68"/>
      <c r="M188" s="68"/>
      <c r="N188" s="68"/>
      <c r="O188" s="68"/>
      <c r="P188" s="68"/>
      <c r="Q188" s="68"/>
      <c r="R188" s="68"/>
      <c r="S188" s="68"/>
      <c r="T188" s="68"/>
      <c r="U188" s="68"/>
      <c r="V188" s="68"/>
      <c r="W188" s="68"/>
      <c r="X188" s="68"/>
    </row>
    <row r="189" spans="1:24" ht="13">
      <c r="A189" s="68"/>
      <c r="B189" s="68"/>
      <c r="C189" s="89"/>
      <c r="D189" s="95"/>
      <c r="E189" s="89"/>
      <c r="F189" s="89"/>
      <c r="G189" s="68"/>
      <c r="H189" s="68"/>
      <c r="I189" s="68"/>
      <c r="J189" s="68"/>
      <c r="K189" s="68"/>
      <c r="L189" s="68"/>
      <c r="M189" s="68"/>
      <c r="N189" s="68"/>
      <c r="O189" s="68"/>
      <c r="P189" s="68"/>
      <c r="Q189" s="68"/>
      <c r="R189" s="68"/>
      <c r="S189" s="68"/>
      <c r="T189" s="68"/>
      <c r="U189" s="68"/>
      <c r="V189" s="68"/>
      <c r="W189" s="68"/>
      <c r="X189" s="68"/>
    </row>
    <row r="190" spans="1:24" ht="13">
      <c r="A190" s="68"/>
      <c r="B190" s="68"/>
      <c r="C190" s="89"/>
      <c r="D190" s="95"/>
      <c r="E190" s="89"/>
      <c r="F190" s="89"/>
      <c r="G190" s="68"/>
      <c r="H190" s="68"/>
      <c r="I190" s="68"/>
      <c r="J190" s="68"/>
      <c r="K190" s="68"/>
      <c r="L190" s="68"/>
      <c r="M190" s="68"/>
      <c r="N190" s="68"/>
      <c r="O190" s="68"/>
      <c r="P190" s="68"/>
      <c r="Q190" s="68"/>
      <c r="R190" s="68"/>
      <c r="S190" s="68"/>
      <c r="T190" s="68"/>
      <c r="U190" s="68"/>
      <c r="V190" s="68"/>
      <c r="W190" s="68"/>
      <c r="X190" s="68"/>
    </row>
    <row r="191" spans="1:24" ht="13">
      <c r="A191" s="68"/>
      <c r="B191" s="68"/>
      <c r="C191" s="89"/>
      <c r="D191" s="95"/>
      <c r="E191" s="89"/>
      <c r="F191" s="89"/>
      <c r="G191" s="68"/>
      <c r="H191" s="68"/>
      <c r="I191" s="68"/>
      <c r="J191" s="68"/>
      <c r="K191" s="68"/>
      <c r="L191" s="68"/>
      <c r="M191" s="68"/>
      <c r="N191" s="68"/>
      <c r="O191" s="68"/>
      <c r="P191" s="68"/>
      <c r="Q191" s="68"/>
      <c r="R191" s="68"/>
      <c r="S191" s="68"/>
      <c r="T191" s="68"/>
      <c r="U191" s="68"/>
      <c r="V191" s="68"/>
      <c r="W191" s="68"/>
      <c r="X191" s="68"/>
    </row>
    <row r="192" spans="1:24" ht="13">
      <c r="A192" s="68"/>
      <c r="B192" s="68"/>
      <c r="C192" s="89"/>
      <c r="D192" s="95"/>
      <c r="E192" s="89"/>
      <c r="F192" s="89"/>
      <c r="G192" s="68"/>
      <c r="H192" s="68"/>
      <c r="I192" s="68"/>
      <c r="J192" s="68"/>
      <c r="K192" s="68"/>
      <c r="L192" s="68"/>
      <c r="M192" s="68"/>
      <c r="N192" s="68"/>
      <c r="O192" s="68"/>
      <c r="P192" s="68"/>
      <c r="Q192" s="68"/>
      <c r="R192" s="68"/>
      <c r="S192" s="68"/>
      <c r="T192" s="68"/>
      <c r="U192" s="68"/>
      <c r="V192" s="68"/>
      <c r="W192" s="68"/>
      <c r="X192" s="68"/>
    </row>
    <row r="193" spans="1:24" ht="13">
      <c r="A193" s="68"/>
      <c r="B193" s="68"/>
      <c r="C193" s="89"/>
      <c r="D193" s="95"/>
      <c r="E193" s="89"/>
      <c r="F193" s="89"/>
      <c r="G193" s="68"/>
      <c r="H193" s="68"/>
      <c r="I193" s="68"/>
      <c r="J193" s="68"/>
      <c r="K193" s="68"/>
      <c r="L193" s="68"/>
      <c r="M193" s="68"/>
      <c r="N193" s="68"/>
      <c r="O193" s="68"/>
      <c r="P193" s="68"/>
      <c r="Q193" s="68"/>
      <c r="R193" s="68"/>
      <c r="S193" s="68"/>
      <c r="T193" s="68"/>
      <c r="U193" s="68"/>
      <c r="V193" s="68"/>
      <c r="W193" s="68"/>
      <c r="X193" s="68"/>
    </row>
    <row r="194" spans="1:24" ht="13">
      <c r="A194" s="68"/>
      <c r="B194" s="68"/>
      <c r="C194" s="89"/>
      <c r="D194" s="95"/>
      <c r="E194" s="89"/>
      <c r="F194" s="89"/>
      <c r="G194" s="68"/>
      <c r="H194" s="68"/>
      <c r="I194" s="68"/>
      <c r="J194" s="68"/>
      <c r="K194" s="68"/>
      <c r="L194" s="68"/>
      <c r="M194" s="68"/>
      <c r="N194" s="68"/>
      <c r="O194" s="68"/>
      <c r="P194" s="68"/>
      <c r="Q194" s="68"/>
      <c r="R194" s="68"/>
      <c r="S194" s="68"/>
      <c r="T194" s="68"/>
      <c r="U194" s="68"/>
      <c r="V194" s="68"/>
      <c r="W194" s="68"/>
      <c r="X194" s="68"/>
    </row>
    <row r="195" spans="1:24" ht="13">
      <c r="A195" s="68"/>
      <c r="B195" s="68"/>
      <c r="C195" s="89"/>
      <c r="D195" s="95"/>
      <c r="E195" s="89"/>
      <c r="F195" s="89"/>
      <c r="G195" s="68"/>
      <c r="H195" s="68"/>
      <c r="I195" s="68"/>
      <c r="J195" s="68"/>
      <c r="K195" s="68"/>
      <c r="L195" s="68"/>
      <c r="M195" s="68"/>
      <c r="N195" s="68"/>
      <c r="O195" s="68"/>
      <c r="P195" s="68"/>
      <c r="Q195" s="68"/>
      <c r="R195" s="68"/>
      <c r="S195" s="68"/>
      <c r="T195" s="68"/>
      <c r="U195" s="68"/>
      <c r="V195" s="68"/>
      <c r="W195" s="68"/>
      <c r="X195" s="68"/>
    </row>
    <row r="196" spans="1:24" ht="13">
      <c r="A196" s="68"/>
      <c r="B196" s="68"/>
      <c r="C196" s="89"/>
      <c r="D196" s="95"/>
      <c r="E196" s="89"/>
      <c r="F196" s="89"/>
      <c r="G196" s="68"/>
      <c r="H196" s="68"/>
      <c r="I196" s="68"/>
      <c r="J196" s="68"/>
      <c r="K196" s="68"/>
      <c r="L196" s="68"/>
      <c r="M196" s="68"/>
      <c r="N196" s="68"/>
      <c r="O196" s="68"/>
      <c r="P196" s="68"/>
      <c r="Q196" s="68"/>
      <c r="R196" s="68"/>
      <c r="S196" s="68"/>
      <c r="T196" s="68"/>
      <c r="U196" s="68"/>
      <c r="V196" s="68"/>
      <c r="W196" s="68"/>
      <c r="X196" s="68"/>
    </row>
    <row r="197" spans="1:24" ht="13">
      <c r="A197" s="68"/>
      <c r="B197" s="68"/>
      <c r="C197" s="89"/>
      <c r="D197" s="95"/>
      <c r="E197" s="89"/>
      <c r="F197" s="89"/>
      <c r="G197" s="68"/>
      <c r="H197" s="68"/>
      <c r="I197" s="68"/>
      <c r="J197" s="68"/>
      <c r="K197" s="68"/>
      <c r="L197" s="68"/>
      <c r="M197" s="68"/>
      <c r="N197" s="68"/>
      <c r="O197" s="68"/>
      <c r="P197" s="68"/>
      <c r="Q197" s="68"/>
      <c r="R197" s="68"/>
      <c r="S197" s="68"/>
      <c r="T197" s="68"/>
      <c r="U197" s="68"/>
      <c r="V197" s="68"/>
      <c r="W197" s="68"/>
      <c r="X197" s="68"/>
    </row>
    <row r="198" spans="1:24" ht="13">
      <c r="A198" s="68"/>
      <c r="B198" s="68"/>
      <c r="C198" s="89"/>
      <c r="D198" s="95"/>
      <c r="E198" s="89"/>
      <c r="F198" s="89"/>
      <c r="G198" s="68"/>
      <c r="H198" s="68"/>
      <c r="I198" s="68"/>
      <c r="J198" s="68"/>
      <c r="K198" s="68"/>
      <c r="L198" s="68"/>
      <c r="M198" s="68"/>
      <c r="N198" s="68"/>
      <c r="O198" s="68"/>
      <c r="P198" s="68"/>
      <c r="Q198" s="68"/>
      <c r="R198" s="68"/>
      <c r="S198" s="68"/>
      <c r="T198" s="68"/>
      <c r="U198" s="68"/>
      <c r="V198" s="68"/>
      <c r="W198" s="68"/>
      <c r="X198" s="68"/>
    </row>
    <row r="199" spans="1:24" ht="13">
      <c r="A199" s="68"/>
      <c r="B199" s="68"/>
      <c r="C199" s="89"/>
      <c r="D199" s="95"/>
      <c r="E199" s="89"/>
      <c r="F199" s="89"/>
      <c r="G199" s="68"/>
      <c r="H199" s="68"/>
      <c r="I199" s="68"/>
      <c r="J199" s="68"/>
      <c r="K199" s="68"/>
      <c r="L199" s="68"/>
      <c r="M199" s="68"/>
      <c r="N199" s="68"/>
      <c r="O199" s="68"/>
      <c r="P199" s="68"/>
      <c r="Q199" s="68"/>
      <c r="R199" s="68"/>
      <c r="S199" s="68"/>
      <c r="T199" s="68"/>
      <c r="U199" s="68"/>
      <c r="V199" s="68"/>
      <c r="W199" s="68"/>
      <c r="X199" s="68"/>
    </row>
    <row r="200" spans="1:24" ht="13">
      <c r="A200" s="68"/>
      <c r="B200" s="68"/>
      <c r="C200" s="89"/>
      <c r="D200" s="95"/>
      <c r="E200" s="89"/>
      <c r="F200" s="89"/>
      <c r="G200" s="68"/>
      <c r="H200" s="68"/>
      <c r="I200" s="68"/>
      <c r="J200" s="68"/>
      <c r="K200" s="68"/>
      <c r="L200" s="68"/>
      <c r="M200" s="68"/>
      <c r="N200" s="68"/>
      <c r="O200" s="68"/>
      <c r="P200" s="68"/>
      <c r="Q200" s="68"/>
      <c r="R200" s="68"/>
      <c r="S200" s="68"/>
      <c r="T200" s="68"/>
      <c r="U200" s="68"/>
      <c r="V200" s="68"/>
      <c r="W200" s="68"/>
      <c r="X200" s="68"/>
    </row>
    <row r="201" spans="1:24" ht="13">
      <c r="A201" s="68"/>
      <c r="B201" s="68"/>
      <c r="C201" s="89"/>
      <c r="D201" s="95"/>
      <c r="E201" s="89"/>
      <c r="F201" s="89"/>
      <c r="G201" s="68"/>
      <c r="H201" s="68"/>
      <c r="I201" s="68"/>
      <c r="J201" s="68"/>
      <c r="K201" s="68"/>
      <c r="L201" s="68"/>
      <c r="M201" s="68"/>
      <c r="N201" s="68"/>
      <c r="O201" s="68"/>
      <c r="P201" s="68"/>
      <c r="Q201" s="68"/>
      <c r="R201" s="68"/>
      <c r="S201" s="68"/>
      <c r="T201" s="68"/>
      <c r="U201" s="68"/>
      <c r="V201" s="68"/>
      <c r="W201" s="68"/>
      <c r="X201" s="68"/>
    </row>
    <row r="202" spans="1:24" ht="13">
      <c r="A202" s="68"/>
      <c r="B202" s="68"/>
      <c r="C202" s="89"/>
      <c r="D202" s="95"/>
      <c r="E202" s="89"/>
      <c r="F202" s="89"/>
      <c r="G202" s="68"/>
      <c r="H202" s="68"/>
      <c r="I202" s="68"/>
      <c r="J202" s="68"/>
      <c r="K202" s="68"/>
      <c r="L202" s="68"/>
      <c r="M202" s="68"/>
      <c r="N202" s="68"/>
      <c r="O202" s="68"/>
      <c r="P202" s="68"/>
      <c r="Q202" s="68"/>
      <c r="R202" s="68"/>
      <c r="S202" s="68"/>
      <c r="T202" s="68"/>
      <c r="U202" s="68"/>
      <c r="V202" s="68"/>
      <c r="W202" s="68"/>
      <c r="X202" s="68"/>
    </row>
    <row r="203" spans="1:24" ht="13">
      <c r="A203" s="68"/>
      <c r="B203" s="68"/>
      <c r="C203" s="89"/>
      <c r="D203" s="95"/>
      <c r="E203" s="89"/>
      <c r="F203" s="89"/>
      <c r="G203" s="68"/>
      <c r="H203" s="68"/>
      <c r="I203" s="68"/>
      <c r="J203" s="68"/>
      <c r="K203" s="68"/>
      <c r="L203" s="68"/>
      <c r="M203" s="68"/>
      <c r="N203" s="68"/>
      <c r="O203" s="68"/>
      <c r="P203" s="68"/>
      <c r="Q203" s="68"/>
      <c r="R203" s="68"/>
      <c r="S203" s="68"/>
      <c r="T203" s="68"/>
      <c r="U203" s="68"/>
      <c r="V203" s="68"/>
      <c r="W203" s="68"/>
      <c r="X203" s="68"/>
    </row>
    <row r="204" spans="1:24" ht="13">
      <c r="A204" s="68"/>
      <c r="B204" s="68"/>
      <c r="C204" s="89"/>
      <c r="D204" s="95"/>
      <c r="E204" s="89"/>
      <c r="F204" s="89"/>
      <c r="G204" s="68"/>
      <c r="H204" s="68"/>
      <c r="I204" s="68"/>
      <c r="J204" s="68"/>
      <c r="K204" s="68"/>
      <c r="L204" s="68"/>
      <c r="M204" s="68"/>
      <c r="N204" s="68"/>
      <c r="O204" s="68"/>
      <c r="P204" s="68"/>
      <c r="Q204" s="68"/>
      <c r="R204" s="68"/>
      <c r="S204" s="68"/>
      <c r="T204" s="68"/>
      <c r="U204" s="68"/>
      <c r="V204" s="68"/>
      <c r="W204" s="68"/>
      <c r="X204" s="68"/>
    </row>
    <row r="205" spans="1:24" ht="13">
      <c r="A205" s="68"/>
      <c r="B205" s="68"/>
      <c r="C205" s="89"/>
      <c r="D205" s="95"/>
      <c r="E205" s="89"/>
      <c r="F205" s="89"/>
      <c r="G205" s="68"/>
      <c r="H205" s="68"/>
      <c r="I205" s="68"/>
      <c r="J205" s="68"/>
      <c r="K205" s="68"/>
      <c r="L205" s="68"/>
      <c r="M205" s="68"/>
      <c r="N205" s="68"/>
      <c r="O205" s="68"/>
      <c r="P205" s="68"/>
      <c r="Q205" s="68"/>
      <c r="R205" s="68"/>
      <c r="S205" s="68"/>
      <c r="T205" s="68"/>
      <c r="U205" s="68"/>
      <c r="V205" s="68"/>
      <c r="W205" s="68"/>
      <c r="X205" s="68"/>
    </row>
    <row r="206" spans="1:24" ht="13">
      <c r="A206" s="68"/>
      <c r="B206" s="68"/>
      <c r="C206" s="89"/>
      <c r="D206" s="95"/>
      <c r="E206" s="89"/>
      <c r="F206" s="89"/>
      <c r="G206" s="68"/>
      <c r="H206" s="68"/>
      <c r="I206" s="68"/>
      <c r="J206" s="68"/>
      <c r="K206" s="68"/>
      <c r="L206" s="68"/>
      <c r="M206" s="68"/>
      <c r="N206" s="68"/>
      <c r="O206" s="68"/>
      <c r="P206" s="68"/>
      <c r="Q206" s="68"/>
      <c r="R206" s="68"/>
      <c r="S206" s="68"/>
      <c r="T206" s="68"/>
      <c r="U206" s="68"/>
      <c r="V206" s="68"/>
      <c r="W206" s="68"/>
      <c r="X206" s="68"/>
    </row>
    <row r="207" spans="1:24" ht="13">
      <c r="A207" s="68"/>
      <c r="B207" s="68"/>
      <c r="C207" s="89"/>
      <c r="D207" s="95"/>
      <c r="E207" s="89"/>
      <c r="F207" s="89"/>
      <c r="G207" s="68"/>
      <c r="H207" s="68"/>
      <c r="I207" s="68"/>
      <c r="J207" s="68"/>
      <c r="K207" s="68"/>
      <c r="L207" s="68"/>
      <c r="M207" s="68"/>
      <c r="N207" s="68"/>
      <c r="O207" s="68"/>
      <c r="P207" s="68"/>
      <c r="Q207" s="68"/>
      <c r="R207" s="68"/>
      <c r="S207" s="68"/>
      <c r="T207" s="68"/>
      <c r="U207" s="68"/>
      <c r="V207" s="68"/>
      <c r="W207" s="68"/>
      <c r="X207" s="68"/>
    </row>
    <row r="208" spans="1:24" ht="13">
      <c r="A208" s="68"/>
      <c r="B208" s="68"/>
      <c r="C208" s="89"/>
      <c r="D208" s="95"/>
      <c r="E208" s="89"/>
      <c r="F208" s="89"/>
      <c r="G208" s="68"/>
      <c r="H208" s="68"/>
      <c r="I208" s="68"/>
      <c r="J208" s="68"/>
      <c r="K208" s="68"/>
      <c r="L208" s="68"/>
      <c r="M208" s="68"/>
      <c r="N208" s="68"/>
      <c r="O208" s="68"/>
      <c r="P208" s="68"/>
      <c r="Q208" s="68"/>
      <c r="R208" s="68"/>
      <c r="S208" s="68"/>
      <c r="T208" s="68"/>
      <c r="U208" s="68"/>
      <c r="V208" s="68"/>
      <c r="W208" s="68"/>
      <c r="X208" s="68"/>
    </row>
    <row r="209" spans="1:24" ht="13">
      <c r="A209" s="68"/>
      <c r="B209" s="68"/>
      <c r="C209" s="89"/>
      <c r="D209" s="95"/>
      <c r="E209" s="89"/>
      <c r="F209" s="89"/>
      <c r="G209" s="68"/>
      <c r="H209" s="68"/>
      <c r="I209" s="68"/>
      <c r="J209" s="68"/>
      <c r="K209" s="68"/>
      <c r="L209" s="68"/>
      <c r="M209" s="68"/>
      <c r="N209" s="68"/>
      <c r="O209" s="68"/>
      <c r="P209" s="68"/>
      <c r="Q209" s="68"/>
      <c r="R209" s="68"/>
      <c r="S209" s="68"/>
      <c r="T209" s="68"/>
      <c r="U209" s="68"/>
      <c r="V209" s="68"/>
      <c r="W209" s="68"/>
      <c r="X209" s="68"/>
    </row>
    <row r="210" spans="1:24" ht="13">
      <c r="A210" s="68"/>
      <c r="B210" s="68"/>
      <c r="C210" s="89"/>
      <c r="D210" s="95"/>
      <c r="E210" s="89"/>
      <c r="F210" s="89"/>
      <c r="G210" s="68"/>
      <c r="H210" s="68"/>
      <c r="I210" s="68"/>
      <c r="J210" s="68"/>
      <c r="K210" s="68"/>
      <c r="L210" s="68"/>
      <c r="M210" s="68"/>
      <c r="N210" s="68"/>
      <c r="O210" s="68"/>
      <c r="P210" s="68"/>
      <c r="Q210" s="68"/>
      <c r="R210" s="68"/>
      <c r="S210" s="68"/>
      <c r="T210" s="68"/>
      <c r="U210" s="68"/>
      <c r="V210" s="68"/>
      <c r="W210" s="68"/>
      <c r="X210" s="68"/>
    </row>
    <row r="211" spans="1:24" ht="13">
      <c r="A211" s="68"/>
      <c r="B211" s="68"/>
      <c r="C211" s="89"/>
      <c r="D211" s="95"/>
      <c r="E211" s="89"/>
      <c r="F211" s="89"/>
      <c r="G211" s="68"/>
      <c r="H211" s="68"/>
      <c r="I211" s="68"/>
      <c r="J211" s="68"/>
      <c r="K211" s="68"/>
      <c r="L211" s="68"/>
      <c r="M211" s="68"/>
      <c r="N211" s="68"/>
      <c r="O211" s="68"/>
      <c r="P211" s="68"/>
      <c r="Q211" s="68"/>
      <c r="R211" s="68"/>
      <c r="S211" s="68"/>
      <c r="T211" s="68"/>
      <c r="U211" s="68"/>
      <c r="V211" s="68"/>
      <c r="W211" s="68"/>
      <c r="X211" s="68"/>
    </row>
    <row r="212" spans="1:24" ht="13">
      <c r="A212" s="68"/>
      <c r="B212" s="68"/>
      <c r="C212" s="89"/>
      <c r="D212" s="95"/>
      <c r="E212" s="89"/>
      <c r="F212" s="89"/>
      <c r="G212" s="68"/>
      <c r="H212" s="68"/>
      <c r="I212" s="68"/>
      <c r="J212" s="68"/>
      <c r="K212" s="68"/>
      <c r="L212" s="68"/>
      <c r="M212" s="68"/>
      <c r="N212" s="68"/>
      <c r="O212" s="68"/>
      <c r="P212" s="68"/>
      <c r="Q212" s="68"/>
      <c r="R212" s="68"/>
      <c r="S212" s="68"/>
      <c r="T212" s="68"/>
      <c r="U212" s="68"/>
      <c r="V212" s="68"/>
      <c r="W212" s="68"/>
      <c r="X212" s="68"/>
    </row>
    <row r="213" spans="1:24" ht="13">
      <c r="A213" s="68"/>
      <c r="B213" s="68"/>
      <c r="C213" s="89"/>
      <c r="D213" s="95"/>
      <c r="E213" s="89"/>
      <c r="F213" s="89"/>
      <c r="G213" s="68"/>
      <c r="H213" s="68"/>
      <c r="I213" s="68"/>
      <c r="J213" s="68"/>
      <c r="K213" s="68"/>
      <c r="L213" s="68"/>
      <c r="M213" s="68"/>
      <c r="N213" s="68"/>
      <c r="O213" s="68"/>
      <c r="P213" s="68"/>
      <c r="Q213" s="68"/>
      <c r="R213" s="68"/>
      <c r="S213" s="68"/>
      <c r="T213" s="68"/>
      <c r="U213" s="68"/>
      <c r="V213" s="68"/>
      <c r="W213" s="68"/>
      <c r="X213" s="68"/>
    </row>
    <row r="214" spans="1:24" ht="13">
      <c r="A214" s="68"/>
      <c r="B214" s="68"/>
      <c r="C214" s="89"/>
      <c r="D214" s="95"/>
      <c r="E214" s="89"/>
      <c r="F214" s="89"/>
      <c r="G214" s="68"/>
      <c r="H214" s="68"/>
      <c r="I214" s="68"/>
      <c r="J214" s="68"/>
      <c r="K214" s="68"/>
      <c r="L214" s="68"/>
      <c r="M214" s="68"/>
      <c r="N214" s="68"/>
      <c r="O214" s="68"/>
      <c r="P214" s="68"/>
      <c r="Q214" s="68"/>
      <c r="R214" s="68"/>
      <c r="S214" s="68"/>
      <c r="T214" s="68"/>
      <c r="U214" s="68"/>
      <c r="V214" s="68"/>
      <c r="W214" s="68"/>
      <c r="X214" s="68"/>
    </row>
    <row r="215" spans="1:24" ht="13">
      <c r="A215" s="68"/>
      <c r="B215" s="68"/>
      <c r="C215" s="89"/>
      <c r="D215" s="95"/>
      <c r="E215" s="89"/>
      <c r="F215" s="89"/>
      <c r="G215" s="68"/>
      <c r="H215" s="68"/>
      <c r="I215" s="68"/>
      <c r="J215" s="68"/>
      <c r="K215" s="68"/>
      <c r="L215" s="68"/>
      <c r="M215" s="68"/>
      <c r="N215" s="68"/>
      <c r="O215" s="68"/>
      <c r="P215" s="68"/>
      <c r="Q215" s="68"/>
      <c r="R215" s="68"/>
      <c r="S215" s="68"/>
      <c r="T215" s="68"/>
      <c r="U215" s="68"/>
      <c r="V215" s="68"/>
      <c r="W215" s="68"/>
      <c r="X215" s="68"/>
    </row>
    <row r="216" spans="1:24" ht="13">
      <c r="A216" s="68"/>
      <c r="B216" s="68"/>
      <c r="C216" s="89"/>
      <c r="D216" s="95"/>
      <c r="E216" s="89"/>
      <c r="F216" s="89"/>
      <c r="G216" s="68"/>
      <c r="H216" s="68"/>
      <c r="I216" s="68"/>
      <c r="J216" s="68"/>
      <c r="K216" s="68"/>
      <c r="L216" s="68"/>
      <c r="M216" s="68"/>
      <c r="N216" s="68"/>
      <c r="O216" s="68"/>
      <c r="P216" s="68"/>
      <c r="Q216" s="68"/>
      <c r="R216" s="68"/>
      <c r="S216" s="68"/>
      <c r="T216" s="68"/>
      <c r="U216" s="68"/>
      <c r="V216" s="68"/>
      <c r="W216" s="68"/>
      <c r="X216" s="68"/>
    </row>
    <row r="217" spans="1:24" ht="13">
      <c r="A217" s="68"/>
      <c r="B217" s="68"/>
      <c r="C217" s="89"/>
      <c r="D217" s="95"/>
      <c r="E217" s="89"/>
      <c r="F217" s="89"/>
      <c r="G217" s="68"/>
      <c r="H217" s="68"/>
      <c r="I217" s="68"/>
      <c r="J217" s="68"/>
      <c r="K217" s="68"/>
      <c r="L217" s="68"/>
      <c r="M217" s="68"/>
      <c r="N217" s="68"/>
      <c r="O217" s="68"/>
      <c r="P217" s="68"/>
      <c r="Q217" s="68"/>
      <c r="R217" s="68"/>
      <c r="S217" s="68"/>
      <c r="T217" s="68"/>
      <c r="U217" s="68"/>
      <c r="V217" s="68"/>
      <c r="W217" s="68"/>
      <c r="X217" s="68"/>
    </row>
    <row r="218" spans="1:24" ht="13">
      <c r="A218" s="68"/>
      <c r="B218" s="68"/>
      <c r="C218" s="89"/>
      <c r="D218" s="95"/>
      <c r="E218" s="89"/>
      <c r="F218" s="89"/>
      <c r="G218" s="68"/>
      <c r="H218" s="68"/>
      <c r="I218" s="68"/>
      <c r="J218" s="68"/>
      <c r="K218" s="68"/>
      <c r="L218" s="68"/>
      <c r="M218" s="68"/>
      <c r="N218" s="68"/>
      <c r="O218" s="68"/>
      <c r="P218" s="68"/>
      <c r="Q218" s="68"/>
      <c r="R218" s="68"/>
      <c r="S218" s="68"/>
      <c r="T218" s="68"/>
      <c r="U218" s="68"/>
      <c r="V218" s="68"/>
      <c r="W218" s="68"/>
      <c r="X218" s="68"/>
    </row>
    <row r="219" spans="1:24" ht="13">
      <c r="A219" s="68"/>
      <c r="B219" s="68"/>
      <c r="C219" s="89"/>
      <c r="D219" s="95"/>
      <c r="E219" s="89"/>
      <c r="F219" s="89"/>
      <c r="G219" s="68"/>
      <c r="H219" s="68"/>
      <c r="I219" s="68"/>
      <c r="J219" s="68"/>
      <c r="K219" s="68"/>
      <c r="L219" s="68"/>
      <c r="M219" s="68"/>
      <c r="N219" s="68"/>
      <c r="O219" s="68"/>
      <c r="P219" s="68"/>
      <c r="Q219" s="68"/>
      <c r="R219" s="68"/>
      <c r="S219" s="68"/>
      <c r="T219" s="68"/>
      <c r="U219" s="68"/>
      <c r="V219" s="68"/>
      <c r="W219" s="68"/>
      <c r="X219" s="68"/>
    </row>
    <row r="220" spans="1:24" ht="13">
      <c r="A220" s="68"/>
      <c r="B220" s="68"/>
      <c r="C220" s="89"/>
      <c r="D220" s="95"/>
      <c r="E220" s="89"/>
      <c r="F220" s="89"/>
      <c r="G220" s="68"/>
      <c r="H220" s="68"/>
      <c r="I220" s="68"/>
      <c r="J220" s="68"/>
      <c r="K220" s="68"/>
      <c r="L220" s="68"/>
      <c r="M220" s="68"/>
      <c r="N220" s="68"/>
      <c r="O220" s="68"/>
      <c r="P220" s="68"/>
      <c r="Q220" s="68"/>
      <c r="R220" s="68"/>
      <c r="S220" s="68"/>
      <c r="T220" s="68"/>
      <c r="U220" s="68"/>
      <c r="V220" s="68"/>
      <c r="W220" s="68"/>
      <c r="X220" s="68"/>
    </row>
    <row r="221" spans="1:24" ht="13">
      <c r="A221" s="68"/>
      <c r="B221" s="68"/>
      <c r="C221" s="89"/>
      <c r="D221" s="95"/>
      <c r="E221" s="89"/>
      <c r="F221" s="89"/>
      <c r="G221" s="68"/>
      <c r="H221" s="68"/>
      <c r="I221" s="68"/>
      <c r="J221" s="68"/>
      <c r="K221" s="68"/>
      <c r="L221" s="68"/>
      <c r="M221" s="68"/>
      <c r="N221" s="68"/>
      <c r="O221" s="68"/>
      <c r="P221" s="68"/>
      <c r="Q221" s="68"/>
      <c r="R221" s="68"/>
      <c r="S221" s="68"/>
      <c r="T221" s="68"/>
      <c r="U221" s="68"/>
      <c r="V221" s="68"/>
      <c r="W221" s="68"/>
      <c r="X221" s="68"/>
    </row>
    <row r="222" spans="1:24" ht="13">
      <c r="A222" s="68"/>
      <c r="B222" s="68"/>
      <c r="C222" s="89"/>
      <c r="D222" s="95"/>
      <c r="E222" s="89"/>
      <c r="F222" s="89"/>
      <c r="G222" s="68"/>
      <c r="H222" s="68"/>
      <c r="I222" s="68"/>
      <c r="J222" s="68"/>
      <c r="K222" s="68"/>
      <c r="L222" s="68"/>
      <c r="M222" s="68"/>
      <c r="N222" s="68"/>
      <c r="O222" s="68"/>
      <c r="P222" s="68"/>
      <c r="Q222" s="68"/>
      <c r="R222" s="68"/>
      <c r="S222" s="68"/>
      <c r="T222" s="68"/>
      <c r="U222" s="68"/>
      <c r="V222" s="68"/>
      <c r="W222" s="68"/>
      <c r="X222" s="68"/>
    </row>
    <row r="223" spans="1:24" ht="13">
      <c r="A223" s="68"/>
      <c r="B223" s="68"/>
      <c r="C223" s="89"/>
      <c r="D223" s="95"/>
      <c r="E223" s="89"/>
      <c r="F223" s="89"/>
      <c r="G223" s="68"/>
      <c r="H223" s="68"/>
      <c r="I223" s="68"/>
      <c r="J223" s="68"/>
      <c r="K223" s="68"/>
      <c r="L223" s="68"/>
      <c r="M223" s="68"/>
      <c r="N223" s="68"/>
      <c r="O223" s="68"/>
      <c r="P223" s="68"/>
      <c r="Q223" s="68"/>
      <c r="R223" s="68"/>
      <c r="S223" s="68"/>
      <c r="T223" s="68"/>
      <c r="U223" s="68"/>
      <c r="V223" s="68"/>
      <c r="W223" s="68"/>
      <c r="X223" s="68"/>
    </row>
    <row r="224" spans="1:24" ht="13">
      <c r="A224" s="68"/>
      <c r="B224" s="68"/>
      <c r="C224" s="89"/>
      <c r="D224" s="95"/>
      <c r="E224" s="89"/>
      <c r="F224" s="89"/>
      <c r="G224" s="68"/>
      <c r="H224" s="68"/>
      <c r="I224" s="68"/>
      <c r="J224" s="68"/>
      <c r="K224" s="68"/>
      <c r="L224" s="68"/>
      <c r="M224" s="68"/>
      <c r="N224" s="68"/>
      <c r="O224" s="68"/>
      <c r="P224" s="68"/>
      <c r="Q224" s="68"/>
      <c r="R224" s="68"/>
      <c r="S224" s="68"/>
      <c r="T224" s="68"/>
      <c r="U224" s="68"/>
      <c r="V224" s="68"/>
      <c r="W224" s="68"/>
      <c r="X224" s="68"/>
    </row>
    <row r="225" spans="1:24" ht="13">
      <c r="A225" s="68"/>
      <c r="B225" s="68"/>
      <c r="C225" s="89"/>
      <c r="D225" s="95"/>
      <c r="E225" s="89"/>
      <c r="F225" s="89"/>
      <c r="G225" s="68"/>
      <c r="H225" s="68"/>
      <c r="I225" s="68"/>
      <c r="J225" s="68"/>
      <c r="K225" s="68"/>
      <c r="L225" s="68"/>
      <c r="M225" s="68"/>
      <c r="N225" s="68"/>
      <c r="O225" s="68"/>
      <c r="P225" s="68"/>
      <c r="Q225" s="68"/>
      <c r="R225" s="68"/>
      <c r="S225" s="68"/>
      <c r="T225" s="68"/>
      <c r="U225" s="68"/>
      <c r="V225" s="68"/>
      <c r="W225" s="68"/>
      <c r="X225" s="68"/>
    </row>
    <row r="226" spans="1:24" ht="13">
      <c r="A226" s="68"/>
      <c r="B226" s="68"/>
      <c r="C226" s="89"/>
      <c r="D226" s="95"/>
      <c r="E226" s="89"/>
      <c r="F226" s="89"/>
      <c r="G226" s="68"/>
      <c r="H226" s="68"/>
      <c r="I226" s="68"/>
      <c r="J226" s="68"/>
      <c r="K226" s="68"/>
      <c r="L226" s="68"/>
      <c r="M226" s="68"/>
      <c r="N226" s="68"/>
      <c r="O226" s="68"/>
      <c r="P226" s="68"/>
      <c r="Q226" s="68"/>
      <c r="R226" s="68"/>
      <c r="S226" s="68"/>
      <c r="T226" s="68"/>
      <c r="U226" s="68"/>
      <c r="V226" s="68"/>
      <c r="W226" s="68"/>
      <c r="X226" s="68"/>
    </row>
    <row r="227" spans="1:24" ht="13">
      <c r="A227" s="68"/>
      <c r="B227" s="68"/>
      <c r="C227" s="89"/>
      <c r="D227" s="95"/>
      <c r="E227" s="89"/>
      <c r="F227" s="89"/>
      <c r="G227" s="68"/>
      <c r="H227" s="68"/>
      <c r="I227" s="68"/>
      <c r="J227" s="68"/>
      <c r="K227" s="68"/>
      <c r="L227" s="68"/>
      <c r="M227" s="68"/>
      <c r="N227" s="68"/>
      <c r="O227" s="68"/>
      <c r="P227" s="68"/>
      <c r="Q227" s="68"/>
      <c r="R227" s="68"/>
      <c r="S227" s="68"/>
      <c r="T227" s="68"/>
      <c r="U227" s="68"/>
      <c r="V227" s="68"/>
      <c r="W227" s="68"/>
      <c r="X227" s="68"/>
    </row>
    <row r="228" spans="1:24" ht="13">
      <c r="A228" s="68"/>
      <c r="B228" s="68"/>
      <c r="C228" s="89"/>
      <c r="D228" s="95"/>
      <c r="E228" s="89"/>
      <c r="F228" s="89"/>
      <c r="G228" s="68"/>
      <c r="H228" s="68"/>
      <c r="I228" s="68"/>
      <c r="J228" s="68"/>
      <c r="K228" s="68"/>
      <c r="L228" s="68"/>
      <c r="M228" s="68"/>
      <c r="N228" s="68"/>
      <c r="O228" s="68"/>
      <c r="P228" s="68"/>
      <c r="Q228" s="68"/>
      <c r="R228" s="68"/>
      <c r="S228" s="68"/>
      <c r="T228" s="68"/>
      <c r="U228" s="68"/>
      <c r="V228" s="68"/>
      <c r="W228" s="68"/>
      <c r="X228" s="68"/>
    </row>
    <row r="229" spans="1:24" ht="13">
      <c r="A229" s="68"/>
      <c r="B229" s="68"/>
      <c r="C229" s="89"/>
      <c r="D229" s="95"/>
      <c r="E229" s="89"/>
      <c r="F229" s="89"/>
      <c r="G229" s="68"/>
      <c r="H229" s="68"/>
      <c r="I229" s="68"/>
      <c r="J229" s="68"/>
      <c r="K229" s="68"/>
      <c r="L229" s="68"/>
      <c r="M229" s="68"/>
      <c r="N229" s="68"/>
      <c r="O229" s="68"/>
      <c r="P229" s="68"/>
      <c r="Q229" s="68"/>
      <c r="R229" s="68"/>
      <c r="S229" s="68"/>
      <c r="T229" s="68"/>
      <c r="U229" s="68"/>
      <c r="V229" s="68"/>
      <c r="W229" s="68"/>
      <c r="X229" s="68"/>
    </row>
    <row r="230" spans="1:24" ht="13">
      <c r="A230" s="68"/>
      <c r="B230" s="68"/>
      <c r="C230" s="89"/>
      <c r="D230" s="95"/>
      <c r="E230" s="89"/>
      <c r="F230" s="89"/>
      <c r="G230" s="68"/>
      <c r="H230" s="68"/>
      <c r="I230" s="68"/>
      <c r="J230" s="68"/>
      <c r="K230" s="68"/>
      <c r="L230" s="68"/>
      <c r="M230" s="68"/>
      <c r="N230" s="68"/>
      <c r="O230" s="68"/>
      <c r="P230" s="68"/>
      <c r="Q230" s="68"/>
      <c r="R230" s="68"/>
      <c r="S230" s="68"/>
      <c r="T230" s="68"/>
      <c r="U230" s="68"/>
      <c r="V230" s="68"/>
      <c r="W230" s="68"/>
      <c r="X230" s="68"/>
    </row>
    <row r="231" spans="1:24" ht="13">
      <c r="A231" s="68"/>
      <c r="B231" s="68"/>
      <c r="C231" s="89"/>
      <c r="D231" s="95"/>
      <c r="E231" s="89"/>
      <c r="F231" s="89"/>
      <c r="G231" s="68"/>
      <c r="H231" s="68"/>
      <c r="I231" s="68"/>
      <c r="J231" s="68"/>
      <c r="K231" s="68"/>
      <c r="L231" s="68"/>
      <c r="M231" s="68"/>
      <c r="N231" s="68"/>
      <c r="O231" s="68"/>
      <c r="P231" s="68"/>
      <c r="Q231" s="68"/>
      <c r="R231" s="68"/>
      <c r="S231" s="68"/>
      <c r="T231" s="68"/>
      <c r="U231" s="68"/>
      <c r="V231" s="68"/>
      <c r="W231" s="68"/>
      <c r="X231" s="68"/>
    </row>
    <row r="232" spans="1:24" ht="13">
      <c r="A232" s="68"/>
      <c r="B232" s="68"/>
      <c r="C232" s="89"/>
      <c r="D232" s="95"/>
      <c r="E232" s="89"/>
      <c r="F232" s="89"/>
      <c r="G232" s="68"/>
      <c r="H232" s="68"/>
      <c r="I232" s="68"/>
      <c r="J232" s="68"/>
      <c r="K232" s="68"/>
      <c r="L232" s="68"/>
      <c r="M232" s="68"/>
      <c r="N232" s="68"/>
      <c r="O232" s="68"/>
      <c r="P232" s="68"/>
      <c r="Q232" s="68"/>
      <c r="R232" s="68"/>
      <c r="S232" s="68"/>
      <c r="T232" s="68"/>
      <c r="U232" s="68"/>
      <c r="V232" s="68"/>
      <c r="W232" s="68"/>
      <c r="X232" s="68"/>
    </row>
    <row r="233" spans="1:24" ht="13">
      <c r="A233" s="68"/>
      <c r="B233" s="68"/>
      <c r="C233" s="89"/>
      <c r="D233" s="95"/>
      <c r="E233" s="89"/>
      <c r="F233" s="89"/>
      <c r="G233" s="68"/>
      <c r="H233" s="68"/>
      <c r="I233" s="68"/>
      <c r="J233" s="68"/>
      <c r="K233" s="68"/>
      <c r="L233" s="68"/>
      <c r="M233" s="68"/>
      <c r="N233" s="68"/>
      <c r="O233" s="68"/>
      <c r="P233" s="68"/>
      <c r="Q233" s="68"/>
      <c r="R233" s="68"/>
      <c r="S233" s="68"/>
      <c r="T233" s="68"/>
      <c r="U233" s="68"/>
      <c r="V233" s="68"/>
      <c r="W233" s="68"/>
      <c r="X233" s="68"/>
    </row>
    <row r="234" spans="1:24" ht="13">
      <c r="A234" s="68"/>
      <c r="B234" s="68"/>
      <c r="C234" s="89"/>
      <c r="D234" s="95"/>
      <c r="E234" s="89"/>
      <c r="F234" s="89"/>
      <c r="G234" s="68"/>
      <c r="H234" s="68"/>
      <c r="I234" s="68"/>
      <c r="J234" s="68"/>
      <c r="K234" s="68"/>
      <c r="L234" s="68"/>
      <c r="M234" s="68"/>
      <c r="N234" s="68"/>
      <c r="O234" s="68"/>
      <c r="P234" s="68"/>
      <c r="Q234" s="68"/>
      <c r="R234" s="68"/>
      <c r="S234" s="68"/>
      <c r="T234" s="68"/>
      <c r="U234" s="68"/>
      <c r="V234" s="68"/>
      <c r="W234" s="68"/>
      <c r="X234" s="68"/>
    </row>
    <row r="235" spans="1:24" ht="13">
      <c r="A235" s="68"/>
      <c r="B235" s="68"/>
      <c r="C235" s="89"/>
      <c r="D235" s="95"/>
      <c r="E235" s="89"/>
      <c r="F235" s="89"/>
      <c r="G235" s="68"/>
      <c r="H235" s="68"/>
      <c r="I235" s="68"/>
      <c r="J235" s="68"/>
      <c r="K235" s="68"/>
      <c r="L235" s="68"/>
      <c r="M235" s="68"/>
      <c r="N235" s="68"/>
      <c r="O235" s="68"/>
      <c r="P235" s="68"/>
      <c r="Q235" s="68"/>
      <c r="R235" s="68"/>
      <c r="S235" s="68"/>
      <c r="T235" s="68"/>
      <c r="U235" s="68"/>
      <c r="V235" s="68"/>
      <c r="W235" s="68"/>
      <c r="X235" s="68"/>
    </row>
    <row r="236" spans="1:24" ht="13">
      <c r="A236" s="68"/>
      <c r="B236" s="68"/>
      <c r="C236" s="89"/>
      <c r="D236" s="95"/>
      <c r="E236" s="89"/>
      <c r="F236" s="89"/>
      <c r="G236" s="68"/>
      <c r="H236" s="68"/>
      <c r="I236" s="68"/>
      <c r="J236" s="68"/>
      <c r="K236" s="68"/>
      <c r="L236" s="68"/>
      <c r="M236" s="68"/>
      <c r="N236" s="68"/>
      <c r="O236" s="68"/>
      <c r="P236" s="68"/>
      <c r="Q236" s="68"/>
      <c r="R236" s="68"/>
      <c r="S236" s="68"/>
      <c r="T236" s="68"/>
      <c r="U236" s="68"/>
      <c r="V236" s="68"/>
      <c r="W236" s="68"/>
      <c r="X236" s="68"/>
    </row>
    <row r="237" spans="1:24" ht="13">
      <c r="A237" s="68"/>
      <c r="B237" s="68"/>
      <c r="C237" s="89"/>
      <c r="D237" s="95"/>
      <c r="E237" s="89"/>
      <c r="F237" s="89"/>
      <c r="G237" s="68"/>
      <c r="H237" s="68"/>
      <c r="I237" s="68"/>
      <c r="J237" s="68"/>
      <c r="K237" s="68"/>
      <c r="L237" s="68"/>
      <c r="M237" s="68"/>
      <c r="N237" s="68"/>
      <c r="O237" s="68"/>
      <c r="P237" s="68"/>
      <c r="Q237" s="68"/>
      <c r="R237" s="68"/>
      <c r="S237" s="68"/>
      <c r="T237" s="68"/>
      <c r="U237" s="68"/>
      <c r="V237" s="68"/>
      <c r="W237" s="68"/>
      <c r="X237" s="68"/>
    </row>
    <row r="238" spans="1:24" ht="13">
      <c r="A238" s="68"/>
      <c r="B238" s="68"/>
      <c r="C238" s="89"/>
      <c r="D238" s="95"/>
      <c r="E238" s="89"/>
      <c r="F238" s="89"/>
      <c r="G238" s="68"/>
      <c r="H238" s="68"/>
      <c r="I238" s="68"/>
      <c r="J238" s="68"/>
      <c r="K238" s="68"/>
      <c r="L238" s="68"/>
      <c r="M238" s="68"/>
      <c r="N238" s="68"/>
      <c r="O238" s="68"/>
      <c r="P238" s="68"/>
      <c r="Q238" s="68"/>
      <c r="R238" s="68"/>
      <c r="S238" s="68"/>
      <c r="T238" s="68"/>
      <c r="U238" s="68"/>
      <c r="V238" s="68"/>
      <c r="W238" s="68"/>
      <c r="X238" s="68"/>
    </row>
    <row r="239" spans="1:24" ht="13">
      <c r="A239" s="68"/>
      <c r="B239" s="68"/>
      <c r="C239" s="89"/>
      <c r="D239" s="95"/>
      <c r="E239" s="89"/>
      <c r="F239" s="89"/>
      <c r="G239" s="68"/>
      <c r="H239" s="68"/>
      <c r="I239" s="68"/>
      <c r="J239" s="68"/>
      <c r="K239" s="68"/>
      <c r="L239" s="68"/>
      <c r="M239" s="68"/>
      <c r="N239" s="68"/>
      <c r="O239" s="68"/>
      <c r="P239" s="68"/>
      <c r="Q239" s="68"/>
      <c r="R239" s="68"/>
      <c r="S239" s="68"/>
      <c r="T239" s="68"/>
      <c r="U239" s="68"/>
      <c r="V239" s="68"/>
      <c r="W239" s="68"/>
      <c r="X239" s="68"/>
    </row>
    <row r="240" spans="1:24" ht="13">
      <c r="A240" s="68"/>
      <c r="B240" s="68"/>
      <c r="C240" s="89"/>
      <c r="D240" s="95"/>
      <c r="E240" s="89"/>
      <c r="F240" s="89"/>
      <c r="G240" s="68"/>
      <c r="H240" s="68"/>
      <c r="I240" s="68"/>
      <c r="J240" s="68"/>
      <c r="K240" s="68"/>
      <c r="L240" s="68"/>
      <c r="M240" s="68"/>
      <c r="N240" s="68"/>
      <c r="O240" s="68"/>
      <c r="P240" s="68"/>
      <c r="Q240" s="68"/>
      <c r="R240" s="68"/>
      <c r="S240" s="68"/>
      <c r="T240" s="68"/>
      <c r="U240" s="68"/>
      <c r="V240" s="68"/>
      <c r="W240" s="68"/>
      <c r="X240" s="68"/>
    </row>
    <row r="241" spans="1:24" ht="13">
      <c r="A241" s="68"/>
      <c r="B241" s="68"/>
      <c r="C241" s="89"/>
      <c r="D241" s="95"/>
      <c r="E241" s="89"/>
      <c r="F241" s="89"/>
      <c r="G241" s="68"/>
      <c r="H241" s="68"/>
      <c r="I241" s="68"/>
      <c r="J241" s="68"/>
      <c r="K241" s="68"/>
      <c r="L241" s="68"/>
      <c r="M241" s="68"/>
      <c r="N241" s="68"/>
      <c r="O241" s="68"/>
      <c r="P241" s="68"/>
      <c r="Q241" s="68"/>
      <c r="R241" s="68"/>
      <c r="S241" s="68"/>
      <c r="T241" s="68"/>
      <c r="U241" s="68"/>
      <c r="V241" s="68"/>
      <c r="W241" s="68"/>
      <c r="X241" s="68"/>
    </row>
    <row r="242" spans="1:24" ht="13">
      <c r="A242" s="68"/>
      <c r="B242" s="68"/>
      <c r="C242" s="89"/>
      <c r="D242" s="95"/>
      <c r="E242" s="89"/>
      <c r="F242" s="89"/>
      <c r="G242" s="68"/>
      <c r="H242" s="68"/>
      <c r="I242" s="68"/>
      <c r="J242" s="68"/>
      <c r="K242" s="68"/>
      <c r="L242" s="68"/>
      <c r="M242" s="68"/>
      <c r="N242" s="68"/>
      <c r="O242" s="68"/>
      <c r="P242" s="68"/>
      <c r="Q242" s="68"/>
      <c r="R242" s="68"/>
      <c r="S242" s="68"/>
      <c r="T242" s="68"/>
      <c r="U242" s="68"/>
      <c r="V242" s="68"/>
      <c r="W242" s="68"/>
      <c r="X242" s="68"/>
    </row>
    <row r="243" spans="1:24" ht="13">
      <c r="A243" s="68"/>
      <c r="B243" s="68"/>
      <c r="C243" s="89"/>
      <c r="D243" s="95"/>
      <c r="E243" s="89"/>
      <c r="F243" s="89"/>
      <c r="G243" s="68"/>
      <c r="H243" s="68"/>
      <c r="I243" s="68"/>
      <c r="J243" s="68"/>
      <c r="K243" s="68"/>
      <c r="L243" s="68"/>
      <c r="M243" s="68"/>
      <c r="N243" s="68"/>
      <c r="O243" s="68"/>
      <c r="P243" s="68"/>
      <c r="Q243" s="68"/>
      <c r="R243" s="68"/>
      <c r="S243" s="68"/>
      <c r="T243" s="68"/>
      <c r="U243" s="68"/>
      <c r="V243" s="68"/>
      <c r="W243" s="68"/>
      <c r="X243" s="68"/>
    </row>
    <row r="244" spans="1:24" ht="13">
      <c r="A244" s="68"/>
      <c r="B244" s="68"/>
      <c r="C244" s="89"/>
      <c r="D244" s="95"/>
      <c r="E244" s="89"/>
      <c r="F244" s="89"/>
      <c r="G244" s="68"/>
      <c r="H244" s="68"/>
      <c r="I244" s="68"/>
      <c r="J244" s="68"/>
      <c r="K244" s="68"/>
      <c r="L244" s="68"/>
      <c r="M244" s="68"/>
      <c r="N244" s="68"/>
      <c r="O244" s="68"/>
      <c r="P244" s="68"/>
      <c r="Q244" s="68"/>
      <c r="R244" s="68"/>
      <c r="S244" s="68"/>
      <c r="T244" s="68"/>
      <c r="U244" s="68"/>
      <c r="V244" s="68"/>
      <c r="W244" s="68"/>
      <c r="X244" s="68"/>
    </row>
    <row r="245" spans="1:24" ht="13">
      <c r="A245" s="68"/>
      <c r="B245" s="68"/>
      <c r="C245" s="89"/>
      <c r="D245" s="95"/>
      <c r="E245" s="89"/>
      <c r="F245" s="89"/>
      <c r="G245" s="68"/>
      <c r="H245" s="68"/>
      <c r="I245" s="68"/>
      <c r="J245" s="68"/>
      <c r="K245" s="68"/>
      <c r="L245" s="68"/>
      <c r="M245" s="68"/>
      <c r="N245" s="68"/>
      <c r="O245" s="68"/>
      <c r="P245" s="68"/>
      <c r="Q245" s="68"/>
      <c r="R245" s="68"/>
      <c r="S245" s="68"/>
      <c r="T245" s="68"/>
      <c r="U245" s="68"/>
      <c r="V245" s="68"/>
      <c r="W245" s="68"/>
      <c r="X245" s="68"/>
    </row>
    <row r="246" spans="1:24" ht="13">
      <c r="A246" s="68"/>
      <c r="B246" s="68"/>
      <c r="C246" s="89"/>
      <c r="D246" s="95"/>
      <c r="E246" s="89"/>
      <c r="F246" s="89"/>
      <c r="G246" s="68"/>
      <c r="H246" s="68"/>
      <c r="I246" s="68"/>
      <c r="J246" s="68"/>
      <c r="K246" s="68"/>
      <c r="L246" s="68"/>
      <c r="M246" s="68"/>
      <c r="N246" s="68"/>
      <c r="O246" s="68"/>
      <c r="P246" s="68"/>
      <c r="Q246" s="68"/>
      <c r="R246" s="68"/>
      <c r="S246" s="68"/>
      <c r="T246" s="68"/>
      <c r="U246" s="68"/>
      <c r="V246" s="68"/>
      <c r="W246" s="68"/>
      <c r="X246" s="68"/>
    </row>
    <row r="247" spans="1:24" ht="13">
      <c r="A247" s="68"/>
      <c r="B247" s="68"/>
      <c r="C247" s="89"/>
      <c r="D247" s="95"/>
      <c r="E247" s="89"/>
      <c r="F247" s="89"/>
      <c r="G247" s="68"/>
      <c r="H247" s="68"/>
      <c r="I247" s="68"/>
      <c r="J247" s="68"/>
      <c r="K247" s="68"/>
      <c r="L247" s="68"/>
      <c r="M247" s="68"/>
      <c r="N247" s="68"/>
      <c r="O247" s="68"/>
      <c r="P247" s="68"/>
      <c r="Q247" s="68"/>
      <c r="R247" s="68"/>
      <c r="S247" s="68"/>
      <c r="T247" s="68"/>
      <c r="U247" s="68"/>
      <c r="V247" s="68"/>
      <c r="W247" s="68"/>
      <c r="X247" s="68"/>
    </row>
    <row r="248" spans="1:24" ht="13">
      <c r="A248" s="68"/>
      <c r="B248" s="68"/>
      <c r="C248" s="89"/>
      <c r="D248" s="95"/>
      <c r="E248" s="89"/>
      <c r="F248" s="89"/>
      <c r="G248" s="68"/>
      <c r="H248" s="68"/>
      <c r="I248" s="68"/>
      <c r="J248" s="68"/>
      <c r="K248" s="68"/>
      <c r="L248" s="68"/>
      <c r="M248" s="68"/>
      <c r="N248" s="68"/>
      <c r="O248" s="68"/>
      <c r="P248" s="68"/>
      <c r="Q248" s="68"/>
      <c r="R248" s="68"/>
      <c r="S248" s="68"/>
      <c r="T248" s="68"/>
      <c r="U248" s="68"/>
      <c r="V248" s="68"/>
      <c r="W248" s="68"/>
      <c r="X248" s="68"/>
    </row>
    <row r="249" spans="1:24" ht="13">
      <c r="A249" s="68"/>
      <c r="B249" s="68"/>
      <c r="C249" s="89"/>
      <c r="D249" s="95"/>
      <c r="E249" s="89"/>
      <c r="F249" s="89"/>
      <c r="G249" s="68"/>
      <c r="H249" s="68"/>
      <c r="I249" s="68"/>
      <c r="J249" s="68"/>
      <c r="K249" s="68"/>
      <c r="L249" s="68"/>
      <c r="M249" s="68"/>
      <c r="N249" s="68"/>
      <c r="O249" s="68"/>
      <c r="P249" s="68"/>
      <c r="Q249" s="68"/>
      <c r="R249" s="68"/>
      <c r="S249" s="68"/>
      <c r="T249" s="68"/>
      <c r="U249" s="68"/>
      <c r="V249" s="68"/>
      <c r="W249" s="68"/>
      <c r="X249" s="68"/>
    </row>
    <row r="250" spans="1:24" ht="13">
      <c r="A250" s="68"/>
      <c r="B250" s="68"/>
      <c r="C250" s="89"/>
      <c r="D250" s="95"/>
      <c r="E250" s="89"/>
      <c r="F250" s="89"/>
      <c r="G250" s="68"/>
      <c r="H250" s="68"/>
      <c r="I250" s="68"/>
      <c r="J250" s="68"/>
      <c r="K250" s="68"/>
      <c r="L250" s="68"/>
      <c r="M250" s="68"/>
      <c r="N250" s="68"/>
      <c r="O250" s="68"/>
      <c r="P250" s="68"/>
      <c r="Q250" s="68"/>
      <c r="R250" s="68"/>
      <c r="S250" s="68"/>
      <c r="T250" s="68"/>
      <c r="U250" s="68"/>
      <c r="V250" s="68"/>
      <c r="W250" s="68"/>
      <c r="X250" s="68"/>
    </row>
    <row r="251" spans="1:24" ht="13">
      <c r="A251" s="68"/>
      <c r="B251" s="68"/>
      <c r="C251" s="89"/>
      <c r="D251" s="95"/>
      <c r="E251" s="89"/>
      <c r="F251" s="89"/>
      <c r="G251" s="68"/>
      <c r="H251" s="68"/>
      <c r="I251" s="68"/>
      <c r="J251" s="68"/>
      <c r="K251" s="68"/>
      <c r="L251" s="68"/>
      <c r="M251" s="68"/>
      <c r="N251" s="68"/>
      <c r="O251" s="68"/>
      <c r="P251" s="68"/>
      <c r="Q251" s="68"/>
      <c r="R251" s="68"/>
      <c r="S251" s="68"/>
      <c r="T251" s="68"/>
      <c r="U251" s="68"/>
      <c r="V251" s="68"/>
      <c r="W251" s="68"/>
      <c r="X251" s="68"/>
    </row>
    <row r="252" spans="1:24" ht="13">
      <c r="A252" s="68"/>
      <c r="B252" s="68"/>
      <c r="C252" s="89"/>
      <c r="D252" s="95"/>
      <c r="E252" s="89"/>
      <c r="F252" s="89"/>
      <c r="G252" s="68"/>
      <c r="H252" s="68"/>
      <c r="I252" s="68"/>
      <c r="J252" s="68"/>
      <c r="K252" s="68"/>
      <c r="L252" s="68"/>
      <c r="M252" s="68"/>
      <c r="N252" s="68"/>
      <c r="O252" s="68"/>
      <c r="P252" s="68"/>
      <c r="Q252" s="68"/>
      <c r="R252" s="68"/>
      <c r="S252" s="68"/>
      <c r="T252" s="68"/>
      <c r="U252" s="68"/>
      <c r="V252" s="68"/>
      <c r="W252" s="68"/>
      <c r="X252" s="68"/>
    </row>
    <row r="253" spans="1:24" ht="13">
      <c r="A253" s="68"/>
      <c r="B253" s="68"/>
      <c r="C253" s="89"/>
      <c r="D253" s="95"/>
      <c r="E253" s="89"/>
      <c r="F253" s="89"/>
      <c r="G253" s="68"/>
      <c r="H253" s="68"/>
      <c r="I253" s="68"/>
      <c r="J253" s="68"/>
      <c r="K253" s="68"/>
      <c r="L253" s="68"/>
      <c r="M253" s="68"/>
      <c r="N253" s="68"/>
      <c r="O253" s="68"/>
      <c r="P253" s="68"/>
      <c r="Q253" s="68"/>
      <c r="R253" s="68"/>
      <c r="S253" s="68"/>
      <c r="T253" s="68"/>
      <c r="U253" s="68"/>
      <c r="V253" s="68"/>
      <c r="W253" s="68"/>
      <c r="X253" s="68"/>
    </row>
    <row r="254" spans="1:24" ht="13">
      <c r="A254" s="68"/>
      <c r="B254" s="68"/>
      <c r="C254" s="89"/>
      <c r="D254" s="95"/>
      <c r="E254" s="89"/>
      <c r="F254" s="89"/>
      <c r="G254" s="68"/>
      <c r="H254" s="68"/>
      <c r="I254" s="68"/>
      <c r="J254" s="68"/>
      <c r="K254" s="68"/>
      <c r="L254" s="68"/>
      <c r="M254" s="68"/>
      <c r="N254" s="68"/>
      <c r="O254" s="68"/>
      <c r="P254" s="68"/>
      <c r="Q254" s="68"/>
      <c r="R254" s="68"/>
      <c r="S254" s="68"/>
      <c r="T254" s="68"/>
      <c r="U254" s="68"/>
      <c r="V254" s="68"/>
      <c r="W254" s="68"/>
      <c r="X254" s="68"/>
    </row>
    <row r="255" spans="1:24" ht="13">
      <c r="A255" s="68"/>
      <c r="B255" s="68"/>
      <c r="C255" s="89"/>
      <c r="D255" s="95"/>
      <c r="E255" s="89"/>
      <c r="F255" s="89"/>
      <c r="G255" s="68"/>
      <c r="H255" s="68"/>
      <c r="I255" s="68"/>
      <c r="J255" s="68"/>
      <c r="K255" s="68"/>
      <c r="L255" s="68"/>
      <c r="M255" s="68"/>
      <c r="N255" s="68"/>
      <c r="O255" s="68"/>
      <c r="P255" s="68"/>
      <c r="Q255" s="68"/>
      <c r="R255" s="68"/>
      <c r="S255" s="68"/>
      <c r="T255" s="68"/>
      <c r="U255" s="68"/>
      <c r="V255" s="68"/>
      <c r="W255" s="68"/>
      <c r="X255" s="68"/>
    </row>
    <row r="256" spans="1:24" ht="13">
      <c r="A256" s="68"/>
      <c r="B256" s="68"/>
      <c r="C256" s="89"/>
      <c r="D256" s="95"/>
      <c r="E256" s="89"/>
      <c r="F256" s="89"/>
      <c r="G256" s="68"/>
      <c r="H256" s="68"/>
      <c r="I256" s="68"/>
      <c r="J256" s="68"/>
      <c r="K256" s="68"/>
      <c r="L256" s="68"/>
      <c r="M256" s="68"/>
      <c r="N256" s="68"/>
      <c r="O256" s="68"/>
      <c r="P256" s="68"/>
      <c r="Q256" s="68"/>
      <c r="R256" s="68"/>
      <c r="S256" s="68"/>
      <c r="T256" s="68"/>
      <c r="U256" s="68"/>
      <c r="V256" s="68"/>
      <c r="W256" s="68"/>
      <c r="X256" s="68"/>
    </row>
    <row r="257" spans="1:24" ht="13">
      <c r="A257" s="68"/>
      <c r="B257" s="68"/>
      <c r="C257" s="89"/>
      <c r="D257" s="95"/>
      <c r="E257" s="89"/>
      <c r="F257" s="89"/>
      <c r="G257" s="68"/>
      <c r="H257" s="68"/>
      <c r="I257" s="68"/>
      <c r="J257" s="68"/>
      <c r="K257" s="68"/>
      <c r="L257" s="68"/>
      <c r="M257" s="68"/>
      <c r="N257" s="68"/>
      <c r="O257" s="68"/>
      <c r="P257" s="68"/>
      <c r="Q257" s="68"/>
      <c r="R257" s="68"/>
      <c r="S257" s="68"/>
      <c r="T257" s="68"/>
      <c r="U257" s="68"/>
      <c r="V257" s="68"/>
      <c r="W257" s="68"/>
      <c r="X257" s="68"/>
    </row>
    <row r="258" spans="1:24" ht="13">
      <c r="A258" s="68"/>
      <c r="B258" s="68"/>
      <c r="C258" s="89"/>
      <c r="D258" s="95"/>
      <c r="E258" s="89"/>
      <c r="F258" s="89"/>
      <c r="G258" s="68"/>
      <c r="H258" s="68"/>
      <c r="I258" s="68"/>
      <c r="J258" s="68"/>
      <c r="K258" s="68"/>
      <c r="L258" s="68"/>
      <c r="M258" s="68"/>
      <c r="N258" s="68"/>
      <c r="O258" s="68"/>
      <c r="P258" s="68"/>
      <c r="Q258" s="68"/>
      <c r="R258" s="68"/>
      <c r="S258" s="68"/>
      <c r="T258" s="68"/>
      <c r="U258" s="68"/>
      <c r="V258" s="68"/>
      <c r="W258" s="68"/>
      <c r="X258" s="68"/>
    </row>
    <row r="259" spans="1:24" ht="13">
      <c r="A259" s="68"/>
      <c r="B259" s="68"/>
      <c r="C259" s="89"/>
      <c r="D259" s="95"/>
      <c r="E259" s="89"/>
      <c r="F259" s="89"/>
      <c r="G259" s="68"/>
      <c r="H259" s="68"/>
      <c r="I259" s="68"/>
      <c r="J259" s="68"/>
      <c r="K259" s="68"/>
      <c r="L259" s="68"/>
      <c r="M259" s="68"/>
      <c r="N259" s="68"/>
      <c r="O259" s="68"/>
      <c r="P259" s="68"/>
      <c r="Q259" s="68"/>
      <c r="R259" s="68"/>
      <c r="S259" s="68"/>
      <c r="T259" s="68"/>
      <c r="U259" s="68"/>
      <c r="V259" s="68"/>
      <c r="W259" s="68"/>
      <c r="X259" s="68"/>
    </row>
    <row r="260" spans="1:24" ht="13">
      <c r="A260" s="68"/>
      <c r="B260" s="68"/>
      <c r="C260" s="89"/>
      <c r="D260" s="95"/>
      <c r="E260" s="89"/>
      <c r="F260" s="89"/>
      <c r="G260" s="68"/>
      <c r="H260" s="68"/>
      <c r="I260" s="68"/>
      <c r="J260" s="68"/>
      <c r="K260" s="68"/>
      <c r="L260" s="68"/>
      <c r="M260" s="68"/>
      <c r="N260" s="68"/>
      <c r="O260" s="68"/>
      <c r="P260" s="68"/>
      <c r="Q260" s="68"/>
      <c r="R260" s="68"/>
      <c r="S260" s="68"/>
      <c r="T260" s="68"/>
      <c r="U260" s="68"/>
      <c r="V260" s="68"/>
      <c r="W260" s="68"/>
      <c r="X260" s="68"/>
    </row>
    <row r="261" spans="1:24" ht="13">
      <c r="A261" s="68"/>
      <c r="B261" s="68"/>
      <c r="C261" s="89"/>
      <c r="D261" s="95"/>
      <c r="E261" s="89"/>
      <c r="F261" s="89"/>
      <c r="G261" s="68"/>
      <c r="H261" s="68"/>
      <c r="I261" s="68"/>
      <c r="J261" s="68"/>
      <c r="K261" s="68"/>
      <c r="L261" s="68"/>
      <c r="M261" s="68"/>
      <c r="N261" s="68"/>
      <c r="O261" s="68"/>
      <c r="P261" s="68"/>
      <c r="Q261" s="68"/>
      <c r="R261" s="68"/>
      <c r="S261" s="68"/>
      <c r="T261" s="68"/>
      <c r="U261" s="68"/>
      <c r="V261" s="68"/>
      <c r="W261" s="68"/>
      <c r="X261" s="68"/>
    </row>
    <row r="262" spans="1:24" ht="13">
      <c r="A262" s="68"/>
      <c r="B262" s="68"/>
      <c r="C262" s="89"/>
      <c r="D262" s="95"/>
      <c r="E262" s="89"/>
      <c r="F262" s="89"/>
      <c r="G262" s="68"/>
      <c r="H262" s="68"/>
      <c r="I262" s="68"/>
      <c r="J262" s="68"/>
      <c r="K262" s="68"/>
      <c r="L262" s="68"/>
      <c r="M262" s="68"/>
      <c r="N262" s="68"/>
      <c r="O262" s="68"/>
      <c r="P262" s="68"/>
      <c r="Q262" s="68"/>
      <c r="R262" s="68"/>
      <c r="S262" s="68"/>
      <c r="T262" s="68"/>
      <c r="U262" s="68"/>
      <c r="V262" s="68"/>
      <c r="W262" s="68"/>
      <c r="X262" s="68"/>
    </row>
    <row r="263" spans="1:24" ht="13">
      <c r="A263" s="68"/>
      <c r="B263" s="68"/>
      <c r="C263" s="89"/>
      <c r="D263" s="95"/>
      <c r="E263" s="89"/>
      <c r="F263" s="89"/>
      <c r="G263" s="68"/>
      <c r="H263" s="68"/>
      <c r="I263" s="68"/>
      <c r="J263" s="68"/>
      <c r="K263" s="68"/>
      <c r="L263" s="68"/>
      <c r="M263" s="68"/>
      <c r="N263" s="68"/>
      <c r="O263" s="68"/>
      <c r="P263" s="68"/>
      <c r="Q263" s="68"/>
      <c r="R263" s="68"/>
      <c r="S263" s="68"/>
      <c r="T263" s="68"/>
      <c r="U263" s="68"/>
      <c r="V263" s="68"/>
      <c r="W263" s="68"/>
      <c r="X263" s="68"/>
    </row>
    <row r="264" spans="1:24" ht="13">
      <c r="A264" s="68"/>
      <c r="B264" s="68"/>
      <c r="C264" s="89"/>
      <c r="D264" s="95"/>
      <c r="E264" s="89"/>
      <c r="F264" s="89"/>
      <c r="G264" s="68"/>
      <c r="H264" s="68"/>
      <c r="I264" s="68"/>
      <c r="J264" s="68"/>
      <c r="K264" s="68"/>
      <c r="L264" s="68"/>
      <c r="M264" s="68"/>
      <c r="N264" s="68"/>
      <c r="O264" s="68"/>
      <c r="P264" s="68"/>
      <c r="Q264" s="68"/>
      <c r="R264" s="68"/>
      <c r="S264" s="68"/>
      <c r="T264" s="68"/>
      <c r="U264" s="68"/>
      <c r="V264" s="68"/>
      <c r="W264" s="68"/>
      <c r="X264" s="68"/>
    </row>
    <row r="265" spans="1:24" ht="13">
      <c r="A265" s="68"/>
      <c r="B265" s="68"/>
      <c r="C265" s="89"/>
      <c r="D265" s="95"/>
      <c r="E265" s="89"/>
      <c r="F265" s="89"/>
      <c r="G265" s="68"/>
      <c r="H265" s="68"/>
      <c r="I265" s="68"/>
      <c r="J265" s="68"/>
      <c r="K265" s="68"/>
      <c r="L265" s="68"/>
      <c r="M265" s="68"/>
      <c r="N265" s="68"/>
      <c r="O265" s="68"/>
      <c r="P265" s="68"/>
      <c r="Q265" s="68"/>
      <c r="R265" s="68"/>
      <c r="S265" s="68"/>
      <c r="T265" s="68"/>
      <c r="U265" s="68"/>
      <c r="V265" s="68"/>
      <c r="W265" s="68"/>
      <c r="X265" s="68"/>
    </row>
    <row r="266" spans="1:24" ht="13">
      <c r="A266" s="68"/>
      <c r="B266" s="68"/>
      <c r="C266" s="89"/>
      <c r="D266" s="95"/>
      <c r="E266" s="89"/>
      <c r="F266" s="89"/>
      <c r="G266" s="68"/>
      <c r="H266" s="68"/>
      <c r="I266" s="68"/>
      <c r="J266" s="68"/>
      <c r="K266" s="68"/>
      <c r="L266" s="68"/>
      <c r="M266" s="68"/>
      <c r="N266" s="68"/>
      <c r="O266" s="68"/>
      <c r="P266" s="68"/>
      <c r="Q266" s="68"/>
      <c r="R266" s="68"/>
      <c r="S266" s="68"/>
      <c r="T266" s="68"/>
      <c r="U266" s="68"/>
      <c r="V266" s="68"/>
      <c r="W266" s="68"/>
      <c r="X266" s="68"/>
    </row>
    <row r="267" spans="1:24" ht="13">
      <c r="A267" s="68"/>
      <c r="B267" s="68"/>
      <c r="C267" s="89"/>
      <c r="D267" s="95"/>
      <c r="E267" s="89"/>
      <c r="F267" s="89"/>
      <c r="G267" s="68"/>
      <c r="H267" s="68"/>
      <c r="I267" s="68"/>
      <c r="J267" s="68"/>
      <c r="K267" s="68"/>
      <c r="L267" s="68"/>
      <c r="M267" s="68"/>
      <c r="N267" s="68"/>
      <c r="O267" s="68"/>
      <c r="P267" s="68"/>
      <c r="Q267" s="68"/>
      <c r="R267" s="68"/>
      <c r="S267" s="68"/>
      <c r="T267" s="68"/>
      <c r="U267" s="68"/>
      <c r="V267" s="68"/>
      <c r="W267" s="68"/>
      <c r="X267" s="68"/>
    </row>
    <row r="268" spans="1:24" ht="13">
      <c r="A268" s="68"/>
      <c r="B268" s="68"/>
      <c r="C268" s="89"/>
      <c r="D268" s="95"/>
      <c r="E268" s="89"/>
      <c r="F268" s="89"/>
      <c r="G268" s="68"/>
      <c r="H268" s="68"/>
      <c r="I268" s="68"/>
      <c r="J268" s="68"/>
      <c r="K268" s="68"/>
      <c r="L268" s="68"/>
      <c r="M268" s="68"/>
      <c r="N268" s="68"/>
      <c r="O268" s="68"/>
      <c r="P268" s="68"/>
      <c r="Q268" s="68"/>
      <c r="R268" s="68"/>
      <c r="S268" s="68"/>
      <c r="T268" s="68"/>
      <c r="U268" s="68"/>
      <c r="V268" s="68"/>
      <c r="W268" s="68"/>
      <c r="X268" s="68"/>
    </row>
    <row r="269" spans="1:24" ht="13">
      <c r="A269" s="68"/>
      <c r="B269" s="68"/>
      <c r="C269" s="89"/>
      <c r="D269" s="95"/>
      <c r="E269" s="89"/>
      <c r="F269" s="89"/>
      <c r="G269" s="68"/>
      <c r="H269" s="68"/>
      <c r="I269" s="68"/>
      <c r="J269" s="68"/>
      <c r="K269" s="68"/>
      <c r="L269" s="68"/>
      <c r="M269" s="68"/>
      <c r="N269" s="68"/>
      <c r="O269" s="68"/>
      <c r="P269" s="68"/>
      <c r="Q269" s="68"/>
      <c r="R269" s="68"/>
      <c r="S269" s="68"/>
      <c r="T269" s="68"/>
      <c r="U269" s="68"/>
      <c r="V269" s="68"/>
      <c r="W269" s="68"/>
      <c r="X269" s="68"/>
    </row>
    <row r="270" spans="1:24" ht="13">
      <c r="A270" s="68"/>
      <c r="B270" s="68"/>
      <c r="C270" s="89"/>
      <c r="D270" s="95"/>
      <c r="E270" s="89"/>
      <c r="F270" s="89"/>
      <c r="G270" s="68"/>
      <c r="H270" s="68"/>
      <c r="I270" s="68"/>
      <c r="J270" s="68"/>
      <c r="K270" s="68"/>
      <c r="L270" s="68"/>
      <c r="M270" s="68"/>
      <c r="N270" s="68"/>
      <c r="O270" s="68"/>
      <c r="P270" s="68"/>
      <c r="Q270" s="68"/>
      <c r="R270" s="68"/>
      <c r="S270" s="68"/>
      <c r="T270" s="68"/>
      <c r="U270" s="68"/>
      <c r="V270" s="68"/>
      <c r="W270" s="68"/>
      <c r="X270" s="68"/>
    </row>
    <row r="271" spans="1:24" ht="13">
      <c r="A271" s="68"/>
      <c r="B271" s="68"/>
      <c r="C271" s="89"/>
      <c r="D271" s="95"/>
      <c r="E271" s="89"/>
      <c r="F271" s="89"/>
      <c r="G271" s="68"/>
      <c r="H271" s="68"/>
      <c r="I271" s="68"/>
      <c r="J271" s="68"/>
      <c r="K271" s="68"/>
      <c r="L271" s="68"/>
      <c r="M271" s="68"/>
      <c r="N271" s="68"/>
      <c r="O271" s="68"/>
      <c r="P271" s="68"/>
      <c r="Q271" s="68"/>
      <c r="R271" s="68"/>
      <c r="S271" s="68"/>
      <c r="T271" s="68"/>
      <c r="U271" s="68"/>
      <c r="V271" s="68"/>
      <c r="W271" s="68"/>
      <c r="X271" s="68"/>
    </row>
    <row r="272" spans="1:24" ht="13">
      <c r="A272" s="68"/>
      <c r="B272" s="68"/>
      <c r="C272" s="89"/>
      <c r="D272" s="95"/>
      <c r="E272" s="89"/>
      <c r="F272" s="89"/>
      <c r="G272" s="68"/>
      <c r="H272" s="68"/>
      <c r="I272" s="68"/>
      <c r="J272" s="68"/>
      <c r="K272" s="68"/>
      <c r="L272" s="68"/>
      <c r="M272" s="68"/>
      <c r="N272" s="68"/>
      <c r="O272" s="68"/>
      <c r="P272" s="68"/>
      <c r="Q272" s="68"/>
      <c r="R272" s="68"/>
      <c r="S272" s="68"/>
      <c r="T272" s="68"/>
      <c r="U272" s="68"/>
      <c r="V272" s="68"/>
      <c r="W272" s="68"/>
      <c r="X272" s="68"/>
    </row>
    <row r="273" spans="1:24" ht="13">
      <c r="A273" s="68"/>
      <c r="B273" s="68"/>
      <c r="C273" s="89"/>
      <c r="D273" s="307"/>
      <c r="E273" s="89"/>
      <c r="F273" s="308"/>
      <c r="G273" s="68"/>
      <c r="H273" s="68"/>
      <c r="I273" s="68"/>
      <c r="J273" s="68"/>
      <c r="K273" s="68"/>
      <c r="L273" s="68"/>
      <c r="M273" s="68"/>
      <c r="N273" s="68"/>
      <c r="O273" s="68"/>
      <c r="P273" s="68"/>
      <c r="Q273" s="68"/>
      <c r="R273" s="68"/>
      <c r="S273" s="68"/>
      <c r="T273" s="68"/>
      <c r="U273" s="68"/>
      <c r="V273" s="68"/>
      <c r="W273" s="68"/>
      <c r="X273" s="68"/>
    </row>
    <row r="274" spans="1:24" ht="13">
      <c r="A274" s="68"/>
      <c r="B274" s="68"/>
      <c r="C274" s="89"/>
      <c r="D274" s="303"/>
      <c r="E274" s="89"/>
      <c r="F274" s="303"/>
      <c r="G274" s="68"/>
      <c r="H274" s="68"/>
      <c r="I274" s="68"/>
      <c r="J274" s="68"/>
      <c r="K274" s="68"/>
      <c r="L274" s="68"/>
      <c r="M274" s="68"/>
      <c r="N274" s="68"/>
      <c r="O274" s="68"/>
      <c r="P274" s="68"/>
      <c r="Q274" s="68"/>
      <c r="R274" s="68"/>
      <c r="S274" s="68"/>
      <c r="T274" s="68"/>
      <c r="U274" s="68"/>
      <c r="V274" s="68"/>
      <c r="W274" s="68"/>
      <c r="X274" s="68"/>
    </row>
    <row r="275" spans="1:24" ht="13">
      <c r="A275" s="68"/>
      <c r="B275" s="68"/>
      <c r="C275" s="89"/>
      <c r="D275" s="303"/>
      <c r="E275" s="89"/>
      <c r="F275" s="303"/>
      <c r="G275" s="68"/>
      <c r="H275" s="68"/>
      <c r="I275" s="68"/>
      <c r="J275" s="68"/>
      <c r="K275" s="68"/>
      <c r="L275" s="68"/>
      <c r="M275" s="68"/>
      <c r="N275" s="68"/>
      <c r="O275" s="68"/>
      <c r="P275" s="68"/>
      <c r="Q275" s="68"/>
      <c r="R275" s="68"/>
      <c r="S275" s="68"/>
      <c r="T275" s="68"/>
      <c r="U275" s="68"/>
      <c r="V275" s="68"/>
      <c r="W275" s="68"/>
      <c r="X275" s="68"/>
    </row>
    <row r="276" spans="1:24" ht="13">
      <c r="A276" s="68"/>
      <c r="B276" s="68"/>
      <c r="C276" s="89"/>
      <c r="D276" s="303"/>
      <c r="E276" s="89"/>
      <c r="F276" s="303"/>
      <c r="G276" s="68"/>
      <c r="H276" s="68"/>
      <c r="I276" s="68"/>
      <c r="J276" s="68"/>
      <c r="K276" s="68"/>
      <c r="L276" s="68"/>
      <c r="M276" s="68"/>
      <c r="N276" s="68"/>
      <c r="O276" s="68"/>
      <c r="P276" s="68"/>
      <c r="Q276" s="68"/>
      <c r="R276" s="68"/>
      <c r="S276" s="68"/>
      <c r="T276" s="68"/>
      <c r="U276" s="68"/>
      <c r="V276" s="68"/>
      <c r="W276" s="68"/>
      <c r="X276" s="68"/>
    </row>
    <row r="277" spans="1:24" ht="13">
      <c r="A277" s="68"/>
      <c r="B277" s="68"/>
      <c r="C277" s="89"/>
      <c r="D277" s="303"/>
      <c r="E277" s="89"/>
      <c r="F277" s="303"/>
      <c r="G277" s="68"/>
      <c r="H277" s="68"/>
      <c r="I277" s="68"/>
      <c r="J277" s="68"/>
      <c r="K277" s="68"/>
      <c r="L277" s="68"/>
      <c r="M277" s="68"/>
      <c r="N277" s="68"/>
      <c r="O277" s="68"/>
      <c r="P277" s="68"/>
      <c r="Q277" s="68"/>
      <c r="R277" s="68"/>
      <c r="S277" s="68"/>
      <c r="T277" s="68"/>
      <c r="U277" s="68"/>
      <c r="V277" s="68"/>
      <c r="W277" s="68"/>
      <c r="X277" s="68"/>
    </row>
    <row r="278" spans="1:24" ht="13">
      <c r="A278" s="68"/>
      <c r="B278" s="68"/>
      <c r="C278" s="89"/>
      <c r="D278" s="95"/>
      <c r="E278" s="89"/>
      <c r="F278" s="89"/>
      <c r="G278" s="68"/>
      <c r="H278" s="68"/>
      <c r="I278" s="68"/>
      <c r="J278" s="68"/>
      <c r="K278" s="68"/>
      <c r="L278" s="68"/>
      <c r="M278" s="68"/>
      <c r="N278" s="68"/>
      <c r="O278" s="68"/>
      <c r="P278" s="68"/>
      <c r="Q278" s="68"/>
      <c r="R278" s="68"/>
      <c r="S278" s="68"/>
      <c r="T278" s="68"/>
      <c r="U278" s="68"/>
      <c r="V278" s="68"/>
      <c r="W278" s="68"/>
      <c r="X278" s="68"/>
    </row>
    <row r="279" spans="1:24" ht="13">
      <c r="A279" s="68"/>
      <c r="B279" s="68"/>
      <c r="C279" s="89"/>
      <c r="D279" s="95"/>
      <c r="E279" s="89"/>
      <c r="F279" s="103"/>
      <c r="G279" s="89"/>
      <c r="H279" s="89"/>
      <c r="I279" s="89"/>
      <c r="J279" s="89"/>
      <c r="K279" s="89"/>
      <c r="L279" s="89"/>
      <c r="M279" s="89"/>
      <c r="N279" s="89"/>
      <c r="O279" s="89"/>
      <c r="P279" s="89"/>
      <c r="Q279" s="89"/>
      <c r="R279" s="89"/>
      <c r="S279" s="89"/>
      <c r="T279" s="89"/>
      <c r="U279" s="89"/>
      <c r="V279" s="89"/>
      <c r="W279" s="89"/>
      <c r="X279" s="89"/>
    </row>
    <row r="280" spans="1:24" ht="13">
      <c r="A280" s="68"/>
      <c r="B280" s="68"/>
      <c r="C280" s="89"/>
      <c r="D280" s="95"/>
      <c r="E280" s="89"/>
      <c r="F280" s="103"/>
      <c r="G280" s="89"/>
      <c r="H280" s="89"/>
      <c r="I280" s="89"/>
      <c r="J280" s="89"/>
      <c r="K280" s="89"/>
      <c r="L280" s="89"/>
      <c r="M280" s="89"/>
      <c r="N280" s="89"/>
      <c r="O280" s="89"/>
      <c r="P280" s="89"/>
      <c r="Q280" s="89"/>
      <c r="R280" s="89"/>
      <c r="S280" s="89"/>
      <c r="T280" s="89"/>
      <c r="U280" s="89"/>
      <c r="V280" s="89"/>
      <c r="W280" s="89"/>
      <c r="X280" s="89"/>
    </row>
    <row r="281" spans="1:24" ht="13">
      <c r="A281" s="68"/>
      <c r="B281" s="68"/>
      <c r="C281" s="89"/>
      <c r="D281" s="95"/>
      <c r="E281" s="89"/>
      <c r="F281" s="103"/>
      <c r="G281" s="89"/>
      <c r="H281" s="89"/>
      <c r="I281" s="89"/>
      <c r="J281" s="89"/>
      <c r="K281" s="89"/>
      <c r="L281" s="89"/>
      <c r="M281" s="89"/>
      <c r="N281" s="89"/>
      <c r="O281" s="89"/>
      <c r="P281" s="89"/>
      <c r="Q281" s="89"/>
      <c r="R281" s="89"/>
      <c r="S281" s="89"/>
      <c r="T281" s="89"/>
      <c r="U281" s="89"/>
      <c r="V281" s="89"/>
      <c r="W281" s="89"/>
      <c r="X281" s="89"/>
    </row>
    <row r="282" spans="1:24" ht="13">
      <c r="A282" s="68"/>
      <c r="B282" s="68"/>
      <c r="C282" s="89"/>
      <c r="D282" s="95"/>
      <c r="E282" s="89"/>
      <c r="F282" s="103"/>
      <c r="G282" s="89"/>
      <c r="H282" s="89"/>
      <c r="I282" s="89"/>
      <c r="J282" s="89"/>
      <c r="K282" s="89"/>
      <c r="L282" s="89"/>
      <c r="M282" s="89"/>
      <c r="N282" s="89"/>
      <c r="O282" s="89"/>
      <c r="P282" s="89"/>
      <c r="Q282" s="89"/>
      <c r="R282" s="89"/>
      <c r="S282" s="89"/>
      <c r="T282" s="89"/>
      <c r="U282" s="89"/>
      <c r="V282" s="89"/>
      <c r="W282" s="89"/>
      <c r="X282" s="89"/>
    </row>
    <row r="283" spans="1:24" ht="13">
      <c r="A283" s="68"/>
      <c r="B283" s="68"/>
      <c r="C283" s="89"/>
      <c r="D283" s="95"/>
      <c r="E283" s="89"/>
      <c r="F283" s="103"/>
      <c r="G283" s="89"/>
      <c r="H283" s="89"/>
      <c r="I283" s="89"/>
      <c r="J283" s="89"/>
      <c r="K283" s="89"/>
      <c r="L283" s="89"/>
      <c r="M283" s="89"/>
      <c r="N283" s="89"/>
      <c r="O283" s="89"/>
      <c r="P283" s="89"/>
      <c r="Q283" s="89"/>
      <c r="R283" s="89"/>
      <c r="S283" s="89"/>
      <c r="T283" s="89"/>
      <c r="U283" s="89"/>
      <c r="V283" s="89"/>
      <c r="W283" s="89"/>
      <c r="X283" s="89"/>
    </row>
    <row r="284" spans="1:24" ht="13">
      <c r="A284" s="68"/>
      <c r="B284" s="68"/>
      <c r="C284" s="89"/>
      <c r="D284" s="95"/>
      <c r="E284" s="89"/>
      <c r="F284" s="103"/>
      <c r="G284" s="89"/>
      <c r="H284" s="89"/>
      <c r="I284" s="89"/>
      <c r="J284" s="89"/>
      <c r="K284" s="89"/>
      <c r="L284" s="89"/>
      <c r="M284" s="89"/>
      <c r="N284" s="89"/>
      <c r="O284" s="89"/>
      <c r="P284" s="89"/>
      <c r="Q284" s="89"/>
      <c r="R284" s="89"/>
      <c r="S284" s="89"/>
      <c r="T284" s="89"/>
      <c r="U284" s="89"/>
      <c r="V284" s="89"/>
      <c r="W284" s="89"/>
      <c r="X284" s="89"/>
    </row>
    <row r="285" spans="1:24" ht="13">
      <c r="A285" s="68"/>
      <c r="B285" s="68"/>
      <c r="C285" s="89"/>
      <c r="D285" s="95"/>
      <c r="E285" s="89"/>
      <c r="F285" s="103"/>
      <c r="G285" s="89"/>
      <c r="H285" s="89"/>
      <c r="I285" s="89"/>
      <c r="J285" s="89"/>
      <c r="K285" s="89"/>
      <c r="L285" s="89"/>
      <c r="M285" s="89"/>
      <c r="N285" s="89"/>
      <c r="O285" s="89"/>
      <c r="P285" s="89"/>
      <c r="Q285" s="89"/>
      <c r="R285" s="89"/>
      <c r="S285" s="89"/>
      <c r="T285" s="89"/>
      <c r="U285" s="89"/>
      <c r="V285" s="89"/>
      <c r="W285" s="89"/>
      <c r="X285" s="89"/>
    </row>
    <row r="286" spans="1:24" ht="13">
      <c r="A286" s="68"/>
      <c r="B286" s="68"/>
      <c r="C286" s="89"/>
      <c r="D286" s="95"/>
      <c r="E286" s="89"/>
      <c r="F286" s="103"/>
      <c r="G286" s="89"/>
      <c r="H286" s="89"/>
      <c r="I286" s="89"/>
      <c r="J286" s="89"/>
      <c r="K286" s="89"/>
      <c r="L286" s="89"/>
      <c r="M286" s="89"/>
      <c r="N286" s="89"/>
      <c r="O286" s="89"/>
      <c r="P286" s="89"/>
      <c r="Q286" s="89"/>
      <c r="R286" s="89"/>
      <c r="S286" s="89"/>
      <c r="T286" s="89"/>
      <c r="U286" s="89"/>
      <c r="V286" s="89"/>
      <c r="W286" s="89"/>
      <c r="X286" s="89"/>
    </row>
    <row r="287" spans="1:24" ht="13">
      <c r="A287" s="68"/>
      <c r="B287" s="68"/>
      <c r="C287" s="89"/>
      <c r="D287" s="95"/>
      <c r="E287" s="89"/>
      <c r="F287" s="103"/>
      <c r="G287" s="89"/>
      <c r="H287" s="89"/>
      <c r="I287" s="89"/>
      <c r="J287" s="89"/>
      <c r="K287" s="89"/>
      <c r="L287" s="89"/>
      <c r="M287" s="89"/>
      <c r="N287" s="89"/>
      <c r="O287" s="89"/>
      <c r="P287" s="89"/>
      <c r="Q287" s="89"/>
      <c r="R287" s="89"/>
      <c r="S287" s="89"/>
      <c r="T287" s="89"/>
      <c r="U287" s="89"/>
      <c r="V287" s="89"/>
      <c r="W287" s="89"/>
      <c r="X287" s="89"/>
    </row>
    <row r="288" spans="1:24" ht="13">
      <c r="A288" s="68"/>
      <c r="B288" s="68"/>
      <c r="C288" s="89"/>
      <c r="D288" s="95"/>
      <c r="E288" s="89"/>
      <c r="F288" s="103"/>
      <c r="G288" s="89"/>
      <c r="H288" s="89"/>
      <c r="I288" s="89"/>
      <c r="J288" s="89"/>
      <c r="K288" s="89"/>
      <c r="L288" s="89"/>
      <c r="M288" s="89"/>
      <c r="N288" s="89"/>
      <c r="O288" s="89"/>
      <c r="P288" s="89"/>
      <c r="Q288" s="89"/>
      <c r="R288" s="89"/>
      <c r="S288" s="89"/>
      <c r="T288" s="89"/>
      <c r="U288" s="89"/>
      <c r="V288" s="89"/>
      <c r="W288" s="89"/>
      <c r="X288" s="89"/>
    </row>
    <row r="289" spans="1:24" ht="13">
      <c r="A289" s="68"/>
      <c r="B289" s="68"/>
      <c r="C289" s="89"/>
      <c r="D289" s="95"/>
      <c r="E289" s="89"/>
      <c r="F289" s="103"/>
      <c r="G289" s="89"/>
      <c r="H289" s="89"/>
      <c r="I289" s="89"/>
      <c r="J289" s="89"/>
      <c r="K289" s="89"/>
      <c r="L289" s="89"/>
      <c r="M289" s="89"/>
      <c r="N289" s="89"/>
      <c r="O289" s="89"/>
      <c r="P289" s="89"/>
      <c r="Q289" s="89"/>
      <c r="R289" s="89"/>
      <c r="S289" s="89"/>
      <c r="T289" s="89"/>
      <c r="U289" s="89"/>
      <c r="V289" s="89"/>
      <c r="W289" s="89"/>
      <c r="X289" s="89"/>
    </row>
    <row r="290" spans="1:24" ht="13">
      <c r="A290" s="68"/>
      <c r="B290" s="68"/>
      <c r="C290" s="89"/>
      <c r="D290" s="95"/>
      <c r="E290" s="89"/>
      <c r="F290" s="103"/>
      <c r="G290" s="89"/>
      <c r="H290" s="89"/>
      <c r="I290" s="89"/>
      <c r="J290" s="89"/>
      <c r="K290" s="89"/>
      <c r="L290" s="89"/>
      <c r="M290" s="89"/>
      <c r="N290" s="89"/>
      <c r="O290" s="89"/>
      <c r="P290" s="89"/>
      <c r="Q290" s="89"/>
      <c r="R290" s="89"/>
      <c r="S290" s="89"/>
      <c r="T290" s="89"/>
      <c r="U290" s="89"/>
      <c r="V290" s="89"/>
      <c r="W290" s="89"/>
      <c r="X290" s="89"/>
    </row>
    <row r="291" spans="1:24" ht="13">
      <c r="A291" s="68"/>
      <c r="B291" s="68"/>
      <c r="C291" s="89"/>
      <c r="D291" s="95"/>
      <c r="E291" s="89"/>
      <c r="F291" s="103"/>
      <c r="G291" s="89"/>
      <c r="H291" s="89"/>
      <c r="I291" s="89"/>
      <c r="J291" s="89"/>
      <c r="K291" s="89"/>
      <c r="L291" s="89"/>
      <c r="M291" s="89"/>
      <c r="N291" s="89"/>
      <c r="O291" s="89"/>
      <c r="P291" s="89"/>
      <c r="Q291" s="89"/>
      <c r="R291" s="89"/>
      <c r="S291" s="89"/>
      <c r="T291" s="89"/>
      <c r="U291" s="89"/>
      <c r="V291" s="89"/>
      <c r="W291" s="89"/>
      <c r="X291" s="89"/>
    </row>
    <row r="292" spans="1:24" ht="13">
      <c r="A292" s="107"/>
      <c r="B292" s="107"/>
      <c r="C292" s="108"/>
      <c r="D292" s="112"/>
      <c r="E292" s="108"/>
      <c r="F292" s="113"/>
      <c r="G292" s="108"/>
      <c r="H292" s="108"/>
      <c r="I292" s="108"/>
      <c r="J292" s="108"/>
      <c r="K292" s="108"/>
      <c r="L292" s="108"/>
      <c r="M292" s="108"/>
      <c r="N292" s="108"/>
      <c r="O292" s="108"/>
      <c r="P292" s="108"/>
      <c r="Q292" s="108"/>
      <c r="R292" s="108"/>
      <c r="S292" s="108"/>
      <c r="T292" s="108"/>
      <c r="U292" s="108"/>
      <c r="V292" s="108"/>
      <c r="W292" s="108"/>
      <c r="X292" s="108"/>
    </row>
    <row r="293" spans="1:24" ht="13">
      <c r="A293" s="107"/>
      <c r="B293" s="107"/>
      <c r="C293" s="108"/>
      <c r="D293" s="112"/>
      <c r="E293" s="108"/>
      <c r="F293" s="113"/>
      <c r="G293" s="108"/>
      <c r="H293" s="108"/>
      <c r="I293" s="108"/>
      <c r="J293" s="108"/>
      <c r="K293" s="108"/>
      <c r="L293" s="108"/>
      <c r="M293" s="108"/>
      <c r="N293" s="108"/>
      <c r="O293" s="108"/>
      <c r="P293" s="108"/>
      <c r="Q293" s="108"/>
      <c r="R293" s="108"/>
      <c r="S293" s="108"/>
      <c r="T293" s="108"/>
      <c r="U293" s="108"/>
      <c r="V293" s="108"/>
      <c r="W293" s="108"/>
      <c r="X293" s="108"/>
    </row>
    <row r="294" spans="1:24" ht="13">
      <c r="A294" s="107"/>
      <c r="B294" s="107"/>
      <c r="C294" s="108"/>
      <c r="D294" s="112"/>
      <c r="E294" s="108"/>
      <c r="F294" s="113"/>
      <c r="G294" s="108"/>
      <c r="H294" s="108"/>
      <c r="I294" s="108"/>
      <c r="J294" s="108"/>
      <c r="K294" s="108"/>
      <c r="L294" s="108"/>
      <c r="M294" s="108"/>
      <c r="N294" s="108"/>
      <c r="O294" s="108"/>
      <c r="P294" s="108"/>
      <c r="Q294" s="108"/>
      <c r="R294" s="108"/>
      <c r="S294" s="108"/>
      <c r="T294" s="108"/>
      <c r="U294" s="108"/>
      <c r="V294" s="108"/>
      <c r="W294" s="108"/>
      <c r="X294" s="108"/>
    </row>
    <row r="295" spans="1:24" ht="13">
      <c r="A295" s="107"/>
      <c r="B295" s="107"/>
      <c r="C295" s="108"/>
      <c r="D295" s="112"/>
      <c r="E295" s="108"/>
      <c r="F295" s="113"/>
      <c r="G295" s="108"/>
      <c r="H295" s="108"/>
      <c r="I295" s="108"/>
      <c r="J295" s="108"/>
      <c r="K295" s="108"/>
      <c r="L295" s="108"/>
      <c r="M295" s="108"/>
      <c r="N295" s="108"/>
      <c r="O295" s="108"/>
      <c r="P295" s="108"/>
      <c r="Q295" s="108"/>
      <c r="R295" s="108"/>
      <c r="S295" s="108"/>
      <c r="T295" s="108"/>
      <c r="U295" s="108"/>
      <c r="V295" s="108"/>
      <c r="W295" s="108"/>
      <c r="X295" s="108"/>
    </row>
    <row r="296" spans="1:24" ht="13">
      <c r="A296" s="107"/>
      <c r="B296" s="107"/>
      <c r="C296" s="108"/>
      <c r="D296" s="112"/>
      <c r="E296" s="108"/>
      <c r="F296" s="113"/>
      <c r="G296" s="108"/>
      <c r="H296" s="108"/>
      <c r="I296" s="108"/>
      <c r="J296" s="108"/>
      <c r="K296" s="108"/>
      <c r="L296" s="108"/>
      <c r="M296" s="108"/>
      <c r="N296" s="108"/>
      <c r="O296" s="108"/>
      <c r="P296" s="108"/>
      <c r="Q296" s="108"/>
      <c r="R296" s="108"/>
      <c r="S296" s="108"/>
      <c r="T296" s="108"/>
      <c r="U296" s="108"/>
      <c r="V296" s="108"/>
      <c r="W296" s="108"/>
      <c r="X296" s="108"/>
    </row>
    <row r="297" spans="1:24" ht="13">
      <c r="A297" s="107"/>
      <c r="B297" s="107"/>
      <c r="C297" s="108"/>
      <c r="D297" s="112"/>
      <c r="E297" s="108"/>
      <c r="F297" s="113"/>
      <c r="G297" s="108"/>
      <c r="H297" s="108"/>
      <c r="I297" s="108"/>
      <c r="J297" s="108"/>
      <c r="K297" s="108"/>
      <c r="L297" s="108"/>
      <c r="M297" s="108"/>
      <c r="N297" s="108"/>
      <c r="O297" s="108"/>
      <c r="P297" s="108"/>
      <c r="Q297" s="108"/>
      <c r="R297" s="108"/>
      <c r="S297" s="108"/>
      <c r="T297" s="108"/>
      <c r="U297" s="108"/>
      <c r="V297" s="108"/>
      <c r="W297" s="108"/>
      <c r="X297" s="108"/>
    </row>
    <row r="298" spans="1:24" ht="13">
      <c r="A298" s="107"/>
      <c r="B298" s="107"/>
      <c r="C298" s="108"/>
      <c r="D298" s="112"/>
      <c r="E298" s="108"/>
      <c r="F298" s="113"/>
      <c r="G298" s="108"/>
      <c r="H298" s="108"/>
      <c r="I298" s="108"/>
      <c r="J298" s="108"/>
      <c r="K298" s="108"/>
      <c r="L298" s="108"/>
      <c r="M298" s="108"/>
      <c r="N298" s="108"/>
      <c r="O298" s="108"/>
      <c r="P298" s="108"/>
      <c r="Q298" s="108"/>
      <c r="R298" s="108"/>
      <c r="S298" s="108"/>
      <c r="T298" s="108"/>
      <c r="U298" s="108"/>
      <c r="V298" s="108"/>
      <c r="W298" s="108"/>
      <c r="X298" s="108"/>
    </row>
    <row r="299" spans="1:24" ht="13">
      <c r="A299" s="107"/>
      <c r="B299" s="107"/>
      <c r="C299" s="108"/>
      <c r="D299" s="112"/>
      <c r="E299" s="108"/>
      <c r="F299" s="113"/>
      <c r="G299" s="108"/>
      <c r="H299" s="108"/>
      <c r="I299" s="108"/>
      <c r="J299" s="108"/>
      <c r="K299" s="108"/>
      <c r="L299" s="108"/>
      <c r="M299" s="108"/>
      <c r="N299" s="108"/>
      <c r="O299" s="108"/>
      <c r="P299" s="108"/>
      <c r="Q299" s="108"/>
      <c r="R299" s="108"/>
      <c r="S299" s="108"/>
      <c r="T299" s="108"/>
      <c r="U299" s="108"/>
      <c r="V299" s="108"/>
      <c r="W299" s="108"/>
      <c r="X299" s="108"/>
    </row>
    <row r="300" spans="1:24" ht="13">
      <c r="A300" s="107"/>
      <c r="B300" s="107"/>
      <c r="C300" s="108"/>
      <c r="D300" s="112"/>
      <c r="E300" s="108"/>
      <c r="F300" s="113"/>
      <c r="G300" s="108"/>
      <c r="H300" s="108"/>
      <c r="I300" s="108"/>
      <c r="J300" s="108"/>
      <c r="K300" s="108"/>
      <c r="L300" s="108"/>
      <c r="M300" s="108"/>
      <c r="N300" s="108"/>
      <c r="O300" s="108"/>
      <c r="P300" s="108"/>
      <c r="Q300" s="108"/>
      <c r="R300" s="108"/>
      <c r="S300" s="108"/>
      <c r="T300" s="108"/>
      <c r="U300" s="108"/>
      <c r="V300" s="108"/>
      <c r="W300" s="108"/>
      <c r="X300" s="108"/>
    </row>
    <row r="301" spans="1:24" ht="13">
      <c r="A301" s="107"/>
      <c r="B301" s="107"/>
      <c r="C301" s="108"/>
      <c r="D301" s="112"/>
      <c r="E301" s="108"/>
      <c r="F301" s="113"/>
      <c r="G301" s="108"/>
      <c r="H301" s="108"/>
      <c r="I301" s="108"/>
      <c r="J301" s="108"/>
      <c r="K301" s="108"/>
      <c r="L301" s="108"/>
      <c r="M301" s="108"/>
      <c r="N301" s="108"/>
      <c r="O301" s="108"/>
      <c r="P301" s="108"/>
      <c r="Q301" s="108"/>
      <c r="R301" s="108"/>
      <c r="S301" s="108"/>
      <c r="T301" s="108"/>
      <c r="U301" s="108"/>
      <c r="V301" s="108"/>
      <c r="W301" s="108"/>
      <c r="X301" s="108"/>
    </row>
    <row r="302" spans="1:24" ht="13">
      <c r="A302" s="107"/>
      <c r="B302" s="107"/>
      <c r="C302" s="108"/>
      <c r="D302" s="112"/>
      <c r="E302" s="108"/>
      <c r="F302" s="113"/>
      <c r="G302" s="108"/>
      <c r="H302" s="108"/>
      <c r="I302" s="108"/>
      <c r="J302" s="108"/>
      <c r="K302" s="108"/>
      <c r="L302" s="108"/>
      <c r="M302" s="108"/>
      <c r="N302" s="108"/>
      <c r="O302" s="108"/>
      <c r="P302" s="108"/>
      <c r="Q302" s="108"/>
      <c r="R302" s="108"/>
      <c r="S302" s="108"/>
      <c r="T302" s="108"/>
      <c r="U302" s="108"/>
      <c r="V302" s="108"/>
      <c r="W302" s="108"/>
      <c r="X302" s="108"/>
    </row>
    <row r="303" spans="1:24" ht="13">
      <c r="A303" s="107"/>
      <c r="B303" s="107"/>
      <c r="C303" s="108"/>
      <c r="D303" s="112"/>
      <c r="E303" s="108"/>
      <c r="F303" s="113"/>
      <c r="G303" s="108"/>
      <c r="H303" s="108"/>
      <c r="I303" s="108"/>
      <c r="J303" s="108"/>
      <c r="K303" s="108"/>
      <c r="L303" s="108"/>
      <c r="M303" s="108"/>
      <c r="N303" s="108"/>
      <c r="O303" s="108"/>
      <c r="P303" s="108"/>
      <c r="Q303" s="108"/>
      <c r="R303" s="108"/>
      <c r="S303" s="108"/>
      <c r="T303" s="108"/>
      <c r="U303" s="108"/>
      <c r="V303" s="108"/>
      <c r="W303" s="108"/>
      <c r="X303" s="108"/>
    </row>
    <row r="304" spans="1:24" ht="13">
      <c r="A304" s="107"/>
      <c r="B304" s="107"/>
      <c r="C304" s="108"/>
      <c r="D304" s="112"/>
      <c r="E304" s="108"/>
      <c r="F304" s="113"/>
      <c r="G304" s="108"/>
      <c r="H304" s="108"/>
      <c r="I304" s="108"/>
      <c r="J304" s="108"/>
      <c r="K304" s="108"/>
      <c r="L304" s="108"/>
      <c r="M304" s="108"/>
      <c r="N304" s="108"/>
      <c r="O304" s="108"/>
      <c r="P304" s="108"/>
      <c r="Q304" s="108"/>
      <c r="R304" s="108"/>
      <c r="S304" s="108"/>
      <c r="T304" s="108"/>
      <c r="U304" s="108"/>
      <c r="V304" s="108"/>
      <c r="W304" s="108"/>
      <c r="X304" s="108"/>
    </row>
    <row r="305" spans="1:24" ht="13">
      <c r="A305" s="68"/>
      <c r="B305" s="68"/>
      <c r="C305" s="89"/>
      <c r="D305" s="112"/>
      <c r="E305" s="89"/>
      <c r="F305" s="113"/>
      <c r="G305" s="108"/>
      <c r="H305" s="108"/>
      <c r="I305" s="108"/>
      <c r="J305" s="108"/>
      <c r="K305" s="108"/>
      <c r="L305" s="108"/>
      <c r="M305" s="108"/>
      <c r="N305" s="108"/>
      <c r="O305" s="108"/>
      <c r="P305" s="108"/>
      <c r="Q305" s="108"/>
      <c r="R305" s="108"/>
      <c r="S305" s="108"/>
      <c r="T305" s="108"/>
      <c r="U305" s="108"/>
      <c r="V305" s="108"/>
      <c r="W305" s="108"/>
      <c r="X305" s="108"/>
    </row>
    <row r="306" spans="1:24" ht="13">
      <c r="A306" s="107"/>
      <c r="B306" s="107"/>
      <c r="C306" s="108"/>
      <c r="D306" s="112"/>
      <c r="E306" s="108"/>
      <c r="F306" s="113"/>
      <c r="G306" s="108"/>
      <c r="H306" s="108"/>
      <c r="I306" s="108"/>
      <c r="J306" s="108"/>
      <c r="K306" s="108"/>
      <c r="L306" s="108"/>
      <c r="M306" s="108"/>
      <c r="N306" s="108"/>
      <c r="O306" s="108"/>
      <c r="P306" s="108"/>
      <c r="Q306" s="108"/>
      <c r="R306" s="108"/>
      <c r="S306" s="108"/>
      <c r="T306" s="108"/>
      <c r="U306" s="108"/>
      <c r="V306" s="108"/>
      <c r="W306" s="108"/>
      <c r="X306" s="108"/>
    </row>
    <row r="307" spans="1:24" ht="13">
      <c r="A307" s="107"/>
      <c r="B307" s="107"/>
      <c r="C307" s="108"/>
      <c r="D307" s="112"/>
      <c r="E307" s="108"/>
      <c r="F307" s="113"/>
      <c r="G307" s="108"/>
      <c r="H307" s="108"/>
      <c r="I307" s="108"/>
      <c r="J307" s="108"/>
      <c r="K307" s="108"/>
      <c r="L307" s="108"/>
      <c r="M307" s="108"/>
      <c r="N307" s="108"/>
      <c r="O307" s="108"/>
      <c r="P307" s="108"/>
      <c r="Q307" s="108"/>
      <c r="R307" s="108"/>
      <c r="S307" s="108"/>
      <c r="T307" s="108"/>
      <c r="U307" s="108"/>
      <c r="V307" s="108"/>
      <c r="W307" s="108"/>
      <c r="X307" s="108"/>
    </row>
    <row r="308" spans="1:24" ht="13">
      <c r="A308" s="107"/>
      <c r="B308" s="107"/>
      <c r="C308" s="108"/>
      <c r="D308" s="112"/>
      <c r="E308" s="108"/>
      <c r="F308" s="113"/>
      <c r="G308" s="108"/>
      <c r="H308" s="108"/>
      <c r="I308" s="108"/>
      <c r="J308" s="108"/>
      <c r="K308" s="108"/>
      <c r="L308" s="108"/>
      <c r="M308" s="108"/>
      <c r="N308" s="108"/>
      <c r="O308" s="108"/>
      <c r="P308" s="108"/>
      <c r="Q308" s="108"/>
      <c r="R308" s="108"/>
      <c r="S308" s="108"/>
      <c r="T308" s="108"/>
      <c r="U308" s="108"/>
      <c r="V308" s="108"/>
      <c r="W308" s="108"/>
      <c r="X308" s="108"/>
    </row>
    <row r="309" spans="1:24" ht="13">
      <c r="A309" s="107"/>
      <c r="B309" s="107"/>
      <c r="C309" s="108"/>
      <c r="D309" s="112"/>
      <c r="E309" s="108"/>
      <c r="F309" s="113"/>
      <c r="G309" s="108"/>
      <c r="H309" s="108"/>
      <c r="I309" s="108"/>
      <c r="J309" s="108"/>
      <c r="K309" s="108"/>
      <c r="L309" s="108"/>
      <c r="M309" s="108"/>
      <c r="N309" s="108"/>
      <c r="O309" s="108"/>
      <c r="P309" s="108"/>
      <c r="Q309" s="108"/>
      <c r="R309" s="108"/>
      <c r="S309" s="108"/>
      <c r="T309" s="108"/>
      <c r="U309" s="108"/>
      <c r="V309" s="108"/>
      <c r="W309" s="108"/>
      <c r="X309" s="108"/>
    </row>
    <row r="310" spans="1:24" ht="13">
      <c r="A310" s="113"/>
      <c r="B310" s="113"/>
      <c r="C310" s="108"/>
      <c r="D310" s="112"/>
      <c r="E310" s="108"/>
      <c r="F310" s="113"/>
      <c r="G310" s="113"/>
      <c r="H310" s="113"/>
      <c r="I310" s="113"/>
      <c r="J310" s="113"/>
      <c r="K310" s="113"/>
      <c r="L310" s="113"/>
      <c r="M310" s="113"/>
      <c r="N310" s="113"/>
      <c r="O310" s="113"/>
      <c r="P310" s="113"/>
      <c r="Q310" s="113"/>
      <c r="R310" s="113"/>
      <c r="S310" s="113"/>
      <c r="T310" s="113"/>
      <c r="U310" s="113"/>
      <c r="V310" s="113"/>
      <c r="W310" s="113"/>
      <c r="X310" s="113"/>
    </row>
    <row r="311" spans="1:24" ht="13">
      <c r="A311" s="113"/>
      <c r="B311" s="113"/>
      <c r="C311" s="108"/>
      <c r="D311" s="112"/>
      <c r="E311" s="108"/>
      <c r="F311" s="113"/>
      <c r="G311" s="113"/>
      <c r="H311" s="113"/>
      <c r="I311" s="113"/>
      <c r="J311" s="113"/>
      <c r="K311" s="113"/>
      <c r="L311" s="113"/>
      <c r="M311" s="113"/>
      <c r="N311" s="113"/>
      <c r="O311" s="113"/>
      <c r="P311" s="113"/>
      <c r="Q311" s="113"/>
      <c r="R311" s="113"/>
      <c r="S311" s="113"/>
      <c r="T311" s="113"/>
      <c r="U311" s="113"/>
      <c r="V311" s="113"/>
      <c r="W311" s="113"/>
      <c r="X311" s="113"/>
    </row>
    <row r="312" spans="1:24" ht="13">
      <c r="A312" s="107"/>
      <c r="B312" s="107"/>
      <c r="C312" s="108"/>
      <c r="D312" s="112"/>
      <c r="E312" s="108"/>
      <c r="F312" s="108"/>
      <c r="G312" s="107"/>
      <c r="H312" s="107"/>
      <c r="I312" s="107"/>
      <c r="J312" s="107"/>
      <c r="K312" s="107"/>
      <c r="L312" s="107"/>
      <c r="M312" s="107"/>
      <c r="N312" s="107"/>
      <c r="O312" s="107"/>
      <c r="P312" s="107"/>
      <c r="Q312" s="107"/>
      <c r="R312" s="107"/>
      <c r="S312" s="107"/>
      <c r="T312" s="107"/>
      <c r="U312" s="107"/>
      <c r="V312" s="107"/>
      <c r="W312" s="107"/>
      <c r="X312" s="107"/>
    </row>
    <row r="313" spans="1:24" ht="13">
      <c r="A313" s="107"/>
      <c r="B313" s="107"/>
      <c r="C313" s="108"/>
      <c r="D313" s="112"/>
      <c r="E313" s="108"/>
      <c r="F313" s="108"/>
      <c r="G313" s="107"/>
      <c r="H313" s="107"/>
      <c r="I313" s="107"/>
      <c r="J313" s="107"/>
      <c r="K313" s="107"/>
      <c r="L313" s="107"/>
      <c r="M313" s="107"/>
      <c r="N313" s="107"/>
      <c r="O313" s="107"/>
      <c r="P313" s="107"/>
      <c r="Q313" s="107"/>
      <c r="R313" s="107"/>
      <c r="S313" s="107"/>
      <c r="T313" s="107"/>
      <c r="U313" s="107"/>
      <c r="V313" s="107"/>
      <c r="W313" s="107"/>
      <c r="X313" s="107"/>
    </row>
    <row r="314" spans="1:24" ht="13">
      <c r="A314" s="107"/>
      <c r="B314" s="107"/>
      <c r="C314" s="108"/>
      <c r="D314" s="112"/>
      <c r="E314" s="108"/>
      <c r="F314" s="108"/>
      <c r="G314" s="107"/>
      <c r="H314" s="107"/>
      <c r="I314" s="107"/>
      <c r="J314" s="107"/>
      <c r="K314" s="107"/>
      <c r="L314" s="107"/>
      <c r="M314" s="107"/>
      <c r="N314" s="107"/>
      <c r="O314" s="107"/>
      <c r="P314" s="107"/>
      <c r="Q314" s="107"/>
      <c r="R314" s="107"/>
      <c r="S314" s="107"/>
      <c r="T314" s="107"/>
      <c r="U314" s="107"/>
      <c r="V314" s="107"/>
      <c r="W314" s="107"/>
      <c r="X314" s="107"/>
    </row>
    <row r="315" spans="1:24" ht="13">
      <c r="A315" s="107"/>
      <c r="B315" s="107"/>
      <c r="C315" s="108"/>
      <c r="D315" s="112"/>
      <c r="E315" s="108"/>
      <c r="F315" s="108"/>
      <c r="G315" s="107"/>
      <c r="H315" s="107"/>
      <c r="I315" s="107"/>
      <c r="J315" s="107"/>
      <c r="K315" s="107"/>
      <c r="L315" s="107"/>
      <c r="M315" s="107"/>
      <c r="N315" s="107"/>
      <c r="O315" s="107"/>
      <c r="P315" s="107"/>
      <c r="Q315" s="107"/>
      <c r="R315" s="107"/>
      <c r="S315" s="107"/>
      <c r="T315" s="107"/>
      <c r="U315" s="107"/>
      <c r="V315" s="107"/>
      <c r="W315" s="107"/>
      <c r="X315" s="107"/>
    </row>
    <row r="316" spans="1:24" ht="13">
      <c r="A316" s="107"/>
      <c r="B316" s="107"/>
      <c r="C316" s="108"/>
      <c r="D316" s="112"/>
      <c r="E316" s="108"/>
      <c r="F316" s="108"/>
      <c r="G316" s="107"/>
      <c r="H316" s="107"/>
      <c r="I316" s="107"/>
      <c r="J316" s="107"/>
      <c r="K316" s="107"/>
      <c r="L316" s="107"/>
      <c r="M316" s="107"/>
      <c r="N316" s="107"/>
      <c r="O316" s="107"/>
      <c r="P316" s="107"/>
      <c r="Q316" s="107"/>
      <c r="R316" s="107"/>
      <c r="S316" s="107"/>
      <c r="T316" s="107"/>
      <c r="U316" s="107"/>
      <c r="V316" s="107"/>
      <c r="W316" s="107"/>
      <c r="X316" s="107"/>
    </row>
    <row r="317" spans="1:24" ht="13">
      <c r="A317" s="107"/>
      <c r="B317" s="107"/>
      <c r="C317" s="108"/>
      <c r="D317" s="112"/>
      <c r="E317" s="108"/>
      <c r="F317" s="108"/>
      <c r="G317" s="107"/>
      <c r="H317" s="107"/>
      <c r="I317" s="107"/>
      <c r="J317" s="107"/>
      <c r="K317" s="107"/>
      <c r="L317" s="107"/>
      <c r="M317" s="107"/>
      <c r="N317" s="107"/>
      <c r="O317" s="107"/>
      <c r="P317" s="107"/>
      <c r="Q317" s="107"/>
      <c r="R317" s="107"/>
      <c r="S317" s="107"/>
      <c r="T317" s="107"/>
      <c r="U317" s="107"/>
      <c r="V317" s="107"/>
      <c r="W317" s="107"/>
      <c r="X317" s="107"/>
    </row>
    <row r="318" spans="1:24" ht="13">
      <c r="A318" s="107"/>
      <c r="B318" s="107"/>
      <c r="C318" s="108"/>
      <c r="D318" s="112"/>
      <c r="E318" s="108"/>
      <c r="F318" s="108"/>
      <c r="G318" s="107"/>
      <c r="H318" s="107"/>
      <c r="I318" s="107"/>
      <c r="J318" s="107"/>
      <c r="K318" s="107"/>
      <c r="L318" s="107"/>
      <c r="M318" s="107"/>
      <c r="N318" s="107"/>
      <c r="O318" s="107"/>
      <c r="P318" s="107"/>
      <c r="Q318" s="107"/>
      <c r="R318" s="107"/>
      <c r="S318" s="107"/>
      <c r="T318" s="107"/>
      <c r="U318" s="107"/>
      <c r="V318" s="107"/>
      <c r="W318" s="107"/>
      <c r="X318" s="107"/>
    </row>
    <row r="319" spans="1:24" ht="13">
      <c r="A319" s="107"/>
      <c r="B319" s="107"/>
      <c r="C319" s="108"/>
      <c r="D319" s="112"/>
      <c r="E319" s="108"/>
      <c r="F319" s="108"/>
      <c r="G319" s="107"/>
      <c r="H319" s="107"/>
      <c r="I319" s="107"/>
      <c r="J319" s="107"/>
      <c r="K319" s="107"/>
      <c r="L319" s="107"/>
      <c r="M319" s="107"/>
      <c r="N319" s="107"/>
      <c r="O319" s="107"/>
      <c r="P319" s="107"/>
      <c r="Q319" s="107"/>
      <c r="R319" s="107"/>
      <c r="S319" s="107"/>
      <c r="T319" s="107"/>
      <c r="U319" s="107"/>
      <c r="V319" s="107"/>
      <c r="W319" s="107"/>
      <c r="X319" s="107"/>
    </row>
    <row r="320" spans="1:24" ht="13">
      <c r="A320" s="107"/>
      <c r="B320" s="107"/>
      <c r="C320" s="108"/>
      <c r="D320" s="112"/>
      <c r="E320" s="108"/>
      <c r="F320" s="108"/>
      <c r="G320" s="107"/>
      <c r="H320" s="107"/>
      <c r="I320" s="107"/>
      <c r="J320" s="107"/>
      <c r="K320" s="107"/>
      <c r="L320" s="107"/>
      <c r="M320" s="107"/>
      <c r="N320" s="107"/>
      <c r="O320" s="107"/>
      <c r="P320" s="107"/>
      <c r="Q320" s="107"/>
      <c r="R320" s="107"/>
      <c r="S320" s="107"/>
      <c r="T320" s="107"/>
      <c r="U320" s="107"/>
      <c r="V320" s="107"/>
      <c r="W320" s="107"/>
      <c r="X320" s="107"/>
    </row>
    <row r="321" spans="1:24" ht="13">
      <c r="A321" s="107"/>
      <c r="B321" s="107"/>
      <c r="C321" s="108"/>
      <c r="D321" s="112"/>
      <c r="E321" s="108"/>
      <c r="F321" s="108"/>
      <c r="G321" s="107"/>
      <c r="H321" s="107"/>
      <c r="I321" s="107"/>
      <c r="J321" s="107"/>
      <c r="K321" s="107"/>
      <c r="L321" s="107"/>
      <c r="M321" s="107"/>
      <c r="N321" s="107"/>
      <c r="O321" s="107"/>
      <c r="P321" s="107"/>
      <c r="Q321" s="107"/>
      <c r="R321" s="107"/>
      <c r="S321" s="107"/>
      <c r="T321" s="107"/>
      <c r="U321" s="107"/>
      <c r="V321" s="107"/>
      <c r="W321" s="107"/>
      <c r="X321" s="107"/>
    </row>
    <row r="322" spans="1:24" ht="13">
      <c r="A322" s="107"/>
      <c r="B322" s="107"/>
      <c r="C322" s="108"/>
      <c r="D322" s="112"/>
      <c r="E322" s="108"/>
      <c r="F322" s="108"/>
      <c r="G322" s="107"/>
      <c r="H322" s="107"/>
      <c r="I322" s="107"/>
      <c r="J322" s="107"/>
      <c r="K322" s="107"/>
      <c r="L322" s="107"/>
      <c r="M322" s="107"/>
      <c r="N322" s="107"/>
      <c r="O322" s="107"/>
      <c r="P322" s="107"/>
      <c r="Q322" s="107"/>
      <c r="R322" s="107"/>
      <c r="S322" s="107"/>
      <c r="T322" s="107"/>
      <c r="U322" s="107"/>
      <c r="V322" s="107"/>
      <c r="W322" s="107"/>
      <c r="X322" s="107"/>
    </row>
    <row r="323" spans="1:24" ht="13">
      <c r="A323" s="107"/>
      <c r="B323" s="107"/>
      <c r="C323" s="108"/>
      <c r="D323" s="112"/>
      <c r="E323" s="108"/>
      <c r="F323" s="108"/>
      <c r="G323" s="107"/>
      <c r="H323" s="107"/>
      <c r="I323" s="107"/>
      <c r="J323" s="107"/>
      <c r="K323" s="107"/>
      <c r="L323" s="107"/>
      <c r="M323" s="107"/>
      <c r="N323" s="107"/>
      <c r="O323" s="107"/>
      <c r="P323" s="107"/>
      <c r="Q323" s="107"/>
      <c r="R323" s="107"/>
      <c r="S323" s="107"/>
      <c r="T323" s="107"/>
      <c r="U323" s="107"/>
      <c r="V323" s="107"/>
      <c r="W323" s="107"/>
      <c r="X323" s="107"/>
    </row>
    <row r="324" spans="1:24" ht="13">
      <c r="A324" s="107"/>
      <c r="B324" s="107"/>
      <c r="C324" s="108"/>
      <c r="D324" s="112"/>
      <c r="E324" s="108"/>
      <c r="F324" s="108"/>
      <c r="G324" s="107"/>
      <c r="H324" s="107"/>
      <c r="I324" s="107"/>
      <c r="J324" s="107"/>
      <c r="K324" s="107"/>
      <c r="L324" s="107"/>
      <c r="M324" s="107"/>
      <c r="N324" s="107"/>
      <c r="O324" s="107"/>
      <c r="P324" s="107"/>
      <c r="Q324" s="107"/>
      <c r="R324" s="107"/>
      <c r="S324" s="107"/>
      <c r="T324" s="107"/>
      <c r="U324" s="107"/>
      <c r="V324" s="107"/>
      <c r="W324" s="107"/>
      <c r="X324" s="107"/>
    </row>
    <row r="325" spans="1:24" ht="13">
      <c r="A325" s="107"/>
      <c r="B325" s="107"/>
      <c r="C325" s="108"/>
      <c r="D325" s="112"/>
      <c r="E325" s="108"/>
      <c r="F325" s="108"/>
      <c r="G325" s="107"/>
      <c r="H325" s="107"/>
      <c r="I325" s="107"/>
      <c r="J325" s="107"/>
      <c r="K325" s="107"/>
      <c r="L325" s="107"/>
      <c r="M325" s="107"/>
      <c r="N325" s="107"/>
      <c r="O325" s="107"/>
      <c r="P325" s="107"/>
      <c r="Q325" s="107"/>
      <c r="R325" s="107"/>
      <c r="S325" s="107"/>
      <c r="T325" s="107"/>
      <c r="U325" s="107"/>
      <c r="V325" s="107"/>
      <c r="W325" s="107"/>
      <c r="X325" s="107"/>
    </row>
    <row r="326" spans="1:24" ht="13">
      <c r="A326" s="107"/>
      <c r="B326" s="107"/>
      <c r="C326" s="108"/>
      <c r="D326" s="112"/>
      <c r="E326" s="108"/>
      <c r="F326" s="108"/>
      <c r="G326" s="107"/>
      <c r="H326" s="107"/>
      <c r="I326" s="107"/>
      <c r="J326" s="107"/>
      <c r="K326" s="107"/>
      <c r="L326" s="107"/>
      <c r="M326" s="107"/>
      <c r="N326" s="107"/>
      <c r="O326" s="107"/>
      <c r="P326" s="107"/>
      <c r="Q326" s="107"/>
      <c r="R326" s="107"/>
      <c r="S326" s="107"/>
      <c r="T326" s="107"/>
      <c r="U326" s="107"/>
      <c r="V326" s="107"/>
      <c r="W326" s="107"/>
      <c r="X326" s="107"/>
    </row>
    <row r="327" spans="1:24" ht="13">
      <c r="A327" s="107"/>
      <c r="B327" s="107"/>
      <c r="C327" s="108"/>
      <c r="D327" s="112"/>
      <c r="E327" s="108"/>
      <c r="F327" s="108"/>
      <c r="G327" s="107"/>
      <c r="H327" s="107"/>
      <c r="I327" s="107"/>
      <c r="J327" s="107"/>
      <c r="K327" s="107"/>
      <c r="L327" s="107"/>
      <c r="M327" s="107"/>
      <c r="N327" s="107"/>
      <c r="O327" s="107"/>
      <c r="P327" s="107"/>
      <c r="Q327" s="107"/>
      <c r="R327" s="107"/>
      <c r="S327" s="107"/>
      <c r="T327" s="107"/>
      <c r="U327" s="107"/>
      <c r="V327" s="107"/>
      <c r="W327" s="107"/>
      <c r="X327" s="107"/>
    </row>
    <row r="328" spans="1:24" ht="16.5" customHeight="1">
      <c r="A328" s="107"/>
      <c r="B328" s="107"/>
      <c r="C328" s="108"/>
      <c r="D328" s="112"/>
      <c r="E328" s="108"/>
      <c r="F328" s="108"/>
      <c r="G328" s="107"/>
      <c r="H328" s="107"/>
      <c r="I328" s="107"/>
      <c r="J328" s="107"/>
      <c r="K328" s="107"/>
      <c r="L328" s="107"/>
      <c r="M328" s="107"/>
      <c r="N328" s="107"/>
      <c r="O328" s="107"/>
      <c r="P328" s="107"/>
      <c r="Q328" s="107"/>
      <c r="R328" s="107"/>
      <c r="S328" s="107"/>
      <c r="T328" s="107"/>
      <c r="U328" s="107"/>
      <c r="V328" s="107"/>
      <c r="W328" s="107"/>
      <c r="X328" s="107"/>
    </row>
    <row r="329" spans="1:24" ht="13">
      <c r="A329" s="107"/>
      <c r="B329" s="107"/>
      <c r="C329" s="108"/>
      <c r="D329" s="112"/>
      <c r="E329" s="108"/>
      <c r="F329" s="108"/>
      <c r="G329" s="107"/>
      <c r="H329" s="107"/>
      <c r="I329" s="107"/>
      <c r="J329" s="107"/>
      <c r="K329" s="107"/>
      <c r="L329" s="107"/>
      <c r="M329" s="107"/>
      <c r="N329" s="107"/>
      <c r="O329" s="107"/>
      <c r="P329" s="107"/>
      <c r="Q329" s="107"/>
      <c r="R329" s="107"/>
      <c r="S329" s="107"/>
      <c r="T329" s="107"/>
      <c r="U329" s="107"/>
      <c r="V329" s="107"/>
      <c r="W329" s="107"/>
      <c r="X329" s="107"/>
    </row>
    <row r="330" spans="1:24" ht="13">
      <c r="A330" s="107"/>
      <c r="B330" s="107"/>
      <c r="C330" s="108"/>
      <c r="D330" s="112"/>
      <c r="E330" s="108"/>
      <c r="F330" s="108"/>
      <c r="G330" s="107"/>
      <c r="H330" s="107"/>
      <c r="I330" s="107"/>
      <c r="J330" s="107"/>
      <c r="K330" s="107"/>
      <c r="L330" s="107"/>
      <c r="M330" s="107"/>
      <c r="N330" s="107"/>
      <c r="O330" s="107"/>
      <c r="P330" s="107"/>
      <c r="Q330" s="107"/>
      <c r="R330" s="107"/>
      <c r="S330" s="107"/>
      <c r="T330" s="107"/>
      <c r="U330" s="107"/>
      <c r="V330" s="107"/>
      <c r="W330" s="107"/>
      <c r="X330" s="107"/>
    </row>
    <row r="331" spans="1:24" ht="13">
      <c r="A331" s="107"/>
      <c r="B331" s="107"/>
      <c r="C331" s="108"/>
      <c r="D331" s="112"/>
      <c r="E331" s="108"/>
      <c r="F331" s="108"/>
      <c r="G331" s="107"/>
      <c r="H331" s="107"/>
      <c r="I331" s="107"/>
      <c r="J331" s="107"/>
      <c r="K331" s="107"/>
      <c r="L331" s="107"/>
      <c r="M331" s="107"/>
      <c r="N331" s="107"/>
      <c r="O331" s="107"/>
      <c r="P331" s="107"/>
      <c r="Q331" s="107"/>
      <c r="R331" s="107"/>
      <c r="S331" s="107"/>
      <c r="T331" s="107"/>
      <c r="U331" s="107"/>
      <c r="V331" s="107"/>
      <c r="W331" s="107"/>
      <c r="X331" s="107"/>
    </row>
    <row r="332" spans="1:24" ht="13">
      <c r="A332" s="107"/>
      <c r="B332" s="107"/>
      <c r="C332" s="108"/>
      <c r="D332" s="112"/>
      <c r="E332" s="108"/>
      <c r="F332" s="108"/>
      <c r="G332" s="107"/>
      <c r="H332" s="107"/>
      <c r="I332" s="107"/>
      <c r="J332" s="107"/>
      <c r="K332" s="107"/>
      <c r="L332" s="107"/>
      <c r="M332" s="107"/>
      <c r="N332" s="107"/>
      <c r="O332" s="107"/>
      <c r="P332" s="107"/>
      <c r="Q332" s="107"/>
      <c r="R332" s="107"/>
      <c r="S332" s="107"/>
      <c r="T332" s="107"/>
      <c r="U332" s="107"/>
      <c r="V332" s="107"/>
      <c r="W332" s="107"/>
      <c r="X332" s="107"/>
    </row>
    <row r="333" spans="1:24" ht="13">
      <c r="A333" s="107"/>
      <c r="B333" s="107"/>
      <c r="C333" s="108"/>
      <c r="D333" s="112"/>
      <c r="E333" s="108"/>
      <c r="F333" s="108"/>
      <c r="G333" s="107"/>
      <c r="H333" s="107"/>
      <c r="I333" s="107"/>
      <c r="J333" s="107"/>
      <c r="K333" s="107"/>
      <c r="L333" s="107"/>
      <c r="M333" s="107"/>
      <c r="N333" s="107"/>
      <c r="O333" s="107"/>
      <c r="P333" s="107"/>
      <c r="Q333" s="107"/>
      <c r="R333" s="107"/>
      <c r="S333" s="107"/>
      <c r="T333" s="107"/>
      <c r="U333" s="107"/>
      <c r="V333" s="107"/>
      <c r="W333" s="107"/>
      <c r="X333" s="107"/>
    </row>
    <row r="334" spans="1:24" ht="13">
      <c r="A334" s="107"/>
      <c r="B334" s="107"/>
      <c r="C334" s="108"/>
      <c r="D334" s="112"/>
      <c r="E334" s="108"/>
      <c r="F334" s="108"/>
      <c r="G334" s="107"/>
      <c r="H334" s="107"/>
      <c r="I334" s="107"/>
      <c r="J334" s="107"/>
      <c r="K334" s="107"/>
      <c r="L334" s="107"/>
      <c r="M334" s="107"/>
      <c r="N334" s="107"/>
      <c r="O334" s="107"/>
      <c r="P334" s="107"/>
      <c r="Q334" s="107"/>
      <c r="R334" s="107"/>
      <c r="S334" s="107"/>
      <c r="T334" s="107"/>
      <c r="U334" s="107"/>
      <c r="V334" s="107"/>
      <c r="W334" s="107"/>
      <c r="X334" s="107"/>
    </row>
    <row r="335" spans="1:24" ht="13">
      <c r="A335" s="107"/>
      <c r="B335" s="107"/>
      <c r="C335" s="108"/>
      <c r="D335" s="112"/>
      <c r="E335" s="108"/>
      <c r="F335" s="108"/>
      <c r="G335" s="107"/>
      <c r="H335" s="107"/>
      <c r="I335" s="107"/>
      <c r="J335" s="107"/>
      <c r="K335" s="107"/>
      <c r="L335" s="107"/>
      <c r="M335" s="107"/>
      <c r="N335" s="107"/>
      <c r="O335" s="107"/>
      <c r="P335" s="107"/>
      <c r="Q335" s="107"/>
      <c r="R335" s="107"/>
      <c r="S335" s="107"/>
      <c r="T335" s="107"/>
      <c r="U335" s="107"/>
      <c r="V335" s="107"/>
      <c r="W335" s="107"/>
      <c r="X335" s="107"/>
    </row>
    <row r="336" spans="1:24" ht="13">
      <c r="A336" s="107"/>
      <c r="B336" s="107"/>
      <c r="C336" s="108"/>
      <c r="D336" s="112"/>
      <c r="E336" s="108"/>
      <c r="F336" s="108"/>
      <c r="G336" s="107"/>
      <c r="H336" s="107"/>
      <c r="I336" s="107"/>
      <c r="J336" s="107"/>
      <c r="K336" s="107"/>
      <c r="L336" s="107"/>
      <c r="M336" s="107"/>
      <c r="N336" s="107"/>
      <c r="O336" s="107"/>
      <c r="P336" s="107"/>
      <c r="Q336" s="107"/>
      <c r="R336" s="107"/>
      <c r="S336" s="107"/>
      <c r="T336" s="107"/>
      <c r="U336" s="107"/>
      <c r="V336" s="107"/>
      <c r="W336" s="107"/>
      <c r="X336" s="107"/>
    </row>
    <row r="337" spans="1:24" ht="13">
      <c r="A337" s="107"/>
      <c r="B337" s="107"/>
      <c r="C337" s="108"/>
      <c r="D337" s="112"/>
      <c r="E337" s="108"/>
      <c r="F337" s="108"/>
      <c r="G337" s="107"/>
      <c r="H337" s="107"/>
      <c r="I337" s="107"/>
      <c r="J337" s="107"/>
      <c r="K337" s="107"/>
      <c r="L337" s="107"/>
      <c r="M337" s="107"/>
      <c r="N337" s="107"/>
      <c r="O337" s="107"/>
      <c r="P337" s="107"/>
      <c r="Q337" s="107"/>
      <c r="R337" s="107"/>
      <c r="S337" s="107"/>
      <c r="T337" s="107"/>
      <c r="U337" s="107"/>
      <c r="V337" s="107"/>
      <c r="W337" s="107"/>
      <c r="X337" s="107"/>
    </row>
    <row r="338" spans="1:24" ht="13">
      <c r="A338" s="107"/>
      <c r="B338" s="107"/>
      <c r="C338" s="108"/>
      <c r="D338" s="112"/>
      <c r="E338" s="108"/>
      <c r="F338" s="108"/>
      <c r="G338" s="107"/>
      <c r="H338" s="107"/>
      <c r="I338" s="107"/>
      <c r="J338" s="107"/>
      <c r="K338" s="107"/>
      <c r="L338" s="107"/>
      <c r="M338" s="107"/>
      <c r="N338" s="107"/>
      <c r="O338" s="107"/>
      <c r="P338" s="107"/>
      <c r="Q338" s="107"/>
      <c r="R338" s="107"/>
      <c r="S338" s="107"/>
      <c r="T338" s="107"/>
      <c r="U338" s="107"/>
      <c r="V338" s="107"/>
      <c r="W338" s="107"/>
      <c r="X338" s="107"/>
    </row>
    <row r="339" spans="1:24" ht="13">
      <c r="A339" s="107"/>
      <c r="B339" s="107"/>
      <c r="C339" s="108"/>
      <c r="D339" s="112"/>
      <c r="E339" s="108"/>
      <c r="F339" s="108"/>
      <c r="G339" s="107"/>
      <c r="H339" s="107"/>
      <c r="I339" s="107"/>
      <c r="J339" s="107"/>
      <c r="K339" s="107"/>
      <c r="L339" s="107"/>
      <c r="M339" s="107"/>
      <c r="N339" s="107"/>
      <c r="O339" s="107"/>
      <c r="P339" s="107"/>
      <c r="Q339" s="107"/>
      <c r="R339" s="107"/>
      <c r="S339" s="107"/>
      <c r="T339" s="107"/>
      <c r="U339" s="107"/>
      <c r="V339" s="107"/>
      <c r="W339" s="107"/>
      <c r="X339" s="107"/>
    </row>
    <row r="340" spans="1:24" ht="13">
      <c r="A340" s="107"/>
      <c r="B340" s="107"/>
      <c r="C340" s="108"/>
      <c r="D340" s="112"/>
      <c r="E340" s="108"/>
      <c r="F340" s="108"/>
      <c r="G340" s="107"/>
      <c r="H340" s="107"/>
      <c r="I340" s="107"/>
      <c r="J340" s="107"/>
      <c r="K340" s="107"/>
      <c r="L340" s="107"/>
      <c r="M340" s="107"/>
      <c r="N340" s="107"/>
      <c r="O340" s="107"/>
      <c r="P340" s="107"/>
      <c r="Q340" s="107"/>
      <c r="R340" s="107"/>
      <c r="S340" s="107"/>
      <c r="T340" s="107"/>
      <c r="U340" s="107"/>
      <c r="V340" s="107"/>
      <c r="W340" s="107"/>
      <c r="X340" s="107"/>
    </row>
    <row r="341" spans="1:24" ht="13">
      <c r="A341" s="107"/>
      <c r="B341" s="107"/>
      <c r="C341" s="108"/>
      <c r="D341" s="112"/>
      <c r="E341" s="108"/>
      <c r="F341" s="108"/>
      <c r="G341" s="107"/>
      <c r="H341" s="107"/>
      <c r="I341" s="107"/>
      <c r="J341" s="107"/>
      <c r="K341" s="107"/>
      <c r="L341" s="107"/>
      <c r="M341" s="107"/>
      <c r="N341" s="107"/>
      <c r="O341" s="107"/>
      <c r="P341" s="107"/>
      <c r="Q341" s="107"/>
      <c r="R341" s="107"/>
      <c r="S341" s="107"/>
      <c r="T341" s="107"/>
      <c r="U341" s="107"/>
      <c r="V341" s="107"/>
      <c r="W341" s="107"/>
      <c r="X341" s="107"/>
    </row>
    <row r="342" spans="1:24" ht="13">
      <c r="A342" s="107"/>
      <c r="B342" s="107"/>
      <c r="C342" s="108"/>
      <c r="D342" s="112"/>
      <c r="E342" s="108"/>
      <c r="F342" s="108"/>
      <c r="G342" s="107"/>
      <c r="H342" s="107"/>
      <c r="I342" s="107"/>
      <c r="J342" s="107"/>
      <c r="K342" s="107"/>
      <c r="L342" s="107"/>
      <c r="M342" s="107"/>
      <c r="N342" s="107"/>
      <c r="O342" s="107"/>
      <c r="P342" s="107"/>
      <c r="Q342" s="107"/>
      <c r="R342" s="107"/>
      <c r="S342" s="107"/>
      <c r="T342" s="107"/>
      <c r="U342" s="107"/>
      <c r="V342" s="107"/>
      <c r="W342" s="107"/>
      <c r="X342" s="107"/>
    </row>
    <row r="343" spans="1:24" ht="13">
      <c r="A343" s="107"/>
      <c r="B343" s="107"/>
      <c r="C343" s="108"/>
      <c r="D343" s="112"/>
      <c r="E343" s="108"/>
      <c r="F343" s="108"/>
      <c r="G343" s="107"/>
      <c r="H343" s="107"/>
      <c r="I343" s="107"/>
      <c r="J343" s="107"/>
      <c r="K343" s="107"/>
      <c r="L343" s="107"/>
      <c r="M343" s="107"/>
      <c r="N343" s="107"/>
      <c r="O343" s="107"/>
      <c r="P343" s="107"/>
      <c r="Q343" s="107"/>
      <c r="R343" s="107"/>
      <c r="S343" s="107"/>
      <c r="T343" s="107"/>
      <c r="U343" s="107"/>
      <c r="V343" s="107"/>
      <c r="W343" s="107"/>
      <c r="X343" s="107"/>
    </row>
    <row r="344" spans="1:24" ht="13">
      <c r="A344" s="107"/>
      <c r="B344" s="107"/>
      <c r="C344" s="108"/>
      <c r="D344" s="112"/>
      <c r="E344" s="108"/>
      <c r="F344" s="108"/>
      <c r="G344" s="107"/>
      <c r="H344" s="107"/>
      <c r="I344" s="107"/>
      <c r="J344" s="107"/>
      <c r="K344" s="107"/>
      <c r="L344" s="107"/>
      <c r="M344" s="107"/>
      <c r="N344" s="107"/>
      <c r="O344" s="107"/>
      <c r="P344" s="107"/>
      <c r="Q344" s="107"/>
      <c r="R344" s="107"/>
      <c r="S344" s="107"/>
      <c r="T344" s="107"/>
      <c r="U344" s="107"/>
      <c r="V344" s="107"/>
      <c r="W344" s="107"/>
      <c r="X344" s="107"/>
    </row>
    <row r="345" spans="1:24" ht="13">
      <c r="A345" s="107"/>
      <c r="B345" s="107"/>
      <c r="C345" s="108"/>
      <c r="D345" s="112"/>
      <c r="E345" s="108"/>
      <c r="F345" s="108"/>
      <c r="G345" s="107"/>
      <c r="H345" s="107"/>
      <c r="I345" s="107"/>
      <c r="J345" s="107"/>
      <c r="K345" s="107"/>
      <c r="L345" s="107"/>
      <c r="M345" s="107"/>
      <c r="N345" s="107"/>
      <c r="O345" s="107"/>
      <c r="P345" s="107"/>
      <c r="Q345" s="107"/>
      <c r="R345" s="107"/>
      <c r="S345" s="107"/>
      <c r="T345" s="107"/>
      <c r="U345" s="107"/>
      <c r="V345" s="107"/>
      <c r="W345" s="107"/>
      <c r="X345" s="107"/>
    </row>
    <row r="346" spans="1:24" ht="13">
      <c r="A346" s="107"/>
      <c r="B346" s="107"/>
      <c r="C346" s="108"/>
      <c r="D346" s="112"/>
      <c r="E346" s="108"/>
      <c r="F346" s="108"/>
      <c r="G346" s="107"/>
      <c r="H346" s="107"/>
      <c r="I346" s="107"/>
      <c r="J346" s="107"/>
      <c r="K346" s="107"/>
      <c r="L346" s="107"/>
      <c r="M346" s="107"/>
      <c r="N346" s="107"/>
      <c r="O346" s="107"/>
      <c r="P346" s="107"/>
      <c r="Q346" s="107"/>
      <c r="R346" s="107"/>
      <c r="S346" s="107"/>
      <c r="T346" s="107"/>
      <c r="U346" s="107"/>
      <c r="V346" s="107"/>
      <c r="W346" s="107"/>
      <c r="X346" s="107"/>
    </row>
    <row r="347" spans="1:24" ht="13">
      <c r="A347" s="107"/>
      <c r="B347" s="107"/>
      <c r="C347" s="108"/>
      <c r="D347" s="112"/>
      <c r="E347" s="108"/>
      <c r="F347" s="108"/>
      <c r="G347" s="107"/>
      <c r="H347" s="107"/>
      <c r="I347" s="107"/>
      <c r="J347" s="107"/>
      <c r="K347" s="107"/>
      <c r="L347" s="107"/>
      <c r="M347" s="107"/>
      <c r="N347" s="107"/>
      <c r="O347" s="107"/>
      <c r="P347" s="107"/>
      <c r="Q347" s="107"/>
      <c r="R347" s="107"/>
      <c r="S347" s="107"/>
      <c r="T347" s="107"/>
      <c r="U347" s="107"/>
      <c r="V347" s="107"/>
      <c r="W347" s="107"/>
      <c r="X347" s="107"/>
    </row>
    <row r="348" spans="1:24" ht="13">
      <c r="A348" s="107"/>
      <c r="B348" s="107"/>
      <c r="C348" s="108"/>
      <c r="D348" s="112"/>
      <c r="E348" s="108"/>
      <c r="F348" s="108"/>
      <c r="G348" s="107"/>
      <c r="H348" s="107"/>
      <c r="I348" s="107"/>
      <c r="J348" s="107"/>
      <c r="K348" s="107"/>
      <c r="L348" s="107"/>
      <c r="M348" s="107"/>
      <c r="N348" s="107"/>
      <c r="O348" s="107"/>
      <c r="P348" s="107"/>
      <c r="Q348" s="107"/>
      <c r="R348" s="107"/>
      <c r="S348" s="107"/>
      <c r="T348" s="107"/>
      <c r="U348" s="107"/>
      <c r="V348" s="107"/>
      <c r="W348" s="107"/>
      <c r="X348" s="107"/>
    </row>
    <row r="349" spans="1:24" ht="13">
      <c r="A349" s="107"/>
      <c r="B349" s="107"/>
      <c r="C349" s="108"/>
      <c r="D349" s="112"/>
      <c r="E349" s="108"/>
      <c r="F349" s="108"/>
      <c r="G349" s="107"/>
      <c r="H349" s="107"/>
      <c r="I349" s="107"/>
      <c r="J349" s="107"/>
      <c r="K349" s="107"/>
      <c r="L349" s="107"/>
      <c r="M349" s="107"/>
      <c r="N349" s="107"/>
      <c r="O349" s="107"/>
      <c r="P349" s="107"/>
      <c r="Q349" s="107"/>
      <c r="R349" s="107"/>
      <c r="S349" s="107"/>
      <c r="T349" s="107"/>
      <c r="U349" s="107"/>
      <c r="V349" s="107"/>
      <c r="W349" s="107"/>
      <c r="X349" s="107"/>
    </row>
    <row r="350" spans="1:24" ht="13">
      <c r="A350" s="107"/>
      <c r="B350" s="107"/>
      <c r="C350" s="108"/>
      <c r="D350" s="112"/>
      <c r="E350" s="108"/>
      <c r="F350" s="108"/>
      <c r="G350" s="107"/>
      <c r="H350" s="107"/>
      <c r="I350" s="107"/>
      <c r="J350" s="107"/>
      <c r="K350" s="107"/>
      <c r="L350" s="107"/>
      <c r="M350" s="107"/>
      <c r="N350" s="107"/>
      <c r="O350" s="107"/>
      <c r="P350" s="107"/>
      <c r="Q350" s="107"/>
      <c r="R350" s="107"/>
      <c r="S350" s="107"/>
      <c r="T350" s="107"/>
      <c r="U350" s="107"/>
      <c r="V350" s="107"/>
      <c r="W350" s="107"/>
      <c r="X350" s="107"/>
    </row>
    <row r="351" spans="1:24" ht="13">
      <c r="A351" s="107"/>
      <c r="B351" s="107"/>
      <c r="C351" s="108"/>
      <c r="D351" s="112"/>
      <c r="E351" s="108"/>
      <c r="F351" s="108"/>
      <c r="G351" s="107"/>
      <c r="H351" s="107"/>
      <c r="I351" s="107"/>
      <c r="J351" s="107"/>
      <c r="K351" s="107"/>
      <c r="L351" s="107"/>
      <c r="M351" s="107"/>
      <c r="N351" s="107"/>
      <c r="O351" s="107"/>
      <c r="P351" s="107"/>
      <c r="Q351" s="107"/>
      <c r="R351" s="107"/>
      <c r="S351" s="107"/>
      <c r="T351" s="107"/>
      <c r="U351" s="107"/>
      <c r="V351" s="107"/>
      <c r="W351" s="107"/>
      <c r="X351" s="107"/>
    </row>
    <row r="352" spans="1:24" ht="13">
      <c r="A352" s="107"/>
      <c r="B352" s="107"/>
      <c r="C352" s="108"/>
      <c r="D352" s="112"/>
      <c r="E352" s="108"/>
      <c r="F352" s="108"/>
      <c r="G352" s="107"/>
      <c r="H352" s="107"/>
      <c r="I352" s="107"/>
      <c r="J352" s="107"/>
      <c r="K352" s="107"/>
      <c r="L352" s="107"/>
      <c r="M352" s="107"/>
      <c r="N352" s="107"/>
      <c r="O352" s="107"/>
      <c r="P352" s="107"/>
      <c r="Q352" s="107"/>
      <c r="R352" s="107"/>
      <c r="S352" s="107"/>
      <c r="T352" s="107"/>
      <c r="U352" s="107"/>
      <c r="V352" s="107"/>
      <c r="W352" s="107"/>
      <c r="X352" s="107"/>
    </row>
    <row r="353" spans="1:24" ht="13">
      <c r="A353" s="107"/>
      <c r="B353" s="107"/>
      <c r="C353" s="108"/>
      <c r="D353" s="112"/>
      <c r="E353" s="108"/>
      <c r="F353" s="108"/>
      <c r="G353" s="107"/>
      <c r="H353" s="107"/>
      <c r="I353" s="107"/>
      <c r="J353" s="107"/>
      <c r="K353" s="107"/>
      <c r="L353" s="107"/>
      <c r="M353" s="107"/>
      <c r="N353" s="107"/>
      <c r="O353" s="107"/>
      <c r="P353" s="107"/>
      <c r="Q353" s="107"/>
      <c r="R353" s="107"/>
      <c r="S353" s="107"/>
      <c r="T353" s="107"/>
      <c r="U353" s="107"/>
      <c r="V353" s="107"/>
      <c r="W353" s="107"/>
      <c r="X353" s="107"/>
    </row>
    <row r="354" spans="1:24" ht="13">
      <c r="A354" s="107"/>
      <c r="B354" s="107"/>
      <c r="C354" s="108"/>
      <c r="D354" s="112"/>
      <c r="E354" s="108"/>
      <c r="F354" s="108"/>
      <c r="G354" s="107"/>
      <c r="H354" s="107"/>
      <c r="I354" s="107"/>
      <c r="J354" s="107"/>
      <c r="K354" s="107"/>
      <c r="L354" s="107"/>
      <c r="M354" s="107"/>
      <c r="N354" s="107"/>
      <c r="O354" s="107"/>
      <c r="P354" s="107"/>
      <c r="Q354" s="107"/>
      <c r="R354" s="107"/>
      <c r="S354" s="107"/>
      <c r="T354" s="107"/>
      <c r="U354" s="107"/>
      <c r="V354" s="107"/>
      <c r="W354" s="107"/>
      <c r="X354" s="107"/>
    </row>
    <row r="355" spans="1:24" ht="13">
      <c r="A355" s="107"/>
      <c r="B355" s="107"/>
      <c r="C355" s="108"/>
      <c r="D355" s="112"/>
      <c r="E355" s="108"/>
      <c r="F355" s="108"/>
      <c r="G355" s="107"/>
      <c r="H355" s="107"/>
      <c r="I355" s="107"/>
      <c r="J355" s="107"/>
      <c r="K355" s="107"/>
      <c r="L355" s="107"/>
      <c r="M355" s="107"/>
      <c r="N355" s="107"/>
      <c r="O355" s="107"/>
      <c r="P355" s="107"/>
      <c r="Q355" s="107"/>
      <c r="R355" s="107"/>
      <c r="S355" s="107"/>
      <c r="T355" s="107"/>
      <c r="U355" s="107"/>
      <c r="V355" s="107"/>
      <c r="W355" s="107"/>
      <c r="X355" s="107"/>
    </row>
    <row r="356" spans="1:24" ht="13">
      <c r="A356" s="107"/>
      <c r="B356" s="107"/>
      <c r="C356" s="108"/>
      <c r="D356" s="112"/>
      <c r="E356" s="108"/>
      <c r="F356" s="108"/>
      <c r="G356" s="107"/>
      <c r="H356" s="107"/>
      <c r="I356" s="107"/>
      <c r="J356" s="107"/>
      <c r="K356" s="107"/>
      <c r="L356" s="107"/>
      <c r="M356" s="107"/>
      <c r="N356" s="107"/>
      <c r="O356" s="107"/>
      <c r="P356" s="107"/>
      <c r="Q356" s="107"/>
      <c r="R356" s="107"/>
      <c r="S356" s="107"/>
      <c r="T356" s="107"/>
      <c r="U356" s="107"/>
      <c r="V356" s="107"/>
      <c r="W356" s="107"/>
      <c r="X356" s="107"/>
    </row>
    <row r="357" spans="1:24" ht="13">
      <c r="A357" s="107"/>
      <c r="B357" s="107"/>
      <c r="C357" s="108"/>
      <c r="D357" s="112"/>
      <c r="E357" s="108"/>
      <c r="F357" s="108"/>
      <c r="G357" s="107"/>
      <c r="H357" s="107"/>
      <c r="I357" s="107"/>
      <c r="J357" s="107"/>
      <c r="K357" s="107"/>
      <c r="L357" s="107"/>
      <c r="M357" s="107"/>
      <c r="N357" s="107"/>
      <c r="O357" s="107"/>
      <c r="P357" s="107"/>
      <c r="Q357" s="107"/>
      <c r="R357" s="107"/>
      <c r="S357" s="107"/>
      <c r="T357" s="107"/>
      <c r="U357" s="107"/>
      <c r="V357" s="107"/>
      <c r="W357" s="107"/>
      <c r="X357" s="107"/>
    </row>
    <row r="358" spans="1:24" ht="13">
      <c r="A358" s="107"/>
      <c r="B358" s="107"/>
      <c r="C358" s="108"/>
      <c r="D358" s="112"/>
      <c r="E358" s="108"/>
      <c r="F358" s="108"/>
      <c r="G358" s="107"/>
      <c r="H358" s="107"/>
      <c r="I358" s="107"/>
      <c r="J358" s="107"/>
      <c r="K358" s="107"/>
      <c r="L358" s="107"/>
      <c r="M358" s="107"/>
      <c r="N358" s="107"/>
      <c r="O358" s="107"/>
      <c r="P358" s="107"/>
      <c r="Q358" s="107"/>
      <c r="R358" s="107"/>
      <c r="S358" s="107"/>
      <c r="T358" s="107"/>
      <c r="U358" s="107"/>
      <c r="V358" s="107"/>
      <c r="W358" s="107"/>
      <c r="X358" s="107"/>
    </row>
    <row r="359" spans="1:24" ht="13">
      <c r="A359" s="107"/>
      <c r="B359" s="107"/>
      <c r="C359" s="108"/>
      <c r="D359" s="112"/>
      <c r="E359" s="108"/>
      <c r="F359" s="108"/>
      <c r="G359" s="107"/>
      <c r="H359" s="107"/>
      <c r="I359" s="107"/>
      <c r="J359" s="107"/>
      <c r="K359" s="107"/>
      <c r="L359" s="107"/>
      <c r="M359" s="107"/>
      <c r="N359" s="107"/>
      <c r="O359" s="107"/>
      <c r="P359" s="107"/>
      <c r="Q359" s="107"/>
      <c r="R359" s="107"/>
      <c r="S359" s="107"/>
      <c r="T359" s="107"/>
      <c r="U359" s="107"/>
      <c r="V359" s="107"/>
      <c r="W359" s="107"/>
      <c r="X359" s="107"/>
    </row>
    <row r="360" spans="1:24" ht="13">
      <c r="A360" s="107"/>
      <c r="B360" s="107"/>
      <c r="C360" s="108"/>
      <c r="D360" s="112"/>
      <c r="E360" s="108"/>
      <c r="F360" s="108"/>
      <c r="G360" s="107"/>
      <c r="H360" s="107"/>
      <c r="I360" s="107"/>
      <c r="J360" s="107"/>
      <c r="K360" s="107"/>
      <c r="L360" s="107"/>
      <c r="M360" s="107"/>
      <c r="N360" s="107"/>
      <c r="O360" s="107"/>
      <c r="P360" s="107"/>
      <c r="Q360" s="107"/>
      <c r="R360" s="107"/>
      <c r="S360" s="107"/>
      <c r="T360" s="107"/>
      <c r="U360" s="107"/>
      <c r="V360" s="107"/>
      <c r="W360" s="107"/>
      <c r="X360" s="107"/>
    </row>
    <row r="361" spans="1:24" ht="13">
      <c r="A361" s="107"/>
      <c r="B361" s="107"/>
      <c r="C361" s="108"/>
      <c r="D361" s="112"/>
      <c r="E361" s="108"/>
      <c r="F361" s="108"/>
      <c r="G361" s="107"/>
      <c r="H361" s="107"/>
      <c r="I361" s="107"/>
      <c r="J361" s="107"/>
      <c r="K361" s="107"/>
      <c r="L361" s="107"/>
      <c r="M361" s="107"/>
      <c r="N361" s="107"/>
      <c r="O361" s="107"/>
      <c r="P361" s="107"/>
      <c r="Q361" s="107"/>
      <c r="R361" s="107"/>
      <c r="S361" s="107"/>
      <c r="T361" s="107"/>
      <c r="U361" s="107"/>
      <c r="V361" s="107"/>
      <c r="W361" s="107"/>
      <c r="X361" s="107"/>
    </row>
    <row r="362" spans="1:24" ht="13">
      <c r="A362" s="107"/>
      <c r="B362" s="107"/>
      <c r="C362" s="108"/>
      <c r="D362" s="112"/>
      <c r="E362" s="108"/>
      <c r="F362" s="108"/>
      <c r="G362" s="107"/>
      <c r="H362" s="107"/>
      <c r="I362" s="107"/>
      <c r="J362" s="107"/>
      <c r="K362" s="107"/>
      <c r="L362" s="107"/>
      <c r="M362" s="107"/>
      <c r="N362" s="107"/>
      <c r="O362" s="107"/>
      <c r="P362" s="107"/>
      <c r="Q362" s="107"/>
      <c r="R362" s="107"/>
      <c r="S362" s="107"/>
      <c r="T362" s="107"/>
      <c r="U362" s="107"/>
      <c r="V362" s="107"/>
      <c r="W362" s="107"/>
      <c r="X362" s="107"/>
    </row>
    <row r="363" spans="1:24" ht="13">
      <c r="A363" s="107"/>
      <c r="B363" s="107"/>
      <c r="C363" s="108"/>
      <c r="D363" s="112"/>
      <c r="E363" s="108"/>
      <c r="F363" s="108"/>
      <c r="G363" s="107"/>
      <c r="H363" s="107"/>
      <c r="I363" s="107"/>
      <c r="J363" s="107"/>
      <c r="K363" s="107"/>
      <c r="L363" s="107"/>
      <c r="M363" s="107"/>
      <c r="N363" s="107"/>
      <c r="O363" s="107"/>
      <c r="P363" s="107"/>
      <c r="Q363" s="107"/>
      <c r="R363" s="107"/>
      <c r="S363" s="107"/>
      <c r="T363" s="107"/>
      <c r="U363" s="107"/>
      <c r="V363" s="107"/>
      <c r="W363" s="107"/>
      <c r="X363" s="107"/>
    </row>
    <row r="364" spans="1:24" ht="13">
      <c r="A364" s="107"/>
      <c r="B364" s="107"/>
      <c r="C364" s="108"/>
      <c r="D364" s="112"/>
      <c r="E364" s="108"/>
      <c r="F364" s="108"/>
      <c r="G364" s="107"/>
      <c r="H364" s="107"/>
      <c r="I364" s="107"/>
      <c r="J364" s="107"/>
      <c r="K364" s="107"/>
      <c r="L364" s="107"/>
      <c r="M364" s="107"/>
      <c r="N364" s="107"/>
      <c r="O364" s="107"/>
      <c r="P364" s="107"/>
      <c r="Q364" s="107"/>
      <c r="R364" s="107"/>
      <c r="S364" s="107"/>
      <c r="T364" s="107"/>
      <c r="U364" s="107"/>
      <c r="V364" s="107"/>
      <c r="W364" s="107"/>
      <c r="X364" s="107"/>
    </row>
    <row r="365" spans="1:24" ht="13">
      <c r="A365" s="107"/>
      <c r="B365" s="107"/>
      <c r="C365" s="108"/>
      <c r="D365" s="112"/>
      <c r="E365" s="108"/>
      <c r="F365" s="108"/>
      <c r="G365" s="107"/>
      <c r="H365" s="107"/>
      <c r="I365" s="107"/>
      <c r="J365" s="107"/>
      <c r="K365" s="107"/>
      <c r="L365" s="107"/>
      <c r="M365" s="107"/>
      <c r="N365" s="107"/>
      <c r="O365" s="107"/>
      <c r="P365" s="107"/>
      <c r="Q365" s="107"/>
      <c r="R365" s="107"/>
      <c r="S365" s="107"/>
      <c r="T365" s="107"/>
      <c r="U365" s="107"/>
      <c r="V365" s="107"/>
      <c r="W365" s="107"/>
      <c r="X365" s="107"/>
    </row>
    <row r="366" spans="1:24" ht="13">
      <c r="A366" s="107"/>
      <c r="B366" s="107"/>
      <c r="C366" s="108"/>
      <c r="D366" s="112"/>
      <c r="E366" s="108"/>
      <c r="F366" s="108"/>
      <c r="G366" s="107"/>
      <c r="H366" s="107"/>
      <c r="I366" s="107"/>
      <c r="J366" s="107"/>
      <c r="K366" s="107"/>
      <c r="L366" s="107"/>
      <c r="M366" s="107"/>
      <c r="N366" s="107"/>
      <c r="O366" s="107"/>
      <c r="P366" s="107"/>
      <c r="Q366" s="107"/>
      <c r="R366" s="107"/>
      <c r="S366" s="107"/>
      <c r="T366" s="107"/>
      <c r="U366" s="107"/>
      <c r="V366" s="107"/>
      <c r="W366" s="107"/>
      <c r="X366" s="107"/>
    </row>
    <row r="367" spans="1:24" ht="13">
      <c r="A367" s="107"/>
      <c r="B367" s="107"/>
      <c r="C367" s="108"/>
      <c r="D367" s="112"/>
      <c r="E367" s="108"/>
      <c r="F367" s="108"/>
      <c r="G367" s="107"/>
      <c r="H367" s="107"/>
      <c r="I367" s="107"/>
      <c r="J367" s="107"/>
      <c r="K367" s="107"/>
      <c r="L367" s="107"/>
      <c r="M367" s="107"/>
      <c r="N367" s="107"/>
      <c r="O367" s="107"/>
      <c r="P367" s="107"/>
      <c r="Q367" s="107"/>
      <c r="R367" s="107"/>
      <c r="S367" s="107"/>
      <c r="T367" s="107"/>
      <c r="U367" s="107"/>
      <c r="V367" s="107"/>
      <c r="W367" s="107"/>
      <c r="X367" s="107"/>
    </row>
    <row r="368" spans="1:24" ht="13">
      <c r="A368" s="107"/>
      <c r="B368" s="107"/>
      <c r="C368" s="108"/>
      <c r="D368" s="112"/>
      <c r="E368" s="108"/>
      <c r="F368" s="108"/>
      <c r="G368" s="107"/>
      <c r="H368" s="107"/>
      <c r="I368" s="107"/>
      <c r="J368" s="107"/>
      <c r="K368" s="107"/>
      <c r="L368" s="107"/>
      <c r="M368" s="107"/>
      <c r="N368" s="107"/>
      <c r="O368" s="107"/>
      <c r="P368" s="107"/>
      <c r="Q368" s="107"/>
      <c r="R368" s="107"/>
      <c r="S368" s="107"/>
      <c r="T368" s="107"/>
      <c r="U368" s="107"/>
      <c r="V368" s="107"/>
      <c r="W368" s="107"/>
      <c r="X368" s="107"/>
    </row>
    <row r="369" spans="1:24" ht="13">
      <c r="A369" s="107"/>
      <c r="B369" s="107"/>
      <c r="C369" s="108"/>
      <c r="D369" s="112"/>
      <c r="E369" s="108"/>
      <c r="F369" s="108"/>
      <c r="G369" s="107"/>
      <c r="H369" s="107"/>
      <c r="I369" s="107"/>
      <c r="J369" s="107"/>
      <c r="K369" s="107"/>
      <c r="L369" s="107"/>
      <c r="M369" s="107"/>
      <c r="N369" s="107"/>
      <c r="O369" s="107"/>
      <c r="P369" s="107"/>
      <c r="Q369" s="107"/>
      <c r="R369" s="107"/>
      <c r="S369" s="107"/>
      <c r="T369" s="107"/>
      <c r="U369" s="107"/>
      <c r="V369" s="107"/>
      <c r="W369" s="107"/>
      <c r="X369" s="107"/>
    </row>
    <row r="370" spans="1:24" ht="13">
      <c r="A370" s="107"/>
      <c r="B370" s="107"/>
      <c r="C370" s="108"/>
      <c r="D370" s="112"/>
      <c r="E370" s="108"/>
      <c r="F370" s="108"/>
      <c r="G370" s="107"/>
      <c r="H370" s="107"/>
      <c r="I370" s="107"/>
      <c r="J370" s="107"/>
      <c r="K370" s="107"/>
      <c r="L370" s="107"/>
      <c r="M370" s="107"/>
      <c r="N370" s="107"/>
      <c r="O370" s="107"/>
      <c r="P370" s="107"/>
      <c r="Q370" s="107"/>
      <c r="R370" s="107"/>
      <c r="S370" s="107"/>
      <c r="T370" s="107"/>
      <c r="U370" s="107"/>
      <c r="V370" s="107"/>
      <c r="W370" s="107"/>
      <c r="X370" s="107"/>
    </row>
    <row r="371" spans="1:24" ht="13">
      <c r="A371" s="107"/>
      <c r="B371" s="107"/>
      <c r="C371" s="108"/>
      <c r="D371" s="112"/>
      <c r="E371" s="108"/>
      <c r="F371" s="108"/>
      <c r="G371" s="107"/>
      <c r="H371" s="107"/>
      <c r="I371" s="107"/>
      <c r="J371" s="107"/>
      <c r="K371" s="107"/>
      <c r="L371" s="107"/>
      <c r="M371" s="107"/>
      <c r="N371" s="107"/>
      <c r="O371" s="107"/>
      <c r="P371" s="107"/>
      <c r="Q371" s="107"/>
      <c r="R371" s="107"/>
      <c r="S371" s="107"/>
      <c r="T371" s="107"/>
      <c r="U371" s="107"/>
      <c r="V371" s="107"/>
      <c r="W371" s="107"/>
      <c r="X371" s="107"/>
    </row>
    <row r="372" spans="1:24" ht="13">
      <c r="A372" s="107"/>
      <c r="B372" s="107"/>
      <c r="C372" s="108"/>
      <c r="D372" s="112"/>
      <c r="E372" s="108"/>
      <c r="F372" s="108"/>
      <c r="G372" s="107"/>
      <c r="H372" s="107"/>
      <c r="I372" s="107"/>
      <c r="J372" s="107"/>
      <c r="K372" s="107"/>
      <c r="L372" s="107"/>
      <c r="M372" s="107"/>
      <c r="N372" s="107"/>
      <c r="O372" s="107"/>
      <c r="P372" s="107"/>
      <c r="Q372" s="107"/>
      <c r="R372" s="107"/>
      <c r="S372" s="107"/>
      <c r="T372" s="107"/>
      <c r="U372" s="107"/>
      <c r="V372" s="107"/>
      <c r="W372" s="107"/>
      <c r="X372" s="107"/>
    </row>
    <row r="373" spans="1:24" ht="13">
      <c r="A373" s="107"/>
      <c r="B373" s="107"/>
      <c r="C373" s="108"/>
      <c r="D373" s="112"/>
      <c r="E373" s="108"/>
      <c r="F373" s="108"/>
      <c r="G373" s="107"/>
      <c r="H373" s="107"/>
      <c r="I373" s="107"/>
      <c r="J373" s="107"/>
      <c r="K373" s="107"/>
      <c r="L373" s="107"/>
      <c r="M373" s="107"/>
      <c r="N373" s="107"/>
      <c r="O373" s="107"/>
      <c r="P373" s="107"/>
      <c r="Q373" s="107"/>
      <c r="R373" s="107"/>
      <c r="S373" s="107"/>
      <c r="T373" s="107"/>
      <c r="U373" s="107"/>
      <c r="V373" s="107"/>
      <c r="W373" s="107"/>
      <c r="X373" s="107"/>
    </row>
    <row r="374" spans="1:24" ht="13">
      <c r="A374" s="107"/>
      <c r="B374" s="107"/>
      <c r="C374" s="108"/>
      <c r="D374" s="112"/>
      <c r="E374" s="108"/>
      <c r="F374" s="108"/>
      <c r="G374" s="107"/>
      <c r="H374" s="107"/>
      <c r="I374" s="107"/>
      <c r="J374" s="107"/>
      <c r="K374" s="107"/>
      <c r="L374" s="107"/>
      <c r="M374" s="107"/>
      <c r="N374" s="107"/>
      <c r="O374" s="107"/>
      <c r="P374" s="107"/>
      <c r="Q374" s="107"/>
      <c r="R374" s="107"/>
      <c r="S374" s="107"/>
      <c r="T374" s="107"/>
      <c r="U374" s="107"/>
      <c r="V374" s="107"/>
      <c r="W374" s="107"/>
      <c r="X374" s="107"/>
    </row>
    <row r="375" spans="1:24" ht="13">
      <c r="A375" s="107"/>
      <c r="B375" s="107"/>
      <c r="C375" s="108"/>
      <c r="D375" s="112"/>
      <c r="E375" s="108"/>
      <c r="F375" s="108"/>
      <c r="G375" s="107"/>
      <c r="H375" s="107"/>
      <c r="I375" s="107"/>
      <c r="J375" s="107"/>
      <c r="K375" s="107"/>
      <c r="L375" s="107"/>
      <c r="M375" s="107"/>
      <c r="N375" s="107"/>
      <c r="O375" s="107"/>
      <c r="P375" s="107"/>
      <c r="Q375" s="107"/>
      <c r="R375" s="107"/>
      <c r="S375" s="107"/>
      <c r="T375" s="107"/>
      <c r="U375" s="107"/>
      <c r="V375" s="107"/>
      <c r="W375" s="107"/>
      <c r="X375" s="107"/>
    </row>
    <row r="376" spans="1:24" ht="13">
      <c r="A376" s="107"/>
      <c r="B376" s="107"/>
      <c r="C376" s="108"/>
      <c r="D376" s="112"/>
      <c r="E376" s="108"/>
      <c r="F376" s="108"/>
      <c r="G376" s="107"/>
      <c r="H376" s="107"/>
      <c r="I376" s="107"/>
      <c r="J376" s="107"/>
      <c r="K376" s="107"/>
      <c r="L376" s="107"/>
      <c r="M376" s="107"/>
      <c r="N376" s="107"/>
      <c r="O376" s="107"/>
      <c r="P376" s="107"/>
      <c r="Q376" s="107"/>
      <c r="R376" s="107"/>
      <c r="S376" s="107"/>
      <c r="T376" s="107"/>
      <c r="U376" s="107"/>
      <c r="V376" s="107"/>
      <c r="W376" s="107"/>
      <c r="X376" s="107"/>
    </row>
    <row r="377" spans="1:24" ht="13">
      <c r="A377" s="107"/>
      <c r="B377" s="107"/>
      <c r="C377" s="108"/>
      <c r="D377" s="112"/>
      <c r="E377" s="108"/>
      <c r="F377" s="108"/>
      <c r="G377" s="107"/>
      <c r="H377" s="107"/>
      <c r="I377" s="107"/>
      <c r="J377" s="107"/>
      <c r="K377" s="107"/>
      <c r="L377" s="107"/>
      <c r="M377" s="107"/>
      <c r="N377" s="107"/>
      <c r="O377" s="107"/>
      <c r="P377" s="107"/>
      <c r="Q377" s="107"/>
      <c r="R377" s="107"/>
      <c r="S377" s="107"/>
      <c r="T377" s="107"/>
      <c r="U377" s="107"/>
      <c r="V377" s="107"/>
      <c r="W377" s="107"/>
      <c r="X377" s="107"/>
    </row>
    <row r="378" spans="1:24" ht="13">
      <c r="A378" s="107"/>
      <c r="B378" s="107"/>
      <c r="C378" s="108"/>
      <c r="D378" s="112"/>
      <c r="E378" s="108"/>
      <c r="F378" s="108"/>
      <c r="G378" s="107"/>
      <c r="H378" s="107"/>
      <c r="I378" s="107"/>
      <c r="J378" s="107"/>
      <c r="K378" s="107"/>
      <c r="L378" s="107"/>
      <c r="M378" s="107"/>
      <c r="N378" s="107"/>
      <c r="O378" s="107"/>
      <c r="P378" s="107"/>
      <c r="Q378" s="107"/>
      <c r="R378" s="107"/>
      <c r="S378" s="107"/>
      <c r="T378" s="107"/>
      <c r="U378" s="107"/>
      <c r="V378" s="107"/>
      <c r="W378" s="107"/>
      <c r="X378" s="107"/>
    </row>
    <row r="379" spans="1:24" ht="13">
      <c r="A379" s="107"/>
      <c r="B379" s="107"/>
      <c r="C379" s="108"/>
      <c r="D379" s="112"/>
      <c r="E379" s="108"/>
      <c r="F379" s="108"/>
      <c r="G379" s="107"/>
      <c r="H379" s="107"/>
      <c r="I379" s="107"/>
      <c r="J379" s="107"/>
      <c r="K379" s="107"/>
      <c r="L379" s="107"/>
      <c r="M379" s="107"/>
      <c r="N379" s="107"/>
      <c r="O379" s="107"/>
      <c r="P379" s="107"/>
      <c r="Q379" s="107"/>
      <c r="R379" s="107"/>
      <c r="S379" s="107"/>
      <c r="T379" s="107"/>
      <c r="U379" s="107"/>
      <c r="V379" s="107"/>
      <c r="W379" s="107"/>
      <c r="X379" s="107"/>
    </row>
    <row r="380" spans="1:24" ht="13">
      <c r="A380" s="107"/>
      <c r="B380" s="107"/>
      <c r="C380" s="108"/>
      <c r="D380" s="112"/>
      <c r="E380" s="108"/>
      <c r="F380" s="108"/>
      <c r="G380" s="107"/>
      <c r="H380" s="107"/>
      <c r="I380" s="107"/>
      <c r="J380" s="107"/>
      <c r="K380" s="107"/>
      <c r="L380" s="107"/>
      <c r="M380" s="107"/>
      <c r="N380" s="107"/>
      <c r="O380" s="107"/>
      <c r="P380" s="107"/>
      <c r="Q380" s="107"/>
      <c r="R380" s="107"/>
      <c r="S380" s="107"/>
      <c r="T380" s="107"/>
      <c r="U380" s="107"/>
      <c r="V380" s="107"/>
      <c r="W380" s="107"/>
      <c r="X380" s="107"/>
    </row>
    <row r="381" spans="1:24" ht="13">
      <c r="A381" s="107"/>
      <c r="B381" s="107"/>
      <c r="C381" s="108"/>
      <c r="D381" s="112"/>
      <c r="E381" s="108"/>
      <c r="F381" s="108"/>
      <c r="G381" s="107"/>
      <c r="H381" s="107"/>
      <c r="I381" s="107"/>
      <c r="J381" s="107"/>
      <c r="K381" s="107"/>
      <c r="L381" s="107"/>
      <c r="M381" s="107"/>
      <c r="N381" s="107"/>
      <c r="O381" s="107"/>
      <c r="P381" s="107"/>
      <c r="Q381" s="107"/>
      <c r="R381" s="107"/>
      <c r="S381" s="107"/>
      <c r="T381" s="107"/>
      <c r="U381" s="107"/>
      <c r="V381" s="107"/>
      <c r="W381" s="107"/>
      <c r="X381" s="107"/>
    </row>
    <row r="382" spans="1:24" ht="13">
      <c r="A382" s="107"/>
      <c r="B382" s="107"/>
      <c r="C382" s="108"/>
      <c r="D382" s="112"/>
      <c r="E382" s="108"/>
      <c r="F382" s="108"/>
      <c r="G382" s="107"/>
      <c r="H382" s="107"/>
      <c r="I382" s="107"/>
      <c r="J382" s="107"/>
      <c r="K382" s="107"/>
      <c r="L382" s="107"/>
      <c r="M382" s="107"/>
      <c r="N382" s="107"/>
      <c r="O382" s="107"/>
      <c r="P382" s="107"/>
      <c r="Q382" s="107"/>
      <c r="R382" s="107"/>
      <c r="S382" s="107"/>
      <c r="T382" s="107"/>
      <c r="U382" s="107"/>
      <c r="V382" s="107"/>
      <c r="W382" s="107"/>
      <c r="X382" s="107"/>
    </row>
    <row r="383" spans="1:24" ht="13">
      <c r="A383" s="107"/>
      <c r="B383" s="107"/>
      <c r="C383" s="108"/>
      <c r="D383" s="112"/>
      <c r="E383" s="108"/>
      <c r="F383" s="108"/>
      <c r="G383" s="107"/>
      <c r="H383" s="107"/>
      <c r="I383" s="107"/>
      <c r="J383" s="107"/>
      <c r="K383" s="107"/>
      <c r="L383" s="107"/>
      <c r="M383" s="107"/>
      <c r="N383" s="107"/>
      <c r="O383" s="107"/>
      <c r="P383" s="107"/>
      <c r="Q383" s="107"/>
      <c r="R383" s="107"/>
      <c r="S383" s="107"/>
      <c r="T383" s="107"/>
      <c r="U383" s="107"/>
      <c r="V383" s="107"/>
      <c r="W383" s="107"/>
      <c r="X383" s="107"/>
    </row>
    <row r="384" spans="1:24" ht="13">
      <c r="A384" s="107"/>
      <c r="B384" s="107"/>
      <c r="C384" s="108"/>
      <c r="D384" s="112"/>
      <c r="E384" s="108"/>
      <c r="F384" s="108"/>
      <c r="G384" s="107"/>
      <c r="H384" s="107"/>
      <c r="I384" s="107"/>
      <c r="J384" s="107"/>
      <c r="K384" s="107"/>
      <c r="L384" s="107"/>
      <c r="M384" s="107"/>
      <c r="N384" s="107"/>
      <c r="O384" s="107"/>
      <c r="P384" s="107"/>
      <c r="Q384" s="107"/>
      <c r="R384" s="107"/>
      <c r="S384" s="107"/>
      <c r="T384" s="107"/>
      <c r="U384" s="107"/>
      <c r="V384" s="107"/>
      <c r="W384" s="107"/>
      <c r="X384" s="107"/>
    </row>
    <row r="385" spans="1:24" ht="13">
      <c r="A385" s="107"/>
      <c r="B385" s="107"/>
      <c r="C385" s="108"/>
      <c r="D385" s="112"/>
      <c r="E385" s="108"/>
      <c r="F385" s="108"/>
      <c r="G385" s="107"/>
      <c r="H385" s="107"/>
      <c r="I385" s="107"/>
      <c r="J385" s="107"/>
      <c r="K385" s="107"/>
      <c r="L385" s="107"/>
      <c r="M385" s="107"/>
      <c r="N385" s="107"/>
      <c r="O385" s="107"/>
      <c r="P385" s="107"/>
      <c r="Q385" s="107"/>
      <c r="R385" s="107"/>
      <c r="S385" s="107"/>
      <c r="T385" s="107"/>
      <c r="U385" s="107"/>
      <c r="V385" s="107"/>
      <c r="W385" s="107"/>
      <c r="X385" s="107"/>
    </row>
    <row r="386" spans="1:24" ht="13">
      <c r="A386" s="107"/>
      <c r="B386" s="107"/>
      <c r="C386" s="108"/>
      <c r="D386" s="112"/>
      <c r="E386" s="108"/>
      <c r="F386" s="108"/>
      <c r="G386" s="107"/>
      <c r="H386" s="107"/>
      <c r="I386" s="107"/>
      <c r="J386" s="107"/>
      <c r="K386" s="107"/>
      <c r="L386" s="107"/>
      <c r="M386" s="107"/>
      <c r="N386" s="107"/>
      <c r="O386" s="107"/>
      <c r="P386" s="107"/>
      <c r="Q386" s="107"/>
      <c r="R386" s="107"/>
      <c r="S386" s="107"/>
      <c r="T386" s="107"/>
      <c r="U386" s="107"/>
      <c r="V386" s="107"/>
      <c r="W386" s="107"/>
      <c r="X386" s="107"/>
    </row>
    <row r="387" spans="1:24" ht="13">
      <c r="A387" s="107"/>
      <c r="B387" s="107"/>
      <c r="C387" s="108"/>
      <c r="D387" s="112"/>
      <c r="E387" s="108"/>
      <c r="F387" s="108"/>
      <c r="G387" s="107"/>
      <c r="H387" s="107"/>
      <c r="I387" s="107"/>
      <c r="J387" s="107"/>
      <c r="K387" s="107"/>
      <c r="L387" s="107"/>
      <c r="M387" s="107"/>
      <c r="N387" s="107"/>
      <c r="O387" s="107"/>
      <c r="P387" s="107"/>
      <c r="Q387" s="107"/>
      <c r="R387" s="107"/>
      <c r="S387" s="107"/>
      <c r="T387" s="107"/>
      <c r="U387" s="107"/>
      <c r="V387" s="107"/>
      <c r="W387" s="107"/>
      <c r="X387" s="107"/>
    </row>
    <row r="388" spans="1:24" ht="13">
      <c r="A388" s="107"/>
      <c r="B388" s="107"/>
      <c r="C388" s="108"/>
      <c r="D388" s="112"/>
      <c r="E388" s="108"/>
      <c r="F388" s="108"/>
      <c r="G388" s="107"/>
      <c r="H388" s="107"/>
      <c r="I388" s="107"/>
      <c r="J388" s="107"/>
      <c r="K388" s="107"/>
      <c r="L388" s="107"/>
      <c r="M388" s="107"/>
      <c r="N388" s="107"/>
      <c r="O388" s="107"/>
      <c r="P388" s="107"/>
      <c r="Q388" s="107"/>
      <c r="R388" s="107"/>
      <c r="S388" s="107"/>
      <c r="T388" s="107"/>
      <c r="U388" s="107"/>
      <c r="V388" s="107"/>
      <c r="W388" s="107"/>
      <c r="X388" s="107"/>
    </row>
    <row r="389" spans="1:24" ht="13">
      <c r="A389" s="107"/>
      <c r="B389" s="107"/>
      <c r="C389" s="108"/>
      <c r="D389" s="112"/>
      <c r="E389" s="108"/>
      <c r="F389" s="108"/>
      <c r="G389" s="107"/>
      <c r="H389" s="107"/>
      <c r="I389" s="107"/>
      <c r="J389" s="107"/>
      <c r="K389" s="107"/>
      <c r="L389" s="107"/>
      <c r="M389" s="107"/>
      <c r="N389" s="107"/>
      <c r="O389" s="107"/>
      <c r="P389" s="107"/>
      <c r="Q389" s="107"/>
      <c r="R389" s="107"/>
      <c r="S389" s="107"/>
      <c r="T389" s="107"/>
      <c r="U389" s="107"/>
      <c r="V389" s="107"/>
      <c r="W389" s="107"/>
      <c r="X389" s="107"/>
    </row>
    <row r="390" spans="1:24" ht="13">
      <c r="A390" s="107"/>
      <c r="B390" s="107"/>
      <c r="C390" s="108"/>
      <c r="D390" s="112"/>
      <c r="E390" s="108"/>
      <c r="F390" s="108"/>
      <c r="G390" s="107"/>
      <c r="H390" s="107"/>
      <c r="I390" s="107"/>
      <c r="J390" s="107"/>
      <c r="K390" s="107"/>
      <c r="L390" s="107"/>
      <c r="M390" s="107"/>
      <c r="N390" s="107"/>
      <c r="O390" s="107"/>
      <c r="P390" s="107"/>
      <c r="Q390" s="107"/>
      <c r="R390" s="107"/>
      <c r="S390" s="107"/>
      <c r="T390" s="107"/>
      <c r="U390" s="107"/>
      <c r="V390" s="107"/>
      <c r="W390" s="107"/>
      <c r="X390" s="107"/>
    </row>
    <row r="391" spans="1:24" ht="13">
      <c r="A391" s="107"/>
      <c r="B391" s="107"/>
      <c r="C391" s="108"/>
      <c r="D391" s="112"/>
      <c r="E391" s="108"/>
      <c r="F391" s="108"/>
      <c r="G391" s="107"/>
      <c r="H391" s="107"/>
      <c r="I391" s="107"/>
      <c r="J391" s="107"/>
      <c r="K391" s="107"/>
      <c r="L391" s="107"/>
      <c r="M391" s="107"/>
      <c r="N391" s="107"/>
      <c r="O391" s="107"/>
      <c r="P391" s="107"/>
      <c r="Q391" s="107"/>
      <c r="R391" s="107"/>
      <c r="S391" s="107"/>
      <c r="T391" s="107"/>
      <c r="U391" s="107"/>
      <c r="V391" s="107"/>
      <c r="W391" s="107"/>
      <c r="X391" s="107"/>
    </row>
    <row r="392" spans="1:24" ht="13">
      <c r="A392" s="107"/>
      <c r="B392" s="107"/>
      <c r="C392" s="108"/>
      <c r="D392" s="112"/>
      <c r="E392" s="108"/>
      <c r="F392" s="108"/>
      <c r="G392" s="107"/>
      <c r="H392" s="107"/>
      <c r="I392" s="107"/>
      <c r="J392" s="107"/>
      <c r="K392" s="107"/>
      <c r="L392" s="107"/>
      <c r="M392" s="107"/>
      <c r="N392" s="107"/>
      <c r="O392" s="107"/>
      <c r="P392" s="107"/>
      <c r="Q392" s="107"/>
      <c r="R392" s="107"/>
      <c r="S392" s="107"/>
      <c r="T392" s="107"/>
      <c r="U392" s="107"/>
      <c r="V392" s="107"/>
      <c r="W392" s="107"/>
      <c r="X392" s="107"/>
    </row>
    <row r="393" spans="1:24" ht="13">
      <c r="A393" s="107"/>
      <c r="B393" s="107"/>
      <c r="C393" s="108"/>
      <c r="D393" s="112"/>
      <c r="E393" s="108"/>
      <c r="F393" s="108"/>
      <c r="G393" s="107"/>
      <c r="H393" s="107"/>
      <c r="I393" s="107"/>
      <c r="J393" s="107"/>
      <c r="K393" s="107"/>
      <c r="L393" s="107"/>
      <c r="M393" s="107"/>
      <c r="N393" s="107"/>
      <c r="O393" s="107"/>
      <c r="P393" s="107"/>
      <c r="Q393" s="107"/>
      <c r="R393" s="107"/>
      <c r="S393" s="107"/>
      <c r="T393" s="107"/>
      <c r="U393" s="107"/>
      <c r="V393" s="107"/>
      <c r="W393" s="107"/>
      <c r="X393" s="107"/>
    </row>
    <row r="394" spans="1:24" ht="13">
      <c r="A394" s="107"/>
      <c r="B394" s="107"/>
      <c r="C394" s="108"/>
      <c r="D394" s="112"/>
      <c r="E394" s="108"/>
      <c r="F394" s="108"/>
      <c r="G394" s="107"/>
      <c r="H394" s="107"/>
      <c r="I394" s="107"/>
      <c r="J394" s="107"/>
      <c r="K394" s="107"/>
      <c r="L394" s="107"/>
      <c r="M394" s="107"/>
      <c r="N394" s="107"/>
      <c r="O394" s="107"/>
      <c r="P394" s="107"/>
      <c r="Q394" s="107"/>
      <c r="R394" s="107"/>
      <c r="S394" s="107"/>
      <c r="T394" s="107"/>
      <c r="U394" s="107"/>
      <c r="V394" s="107"/>
      <c r="W394" s="107"/>
      <c r="X394" s="107"/>
    </row>
    <row r="395" spans="1:24" ht="13">
      <c r="A395" s="107"/>
      <c r="B395" s="107"/>
      <c r="C395" s="108"/>
      <c r="D395" s="112"/>
      <c r="E395" s="108"/>
      <c r="F395" s="108"/>
      <c r="G395" s="107"/>
      <c r="H395" s="107"/>
      <c r="I395" s="107"/>
      <c r="J395" s="107"/>
      <c r="K395" s="107"/>
      <c r="L395" s="107"/>
      <c r="M395" s="107"/>
      <c r="N395" s="107"/>
      <c r="O395" s="107"/>
      <c r="P395" s="107"/>
      <c r="Q395" s="107"/>
      <c r="R395" s="107"/>
      <c r="S395" s="107"/>
      <c r="T395" s="107"/>
      <c r="U395" s="107"/>
      <c r="V395" s="107"/>
      <c r="W395" s="107"/>
      <c r="X395" s="107"/>
    </row>
    <row r="396" spans="1:24" ht="13">
      <c r="A396" s="107"/>
      <c r="B396" s="107"/>
      <c r="C396" s="108"/>
      <c r="D396" s="112"/>
      <c r="E396" s="108"/>
      <c r="F396" s="108"/>
      <c r="G396" s="107"/>
      <c r="H396" s="107"/>
      <c r="I396" s="107"/>
      <c r="J396" s="107"/>
      <c r="K396" s="107"/>
      <c r="L396" s="107"/>
      <c r="M396" s="107"/>
      <c r="N396" s="107"/>
      <c r="O396" s="107"/>
      <c r="P396" s="107"/>
      <c r="Q396" s="107"/>
      <c r="R396" s="107"/>
      <c r="S396" s="107"/>
      <c r="T396" s="107"/>
      <c r="U396" s="107"/>
      <c r="V396" s="107"/>
      <c r="W396" s="107"/>
      <c r="X396" s="107"/>
    </row>
    <row r="397" spans="1:24" ht="13">
      <c r="A397" s="107"/>
      <c r="B397" s="107"/>
      <c r="C397" s="108"/>
      <c r="D397" s="112"/>
      <c r="E397" s="108"/>
      <c r="F397" s="108"/>
      <c r="G397" s="107"/>
      <c r="H397" s="107"/>
      <c r="I397" s="107"/>
      <c r="J397" s="107"/>
      <c r="K397" s="107"/>
      <c r="L397" s="107"/>
      <c r="M397" s="107"/>
      <c r="N397" s="107"/>
      <c r="O397" s="107"/>
      <c r="P397" s="107"/>
      <c r="Q397" s="107"/>
      <c r="R397" s="107"/>
      <c r="S397" s="107"/>
      <c r="T397" s="107"/>
      <c r="U397" s="107"/>
      <c r="V397" s="107"/>
      <c r="W397" s="107"/>
      <c r="X397" s="107"/>
    </row>
    <row r="398" spans="1:24" ht="13">
      <c r="A398" s="107"/>
      <c r="B398" s="107"/>
      <c r="C398" s="108"/>
      <c r="D398" s="112"/>
      <c r="E398" s="108"/>
      <c r="F398" s="108"/>
      <c r="G398" s="107"/>
      <c r="H398" s="107"/>
      <c r="I398" s="107"/>
      <c r="J398" s="107"/>
      <c r="K398" s="107"/>
      <c r="L398" s="107"/>
      <c r="M398" s="107"/>
      <c r="N398" s="107"/>
      <c r="O398" s="107"/>
      <c r="P398" s="107"/>
      <c r="Q398" s="107"/>
      <c r="R398" s="107"/>
      <c r="S398" s="107"/>
      <c r="T398" s="107"/>
      <c r="U398" s="107"/>
      <c r="V398" s="107"/>
      <c r="W398" s="107"/>
      <c r="X398" s="107"/>
    </row>
    <row r="399" spans="1:24" ht="13">
      <c r="A399" s="107"/>
      <c r="B399" s="107"/>
      <c r="C399" s="108"/>
      <c r="D399" s="112"/>
      <c r="E399" s="108"/>
      <c r="F399" s="108"/>
      <c r="G399" s="107"/>
      <c r="H399" s="107"/>
      <c r="I399" s="107"/>
      <c r="J399" s="107"/>
      <c r="K399" s="107"/>
      <c r="L399" s="107"/>
      <c r="M399" s="107"/>
      <c r="N399" s="107"/>
      <c r="O399" s="107"/>
      <c r="P399" s="107"/>
      <c r="Q399" s="107"/>
      <c r="R399" s="107"/>
      <c r="S399" s="107"/>
      <c r="T399" s="107"/>
      <c r="U399" s="107"/>
      <c r="V399" s="107"/>
      <c r="W399" s="107"/>
      <c r="X399" s="107"/>
    </row>
    <row r="400" spans="1:24" ht="13">
      <c r="A400" s="107"/>
      <c r="B400" s="107"/>
      <c r="C400" s="108"/>
      <c r="D400" s="112"/>
      <c r="E400" s="108"/>
      <c r="F400" s="108"/>
      <c r="G400" s="107"/>
      <c r="H400" s="107"/>
      <c r="I400" s="107"/>
      <c r="J400" s="107"/>
      <c r="K400" s="107"/>
      <c r="L400" s="107"/>
      <c r="M400" s="107"/>
      <c r="N400" s="107"/>
      <c r="O400" s="107"/>
      <c r="P400" s="107"/>
      <c r="Q400" s="107"/>
      <c r="R400" s="107"/>
      <c r="S400" s="107"/>
      <c r="T400" s="107"/>
      <c r="U400" s="107"/>
      <c r="V400" s="107"/>
      <c r="W400" s="107"/>
      <c r="X400" s="107"/>
    </row>
    <row r="401" spans="1:24" ht="13">
      <c r="A401" s="107"/>
      <c r="B401" s="107"/>
      <c r="C401" s="108"/>
      <c r="D401" s="112"/>
      <c r="E401" s="108"/>
      <c r="F401" s="108"/>
      <c r="G401" s="107"/>
      <c r="H401" s="107"/>
      <c r="I401" s="107"/>
      <c r="J401" s="107"/>
      <c r="K401" s="107"/>
      <c r="L401" s="107"/>
      <c r="M401" s="107"/>
      <c r="N401" s="107"/>
      <c r="O401" s="107"/>
      <c r="P401" s="107"/>
      <c r="Q401" s="107"/>
      <c r="R401" s="107"/>
      <c r="S401" s="107"/>
      <c r="T401" s="107"/>
      <c r="U401" s="107"/>
      <c r="V401" s="107"/>
      <c r="W401" s="107"/>
      <c r="X401" s="107"/>
    </row>
    <row r="402" spans="1:24" ht="13">
      <c r="A402" s="107"/>
      <c r="B402" s="107"/>
      <c r="C402" s="108"/>
      <c r="D402" s="112"/>
      <c r="E402" s="108"/>
      <c r="F402" s="108"/>
      <c r="G402" s="107"/>
      <c r="H402" s="107"/>
      <c r="I402" s="107"/>
      <c r="J402" s="107"/>
      <c r="K402" s="107"/>
      <c r="L402" s="107"/>
      <c r="M402" s="107"/>
      <c r="N402" s="107"/>
      <c r="O402" s="107"/>
      <c r="P402" s="107"/>
      <c r="Q402" s="107"/>
      <c r="R402" s="107"/>
      <c r="S402" s="107"/>
      <c r="T402" s="107"/>
      <c r="U402" s="107"/>
      <c r="V402" s="107"/>
      <c r="W402" s="107"/>
      <c r="X402" s="107"/>
    </row>
    <row r="403" spans="1:24" ht="13">
      <c r="A403" s="107"/>
      <c r="B403" s="107"/>
      <c r="C403" s="108"/>
      <c r="D403" s="112"/>
      <c r="E403" s="108"/>
      <c r="F403" s="108"/>
      <c r="G403" s="107"/>
      <c r="H403" s="107"/>
      <c r="I403" s="107"/>
      <c r="J403" s="107"/>
      <c r="K403" s="107"/>
      <c r="L403" s="107"/>
      <c r="M403" s="107"/>
      <c r="N403" s="107"/>
      <c r="O403" s="107"/>
      <c r="P403" s="107"/>
      <c r="Q403" s="107"/>
      <c r="R403" s="107"/>
      <c r="S403" s="107"/>
      <c r="T403" s="107"/>
      <c r="U403" s="107"/>
      <c r="V403" s="107"/>
      <c r="W403" s="107"/>
      <c r="X403" s="107"/>
    </row>
    <row r="404" spans="1:24" ht="13">
      <c r="A404" s="107"/>
      <c r="B404" s="107"/>
      <c r="C404" s="108"/>
      <c r="D404" s="112"/>
      <c r="E404" s="108"/>
      <c r="F404" s="108"/>
      <c r="G404" s="107"/>
      <c r="H404" s="107"/>
      <c r="I404" s="107"/>
      <c r="J404" s="107"/>
      <c r="K404" s="107"/>
      <c r="L404" s="107"/>
      <c r="M404" s="107"/>
      <c r="N404" s="107"/>
      <c r="O404" s="107"/>
      <c r="P404" s="107"/>
      <c r="Q404" s="107"/>
      <c r="R404" s="107"/>
      <c r="S404" s="107"/>
      <c r="T404" s="107"/>
      <c r="U404" s="107"/>
      <c r="V404" s="107"/>
      <c r="W404" s="107"/>
      <c r="X404" s="107"/>
    </row>
    <row r="405" spans="1:24" ht="13">
      <c r="A405" s="107"/>
      <c r="B405" s="107"/>
      <c r="C405" s="108"/>
      <c r="D405" s="112"/>
      <c r="E405" s="108"/>
      <c r="F405" s="108"/>
      <c r="G405" s="107"/>
      <c r="H405" s="107"/>
      <c r="I405" s="107"/>
      <c r="J405" s="107"/>
      <c r="K405" s="107"/>
      <c r="L405" s="107"/>
      <c r="M405" s="107"/>
      <c r="N405" s="107"/>
      <c r="O405" s="107"/>
      <c r="P405" s="107"/>
      <c r="Q405" s="107"/>
      <c r="R405" s="107"/>
      <c r="S405" s="107"/>
      <c r="T405" s="107"/>
      <c r="U405" s="107"/>
      <c r="V405" s="107"/>
      <c r="W405" s="107"/>
      <c r="X405" s="107"/>
    </row>
    <row r="406" spans="1:24" ht="13">
      <c r="A406" s="107"/>
      <c r="B406" s="107"/>
      <c r="C406" s="108"/>
      <c r="D406" s="112"/>
      <c r="E406" s="108"/>
      <c r="F406" s="108"/>
      <c r="G406" s="107"/>
      <c r="H406" s="107"/>
      <c r="I406" s="107"/>
      <c r="J406" s="107"/>
      <c r="K406" s="107"/>
      <c r="L406" s="107"/>
      <c r="M406" s="107"/>
      <c r="N406" s="107"/>
      <c r="O406" s="107"/>
      <c r="P406" s="107"/>
      <c r="Q406" s="107"/>
      <c r="R406" s="107"/>
      <c r="S406" s="107"/>
      <c r="T406" s="107"/>
      <c r="U406" s="107"/>
      <c r="V406" s="107"/>
      <c r="W406" s="107"/>
      <c r="X406" s="107"/>
    </row>
    <row r="407" spans="1:24" ht="13">
      <c r="A407" s="107"/>
      <c r="B407" s="107"/>
      <c r="C407" s="108"/>
      <c r="D407" s="112"/>
      <c r="E407" s="108"/>
      <c r="F407" s="108"/>
      <c r="G407" s="107"/>
      <c r="H407" s="107"/>
      <c r="I407" s="107"/>
      <c r="J407" s="107"/>
      <c r="K407" s="107"/>
      <c r="L407" s="107"/>
      <c r="M407" s="107"/>
      <c r="N407" s="107"/>
      <c r="O407" s="107"/>
      <c r="P407" s="107"/>
      <c r="Q407" s="107"/>
      <c r="R407" s="107"/>
      <c r="S407" s="107"/>
      <c r="T407" s="107"/>
      <c r="U407" s="107"/>
      <c r="V407" s="107"/>
      <c r="W407" s="107"/>
      <c r="X407" s="107"/>
    </row>
    <row r="408" spans="1:24" ht="13">
      <c r="A408" s="107"/>
      <c r="B408" s="107"/>
      <c r="C408" s="108"/>
      <c r="D408" s="112"/>
      <c r="E408" s="108"/>
      <c r="F408" s="108"/>
      <c r="G408" s="107"/>
      <c r="H408" s="107"/>
      <c r="I408" s="107"/>
      <c r="J408" s="107"/>
      <c r="K408" s="107"/>
      <c r="L408" s="107"/>
      <c r="M408" s="107"/>
      <c r="N408" s="107"/>
      <c r="O408" s="107"/>
      <c r="P408" s="107"/>
      <c r="Q408" s="107"/>
      <c r="R408" s="107"/>
      <c r="S408" s="107"/>
      <c r="T408" s="107"/>
      <c r="U408" s="107"/>
      <c r="V408" s="107"/>
      <c r="W408" s="107"/>
      <c r="X408" s="107"/>
    </row>
    <row r="409" spans="1:24" ht="13">
      <c r="A409" s="107"/>
      <c r="B409" s="107"/>
      <c r="C409" s="108"/>
      <c r="D409" s="112"/>
      <c r="E409" s="108"/>
      <c r="F409" s="108"/>
      <c r="G409" s="107"/>
      <c r="H409" s="107"/>
      <c r="I409" s="107"/>
      <c r="J409" s="107"/>
      <c r="K409" s="107"/>
      <c r="L409" s="107"/>
      <c r="M409" s="107"/>
      <c r="N409" s="107"/>
      <c r="O409" s="107"/>
      <c r="P409" s="107"/>
      <c r="Q409" s="107"/>
      <c r="R409" s="107"/>
      <c r="S409" s="107"/>
      <c r="T409" s="107"/>
      <c r="U409" s="107"/>
      <c r="V409" s="107"/>
      <c r="W409" s="107"/>
      <c r="X409" s="107"/>
    </row>
    <row r="410" spans="1:24" ht="13">
      <c r="A410" s="107"/>
      <c r="B410" s="107"/>
      <c r="C410" s="108"/>
      <c r="D410" s="112"/>
      <c r="E410" s="108"/>
      <c r="F410" s="108"/>
      <c r="G410" s="107"/>
      <c r="H410" s="107"/>
      <c r="I410" s="107"/>
      <c r="J410" s="107"/>
      <c r="K410" s="107"/>
      <c r="L410" s="107"/>
      <c r="M410" s="107"/>
      <c r="N410" s="107"/>
      <c r="O410" s="107"/>
      <c r="P410" s="107"/>
      <c r="Q410" s="107"/>
      <c r="R410" s="107"/>
      <c r="S410" s="107"/>
      <c r="T410" s="107"/>
      <c r="U410" s="107"/>
      <c r="V410" s="107"/>
      <c r="W410" s="107"/>
      <c r="X410" s="107"/>
    </row>
    <row r="411" spans="1:24" ht="13">
      <c r="A411" s="107"/>
      <c r="B411" s="107"/>
      <c r="C411" s="108"/>
      <c r="D411" s="112"/>
      <c r="E411" s="108"/>
      <c r="F411" s="108"/>
      <c r="G411" s="107"/>
      <c r="H411" s="107"/>
      <c r="I411" s="107"/>
      <c r="J411" s="107"/>
      <c r="K411" s="107"/>
      <c r="L411" s="107"/>
      <c r="M411" s="107"/>
      <c r="N411" s="107"/>
      <c r="O411" s="107"/>
      <c r="P411" s="107"/>
      <c r="Q411" s="107"/>
      <c r="R411" s="107"/>
      <c r="S411" s="107"/>
      <c r="T411" s="107"/>
      <c r="U411" s="107"/>
      <c r="V411" s="107"/>
      <c r="W411" s="107"/>
      <c r="X411" s="107"/>
    </row>
    <row r="412" spans="1:24" ht="13">
      <c r="A412" s="107"/>
      <c r="B412" s="107"/>
      <c r="C412" s="108"/>
      <c r="D412" s="112"/>
      <c r="E412" s="108"/>
      <c r="F412" s="108"/>
      <c r="G412" s="107"/>
      <c r="H412" s="107"/>
      <c r="I412" s="107"/>
      <c r="J412" s="107"/>
      <c r="K412" s="107"/>
      <c r="L412" s="107"/>
      <c r="M412" s="107"/>
      <c r="N412" s="107"/>
      <c r="O412" s="107"/>
      <c r="P412" s="107"/>
      <c r="Q412" s="107"/>
      <c r="R412" s="107"/>
      <c r="S412" s="107"/>
      <c r="T412" s="107"/>
      <c r="U412" s="107"/>
      <c r="V412" s="107"/>
      <c r="W412" s="107"/>
      <c r="X412" s="107"/>
    </row>
    <row r="413" spans="1:24" ht="13">
      <c r="A413" s="107"/>
      <c r="B413" s="107"/>
      <c r="C413" s="108"/>
      <c r="D413" s="112"/>
      <c r="E413" s="108"/>
      <c r="F413" s="108"/>
      <c r="G413" s="107"/>
      <c r="H413" s="107"/>
      <c r="I413" s="107"/>
      <c r="J413" s="107"/>
      <c r="K413" s="107"/>
      <c r="L413" s="107"/>
      <c r="M413" s="107"/>
      <c r="N413" s="107"/>
      <c r="O413" s="107"/>
      <c r="P413" s="107"/>
      <c r="Q413" s="107"/>
      <c r="R413" s="107"/>
      <c r="S413" s="107"/>
      <c r="T413" s="107"/>
      <c r="U413" s="107"/>
      <c r="V413" s="107"/>
      <c r="W413" s="107"/>
      <c r="X413" s="107"/>
    </row>
    <row r="414" spans="1:24" ht="13">
      <c r="A414" s="107"/>
      <c r="B414" s="107"/>
      <c r="C414" s="108"/>
      <c r="D414" s="112"/>
      <c r="E414" s="108"/>
      <c r="F414" s="108"/>
      <c r="G414" s="107"/>
      <c r="H414" s="107"/>
      <c r="I414" s="107"/>
      <c r="J414" s="107"/>
      <c r="K414" s="107"/>
      <c r="L414" s="107"/>
      <c r="M414" s="107"/>
      <c r="N414" s="107"/>
      <c r="O414" s="107"/>
      <c r="P414" s="107"/>
      <c r="Q414" s="107"/>
      <c r="R414" s="107"/>
      <c r="S414" s="107"/>
      <c r="T414" s="107"/>
      <c r="U414" s="107"/>
      <c r="V414" s="107"/>
      <c r="W414" s="107"/>
      <c r="X414" s="107"/>
    </row>
    <row r="415" spans="1:24" ht="13">
      <c r="A415" s="107"/>
      <c r="B415" s="107"/>
      <c r="C415" s="108"/>
      <c r="D415" s="112"/>
      <c r="E415" s="108"/>
      <c r="F415" s="108"/>
      <c r="G415" s="107"/>
      <c r="H415" s="107"/>
      <c r="I415" s="107"/>
      <c r="J415" s="107"/>
      <c r="K415" s="107"/>
      <c r="L415" s="107"/>
      <c r="M415" s="107"/>
      <c r="N415" s="107"/>
      <c r="O415" s="107"/>
      <c r="P415" s="107"/>
      <c r="Q415" s="107"/>
      <c r="R415" s="107"/>
      <c r="S415" s="107"/>
      <c r="T415" s="107"/>
      <c r="U415" s="107"/>
      <c r="V415" s="107"/>
      <c r="W415" s="107"/>
      <c r="X415" s="107"/>
    </row>
    <row r="416" spans="1:24" ht="13">
      <c r="A416" s="107"/>
      <c r="B416" s="107"/>
      <c r="C416" s="108"/>
      <c r="D416" s="112"/>
      <c r="E416" s="108"/>
      <c r="F416" s="108"/>
      <c r="G416" s="107"/>
      <c r="H416" s="107"/>
      <c r="I416" s="107"/>
      <c r="J416" s="107"/>
      <c r="K416" s="107"/>
      <c r="L416" s="107"/>
      <c r="M416" s="107"/>
      <c r="N416" s="107"/>
      <c r="O416" s="107"/>
      <c r="P416" s="107"/>
      <c r="Q416" s="107"/>
      <c r="R416" s="107"/>
      <c r="S416" s="107"/>
      <c r="T416" s="107"/>
      <c r="U416" s="107"/>
      <c r="V416" s="107"/>
      <c r="W416" s="107"/>
      <c r="X416" s="107"/>
    </row>
    <row r="417" spans="1:24" ht="13">
      <c r="A417" s="107"/>
      <c r="B417" s="107"/>
      <c r="C417" s="108"/>
      <c r="D417" s="112"/>
      <c r="E417" s="108"/>
      <c r="F417" s="108"/>
      <c r="G417" s="107"/>
      <c r="H417" s="107"/>
      <c r="I417" s="107"/>
      <c r="J417" s="107"/>
      <c r="K417" s="107"/>
      <c r="L417" s="107"/>
      <c r="M417" s="107"/>
      <c r="N417" s="107"/>
      <c r="O417" s="107"/>
      <c r="P417" s="107"/>
      <c r="Q417" s="107"/>
      <c r="R417" s="107"/>
      <c r="S417" s="107"/>
      <c r="T417" s="107"/>
      <c r="U417" s="107"/>
      <c r="V417" s="107"/>
      <c r="W417" s="107"/>
      <c r="X417" s="107"/>
    </row>
    <row r="418" spans="1:24" ht="13">
      <c r="A418" s="107"/>
      <c r="B418" s="107"/>
      <c r="C418" s="108"/>
      <c r="D418" s="112"/>
      <c r="E418" s="108"/>
      <c r="F418" s="108"/>
      <c r="G418" s="107"/>
      <c r="H418" s="107"/>
      <c r="I418" s="107"/>
      <c r="J418" s="107"/>
      <c r="K418" s="107"/>
      <c r="L418" s="107"/>
      <c r="M418" s="107"/>
      <c r="N418" s="107"/>
      <c r="O418" s="107"/>
      <c r="P418" s="107"/>
      <c r="Q418" s="107"/>
      <c r="R418" s="107"/>
      <c r="S418" s="107"/>
      <c r="T418" s="107"/>
      <c r="U418" s="107"/>
      <c r="V418" s="107"/>
      <c r="W418" s="107"/>
      <c r="X418" s="107"/>
    </row>
    <row r="419" spans="1:24" ht="13">
      <c r="A419" s="107"/>
      <c r="B419" s="107"/>
      <c r="C419" s="108"/>
      <c r="D419" s="112"/>
      <c r="E419" s="108"/>
      <c r="F419" s="108"/>
      <c r="G419" s="107"/>
      <c r="H419" s="107"/>
      <c r="I419" s="107"/>
      <c r="J419" s="107"/>
      <c r="K419" s="107"/>
      <c r="L419" s="107"/>
      <c r="M419" s="107"/>
      <c r="N419" s="107"/>
      <c r="O419" s="107"/>
      <c r="P419" s="107"/>
      <c r="Q419" s="107"/>
      <c r="R419" s="107"/>
      <c r="S419" s="107"/>
      <c r="T419" s="107"/>
      <c r="U419" s="107"/>
      <c r="V419" s="107"/>
      <c r="W419" s="107"/>
      <c r="X419" s="107"/>
    </row>
    <row r="420" spans="1:24" ht="13">
      <c r="A420" s="107"/>
      <c r="B420" s="107"/>
      <c r="C420" s="108"/>
      <c r="D420" s="112"/>
      <c r="E420" s="108"/>
      <c r="F420" s="108"/>
      <c r="G420" s="107"/>
      <c r="H420" s="107"/>
      <c r="I420" s="107"/>
      <c r="J420" s="107"/>
      <c r="K420" s="107"/>
      <c r="L420" s="107"/>
      <c r="M420" s="107"/>
      <c r="N420" s="107"/>
      <c r="O420" s="107"/>
      <c r="P420" s="107"/>
      <c r="Q420" s="107"/>
      <c r="R420" s="107"/>
      <c r="S420" s="107"/>
      <c r="T420" s="107"/>
      <c r="U420" s="107"/>
      <c r="V420" s="107"/>
      <c r="W420" s="107"/>
      <c r="X420" s="107"/>
    </row>
    <row r="421" spans="1:24" ht="13">
      <c r="A421" s="107"/>
      <c r="B421" s="107"/>
      <c r="C421" s="108"/>
      <c r="D421" s="112"/>
      <c r="E421" s="108"/>
      <c r="F421" s="108"/>
      <c r="G421" s="107"/>
      <c r="H421" s="107"/>
      <c r="I421" s="107"/>
      <c r="J421" s="107"/>
      <c r="K421" s="107"/>
      <c r="L421" s="107"/>
      <c r="M421" s="107"/>
      <c r="N421" s="107"/>
      <c r="O421" s="107"/>
      <c r="P421" s="107"/>
      <c r="Q421" s="107"/>
      <c r="R421" s="107"/>
      <c r="S421" s="107"/>
      <c r="T421" s="107"/>
      <c r="U421" s="107"/>
      <c r="V421" s="107"/>
      <c r="W421" s="107"/>
      <c r="X421" s="107"/>
    </row>
    <row r="422" spans="1:24" ht="13">
      <c r="A422" s="107"/>
      <c r="B422" s="107"/>
      <c r="C422" s="108"/>
      <c r="D422" s="112"/>
      <c r="E422" s="108"/>
      <c r="F422" s="108"/>
      <c r="G422" s="107"/>
      <c r="H422" s="107"/>
      <c r="I422" s="107"/>
      <c r="J422" s="107"/>
      <c r="K422" s="107"/>
      <c r="L422" s="107"/>
      <c r="M422" s="107"/>
      <c r="N422" s="107"/>
      <c r="O422" s="107"/>
      <c r="P422" s="107"/>
      <c r="Q422" s="107"/>
      <c r="R422" s="107"/>
      <c r="S422" s="107"/>
      <c r="T422" s="107"/>
      <c r="U422" s="107"/>
      <c r="V422" s="107"/>
      <c r="W422" s="107"/>
      <c r="X422" s="107"/>
    </row>
    <row r="423" spans="1:24" ht="13">
      <c r="A423" s="107"/>
      <c r="B423" s="107"/>
      <c r="C423" s="108"/>
      <c r="D423" s="112"/>
      <c r="E423" s="108"/>
      <c r="F423" s="108"/>
      <c r="G423" s="107"/>
      <c r="H423" s="107"/>
      <c r="I423" s="107"/>
      <c r="J423" s="107"/>
      <c r="K423" s="107"/>
      <c r="L423" s="107"/>
      <c r="M423" s="107"/>
      <c r="N423" s="107"/>
      <c r="O423" s="107"/>
      <c r="P423" s="107"/>
      <c r="Q423" s="107"/>
      <c r="R423" s="107"/>
      <c r="S423" s="107"/>
      <c r="T423" s="107"/>
      <c r="U423" s="107"/>
      <c r="V423" s="107"/>
      <c r="W423" s="107"/>
      <c r="X423" s="107"/>
    </row>
    <row r="424" spans="1:24" ht="13">
      <c r="A424" s="107"/>
      <c r="B424" s="107"/>
      <c r="C424" s="108"/>
      <c r="D424" s="112"/>
      <c r="E424" s="108"/>
      <c r="F424" s="108"/>
      <c r="G424" s="107"/>
      <c r="H424" s="107"/>
      <c r="I424" s="107"/>
      <c r="J424" s="107"/>
      <c r="K424" s="107"/>
      <c r="L424" s="107"/>
      <c r="M424" s="107"/>
      <c r="N424" s="107"/>
      <c r="O424" s="107"/>
      <c r="P424" s="107"/>
      <c r="Q424" s="107"/>
      <c r="R424" s="107"/>
      <c r="S424" s="107"/>
      <c r="T424" s="107"/>
      <c r="U424" s="107"/>
      <c r="V424" s="107"/>
      <c r="W424" s="107"/>
      <c r="X424" s="107"/>
    </row>
    <row r="425" spans="1:24" ht="13">
      <c r="A425" s="107"/>
      <c r="B425" s="107"/>
      <c r="C425" s="108"/>
      <c r="D425" s="112"/>
      <c r="E425" s="108"/>
      <c r="F425" s="108"/>
      <c r="G425" s="107"/>
      <c r="H425" s="107"/>
      <c r="I425" s="107"/>
      <c r="J425" s="107"/>
      <c r="K425" s="107"/>
      <c r="L425" s="107"/>
      <c r="M425" s="107"/>
      <c r="N425" s="107"/>
      <c r="O425" s="107"/>
      <c r="P425" s="107"/>
      <c r="Q425" s="107"/>
      <c r="R425" s="107"/>
      <c r="S425" s="107"/>
      <c r="T425" s="107"/>
      <c r="U425" s="107"/>
      <c r="V425" s="107"/>
      <c r="W425" s="107"/>
      <c r="X425" s="107"/>
    </row>
    <row r="426" spans="1:24" ht="13">
      <c r="A426" s="107"/>
      <c r="B426" s="107"/>
      <c r="C426" s="108"/>
      <c r="D426" s="112"/>
      <c r="E426" s="108"/>
      <c r="F426" s="108"/>
      <c r="G426" s="107"/>
      <c r="H426" s="107"/>
      <c r="I426" s="107"/>
      <c r="J426" s="107"/>
      <c r="K426" s="107"/>
      <c r="L426" s="107"/>
      <c r="M426" s="107"/>
      <c r="N426" s="107"/>
      <c r="O426" s="107"/>
      <c r="P426" s="107"/>
      <c r="Q426" s="107"/>
      <c r="R426" s="107"/>
      <c r="S426" s="107"/>
      <c r="T426" s="107"/>
      <c r="U426" s="107"/>
      <c r="V426" s="107"/>
      <c r="W426" s="107"/>
      <c r="X426" s="107"/>
    </row>
    <row r="427" spans="1:24" ht="13">
      <c r="A427" s="107"/>
      <c r="B427" s="107"/>
      <c r="C427" s="108"/>
      <c r="D427" s="112"/>
      <c r="E427" s="108"/>
      <c r="F427" s="108"/>
      <c r="G427" s="107"/>
      <c r="H427" s="107"/>
      <c r="I427" s="107"/>
      <c r="J427" s="107"/>
      <c r="K427" s="107"/>
      <c r="L427" s="107"/>
      <c r="M427" s="107"/>
      <c r="N427" s="107"/>
      <c r="O427" s="107"/>
      <c r="P427" s="107"/>
      <c r="Q427" s="107"/>
      <c r="R427" s="107"/>
      <c r="S427" s="107"/>
      <c r="T427" s="107"/>
      <c r="U427" s="107"/>
      <c r="V427" s="107"/>
      <c r="W427" s="107"/>
      <c r="X427" s="107"/>
    </row>
    <row r="428" spans="1:24" ht="13">
      <c r="A428" s="107"/>
      <c r="B428" s="107"/>
      <c r="C428" s="108"/>
      <c r="D428" s="112"/>
      <c r="E428" s="108"/>
      <c r="F428" s="108"/>
      <c r="G428" s="107"/>
      <c r="H428" s="107"/>
      <c r="I428" s="107"/>
      <c r="J428" s="107"/>
      <c r="K428" s="107"/>
      <c r="L428" s="107"/>
      <c r="M428" s="107"/>
      <c r="N428" s="107"/>
      <c r="O428" s="107"/>
      <c r="P428" s="107"/>
      <c r="Q428" s="107"/>
      <c r="R428" s="107"/>
      <c r="S428" s="107"/>
      <c r="T428" s="107"/>
      <c r="U428" s="107"/>
      <c r="V428" s="107"/>
      <c r="W428" s="107"/>
      <c r="X428" s="107"/>
    </row>
    <row r="429" spans="1:24" ht="13">
      <c r="A429" s="107"/>
      <c r="B429" s="107"/>
      <c r="C429" s="108"/>
      <c r="D429" s="112"/>
      <c r="E429" s="108"/>
      <c r="F429" s="108"/>
      <c r="G429" s="107"/>
      <c r="H429" s="107"/>
      <c r="I429" s="107"/>
      <c r="J429" s="107"/>
      <c r="K429" s="107"/>
      <c r="L429" s="107"/>
      <c r="M429" s="107"/>
      <c r="N429" s="107"/>
      <c r="O429" s="107"/>
      <c r="P429" s="107"/>
      <c r="Q429" s="107"/>
      <c r="R429" s="107"/>
      <c r="S429" s="107"/>
      <c r="T429" s="107"/>
      <c r="U429" s="107"/>
      <c r="V429" s="107"/>
      <c r="W429" s="107"/>
      <c r="X429" s="107"/>
    </row>
    <row r="430" spans="1:24" ht="13">
      <c r="A430" s="107"/>
      <c r="B430" s="107"/>
      <c r="C430" s="108"/>
      <c r="D430" s="112"/>
      <c r="E430" s="108"/>
      <c r="F430" s="108"/>
      <c r="G430" s="107"/>
      <c r="H430" s="107"/>
      <c r="I430" s="107"/>
      <c r="J430" s="107"/>
      <c r="K430" s="107"/>
      <c r="L430" s="107"/>
      <c r="M430" s="107"/>
      <c r="N430" s="107"/>
      <c r="O430" s="107"/>
      <c r="P430" s="107"/>
      <c r="Q430" s="107"/>
      <c r="R430" s="107"/>
      <c r="S430" s="107"/>
      <c r="T430" s="107"/>
      <c r="U430" s="107"/>
      <c r="V430" s="107"/>
      <c r="W430" s="107"/>
      <c r="X430" s="107"/>
    </row>
    <row r="431" spans="1:24" ht="13">
      <c r="A431" s="107"/>
      <c r="B431" s="107"/>
      <c r="C431" s="108"/>
      <c r="D431" s="112"/>
      <c r="E431" s="108"/>
      <c r="F431" s="108"/>
      <c r="G431" s="107"/>
      <c r="H431" s="107"/>
      <c r="I431" s="107"/>
      <c r="J431" s="107"/>
      <c r="K431" s="107"/>
      <c r="L431" s="107"/>
      <c r="M431" s="107"/>
      <c r="N431" s="107"/>
      <c r="O431" s="107"/>
      <c r="P431" s="107"/>
      <c r="Q431" s="107"/>
      <c r="R431" s="107"/>
      <c r="S431" s="107"/>
      <c r="T431" s="107"/>
      <c r="U431" s="107"/>
      <c r="V431" s="107"/>
      <c r="W431" s="107"/>
      <c r="X431" s="107"/>
    </row>
    <row r="432" spans="1:24" ht="13">
      <c r="A432" s="107"/>
      <c r="B432" s="107"/>
      <c r="C432" s="108"/>
      <c r="D432" s="112"/>
      <c r="E432" s="108"/>
      <c r="F432" s="108"/>
      <c r="G432" s="107"/>
      <c r="H432" s="107"/>
      <c r="I432" s="107"/>
      <c r="J432" s="107"/>
      <c r="K432" s="107"/>
      <c r="L432" s="107"/>
      <c r="M432" s="107"/>
      <c r="N432" s="107"/>
      <c r="O432" s="107"/>
      <c r="P432" s="107"/>
      <c r="Q432" s="107"/>
      <c r="R432" s="107"/>
      <c r="S432" s="107"/>
      <c r="T432" s="107"/>
      <c r="U432" s="107"/>
      <c r="V432" s="107"/>
      <c r="W432" s="107"/>
      <c r="X432" s="107"/>
    </row>
    <row r="433" spans="1:24" ht="13">
      <c r="A433" s="107"/>
      <c r="B433" s="107"/>
      <c r="C433" s="108"/>
      <c r="D433" s="112"/>
      <c r="E433" s="108"/>
      <c r="F433" s="108"/>
      <c r="G433" s="107"/>
      <c r="H433" s="107"/>
      <c r="I433" s="107"/>
      <c r="J433" s="107"/>
      <c r="K433" s="107"/>
      <c r="L433" s="107"/>
      <c r="M433" s="107"/>
      <c r="N433" s="107"/>
      <c r="O433" s="107"/>
      <c r="P433" s="107"/>
      <c r="Q433" s="107"/>
      <c r="R433" s="107"/>
      <c r="S433" s="107"/>
      <c r="T433" s="107"/>
      <c r="U433" s="107"/>
      <c r="V433" s="107"/>
      <c r="W433" s="107"/>
      <c r="X433" s="107"/>
    </row>
    <row r="434" spans="1:24" ht="13">
      <c r="A434" s="107"/>
      <c r="B434" s="107"/>
      <c r="C434" s="108"/>
      <c r="D434" s="112"/>
      <c r="E434" s="108"/>
      <c r="F434" s="108"/>
      <c r="G434" s="107"/>
      <c r="H434" s="107"/>
      <c r="I434" s="107"/>
      <c r="J434" s="107"/>
      <c r="K434" s="107"/>
      <c r="L434" s="107"/>
      <c r="M434" s="107"/>
      <c r="N434" s="107"/>
      <c r="O434" s="107"/>
      <c r="P434" s="107"/>
      <c r="Q434" s="107"/>
      <c r="R434" s="107"/>
      <c r="S434" s="107"/>
      <c r="T434" s="107"/>
      <c r="U434" s="107"/>
      <c r="V434" s="107"/>
      <c r="W434" s="107"/>
      <c r="X434" s="107"/>
    </row>
    <row r="435" spans="1:24" ht="13">
      <c r="A435" s="107"/>
      <c r="B435" s="107"/>
      <c r="C435" s="108"/>
      <c r="D435" s="112"/>
      <c r="E435" s="108"/>
      <c r="F435" s="108"/>
      <c r="G435" s="107"/>
      <c r="H435" s="107"/>
      <c r="I435" s="107"/>
      <c r="J435" s="107"/>
      <c r="K435" s="107"/>
      <c r="L435" s="107"/>
      <c r="M435" s="107"/>
      <c r="N435" s="107"/>
      <c r="O435" s="107"/>
      <c r="P435" s="107"/>
      <c r="Q435" s="107"/>
      <c r="R435" s="107"/>
      <c r="S435" s="107"/>
      <c r="T435" s="107"/>
      <c r="U435" s="107"/>
      <c r="V435" s="107"/>
      <c r="W435" s="107"/>
      <c r="X435" s="107"/>
    </row>
    <row r="436" spans="1:24" ht="13">
      <c r="A436" s="107"/>
      <c r="B436" s="107"/>
      <c r="C436" s="108"/>
      <c r="D436" s="112"/>
      <c r="E436" s="108"/>
      <c r="F436" s="108"/>
      <c r="G436" s="107"/>
      <c r="H436" s="107"/>
      <c r="I436" s="107"/>
      <c r="J436" s="107"/>
      <c r="K436" s="107"/>
      <c r="L436" s="107"/>
      <c r="M436" s="107"/>
      <c r="N436" s="107"/>
      <c r="O436" s="107"/>
      <c r="P436" s="107"/>
      <c r="Q436" s="107"/>
      <c r="R436" s="107"/>
      <c r="S436" s="107"/>
      <c r="T436" s="107"/>
      <c r="U436" s="107"/>
      <c r="V436" s="107"/>
      <c r="W436" s="107"/>
      <c r="X436" s="107"/>
    </row>
    <row r="437" spans="1:24" ht="13">
      <c r="A437" s="107"/>
      <c r="B437" s="107"/>
      <c r="C437" s="108"/>
      <c r="D437" s="112"/>
      <c r="E437" s="108"/>
      <c r="F437" s="108"/>
      <c r="G437" s="107"/>
      <c r="H437" s="107"/>
      <c r="I437" s="107"/>
      <c r="J437" s="107"/>
      <c r="K437" s="107"/>
      <c r="L437" s="107"/>
      <c r="M437" s="107"/>
      <c r="N437" s="107"/>
      <c r="O437" s="107"/>
      <c r="P437" s="107"/>
      <c r="Q437" s="107"/>
      <c r="R437" s="107"/>
      <c r="S437" s="107"/>
      <c r="T437" s="107"/>
      <c r="U437" s="107"/>
      <c r="V437" s="107"/>
      <c r="W437" s="107"/>
      <c r="X437" s="107"/>
    </row>
    <row r="438" spans="1:24" ht="13">
      <c r="A438" s="107"/>
      <c r="B438" s="107"/>
      <c r="C438" s="108"/>
      <c r="D438" s="112"/>
      <c r="E438" s="108"/>
      <c r="F438" s="108"/>
      <c r="G438" s="107"/>
      <c r="H438" s="107"/>
      <c r="I438" s="107"/>
      <c r="J438" s="107"/>
      <c r="K438" s="107"/>
      <c r="L438" s="107"/>
      <c r="M438" s="107"/>
      <c r="N438" s="107"/>
      <c r="O438" s="107"/>
      <c r="P438" s="107"/>
      <c r="Q438" s="107"/>
      <c r="R438" s="107"/>
      <c r="S438" s="107"/>
      <c r="T438" s="107"/>
      <c r="U438" s="107"/>
      <c r="V438" s="107"/>
      <c r="W438" s="107"/>
      <c r="X438" s="107"/>
    </row>
    <row r="439" spans="1:24" ht="13">
      <c r="A439" s="107"/>
      <c r="B439" s="107"/>
      <c r="C439" s="108"/>
      <c r="D439" s="112"/>
      <c r="E439" s="108"/>
      <c r="F439" s="108"/>
      <c r="G439" s="107"/>
      <c r="H439" s="107"/>
      <c r="I439" s="107"/>
      <c r="J439" s="107"/>
      <c r="K439" s="107"/>
      <c r="L439" s="107"/>
      <c r="M439" s="107"/>
      <c r="N439" s="107"/>
      <c r="O439" s="107"/>
      <c r="P439" s="107"/>
      <c r="Q439" s="107"/>
      <c r="R439" s="107"/>
      <c r="S439" s="107"/>
      <c r="T439" s="107"/>
      <c r="U439" s="107"/>
      <c r="V439" s="107"/>
      <c r="W439" s="107"/>
      <c r="X439" s="107"/>
    </row>
    <row r="440" spans="1:24" ht="13">
      <c r="A440" s="107"/>
      <c r="B440" s="107"/>
      <c r="C440" s="108"/>
      <c r="D440" s="112"/>
      <c r="E440" s="108"/>
      <c r="F440" s="108"/>
      <c r="G440" s="107"/>
      <c r="H440" s="107"/>
      <c r="I440" s="107"/>
      <c r="J440" s="107"/>
      <c r="K440" s="107"/>
      <c r="L440" s="107"/>
      <c r="M440" s="107"/>
      <c r="N440" s="107"/>
      <c r="O440" s="107"/>
      <c r="P440" s="107"/>
      <c r="Q440" s="107"/>
      <c r="R440" s="107"/>
      <c r="S440" s="107"/>
      <c r="T440" s="107"/>
      <c r="U440" s="107"/>
      <c r="V440" s="107"/>
      <c r="W440" s="107"/>
      <c r="X440" s="107"/>
    </row>
    <row r="441" spans="1:24" ht="13">
      <c r="A441" s="107"/>
      <c r="B441" s="107"/>
      <c r="C441" s="108"/>
      <c r="D441" s="112"/>
      <c r="E441" s="108"/>
      <c r="F441" s="108"/>
      <c r="G441" s="107"/>
      <c r="H441" s="107"/>
      <c r="I441" s="107"/>
      <c r="J441" s="107"/>
      <c r="K441" s="107"/>
      <c r="L441" s="107"/>
      <c r="M441" s="107"/>
      <c r="N441" s="107"/>
      <c r="O441" s="107"/>
      <c r="P441" s="107"/>
      <c r="Q441" s="107"/>
      <c r="R441" s="107"/>
      <c r="S441" s="107"/>
      <c r="T441" s="107"/>
      <c r="U441" s="107"/>
      <c r="V441" s="107"/>
      <c r="W441" s="107"/>
      <c r="X441" s="107"/>
    </row>
    <row r="442" spans="1:24" ht="13">
      <c r="A442" s="107"/>
      <c r="B442" s="107"/>
      <c r="C442" s="108"/>
      <c r="D442" s="112"/>
      <c r="E442" s="108"/>
      <c r="F442" s="108"/>
      <c r="G442" s="107"/>
      <c r="H442" s="107"/>
      <c r="I442" s="107"/>
      <c r="J442" s="107"/>
      <c r="K442" s="107"/>
      <c r="L442" s="107"/>
      <c r="M442" s="107"/>
      <c r="N442" s="107"/>
      <c r="O442" s="107"/>
      <c r="P442" s="107"/>
      <c r="Q442" s="107"/>
      <c r="R442" s="107"/>
      <c r="S442" s="107"/>
      <c r="T442" s="107"/>
      <c r="U442" s="107"/>
      <c r="V442" s="107"/>
      <c r="W442" s="107"/>
      <c r="X442" s="107"/>
    </row>
    <row r="443" spans="1:24" ht="13">
      <c r="A443" s="107"/>
      <c r="B443" s="107"/>
      <c r="C443" s="108"/>
      <c r="D443" s="112"/>
      <c r="E443" s="108"/>
      <c r="F443" s="108"/>
      <c r="G443" s="107"/>
      <c r="H443" s="107"/>
      <c r="I443" s="107"/>
      <c r="J443" s="107"/>
      <c r="K443" s="107"/>
      <c r="L443" s="107"/>
      <c r="M443" s="107"/>
      <c r="N443" s="107"/>
      <c r="O443" s="107"/>
      <c r="P443" s="107"/>
      <c r="Q443" s="107"/>
      <c r="R443" s="107"/>
      <c r="S443" s="107"/>
      <c r="T443" s="107"/>
      <c r="U443" s="107"/>
      <c r="V443" s="107"/>
      <c r="W443" s="107"/>
      <c r="X443" s="107"/>
    </row>
    <row r="444" spans="1:24" ht="13">
      <c r="A444" s="107"/>
      <c r="B444" s="107"/>
      <c r="C444" s="108"/>
      <c r="D444" s="112"/>
      <c r="E444" s="108"/>
      <c r="F444" s="108"/>
      <c r="G444" s="107"/>
      <c r="H444" s="107"/>
      <c r="I444" s="107"/>
      <c r="J444" s="107"/>
      <c r="K444" s="107"/>
      <c r="L444" s="107"/>
      <c r="M444" s="107"/>
      <c r="N444" s="107"/>
      <c r="O444" s="107"/>
      <c r="P444" s="107"/>
      <c r="Q444" s="107"/>
      <c r="R444" s="107"/>
      <c r="S444" s="107"/>
      <c r="T444" s="107"/>
      <c r="U444" s="107"/>
      <c r="V444" s="107"/>
      <c r="W444" s="107"/>
      <c r="X444" s="107"/>
    </row>
    <row r="445" spans="1:24" ht="13">
      <c r="A445" s="107"/>
      <c r="B445" s="107"/>
      <c r="C445" s="108"/>
      <c r="D445" s="112"/>
      <c r="E445" s="108"/>
      <c r="F445" s="108"/>
      <c r="G445" s="107"/>
      <c r="H445" s="107"/>
      <c r="I445" s="107"/>
      <c r="J445" s="107"/>
      <c r="K445" s="107"/>
      <c r="L445" s="107"/>
      <c r="M445" s="107"/>
      <c r="N445" s="107"/>
      <c r="O445" s="107"/>
      <c r="P445" s="107"/>
      <c r="Q445" s="107"/>
      <c r="R445" s="107"/>
      <c r="S445" s="107"/>
      <c r="T445" s="107"/>
      <c r="U445" s="107"/>
      <c r="V445" s="107"/>
      <c r="W445" s="107"/>
      <c r="X445" s="107"/>
    </row>
    <row r="446" spans="1:24" ht="13">
      <c r="A446" s="107"/>
      <c r="B446" s="107"/>
      <c r="C446" s="108"/>
      <c r="D446" s="112"/>
      <c r="E446" s="108"/>
      <c r="F446" s="108"/>
      <c r="G446" s="107"/>
      <c r="H446" s="107"/>
      <c r="I446" s="107"/>
      <c r="J446" s="107"/>
      <c r="K446" s="107"/>
      <c r="L446" s="107"/>
      <c r="M446" s="107"/>
      <c r="N446" s="107"/>
      <c r="O446" s="107"/>
      <c r="P446" s="107"/>
      <c r="Q446" s="107"/>
      <c r="R446" s="107"/>
      <c r="S446" s="107"/>
      <c r="T446" s="107"/>
      <c r="U446" s="107"/>
      <c r="V446" s="107"/>
      <c r="W446" s="107"/>
      <c r="X446" s="107"/>
    </row>
    <row r="447" spans="1:24" ht="13">
      <c r="A447" s="107"/>
      <c r="B447" s="107"/>
      <c r="C447" s="108"/>
      <c r="D447" s="112"/>
      <c r="E447" s="108"/>
      <c r="F447" s="108"/>
      <c r="G447" s="107"/>
      <c r="H447" s="107"/>
      <c r="I447" s="107"/>
      <c r="J447" s="107"/>
      <c r="K447" s="107"/>
      <c r="L447" s="107"/>
      <c r="M447" s="107"/>
      <c r="N447" s="107"/>
      <c r="O447" s="107"/>
      <c r="P447" s="107"/>
      <c r="Q447" s="107"/>
      <c r="R447" s="107"/>
      <c r="S447" s="107"/>
      <c r="T447" s="107"/>
      <c r="U447" s="107"/>
      <c r="V447" s="107"/>
      <c r="W447" s="107"/>
      <c r="X447" s="107"/>
    </row>
    <row r="448" spans="1:24" ht="13">
      <c r="A448" s="107"/>
      <c r="B448" s="107"/>
      <c r="C448" s="108"/>
      <c r="D448" s="112"/>
      <c r="E448" s="108"/>
      <c r="F448" s="108"/>
      <c r="G448" s="107"/>
      <c r="H448" s="107"/>
      <c r="I448" s="107"/>
      <c r="J448" s="107"/>
      <c r="K448" s="107"/>
      <c r="L448" s="107"/>
      <c r="M448" s="107"/>
      <c r="N448" s="107"/>
      <c r="O448" s="107"/>
      <c r="P448" s="107"/>
      <c r="Q448" s="107"/>
      <c r="R448" s="107"/>
      <c r="S448" s="107"/>
      <c r="T448" s="107"/>
      <c r="U448" s="107"/>
      <c r="V448" s="107"/>
      <c r="W448" s="107"/>
      <c r="X448" s="107"/>
    </row>
    <row r="449" spans="1:24" ht="13">
      <c r="A449" s="107"/>
      <c r="B449" s="107"/>
      <c r="C449" s="108"/>
      <c r="D449" s="112"/>
      <c r="E449" s="108"/>
      <c r="F449" s="108"/>
      <c r="G449" s="107"/>
      <c r="H449" s="107"/>
      <c r="I449" s="107"/>
      <c r="J449" s="107"/>
      <c r="K449" s="107"/>
      <c r="L449" s="107"/>
      <c r="M449" s="107"/>
      <c r="N449" s="107"/>
      <c r="O449" s="107"/>
      <c r="P449" s="107"/>
      <c r="Q449" s="107"/>
      <c r="R449" s="107"/>
      <c r="S449" s="107"/>
      <c r="T449" s="107"/>
      <c r="U449" s="107"/>
      <c r="V449" s="107"/>
      <c r="W449" s="107"/>
      <c r="X449" s="107"/>
    </row>
    <row r="450" spans="1:24" ht="13">
      <c r="A450" s="107"/>
      <c r="B450" s="107"/>
      <c r="C450" s="108"/>
      <c r="D450" s="112"/>
      <c r="E450" s="108"/>
      <c r="F450" s="108"/>
      <c r="G450" s="107"/>
      <c r="H450" s="107"/>
      <c r="I450" s="107"/>
      <c r="J450" s="107"/>
      <c r="K450" s="107"/>
      <c r="L450" s="107"/>
      <c r="M450" s="107"/>
      <c r="N450" s="107"/>
      <c r="O450" s="107"/>
      <c r="P450" s="107"/>
      <c r="Q450" s="107"/>
      <c r="R450" s="107"/>
      <c r="S450" s="107"/>
      <c r="T450" s="107"/>
      <c r="U450" s="107"/>
      <c r="V450" s="107"/>
      <c r="W450" s="107"/>
      <c r="X450" s="107"/>
    </row>
    <row r="451" spans="1:24" ht="13">
      <c r="A451" s="107"/>
      <c r="B451" s="107"/>
      <c r="C451" s="108"/>
      <c r="D451" s="112"/>
      <c r="E451" s="108"/>
      <c r="F451" s="108"/>
      <c r="G451" s="107"/>
      <c r="H451" s="107"/>
      <c r="I451" s="107"/>
      <c r="J451" s="107"/>
      <c r="K451" s="107"/>
      <c r="L451" s="107"/>
      <c r="M451" s="107"/>
      <c r="N451" s="107"/>
      <c r="O451" s="107"/>
      <c r="P451" s="107"/>
      <c r="Q451" s="107"/>
      <c r="R451" s="107"/>
      <c r="S451" s="107"/>
      <c r="T451" s="107"/>
      <c r="U451" s="107"/>
      <c r="V451" s="107"/>
      <c r="W451" s="107"/>
      <c r="X451" s="107"/>
    </row>
    <row r="452" spans="1:24" ht="13">
      <c r="A452" s="107"/>
      <c r="B452" s="107"/>
      <c r="C452" s="108"/>
      <c r="D452" s="112"/>
      <c r="E452" s="108"/>
      <c r="F452" s="108"/>
      <c r="G452" s="107"/>
      <c r="H452" s="107"/>
      <c r="I452" s="107"/>
      <c r="J452" s="107"/>
      <c r="K452" s="107"/>
      <c r="L452" s="107"/>
      <c r="M452" s="107"/>
      <c r="N452" s="107"/>
      <c r="O452" s="107"/>
      <c r="P452" s="107"/>
      <c r="Q452" s="107"/>
      <c r="R452" s="107"/>
      <c r="S452" s="107"/>
      <c r="T452" s="107"/>
      <c r="U452" s="107"/>
      <c r="V452" s="107"/>
      <c r="W452" s="107"/>
      <c r="X452" s="107"/>
    </row>
    <row r="453" spans="1:24" ht="13">
      <c r="A453" s="107"/>
      <c r="B453" s="107"/>
      <c r="C453" s="108"/>
      <c r="D453" s="112"/>
      <c r="E453" s="108"/>
      <c r="F453" s="108"/>
      <c r="G453" s="107"/>
      <c r="H453" s="107"/>
      <c r="I453" s="107"/>
      <c r="J453" s="107"/>
      <c r="K453" s="107"/>
      <c r="L453" s="107"/>
      <c r="M453" s="107"/>
      <c r="N453" s="107"/>
      <c r="O453" s="107"/>
      <c r="P453" s="107"/>
      <c r="Q453" s="107"/>
      <c r="R453" s="107"/>
      <c r="S453" s="107"/>
      <c r="T453" s="107"/>
      <c r="U453" s="107"/>
      <c r="V453" s="107"/>
      <c r="W453" s="107"/>
      <c r="X453" s="107"/>
    </row>
    <row r="454" spans="1:24" ht="13">
      <c r="A454" s="107"/>
      <c r="B454" s="107"/>
      <c r="C454" s="108"/>
      <c r="D454" s="112"/>
      <c r="E454" s="108"/>
      <c r="F454" s="108"/>
      <c r="G454" s="107"/>
      <c r="H454" s="107"/>
      <c r="I454" s="107"/>
      <c r="J454" s="107"/>
      <c r="K454" s="107"/>
      <c r="L454" s="107"/>
      <c r="M454" s="107"/>
      <c r="N454" s="107"/>
      <c r="O454" s="107"/>
      <c r="P454" s="107"/>
      <c r="Q454" s="107"/>
      <c r="R454" s="107"/>
      <c r="S454" s="107"/>
      <c r="T454" s="107"/>
      <c r="U454" s="107"/>
      <c r="V454" s="107"/>
      <c r="W454" s="107"/>
      <c r="X454" s="107"/>
    </row>
    <row r="455" spans="1:24" ht="13">
      <c r="A455" s="107"/>
      <c r="B455" s="107"/>
      <c r="C455" s="108"/>
      <c r="D455" s="112"/>
      <c r="E455" s="108"/>
      <c r="F455" s="108"/>
      <c r="G455" s="107"/>
      <c r="H455" s="107"/>
      <c r="I455" s="107"/>
      <c r="J455" s="107"/>
      <c r="K455" s="107"/>
      <c r="L455" s="107"/>
      <c r="M455" s="107"/>
      <c r="N455" s="107"/>
      <c r="O455" s="107"/>
      <c r="P455" s="107"/>
      <c r="Q455" s="107"/>
      <c r="R455" s="107"/>
      <c r="S455" s="107"/>
      <c r="T455" s="107"/>
      <c r="U455" s="107"/>
      <c r="V455" s="107"/>
      <c r="W455" s="107"/>
      <c r="X455" s="107"/>
    </row>
    <row r="456" spans="1:24" ht="13">
      <c r="A456" s="107"/>
      <c r="B456" s="107"/>
      <c r="C456" s="108"/>
      <c r="D456" s="112"/>
      <c r="E456" s="108"/>
      <c r="F456" s="108"/>
      <c r="G456" s="107"/>
      <c r="H456" s="107"/>
      <c r="I456" s="107"/>
      <c r="J456" s="107"/>
      <c r="K456" s="107"/>
      <c r="L456" s="107"/>
      <c r="M456" s="107"/>
      <c r="N456" s="107"/>
      <c r="O456" s="107"/>
      <c r="P456" s="107"/>
      <c r="Q456" s="107"/>
      <c r="R456" s="107"/>
      <c r="S456" s="107"/>
      <c r="T456" s="107"/>
      <c r="U456" s="107"/>
      <c r="V456" s="107"/>
      <c r="W456" s="107"/>
      <c r="X456" s="107"/>
    </row>
    <row r="457" spans="1:24" ht="13">
      <c r="A457" s="107"/>
      <c r="B457" s="107"/>
      <c r="C457" s="108"/>
      <c r="D457" s="112"/>
      <c r="E457" s="108"/>
      <c r="F457" s="108"/>
      <c r="G457" s="107"/>
      <c r="H457" s="107"/>
      <c r="I457" s="107"/>
      <c r="J457" s="107"/>
      <c r="K457" s="107"/>
      <c r="L457" s="107"/>
      <c r="M457" s="107"/>
      <c r="N457" s="107"/>
      <c r="O457" s="107"/>
      <c r="P457" s="107"/>
      <c r="Q457" s="107"/>
      <c r="R457" s="107"/>
      <c r="S457" s="107"/>
      <c r="T457" s="107"/>
      <c r="U457" s="107"/>
      <c r="V457" s="107"/>
      <c r="W457" s="107"/>
      <c r="X457" s="107"/>
    </row>
    <row r="458" spans="1:24" ht="13">
      <c r="A458" s="107"/>
      <c r="B458" s="107"/>
      <c r="C458" s="108"/>
      <c r="D458" s="112"/>
      <c r="E458" s="108"/>
      <c r="F458" s="108"/>
      <c r="G458" s="107"/>
      <c r="H458" s="107"/>
      <c r="I458" s="107"/>
      <c r="J458" s="107"/>
      <c r="K458" s="107"/>
      <c r="L458" s="107"/>
      <c r="M458" s="107"/>
      <c r="N458" s="107"/>
      <c r="O458" s="107"/>
      <c r="P458" s="107"/>
      <c r="Q458" s="107"/>
      <c r="R458" s="107"/>
      <c r="S458" s="107"/>
      <c r="T458" s="107"/>
      <c r="U458" s="107"/>
      <c r="V458" s="107"/>
      <c r="W458" s="107"/>
      <c r="X458" s="107"/>
    </row>
    <row r="459" spans="1:24" ht="13">
      <c r="A459" s="107"/>
      <c r="B459" s="107"/>
      <c r="C459" s="108"/>
      <c r="D459" s="112"/>
      <c r="E459" s="108"/>
      <c r="F459" s="108"/>
      <c r="G459" s="107"/>
      <c r="H459" s="107"/>
      <c r="I459" s="107"/>
      <c r="J459" s="107"/>
      <c r="K459" s="107"/>
      <c r="L459" s="107"/>
      <c r="M459" s="107"/>
      <c r="N459" s="107"/>
      <c r="O459" s="107"/>
      <c r="P459" s="107"/>
      <c r="Q459" s="107"/>
      <c r="R459" s="107"/>
      <c r="S459" s="107"/>
      <c r="T459" s="107"/>
      <c r="U459" s="107"/>
      <c r="V459" s="107"/>
      <c r="W459" s="107"/>
      <c r="X459" s="107"/>
    </row>
    <row r="460" spans="1:24" ht="13">
      <c r="A460" s="107"/>
      <c r="B460" s="107"/>
      <c r="C460" s="108"/>
      <c r="D460" s="112"/>
      <c r="E460" s="108"/>
      <c r="F460" s="108"/>
      <c r="G460" s="107"/>
      <c r="H460" s="107"/>
      <c r="I460" s="107"/>
      <c r="J460" s="107"/>
      <c r="K460" s="107"/>
      <c r="L460" s="107"/>
      <c r="M460" s="107"/>
      <c r="N460" s="107"/>
      <c r="O460" s="107"/>
      <c r="P460" s="107"/>
      <c r="Q460" s="107"/>
      <c r="R460" s="107"/>
      <c r="S460" s="107"/>
      <c r="T460" s="107"/>
      <c r="U460" s="107"/>
      <c r="V460" s="107"/>
      <c r="W460" s="107"/>
      <c r="X460" s="107"/>
    </row>
    <row r="461" spans="1:24" ht="13">
      <c r="A461" s="107"/>
      <c r="B461" s="107"/>
      <c r="C461" s="108"/>
      <c r="D461" s="112"/>
      <c r="E461" s="108"/>
      <c r="F461" s="108"/>
      <c r="G461" s="107"/>
      <c r="H461" s="107"/>
      <c r="I461" s="107"/>
      <c r="J461" s="107"/>
      <c r="K461" s="107"/>
      <c r="L461" s="107"/>
      <c r="M461" s="107"/>
      <c r="N461" s="107"/>
      <c r="O461" s="107"/>
      <c r="P461" s="107"/>
      <c r="Q461" s="107"/>
      <c r="R461" s="107"/>
      <c r="S461" s="107"/>
      <c r="T461" s="107"/>
      <c r="U461" s="107"/>
      <c r="V461" s="107"/>
      <c r="W461" s="107"/>
      <c r="X461" s="107"/>
    </row>
    <row r="462" spans="1:24" ht="13">
      <c r="A462" s="107"/>
      <c r="B462" s="107"/>
      <c r="C462" s="108"/>
      <c r="D462" s="112"/>
      <c r="E462" s="108"/>
      <c r="F462" s="108"/>
      <c r="G462" s="107"/>
      <c r="H462" s="107"/>
      <c r="I462" s="107"/>
      <c r="J462" s="107"/>
      <c r="K462" s="107"/>
      <c r="L462" s="107"/>
      <c r="M462" s="107"/>
      <c r="N462" s="107"/>
      <c r="O462" s="107"/>
      <c r="P462" s="107"/>
      <c r="Q462" s="107"/>
      <c r="R462" s="107"/>
      <c r="S462" s="107"/>
      <c r="T462" s="107"/>
      <c r="U462" s="107"/>
      <c r="V462" s="107"/>
      <c r="W462" s="107"/>
      <c r="X462" s="107"/>
    </row>
    <row r="463" spans="1:24" ht="13">
      <c r="A463" s="107"/>
      <c r="B463" s="107"/>
      <c r="C463" s="108"/>
      <c r="D463" s="112"/>
      <c r="E463" s="108"/>
      <c r="F463" s="108"/>
      <c r="G463" s="107"/>
      <c r="H463" s="107"/>
      <c r="I463" s="107"/>
      <c r="J463" s="107"/>
      <c r="K463" s="107"/>
      <c r="L463" s="107"/>
      <c r="M463" s="107"/>
      <c r="N463" s="107"/>
      <c r="O463" s="107"/>
      <c r="P463" s="107"/>
      <c r="Q463" s="107"/>
      <c r="R463" s="107"/>
      <c r="S463" s="107"/>
      <c r="T463" s="107"/>
      <c r="U463" s="107"/>
      <c r="V463" s="107"/>
      <c r="W463" s="107"/>
      <c r="X463" s="107"/>
    </row>
    <row r="464" spans="1:24" ht="13">
      <c r="A464" s="107"/>
      <c r="B464" s="107"/>
      <c r="C464" s="108"/>
      <c r="D464" s="112"/>
      <c r="E464" s="108"/>
      <c r="F464" s="108"/>
      <c r="G464" s="107"/>
      <c r="H464" s="107"/>
      <c r="I464" s="107"/>
      <c r="J464" s="107"/>
      <c r="K464" s="107"/>
      <c r="L464" s="107"/>
      <c r="M464" s="107"/>
      <c r="N464" s="107"/>
      <c r="O464" s="107"/>
      <c r="P464" s="107"/>
      <c r="Q464" s="107"/>
      <c r="R464" s="107"/>
      <c r="S464" s="107"/>
      <c r="T464" s="107"/>
      <c r="U464" s="107"/>
      <c r="V464" s="107"/>
      <c r="W464" s="107"/>
      <c r="X464" s="107"/>
    </row>
    <row r="465" spans="1:24" ht="13">
      <c r="A465" s="107"/>
      <c r="B465" s="107"/>
      <c r="C465" s="108"/>
      <c r="D465" s="112"/>
      <c r="E465" s="108"/>
      <c r="F465" s="108"/>
      <c r="G465" s="107"/>
      <c r="H465" s="107"/>
      <c r="I465" s="107"/>
      <c r="J465" s="107"/>
      <c r="K465" s="107"/>
      <c r="L465" s="107"/>
      <c r="M465" s="107"/>
      <c r="N465" s="107"/>
      <c r="O465" s="107"/>
      <c r="P465" s="107"/>
      <c r="Q465" s="107"/>
      <c r="R465" s="107"/>
      <c r="S465" s="107"/>
      <c r="T465" s="107"/>
      <c r="U465" s="107"/>
      <c r="V465" s="107"/>
      <c r="W465" s="107"/>
      <c r="X465" s="107"/>
    </row>
    <row r="466" spans="1:24" ht="13">
      <c r="A466" s="107"/>
      <c r="B466" s="107"/>
      <c r="C466" s="108"/>
      <c r="D466" s="112"/>
      <c r="E466" s="108"/>
      <c r="F466" s="108"/>
      <c r="G466" s="107"/>
      <c r="H466" s="107"/>
      <c r="I466" s="107"/>
      <c r="J466" s="107"/>
      <c r="K466" s="107"/>
      <c r="L466" s="107"/>
      <c r="M466" s="107"/>
      <c r="N466" s="107"/>
      <c r="O466" s="107"/>
      <c r="P466" s="107"/>
      <c r="Q466" s="107"/>
      <c r="R466" s="107"/>
      <c r="S466" s="107"/>
      <c r="T466" s="107"/>
      <c r="U466" s="107"/>
      <c r="V466" s="107"/>
      <c r="W466" s="107"/>
      <c r="X466" s="107"/>
    </row>
    <row r="467" spans="1:24" ht="13">
      <c r="A467" s="107"/>
      <c r="B467" s="107"/>
      <c r="C467" s="108"/>
      <c r="D467" s="112"/>
      <c r="E467" s="108"/>
      <c r="F467" s="108"/>
      <c r="G467" s="107"/>
      <c r="H467" s="107"/>
      <c r="I467" s="107"/>
      <c r="J467" s="107"/>
      <c r="K467" s="107"/>
      <c r="L467" s="107"/>
      <c r="M467" s="107"/>
      <c r="N467" s="107"/>
      <c r="O467" s="107"/>
      <c r="P467" s="107"/>
      <c r="Q467" s="107"/>
      <c r="R467" s="107"/>
      <c r="S467" s="107"/>
      <c r="T467" s="107"/>
      <c r="U467" s="107"/>
      <c r="V467" s="107"/>
      <c r="W467" s="107"/>
      <c r="X467" s="107"/>
    </row>
    <row r="468" spans="1:24" ht="13">
      <c r="A468" s="107"/>
      <c r="B468" s="107"/>
      <c r="C468" s="108"/>
      <c r="D468" s="112"/>
      <c r="E468" s="108"/>
      <c r="F468" s="108"/>
      <c r="G468" s="107"/>
      <c r="H468" s="107"/>
      <c r="I468" s="107"/>
      <c r="J468" s="107"/>
      <c r="K468" s="107"/>
      <c r="L468" s="107"/>
      <c r="M468" s="107"/>
      <c r="N468" s="107"/>
      <c r="O468" s="107"/>
      <c r="P468" s="107"/>
      <c r="Q468" s="107"/>
      <c r="R468" s="107"/>
      <c r="S468" s="107"/>
      <c r="T468" s="107"/>
      <c r="U468" s="107"/>
      <c r="V468" s="107"/>
      <c r="W468" s="107"/>
      <c r="X468" s="107"/>
    </row>
    <row r="469" spans="1:24" ht="13">
      <c r="A469" s="107"/>
      <c r="B469" s="107"/>
      <c r="C469" s="108"/>
      <c r="D469" s="112"/>
      <c r="E469" s="108"/>
      <c r="F469" s="108"/>
      <c r="G469" s="107"/>
      <c r="H469" s="107"/>
      <c r="I469" s="107"/>
      <c r="J469" s="107"/>
      <c r="K469" s="107"/>
      <c r="L469" s="107"/>
      <c r="M469" s="107"/>
      <c r="N469" s="107"/>
      <c r="O469" s="107"/>
      <c r="P469" s="107"/>
      <c r="Q469" s="107"/>
      <c r="R469" s="107"/>
      <c r="S469" s="107"/>
      <c r="T469" s="107"/>
      <c r="U469" s="107"/>
      <c r="V469" s="107"/>
      <c r="W469" s="107"/>
      <c r="X469" s="107"/>
    </row>
    <row r="470" spans="1:24" ht="13">
      <c r="A470" s="107"/>
      <c r="B470" s="107"/>
      <c r="C470" s="108"/>
      <c r="D470" s="112"/>
      <c r="E470" s="108"/>
      <c r="F470" s="108"/>
      <c r="G470" s="107"/>
      <c r="H470" s="107"/>
      <c r="I470" s="107"/>
      <c r="J470" s="107"/>
      <c r="K470" s="107"/>
      <c r="L470" s="107"/>
      <c r="M470" s="107"/>
      <c r="N470" s="107"/>
      <c r="O470" s="107"/>
      <c r="P470" s="107"/>
      <c r="Q470" s="107"/>
      <c r="R470" s="107"/>
      <c r="S470" s="107"/>
      <c r="T470" s="107"/>
      <c r="U470" s="107"/>
      <c r="V470" s="107"/>
      <c r="W470" s="107"/>
      <c r="X470" s="107"/>
    </row>
    <row r="471" spans="1:24" ht="13">
      <c r="A471" s="107"/>
      <c r="B471" s="107"/>
      <c r="C471" s="108"/>
      <c r="D471" s="112"/>
      <c r="E471" s="108"/>
      <c r="F471" s="108"/>
      <c r="G471" s="107"/>
      <c r="H471" s="107"/>
      <c r="I471" s="107"/>
      <c r="J471" s="107"/>
      <c r="K471" s="107"/>
      <c r="L471" s="107"/>
      <c r="M471" s="107"/>
      <c r="N471" s="107"/>
      <c r="O471" s="107"/>
      <c r="P471" s="107"/>
      <c r="Q471" s="107"/>
      <c r="R471" s="107"/>
      <c r="S471" s="107"/>
      <c r="T471" s="107"/>
      <c r="U471" s="107"/>
      <c r="V471" s="107"/>
      <c r="W471" s="107"/>
      <c r="X471" s="107"/>
    </row>
    <row r="472" spans="1:24" ht="13">
      <c r="A472" s="107"/>
      <c r="B472" s="107"/>
      <c r="C472" s="108"/>
      <c r="D472" s="112"/>
      <c r="E472" s="108"/>
      <c r="F472" s="108"/>
      <c r="G472" s="107"/>
      <c r="H472" s="107"/>
      <c r="I472" s="107"/>
      <c r="J472" s="107"/>
      <c r="K472" s="107"/>
      <c r="L472" s="107"/>
      <c r="M472" s="107"/>
      <c r="N472" s="107"/>
      <c r="O472" s="107"/>
      <c r="P472" s="107"/>
      <c r="Q472" s="107"/>
      <c r="R472" s="107"/>
      <c r="S472" s="107"/>
      <c r="T472" s="107"/>
      <c r="U472" s="107"/>
      <c r="V472" s="107"/>
      <c r="W472" s="107"/>
      <c r="X472" s="107"/>
    </row>
    <row r="473" spans="1:24" ht="13">
      <c r="A473" s="107"/>
      <c r="B473" s="107"/>
      <c r="C473" s="108"/>
      <c r="D473" s="112"/>
      <c r="E473" s="108"/>
      <c r="F473" s="108"/>
      <c r="G473" s="107"/>
      <c r="H473" s="107"/>
      <c r="I473" s="107"/>
      <c r="J473" s="107"/>
      <c r="K473" s="107"/>
      <c r="L473" s="107"/>
      <c r="M473" s="107"/>
      <c r="N473" s="107"/>
      <c r="O473" s="107"/>
      <c r="P473" s="107"/>
      <c r="Q473" s="107"/>
      <c r="R473" s="107"/>
      <c r="S473" s="107"/>
      <c r="T473" s="107"/>
      <c r="U473" s="107"/>
      <c r="V473" s="107"/>
      <c r="W473" s="107"/>
      <c r="X473" s="107"/>
    </row>
    <row r="474" spans="1:24" ht="13">
      <c r="A474" s="107"/>
      <c r="B474" s="107"/>
      <c r="C474" s="108"/>
      <c r="D474" s="112"/>
      <c r="E474" s="108"/>
      <c r="F474" s="108"/>
      <c r="G474" s="107"/>
      <c r="H474" s="107"/>
      <c r="I474" s="107"/>
      <c r="J474" s="107"/>
      <c r="K474" s="107"/>
      <c r="L474" s="107"/>
      <c r="M474" s="107"/>
      <c r="N474" s="107"/>
      <c r="O474" s="107"/>
      <c r="P474" s="107"/>
      <c r="Q474" s="107"/>
      <c r="R474" s="107"/>
      <c r="S474" s="107"/>
      <c r="T474" s="107"/>
      <c r="U474" s="107"/>
      <c r="V474" s="107"/>
      <c r="W474" s="107"/>
      <c r="X474" s="107"/>
    </row>
    <row r="475" spans="1:24" ht="13">
      <c r="A475" s="107"/>
      <c r="B475" s="107"/>
      <c r="C475" s="108"/>
      <c r="D475" s="112"/>
      <c r="E475" s="108"/>
      <c r="F475" s="108"/>
      <c r="G475" s="107"/>
      <c r="H475" s="107"/>
      <c r="I475" s="107"/>
      <c r="J475" s="107"/>
      <c r="K475" s="107"/>
      <c r="L475" s="107"/>
      <c r="M475" s="107"/>
      <c r="N475" s="107"/>
      <c r="O475" s="107"/>
      <c r="P475" s="107"/>
      <c r="Q475" s="107"/>
      <c r="R475" s="107"/>
      <c r="S475" s="107"/>
      <c r="T475" s="107"/>
      <c r="U475" s="107"/>
      <c r="V475" s="107"/>
      <c r="W475" s="107"/>
      <c r="X475" s="107"/>
    </row>
    <row r="476" spans="1:24" ht="13">
      <c r="A476" s="107"/>
      <c r="B476" s="107"/>
      <c r="C476" s="108"/>
      <c r="D476" s="112"/>
      <c r="E476" s="108"/>
      <c r="F476" s="108"/>
      <c r="G476" s="107"/>
      <c r="H476" s="107"/>
      <c r="I476" s="107"/>
      <c r="J476" s="107"/>
      <c r="K476" s="107"/>
      <c r="L476" s="107"/>
      <c r="M476" s="107"/>
      <c r="N476" s="107"/>
      <c r="O476" s="107"/>
      <c r="P476" s="107"/>
      <c r="Q476" s="107"/>
      <c r="R476" s="107"/>
      <c r="S476" s="107"/>
      <c r="T476" s="107"/>
      <c r="U476" s="107"/>
      <c r="V476" s="107"/>
      <c r="W476" s="107"/>
      <c r="X476" s="107"/>
    </row>
    <row r="477" spans="1:24" ht="13">
      <c r="A477" s="107"/>
      <c r="B477" s="107"/>
      <c r="C477" s="108"/>
      <c r="D477" s="112"/>
      <c r="E477" s="108"/>
      <c r="F477" s="108"/>
      <c r="G477" s="107"/>
      <c r="H477" s="107"/>
      <c r="I477" s="107"/>
      <c r="J477" s="107"/>
      <c r="K477" s="107"/>
      <c r="L477" s="107"/>
      <c r="M477" s="107"/>
      <c r="N477" s="107"/>
      <c r="O477" s="107"/>
      <c r="P477" s="107"/>
      <c r="Q477" s="107"/>
      <c r="R477" s="107"/>
      <c r="S477" s="107"/>
      <c r="T477" s="107"/>
      <c r="U477" s="107"/>
      <c r="V477" s="107"/>
      <c r="W477" s="107"/>
      <c r="X477" s="107"/>
    </row>
    <row r="478" spans="1:24" ht="13">
      <c r="A478" s="107"/>
      <c r="B478" s="107"/>
      <c r="C478" s="108"/>
      <c r="D478" s="112"/>
      <c r="E478" s="108"/>
      <c r="F478" s="108"/>
      <c r="G478" s="107"/>
      <c r="H478" s="107"/>
      <c r="I478" s="107"/>
      <c r="J478" s="107"/>
      <c r="K478" s="107"/>
      <c r="L478" s="107"/>
      <c r="M478" s="107"/>
      <c r="N478" s="107"/>
      <c r="O478" s="107"/>
      <c r="P478" s="107"/>
      <c r="Q478" s="107"/>
      <c r="R478" s="107"/>
      <c r="S478" s="107"/>
      <c r="T478" s="107"/>
      <c r="U478" s="107"/>
      <c r="V478" s="107"/>
      <c r="W478" s="107"/>
      <c r="X478" s="107"/>
    </row>
    <row r="479" spans="1:24" ht="13">
      <c r="A479" s="107"/>
      <c r="B479" s="107"/>
      <c r="C479" s="108"/>
      <c r="D479" s="112"/>
      <c r="E479" s="108"/>
      <c r="F479" s="108"/>
      <c r="G479" s="107"/>
      <c r="H479" s="107"/>
      <c r="I479" s="107"/>
      <c r="J479" s="107"/>
      <c r="K479" s="107"/>
      <c r="L479" s="107"/>
      <c r="M479" s="107"/>
      <c r="N479" s="107"/>
      <c r="O479" s="107"/>
      <c r="P479" s="107"/>
      <c r="Q479" s="107"/>
      <c r="R479" s="107"/>
      <c r="S479" s="107"/>
      <c r="T479" s="107"/>
      <c r="U479" s="107"/>
      <c r="V479" s="107"/>
      <c r="W479" s="107"/>
      <c r="X479" s="107"/>
    </row>
    <row r="480" spans="1:24" ht="13">
      <c r="A480" s="107"/>
      <c r="B480" s="107"/>
      <c r="C480" s="108"/>
      <c r="D480" s="112"/>
      <c r="E480" s="108"/>
      <c r="F480" s="108"/>
      <c r="G480" s="107"/>
      <c r="H480" s="107"/>
      <c r="I480" s="107"/>
      <c r="J480" s="107"/>
      <c r="K480" s="107"/>
      <c r="L480" s="107"/>
      <c r="M480" s="107"/>
      <c r="N480" s="107"/>
      <c r="O480" s="107"/>
      <c r="P480" s="107"/>
      <c r="Q480" s="107"/>
      <c r="R480" s="107"/>
      <c r="S480" s="107"/>
      <c r="T480" s="107"/>
      <c r="U480" s="107"/>
      <c r="V480" s="107"/>
      <c r="W480" s="107"/>
      <c r="X480" s="107"/>
    </row>
    <row r="481" spans="1:24" ht="13">
      <c r="A481" s="107"/>
      <c r="B481" s="107"/>
      <c r="C481" s="108"/>
      <c r="D481" s="112"/>
      <c r="E481" s="108"/>
      <c r="F481" s="108"/>
      <c r="G481" s="107"/>
      <c r="H481" s="107"/>
      <c r="I481" s="107"/>
      <c r="J481" s="107"/>
      <c r="K481" s="107"/>
      <c r="L481" s="107"/>
      <c r="M481" s="107"/>
      <c r="N481" s="107"/>
      <c r="O481" s="107"/>
      <c r="P481" s="107"/>
      <c r="Q481" s="107"/>
      <c r="R481" s="107"/>
      <c r="S481" s="107"/>
      <c r="T481" s="107"/>
      <c r="U481" s="107"/>
      <c r="V481" s="107"/>
      <c r="W481" s="107"/>
      <c r="X481" s="107"/>
    </row>
    <row r="482" spans="1:24" ht="13">
      <c r="A482" s="107"/>
      <c r="B482" s="107"/>
      <c r="C482" s="108"/>
      <c r="D482" s="112"/>
      <c r="E482" s="108"/>
      <c r="F482" s="108"/>
      <c r="G482" s="107"/>
      <c r="H482" s="107"/>
      <c r="I482" s="107"/>
      <c r="J482" s="107"/>
      <c r="K482" s="107"/>
      <c r="L482" s="107"/>
      <c r="M482" s="107"/>
      <c r="N482" s="107"/>
      <c r="O482" s="107"/>
      <c r="P482" s="107"/>
      <c r="Q482" s="107"/>
      <c r="R482" s="107"/>
      <c r="S482" s="107"/>
      <c r="T482" s="107"/>
      <c r="U482" s="107"/>
      <c r="V482" s="107"/>
      <c r="W482" s="107"/>
      <c r="X482" s="107"/>
    </row>
    <row r="483" spans="1:24" ht="13">
      <c r="A483" s="107"/>
      <c r="B483" s="107"/>
      <c r="C483" s="108"/>
      <c r="D483" s="112"/>
      <c r="E483" s="108"/>
      <c r="F483" s="108"/>
      <c r="G483" s="107"/>
      <c r="H483" s="107"/>
      <c r="I483" s="107"/>
      <c r="J483" s="107"/>
      <c r="K483" s="107"/>
      <c r="L483" s="107"/>
      <c r="M483" s="107"/>
      <c r="N483" s="107"/>
      <c r="O483" s="107"/>
      <c r="P483" s="107"/>
      <c r="Q483" s="107"/>
      <c r="R483" s="107"/>
      <c r="S483" s="107"/>
      <c r="T483" s="107"/>
      <c r="U483" s="107"/>
      <c r="V483" s="107"/>
      <c r="W483" s="107"/>
      <c r="X483" s="107"/>
    </row>
    <row r="484" spans="1:24" ht="13">
      <c r="A484" s="107"/>
      <c r="B484" s="107"/>
      <c r="C484" s="108"/>
      <c r="D484" s="112"/>
      <c r="E484" s="108"/>
      <c r="F484" s="108"/>
      <c r="G484" s="107"/>
      <c r="H484" s="107"/>
      <c r="I484" s="107"/>
      <c r="J484" s="107"/>
      <c r="K484" s="107"/>
      <c r="L484" s="107"/>
      <c r="M484" s="107"/>
      <c r="N484" s="107"/>
      <c r="O484" s="107"/>
      <c r="P484" s="107"/>
      <c r="Q484" s="107"/>
      <c r="R484" s="107"/>
      <c r="S484" s="107"/>
      <c r="T484" s="107"/>
      <c r="U484" s="107"/>
      <c r="V484" s="107"/>
      <c r="W484" s="107"/>
      <c r="X484" s="107"/>
    </row>
    <row r="485" spans="1:24" ht="13">
      <c r="A485" s="107"/>
      <c r="B485" s="107"/>
      <c r="C485" s="108"/>
      <c r="D485" s="112"/>
      <c r="E485" s="108"/>
      <c r="F485" s="108"/>
      <c r="G485" s="107"/>
      <c r="H485" s="107"/>
      <c r="I485" s="107"/>
      <c r="J485" s="107"/>
      <c r="K485" s="107"/>
      <c r="L485" s="107"/>
      <c r="M485" s="107"/>
      <c r="N485" s="107"/>
      <c r="O485" s="107"/>
      <c r="P485" s="107"/>
      <c r="Q485" s="107"/>
      <c r="R485" s="107"/>
      <c r="S485" s="107"/>
      <c r="T485" s="107"/>
      <c r="U485" s="107"/>
      <c r="V485" s="107"/>
      <c r="W485" s="107"/>
      <c r="X485" s="107"/>
    </row>
    <row r="486" spans="1:24" ht="13">
      <c r="A486" s="107"/>
      <c r="B486" s="107"/>
      <c r="C486" s="108"/>
      <c r="D486" s="112"/>
      <c r="E486" s="108"/>
      <c r="F486" s="108"/>
      <c r="G486" s="107"/>
      <c r="H486" s="107"/>
      <c r="I486" s="107"/>
      <c r="J486" s="107"/>
      <c r="K486" s="107"/>
      <c r="L486" s="107"/>
      <c r="M486" s="107"/>
      <c r="N486" s="107"/>
      <c r="O486" s="107"/>
      <c r="P486" s="107"/>
      <c r="Q486" s="107"/>
      <c r="R486" s="107"/>
      <c r="S486" s="107"/>
      <c r="T486" s="107"/>
      <c r="U486" s="107"/>
      <c r="V486" s="107"/>
      <c r="W486" s="107"/>
      <c r="X486" s="107"/>
    </row>
    <row r="487" spans="1:24" ht="13">
      <c r="A487" s="107"/>
      <c r="B487" s="107"/>
      <c r="C487" s="108"/>
      <c r="D487" s="112"/>
      <c r="E487" s="108"/>
      <c r="F487" s="108"/>
      <c r="G487" s="107"/>
      <c r="H487" s="107"/>
      <c r="I487" s="107"/>
      <c r="J487" s="107"/>
      <c r="K487" s="107"/>
      <c r="L487" s="107"/>
      <c r="M487" s="107"/>
      <c r="N487" s="107"/>
      <c r="O487" s="107"/>
      <c r="P487" s="107"/>
      <c r="Q487" s="107"/>
      <c r="R487" s="107"/>
      <c r="S487" s="107"/>
      <c r="T487" s="107"/>
      <c r="U487" s="107"/>
      <c r="V487" s="107"/>
      <c r="W487" s="107"/>
      <c r="X487" s="107"/>
    </row>
    <row r="488" spans="1:24" ht="13">
      <c r="A488" s="107"/>
      <c r="B488" s="107"/>
      <c r="C488" s="108"/>
      <c r="D488" s="112"/>
      <c r="E488" s="108"/>
      <c r="F488" s="108"/>
      <c r="G488" s="107"/>
      <c r="H488" s="107"/>
      <c r="I488" s="107"/>
      <c r="J488" s="107"/>
      <c r="K488" s="107"/>
      <c r="L488" s="107"/>
      <c r="M488" s="107"/>
      <c r="N488" s="107"/>
      <c r="O488" s="107"/>
      <c r="P488" s="107"/>
      <c r="Q488" s="107"/>
      <c r="R488" s="107"/>
      <c r="S488" s="107"/>
      <c r="T488" s="107"/>
      <c r="U488" s="107"/>
      <c r="V488" s="107"/>
      <c r="W488" s="107"/>
      <c r="X488" s="107"/>
    </row>
    <row r="489" spans="1:24" ht="13">
      <c r="A489" s="107"/>
      <c r="B489" s="107"/>
      <c r="C489" s="108"/>
      <c r="D489" s="112"/>
      <c r="E489" s="108"/>
      <c r="F489" s="108"/>
      <c r="G489" s="107"/>
      <c r="H489" s="107"/>
      <c r="I489" s="107"/>
      <c r="J489" s="107"/>
      <c r="K489" s="107"/>
      <c r="L489" s="107"/>
      <c r="M489" s="107"/>
      <c r="N489" s="107"/>
      <c r="O489" s="107"/>
      <c r="P489" s="107"/>
      <c r="Q489" s="107"/>
      <c r="R489" s="107"/>
      <c r="S489" s="107"/>
      <c r="T489" s="107"/>
      <c r="U489" s="107"/>
      <c r="V489" s="107"/>
      <c r="W489" s="107"/>
      <c r="X489" s="107"/>
    </row>
    <row r="490" spans="1:24" ht="13">
      <c r="A490" s="107"/>
      <c r="B490" s="107"/>
      <c r="C490" s="108"/>
      <c r="D490" s="112"/>
      <c r="E490" s="108"/>
      <c r="F490" s="108"/>
      <c r="G490" s="107"/>
      <c r="H490" s="107"/>
      <c r="I490" s="107"/>
      <c r="J490" s="107"/>
      <c r="K490" s="107"/>
      <c r="L490" s="107"/>
      <c r="M490" s="107"/>
      <c r="N490" s="107"/>
      <c r="O490" s="107"/>
      <c r="P490" s="107"/>
      <c r="Q490" s="107"/>
      <c r="R490" s="107"/>
      <c r="S490" s="107"/>
      <c r="T490" s="107"/>
      <c r="U490" s="107"/>
      <c r="V490" s="107"/>
      <c r="W490" s="107"/>
      <c r="X490" s="107"/>
    </row>
    <row r="491" spans="1:24" ht="13">
      <c r="A491" s="107"/>
      <c r="B491" s="107"/>
      <c r="C491" s="108"/>
      <c r="D491" s="112"/>
      <c r="E491" s="108"/>
      <c r="F491" s="108"/>
      <c r="G491" s="107"/>
      <c r="H491" s="107"/>
      <c r="I491" s="107"/>
      <c r="J491" s="107"/>
      <c r="K491" s="107"/>
      <c r="L491" s="107"/>
      <c r="M491" s="107"/>
      <c r="N491" s="107"/>
      <c r="O491" s="107"/>
      <c r="P491" s="107"/>
      <c r="Q491" s="107"/>
      <c r="R491" s="107"/>
      <c r="S491" s="107"/>
      <c r="T491" s="107"/>
      <c r="U491" s="107"/>
      <c r="V491" s="107"/>
      <c r="W491" s="107"/>
      <c r="X491" s="107"/>
    </row>
    <row r="492" spans="1:24" ht="13">
      <c r="A492" s="107"/>
      <c r="B492" s="107"/>
      <c r="C492" s="108"/>
      <c r="D492" s="112"/>
      <c r="E492" s="108"/>
      <c r="F492" s="108"/>
      <c r="G492" s="107"/>
      <c r="H492" s="107"/>
      <c r="I492" s="107"/>
      <c r="J492" s="107"/>
      <c r="K492" s="107"/>
      <c r="L492" s="107"/>
      <c r="M492" s="107"/>
      <c r="N492" s="107"/>
      <c r="O492" s="107"/>
      <c r="P492" s="107"/>
      <c r="Q492" s="107"/>
      <c r="R492" s="107"/>
      <c r="S492" s="107"/>
      <c r="T492" s="107"/>
      <c r="U492" s="107"/>
      <c r="V492" s="107"/>
      <c r="W492" s="107"/>
      <c r="X492" s="107"/>
    </row>
    <row r="493" spans="1:24" ht="13">
      <c r="A493" s="107"/>
      <c r="B493" s="107"/>
      <c r="C493" s="108"/>
      <c r="D493" s="112"/>
      <c r="E493" s="108"/>
      <c r="F493" s="108"/>
      <c r="G493" s="107"/>
      <c r="H493" s="107"/>
      <c r="I493" s="107"/>
      <c r="J493" s="107"/>
      <c r="K493" s="107"/>
      <c r="L493" s="107"/>
      <c r="M493" s="107"/>
      <c r="N493" s="107"/>
      <c r="O493" s="107"/>
      <c r="P493" s="107"/>
      <c r="Q493" s="107"/>
      <c r="R493" s="107"/>
      <c r="S493" s="107"/>
      <c r="T493" s="107"/>
      <c r="U493" s="107"/>
      <c r="V493" s="107"/>
      <c r="W493" s="107"/>
      <c r="X493" s="107"/>
    </row>
    <row r="494" spans="1:24" ht="13">
      <c r="A494" s="107"/>
      <c r="B494" s="107"/>
      <c r="C494" s="108"/>
      <c r="D494" s="112"/>
      <c r="E494" s="108"/>
      <c r="F494" s="108"/>
      <c r="G494" s="107"/>
      <c r="H494" s="107"/>
      <c r="I494" s="107"/>
      <c r="J494" s="107"/>
      <c r="K494" s="107"/>
      <c r="L494" s="107"/>
      <c r="M494" s="107"/>
      <c r="N494" s="107"/>
      <c r="O494" s="107"/>
      <c r="P494" s="107"/>
      <c r="Q494" s="107"/>
      <c r="R494" s="107"/>
      <c r="S494" s="107"/>
      <c r="T494" s="107"/>
      <c r="U494" s="107"/>
      <c r="V494" s="107"/>
      <c r="W494" s="107"/>
      <c r="X494" s="107"/>
    </row>
    <row r="495" spans="1:24" ht="13">
      <c r="A495" s="107"/>
      <c r="B495" s="107"/>
      <c r="C495" s="108"/>
      <c r="D495" s="112"/>
      <c r="E495" s="108"/>
      <c r="F495" s="108"/>
      <c r="G495" s="107"/>
      <c r="H495" s="107"/>
      <c r="I495" s="107"/>
      <c r="J495" s="107"/>
      <c r="K495" s="107"/>
      <c r="L495" s="107"/>
      <c r="M495" s="107"/>
      <c r="N495" s="107"/>
      <c r="O495" s="107"/>
      <c r="P495" s="107"/>
      <c r="Q495" s="107"/>
      <c r="R495" s="107"/>
      <c r="S495" s="107"/>
      <c r="T495" s="107"/>
      <c r="U495" s="107"/>
      <c r="V495" s="107"/>
      <c r="W495" s="107"/>
      <c r="X495" s="107"/>
    </row>
    <row r="496" spans="1:24" ht="13">
      <c r="A496" s="107"/>
      <c r="B496" s="107"/>
      <c r="C496" s="108"/>
      <c r="D496" s="112"/>
      <c r="E496" s="108"/>
      <c r="F496" s="108"/>
      <c r="G496" s="107"/>
      <c r="H496" s="107"/>
      <c r="I496" s="107"/>
      <c r="J496" s="107"/>
      <c r="K496" s="107"/>
      <c r="L496" s="107"/>
      <c r="M496" s="107"/>
      <c r="N496" s="107"/>
      <c r="O496" s="107"/>
      <c r="P496" s="107"/>
      <c r="Q496" s="107"/>
      <c r="R496" s="107"/>
      <c r="S496" s="107"/>
      <c r="T496" s="107"/>
      <c r="U496" s="107"/>
      <c r="V496" s="107"/>
      <c r="W496" s="107"/>
      <c r="X496" s="107"/>
    </row>
    <row r="497" spans="1:24" ht="13">
      <c r="A497" s="107"/>
      <c r="B497" s="107"/>
      <c r="C497" s="108"/>
      <c r="D497" s="112"/>
      <c r="E497" s="108"/>
      <c r="F497" s="108"/>
      <c r="G497" s="107"/>
      <c r="H497" s="107"/>
      <c r="I497" s="107"/>
      <c r="J497" s="107"/>
      <c r="K497" s="107"/>
      <c r="L497" s="107"/>
      <c r="M497" s="107"/>
      <c r="N497" s="107"/>
      <c r="O497" s="107"/>
      <c r="P497" s="107"/>
      <c r="Q497" s="107"/>
      <c r="R497" s="107"/>
      <c r="S497" s="107"/>
      <c r="T497" s="107"/>
      <c r="U497" s="107"/>
      <c r="V497" s="107"/>
      <c r="W497" s="107"/>
      <c r="X497" s="107"/>
    </row>
    <row r="498" spans="1:24" ht="13">
      <c r="A498" s="107"/>
      <c r="B498" s="107"/>
      <c r="C498" s="108"/>
      <c r="D498" s="112"/>
      <c r="E498" s="108"/>
      <c r="F498" s="108"/>
      <c r="G498" s="107"/>
      <c r="H498" s="107"/>
      <c r="I498" s="107"/>
      <c r="J498" s="107"/>
      <c r="K498" s="107"/>
      <c r="L498" s="107"/>
      <c r="M498" s="107"/>
      <c r="N498" s="107"/>
      <c r="O498" s="107"/>
      <c r="P498" s="107"/>
      <c r="Q498" s="107"/>
      <c r="R498" s="107"/>
      <c r="S498" s="107"/>
      <c r="T498" s="107"/>
      <c r="U498" s="107"/>
      <c r="V498" s="107"/>
      <c r="W498" s="107"/>
      <c r="X498" s="107"/>
    </row>
    <row r="499" spans="1:24" ht="13">
      <c r="A499" s="107"/>
      <c r="B499" s="107"/>
      <c r="C499" s="108"/>
      <c r="D499" s="112"/>
      <c r="E499" s="108"/>
      <c r="F499" s="108"/>
      <c r="G499" s="107"/>
      <c r="H499" s="107"/>
      <c r="I499" s="107"/>
      <c r="J499" s="107"/>
      <c r="K499" s="107"/>
      <c r="L499" s="107"/>
      <c r="M499" s="107"/>
      <c r="N499" s="107"/>
      <c r="O499" s="107"/>
      <c r="P499" s="107"/>
      <c r="Q499" s="107"/>
      <c r="R499" s="107"/>
      <c r="S499" s="107"/>
      <c r="T499" s="107"/>
      <c r="U499" s="107"/>
      <c r="V499" s="107"/>
      <c r="W499" s="107"/>
      <c r="X499" s="107"/>
    </row>
    <row r="500" spans="1:24" ht="13">
      <c r="A500" s="107"/>
      <c r="B500" s="107"/>
      <c r="C500" s="108"/>
      <c r="D500" s="112"/>
      <c r="E500" s="108"/>
      <c r="F500" s="108"/>
      <c r="G500" s="107"/>
      <c r="H500" s="107"/>
      <c r="I500" s="107"/>
      <c r="J500" s="107"/>
      <c r="K500" s="107"/>
      <c r="L500" s="107"/>
      <c r="M500" s="107"/>
      <c r="N500" s="107"/>
      <c r="O500" s="107"/>
      <c r="P500" s="107"/>
      <c r="Q500" s="107"/>
      <c r="R500" s="107"/>
      <c r="S500" s="107"/>
      <c r="T500" s="107"/>
      <c r="U500" s="107"/>
      <c r="V500" s="107"/>
      <c r="W500" s="107"/>
      <c r="X500" s="107"/>
    </row>
    <row r="501" spans="1:24" ht="13">
      <c r="A501" s="107"/>
      <c r="B501" s="107"/>
      <c r="C501" s="108"/>
      <c r="D501" s="112"/>
      <c r="E501" s="108"/>
      <c r="F501" s="108"/>
      <c r="G501" s="107"/>
      <c r="H501" s="107"/>
      <c r="I501" s="107"/>
      <c r="J501" s="107"/>
      <c r="K501" s="107"/>
      <c r="L501" s="107"/>
      <c r="M501" s="107"/>
      <c r="N501" s="107"/>
      <c r="O501" s="107"/>
      <c r="P501" s="107"/>
      <c r="Q501" s="107"/>
      <c r="R501" s="107"/>
      <c r="S501" s="107"/>
      <c r="T501" s="107"/>
      <c r="U501" s="107"/>
      <c r="V501" s="107"/>
      <c r="W501" s="107"/>
      <c r="X501" s="107"/>
    </row>
    <row r="502" spans="1:24" ht="13">
      <c r="A502" s="107"/>
      <c r="B502" s="107"/>
      <c r="C502" s="108"/>
      <c r="D502" s="112"/>
      <c r="E502" s="108"/>
      <c r="F502" s="108"/>
      <c r="G502" s="107"/>
      <c r="H502" s="107"/>
      <c r="I502" s="107"/>
      <c r="J502" s="107"/>
      <c r="K502" s="107"/>
      <c r="L502" s="107"/>
      <c r="M502" s="107"/>
      <c r="N502" s="107"/>
      <c r="O502" s="107"/>
      <c r="P502" s="107"/>
      <c r="Q502" s="107"/>
      <c r="R502" s="107"/>
      <c r="S502" s="107"/>
      <c r="T502" s="107"/>
      <c r="U502" s="107"/>
      <c r="V502" s="107"/>
      <c r="W502" s="107"/>
      <c r="X502" s="107"/>
    </row>
    <row r="503" spans="1:24" ht="13">
      <c r="A503" s="107"/>
      <c r="B503" s="107"/>
      <c r="C503" s="108"/>
      <c r="D503" s="112"/>
      <c r="E503" s="108"/>
      <c r="F503" s="108"/>
      <c r="G503" s="107"/>
      <c r="H503" s="107"/>
      <c r="I503" s="107"/>
      <c r="J503" s="107"/>
      <c r="K503" s="107"/>
      <c r="L503" s="107"/>
      <c r="M503" s="107"/>
      <c r="N503" s="107"/>
      <c r="O503" s="107"/>
      <c r="P503" s="107"/>
      <c r="Q503" s="107"/>
      <c r="R503" s="107"/>
      <c r="S503" s="107"/>
      <c r="T503" s="107"/>
      <c r="U503" s="107"/>
      <c r="V503" s="107"/>
      <c r="W503" s="107"/>
      <c r="X503" s="107"/>
    </row>
    <row r="504" spans="1:24" ht="13">
      <c r="A504" s="107"/>
      <c r="B504" s="107"/>
      <c r="C504" s="108"/>
      <c r="D504" s="112"/>
      <c r="E504" s="108"/>
      <c r="F504" s="108"/>
      <c r="G504" s="107"/>
      <c r="H504" s="107"/>
      <c r="I504" s="107"/>
      <c r="J504" s="107"/>
      <c r="K504" s="107"/>
      <c r="L504" s="107"/>
      <c r="M504" s="107"/>
      <c r="N504" s="107"/>
      <c r="O504" s="107"/>
      <c r="P504" s="107"/>
      <c r="Q504" s="107"/>
      <c r="R504" s="107"/>
      <c r="S504" s="107"/>
      <c r="T504" s="107"/>
      <c r="U504" s="107"/>
      <c r="V504" s="107"/>
      <c r="W504" s="107"/>
      <c r="X504" s="107"/>
    </row>
    <row r="505" spans="1:24" ht="13">
      <c r="A505" s="107"/>
      <c r="B505" s="107"/>
      <c r="C505" s="108"/>
      <c r="D505" s="112"/>
      <c r="E505" s="108"/>
      <c r="F505" s="108"/>
      <c r="G505" s="107"/>
      <c r="H505" s="107"/>
      <c r="I505" s="107"/>
      <c r="J505" s="107"/>
      <c r="K505" s="107"/>
      <c r="L505" s="107"/>
      <c r="M505" s="107"/>
      <c r="N505" s="107"/>
      <c r="O505" s="107"/>
      <c r="P505" s="107"/>
      <c r="Q505" s="107"/>
      <c r="R505" s="107"/>
      <c r="S505" s="107"/>
      <c r="T505" s="107"/>
      <c r="U505" s="107"/>
      <c r="V505" s="107"/>
      <c r="W505" s="107"/>
      <c r="X505" s="107"/>
    </row>
    <row r="506" spans="1:24" ht="13">
      <c r="A506" s="107"/>
      <c r="B506" s="107"/>
      <c r="C506" s="108"/>
      <c r="D506" s="112"/>
      <c r="E506" s="108"/>
      <c r="F506" s="108"/>
      <c r="G506" s="107"/>
      <c r="H506" s="107"/>
      <c r="I506" s="107"/>
      <c r="J506" s="107"/>
      <c r="K506" s="107"/>
      <c r="L506" s="107"/>
      <c r="M506" s="107"/>
      <c r="N506" s="107"/>
      <c r="O506" s="107"/>
      <c r="P506" s="107"/>
      <c r="Q506" s="107"/>
      <c r="R506" s="107"/>
      <c r="S506" s="107"/>
      <c r="T506" s="107"/>
      <c r="U506" s="107"/>
      <c r="V506" s="107"/>
      <c r="W506" s="107"/>
      <c r="X506" s="107"/>
    </row>
    <row r="507" spans="1:24" ht="13">
      <c r="A507" s="107"/>
      <c r="B507" s="107"/>
      <c r="C507" s="108"/>
      <c r="D507" s="112"/>
      <c r="E507" s="108"/>
      <c r="F507" s="108"/>
      <c r="G507" s="107"/>
      <c r="H507" s="107"/>
      <c r="I507" s="107"/>
      <c r="J507" s="107"/>
      <c r="K507" s="107"/>
      <c r="L507" s="107"/>
      <c r="M507" s="107"/>
      <c r="N507" s="107"/>
      <c r="O507" s="107"/>
      <c r="P507" s="107"/>
      <c r="Q507" s="107"/>
      <c r="R507" s="107"/>
      <c r="S507" s="107"/>
      <c r="T507" s="107"/>
      <c r="U507" s="107"/>
      <c r="V507" s="107"/>
      <c r="W507" s="107"/>
      <c r="X507" s="107"/>
    </row>
    <row r="508" spans="1:24" ht="13">
      <c r="A508" s="107"/>
      <c r="B508" s="107"/>
      <c r="C508" s="108"/>
      <c r="D508" s="112"/>
      <c r="E508" s="108"/>
      <c r="F508" s="108"/>
      <c r="G508" s="107"/>
      <c r="H508" s="107"/>
      <c r="I508" s="107"/>
      <c r="J508" s="107"/>
      <c r="K508" s="107"/>
      <c r="L508" s="107"/>
      <c r="M508" s="107"/>
      <c r="N508" s="107"/>
      <c r="O508" s="107"/>
      <c r="P508" s="107"/>
      <c r="Q508" s="107"/>
      <c r="R508" s="107"/>
      <c r="S508" s="107"/>
      <c r="T508" s="107"/>
      <c r="U508" s="107"/>
      <c r="V508" s="107"/>
      <c r="W508" s="107"/>
      <c r="X508" s="107"/>
    </row>
    <row r="509" spans="1:24" ht="13">
      <c r="A509" s="107"/>
      <c r="B509" s="107"/>
      <c r="C509" s="108"/>
      <c r="D509" s="112"/>
      <c r="E509" s="108"/>
      <c r="F509" s="108"/>
      <c r="G509" s="107"/>
      <c r="H509" s="107"/>
      <c r="I509" s="107"/>
      <c r="J509" s="107"/>
      <c r="K509" s="107"/>
      <c r="L509" s="107"/>
      <c r="M509" s="107"/>
      <c r="N509" s="107"/>
      <c r="O509" s="107"/>
      <c r="P509" s="107"/>
      <c r="Q509" s="107"/>
      <c r="R509" s="107"/>
      <c r="S509" s="107"/>
      <c r="T509" s="107"/>
      <c r="U509" s="107"/>
      <c r="V509" s="107"/>
      <c r="W509" s="107"/>
      <c r="X509" s="107"/>
    </row>
    <row r="510" spans="1:24" ht="13">
      <c r="A510" s="107"/>
      <c r="B510" s="107"/>
      <c r="C510" s="108"/>
      <c r="D510" s="112"/>
      <c r="E510" s="108"/>
      <c r="F510" s="108"/>
      <c r="G510" s="107"/>
      <c r="H510" s="107"/>
      <c r="I510" s="107"/>
      <c r="J510" s="107"/>
      <c r="K510" s="107"/>
      <c r="L510" s="107"/>
      <c r="M510" s="107"/>
      <c r="N510" s="107"/>
      <c r="O510" s="107"/>
      <c r="P510" s="107"/>
      <c r="Q510" s="107"/>
      <c r="R510" s="107"/>
      <c r="S510" s="107"/>
      <c r="T510" s="107"/>
      <c r="U510" s="107"/>
      <c r="V510" s="107"/>
      <c r="W510" s="107"/>
      <c r="X510" s="107"/>
    </row>
    <row r="511" spans="1:24" ht="13">
      <c r="A511" s="107"/>
      <c r="B511" s="107"/>
      <c r="C511" s="108"/>
      <c r="D511" s="112"/>
      <c r="E511" s="108"/>
      <c r="F511" s="108"/>
      <c r="G511" s="107"/>
      <c r="H511" s="107"/>
      <c r="I511" s="107"/>
      <c r="J511" s="107"/>
      <c r="K511" s="107"/>
      <c r="L511" s="107"/>
      <c r="M511" s="107"/>
      <c r="N511" s="107"/>
      <c r="O511" s="107"/>
      <c r="P511" s="107"/>
      <c r="Q511" s="107"/>
      <c r="R511" s="107"/>
      <c r="S511" s="107"/>
      <c r="T511" s="107"/>
      <c r="U511" s="107"/>
      <c r="V511" s="107"/>
      <c r="W511" s="107"/>
      <c r="X511" s="107"/>
    </row>
    <row r="512" spans="1:24" ht="13">
      <c r="A512" s="107"/>
      <c r="B512" s="107"/>
      <c r="C512" s="108"/>
      <c r="D512" s="112"/>
      <c r="E512" s="108"/>
      <c r="F512" s="108"/>
      <c r="G512" s="107"/>
      <c r="H512" s="107"/>
      <c r="I512" s="107"/>
      <c r="J512" s="107"/>
      <c r="K512" s="107"/>
      <c r="L512" s="107"/>
      <c r="M512" s="107"/>
      <c r="N512" s="107"/>
      <c r="O512" s="107"/>
      <c r="P512" s="107"/>
      <c r="Q512" s="107"/>
      <c r="R512" s="107"/>
      <c r="S512" s="107"/>
      <c r="T512" s="107"/>
      <c r="U512" s="107"/>
      <c r="V512" s="107"/>
      <c r="W512" s="107"/>
      <c r="X512" s="107"/>
    </row>
    <row r="513" spans="1:24" ht="13">
      <c r="A513" s="107"/>
      <c r="B513" s="107"/>
      <c r="C513" s="108"/>
      <c r="D513" s="112"/>
      <c r="E513" s="108"/>
      <c r="F513" s="108"/>
      <c r="G513" s="107"/>
      <c r="H513" s="107"/>
      <c r="I513" s="107"/>
      <c r="J513" s="107"/>
      <c r="K513" s="107"/>
      <c r="L513" s="107"/>
      <c r="M513" s="107"/>
      <c r="N513" s="107"/>
      <c r="O513" s="107"/>
      <c r="P513" s="107"/>
      <c r="Q513" s="107"/>
      <c r="R513" s="107"/>
      <c r="S513" s="107"/>
      <c r="T513" s="107"/>
      <c r="U513" s="107"/>
      <c r="V513" s="107"/>
      <c r="W513" s="107"/>
      <c r="X513" s="107"/>
    </row>
    <row r="514" spans="1:24" ht="13">
      <c r="A514" s="107"/>
      <c r="B514" s="107"/>
      <c r="C514" s="108"/>
      <c r="D514" s="112"/>
      <c r="E514" s="108"/>
      <c r="F514" s="108"/>
      <c r="G514" s="107"/>
      <c r="H514" s="107"/>
      <c r="I514" s="107"/>
      <c r="J514" s="107"/>
      <c r="K514" s="107"/>
      <c r="L514" s="107"/>
      <c r="M514" s="107"/>
      <c r="N514" s="107"/>
      <c r="O514" s="107"/>
      <c r="P514" s="107"/>
      <c r="Q514" s="107"/>
      <c r="R514" s="107"/>
      <c r="S514" s="107"/>
      <c r="T514" s="107"/>
      <c r="U514" s="107"/>
      <c r="V514" s="107"/>
      <c r="W514" s="107"/>
      <c r="X514" s="107"/>
    </row>
    <row r="515" spans="1:24" ht="13">
      <c r="A515" s="107"/>
      <c r="B515" s="107"/>
      <c r="C515" s="108"/>
      <c r="D515" s="112"/>
      <c r="E515" s="108"/>
      <c r="F515" s="108"/>
      <c r="G515" s="107"/>
      <c r="H515" s="107"/>
      <c r="I515" s="107"/>
      <c r="J515" s="107"/>
      <c r="K515" s="107"/>
      <c r="L515" s="107"/>
      <c r="M515" s="107"/>
      <c r="N515" s="107"/>
      <c r="O515" s="107"/>
      <c r="P515" s="107"/>
      <c r="Q515" s="107"/>
      <c r="R515" s="107"/>
      <c r="S515" s="107"/>
      <c r="T515" s="107"/>
      <c r="U515" s="107"/>
      <c r="V515" s="107"/>
      <c r="W515" s="107"/>
      <c r="X515" s="107"/>
    </row>
    <row r="516" spans="1:24" ht="13">
      <c r="A516" s="107"/>
      <c r="B516" s="107"/>
      <c r="C516" s="108"/>
      <c r="D516" s="112"/>
      <c r="E516" s="108"/>
      <c r="F516" s="108"/>
      <c r="G516" s="107"/>
      <c r="H516" s="107"/>
      <c r="I516" s="107"/>
      <c r="J516" s="107"/>
      <c r="K516" s="107"/>
      <c r="L516" s="107"/>
      <c r="M516" s="107"/>
      <c r="N516" s="107"/>
      <c r="O516" s="107"/>
      <c r="P516" s="107"/>
      <c r="Q516" s="107"/>
      <c r="R516" s="107"/>
      <c r="S516" s="107"/>
      <c r="T516" s="107"/>
      <c r="U516" s="107"/>
      <c r="V516" s="107"/>
      <c r="W516" s="107"/>
      <c r="X516" s="107"/>
    </row>
    <row r="517" spans="1:24" ht="13">
      <c r="A517" s="107"/>
      <c r="B517" s="107"/>
      <c r="C517" s="108"/>
      <c r="D517" s="112"/>
      <c r="E517" s="108"/>
      <c r="F517" s="108"/>
      <c r="G517" s="107"/>
      <c r="H517" s="107"/>
      <c r="I517" s="107"/>
      <c r="J517" s="107"/>
      <c r="K517" s="107"/>
      <c r="L517" s="107"/>
      <c r="M517" s="107"/>
      <c r="N517" s="107"/>
      <c r="O517" s="107"/>
      <c r="P517" s="107"/>
      <c r="Q517" s="107"/>
      <c r="R517" s="107"/>
      <c r="S517" s="107"/>
      <c r="T517" s="107"/>
      <c r="U517" s="107"/>
      <c r="V517" s="107"/>
      <c r="W517" s="107"/>
      <c r="X517" s="107"/>
    </row>
    <row r="518" spans="1:24" ht="13">
      <c r="A518" s="107"/>
      <c r="B518" s="107"/>
      <c r="C518" s="108"/>
      <c r="D518" s="112"/>
      <c r="E518" s="108"/>
      <c r="F518" s="108"/>
      <c r="G518" s="107"/>
      <c r="H518" s="107"/>
      <c r="I518" s="107"/>
      <c r="J518" s="107"/>
      <c r="K518" s="107"/>
      <c r="L518" s="107"/>
      <c r="M518" s="107"/>
      <c r="N518" s="107"/>
      <c r="O518" s="107"/>
      <c r="P518" s="107"/>
      <c r="Q518" s="107"/>
      <c r="R518" s="107"/>
      <c r="S518" s="107"/>
      <c r="T518" s="107"/>
      <c r="U518" s="107"/>
      <c r="V518" s="107"/>
      <c r="W518" s="107"/>
      <c r="X518" s="107"/>
    </row>
    <row r="519" spans="1:24" ht="13">
      <c r="A519" s="107"/>
      <c r="B519" s="107"/>
      <c r="C519" s="108"/>
      <c r="D519" s="112"/>
      <c r="E519" s="108"/>
      <c r="F519" s="108"/>
      <c r="G519" s="107"/>
      <c r="H519" s="107"/>
      <c r="I519" s="107"/>
      <c r="J519" s="107"/>
      <c r="K519" s="107"/>
      <c r="L519" s="107"/>
      <c r="M519" s="107"/>
      <c r="N519" s="107"/>
      <c r="O519" s="107"/>
      <c r="P519" s="107"/>
      <c r="Q519" s="107"/>
      <c r="R519" s="107"/>
      <c r="S519" s="107"/>
      <c r="T519" s="107"/>
      <c r="U519" s="107"/>
      <c r="V519" s="107"/>
      <c r="W519" s="107"/>
      <c r="X519" s="107"/>
    </row>
    <row r="520" spans="1:24" ht="13">
      <c r="A520" s="107"/>
      <c r="B520" s="107"/>
      <c r="C520" s="108"/>
      <c r="D520" s="112"/>
      <c r="E520" s="108"/>
      <c r="F520" s="108"/>
      <c r="G520" s="107"/>
      <c r="H520" s="107"/>
      <c r="I520" s="107"/>
      <c r="J520" s="107"/>
      <c r="K520" s="107"/>
      <c r="L520" s="107"/>
      <c r="M520" s="107"/>
      <c r="N520" s="107"/>
      <c r="O520" s="107"/>
      <c r="P520" s="107"/>
      <c r="Q520" s="107"/>
      <c r="R520" s="107"/>
      <c r="S520" s="107"/>
      <c r="T520" s="107"/>
      <c r="U520" s="107"/>
      <c r="V520" s="107"/>
      <c r="W520" s="107"/>
      <c r="X520" s="107"/>
    </row>
    <row r="521" spans="1:24" ht="13">
      <c r="A521" s="107"/>
      <c r="B521" s="107"/>
      <c r="C521" s="108"/>
      <c r="D521" s="112"/>
      <c r="E521" s="108"/>
      <c r="F521" s="108"/>
      <c r="G521" s="107"/>
      <c r="H521" s="107"/>
      <c r="I521" s="107"/>
      <c r="J521" s="107"/>
      <c r="K521" s="107"/>
      <c r="L521" s="107"/>
      <c r="M521" s="107"/>
      <c r="N521" s="107"/>
      <c r="O521" s="107"/>
      <c r="P521" s="107"/>
      <c r="Q521" s="107"/>
      <c r="R521" s="107"/>
      <c r="S521" s="107"/>
      <c r="T521" s="107"/>
      <c r="U521" s="107"/>
      <c r="V521" s="107"/>
      <c r="W521" s="107"/>
      <c r="X521" s="107"/>
    </row>
    <row r="522" spans="1:24" ht="13">
      <c r="A522" s="107"/>
      <c r="B522" s="107"/>
      <c r="C522" s="108"/>
      <c r="D522" s="112"/>
      <c r="E522" s="108"/>
      <c r="F522" s="108"/>
      <c r="G522" s="107"/>
      <c r="H522" s="107"/>
      <c r="I522" s="107"/>
      <c r="J522" s="107"/>
      <c r="K522" s="107"/>
      <c r="L522" s="107"/>
      <c r="M522" s="107"/>
      <c r="N522" s="107"/>
      <c r="O522" s="107"/>
      <c r="P522" s="107"/>
      <c r="Q522" s="107"/>
      <c r="R522" s="107"/>
      <c r="S522" s="107"/>
      <c r="T522" s="107"/>
      <c r="U522" s="107"/>
      <c r="V522" s="107"/>
      <c r="W522" s="107"/>
      <c r="X522" s="107"/>
    </row>
    <row r="523" spans="1:24" ht="13">
      <c r="A523" s="107"/>
      <c r="B523" s="107"/>
      <c r="C523" s="108"/>
      <c r="D523" s="112"/>
      <c r="E523" s="108"/>
      <c r="F523" s="108"/>
      <c r="G523" s="107"/>
      <c r="H523" s="107"/>
      <c r="I523" s="107"/>
      <c r="J523" s="107"/>
      <c r="K523" s="107"/>
      <c r="L523" s="107"/>
      <c r="M523" s="107"/>
      <c r="N523" s="107"/>
      <c r="O523" s="107"/>
      <c r="P523" s="107"/>
      <c r="Q523" s="107"/>
      <c r="R523" s="107"/>
      <c r="S523" s="107"/>
      <c r="T523" s="107"/>
      <c r="U523" s="107"/>
      <c r="V523" s="107"/>
      <c r="W523" s="107"/>
      <c r="X523" s="107"/>
    </row>
    <row r="524" spans="1:24" ht="13">
      <c r="A524" s="107"/>
      <c r="B524" s="107"/>
      <c r="C524" s="108"/>
      <c r="D524" s="112"/>
      <c r="E524" s="108"/>
      <c r="F524" s="108"/>
      <c r="G524" s="107"/>
      <c r="H524" s="107"/>
      <c r="I524" s="107"/>
      <c r="J524" s="107"/>
      <c r="K524" s="107"/>
      <c r="L524" s="107"/>
      <c r="M524" s="107"/>
      <c r="N524" s="107"/>
      <c r="O524" s="107"/>
      <c r="P524" s="107"/>
      <c r="Q524" s="107"/>
      <c r="R524" s="107"/>
      <c r="S524" s="107"/>
      <c r="T524" s="107"/>
      <c r="U524" s="107"/>
      <c r="V524" s="107"/>
      <c r="W524" s="107"/>
      <c r="X524" s="107"/>
    </row>
    <row r="525" spans="1:24" ht="13">
      <c r="A525" s="107"/>
      <c r="B525" s="107"/>
      <c r="C525" s="108"/>
      <c r="D525" s="112"/>
      <c r="E525" s="108"/>
      <c r="F525" s="108"/>
      <c r="G525" s="107"/>
      <c r="H525" s="107"/>
      <c r="I525" s="107"/>
      <c r="J525" s="107"/>
      <c r="K525" s="107"/>
      <c r="L525" s="107"/>
      <c r="M525" s="107"/>
      <c r="N525" s="107"/>
      <c r="O525" s="107"/>
      <c r="P525" s="107"/>
      <c r="Q525" s="107"/>
      <c r="R525" s="107"/>
      <c r="S525" s="107"/>
      <c r="T525" s="107"/>
      <c r="U525" s="107"/>
      <c r="V525" s="107"/>
      <c r="W525" s="107"/>
      <c r="X525" s="107"/>
    </row>
    <row r="526" spans="1:24" ht="13">
      <c r="A526" s="107"/>
      <c r="B526" s="107"/>
      <c r="C526" s="108"/>
      <c r="D526" s="112"/>
      <c r="E526" s="108"/>
      <c r="F526" s="108"/>
      <c r="G526" s="107"/>
      <c r="H526" s="107"/>
      <c r="I526" s="107"/>
      <c r="J526" s="107"/>
      <c r="K526" s="107"/>
      <c r="L526" s="107"/>
      <c r="M526" s="107"/>
      <c r="N526" s="107"/>
      <c r="O526" s="107"/>
      <c r="P526" s="107"/>
      <c r="Q526" s="107"/>
      <c r="R526" s="107"/>
      <c r="S526" s="107"/>
      <c r="T526" s="107"/>
      <c r="U526" s="107"/>
      <c r="V526" s="107"/>
      <c r="W526" s="107"/>
      <c r="X526" s="107"/>
    </row>
    <row r="527" spans="1:24" ht="13">
      <c r="A527" s="107"/>
      <c r="B527" s="107"/>
      <c r="C527" s="108"/>
      <c r="D527" s="112"/>
      <c r="E527" s="108"/>
      <c r="F527" s="108"/>
      <c r="G527" s="107"/>
      <c r="H527" s="107"/>
      <c r="I527" s="107"/>
      <c r="J527" s="107"/>
      <c r="K527" s="107"/>
      <c r="L527" s="107"/>
      <c r="M527" s="107"/>
      <c r="N527" s="107"/>
      <c r="O527" s="107"/>
      <c r="P527" s="107"/>
      <c r="Q527" s="107"/>
      <c r="R527" s="107"/>
      <c r="S527" s="107"/>
      <c r="T527" s="107"/>
      <c r="U527" s="107"/>
      <c r="V527" s="107"/>
      <c r="W527" s="107"/>
      <c r="X527" s="107"/>
    </row>
    <row r="528" spans="1:24" ht="13">
      <c r="A528" s="107"/>
      <c r="B528" s="107"/>
      <c r="C528" s="108"/>
      <c r="D528" s="112"/>
      <c r="E528" s="108"/>
      <c r="F528" s="108"/>
      <c r="G528" s="107"/>
      <c r="H528" s="107"/>
      <c r="I528" s="107"/>
      <c r="J528" s="107"/>
      <c r="K528" s="107"/>
      <c r="L528" s="107"/>
      <c r="M528" s="107"/>
      <c r="N528" s="107"/>
      <c r="O528" s="107"/>
      <c r="P528" s="107"/>
      <c r="Q528" s="107"/>
      <c r="R528" s="107"/>
      <c r="S528" s="107"/>
      <c r="T528" s="107"/>
      <c r="U528" s="107"/>
      <c r="V528" s="107"/>
      <c r="W528" s="107"/>
      <c r="X528" s="107"/>
    </row>
    <row r="529" spans="1:24" ht="13">
      <c r="A529" s="107"/>
      <c r="B529" s="107"/>
      <c r="C529" s="108"/>
      <c r="D529" s="112"/>
      <c r="E529" s="108"/>
      <c r="F529" s="108"/>
      <c r="G529" s="107"/>
      <c r="H529" s="107"/>
      <c r="I529" s="107"/>
      <c r="J529" s="107"/>
      <c r="K529" s="107"/>
      <c r="L529" s="107"/>
      <c r="M529" s="107"/>
      <c r="N529" s="107"/>
      <c r="O529" s="107"/>
      <c r="P529" s="107"/>
      <c r="Q529" s="107"/>
      <c r="R529" s="107"/>
      <c r="S529" s="107"/>
      <c r="T529" s="107"/>
      <c r="U529" s="107"/>
      <c r="V529" s="107"/>
      <c r="W529" s="107"/>
      <c r="X529" s="107"/>
    </row>
    <row r="530" spans="1:24" ht="13">
      <c r="A530" s="107"/>
      <c r="B530" s="107"/>
      <c r="C530" s="108"/>
      <c r="D530" s="112"/>
      <c r="E530" s="108"/>
      <c r="F530" s="108"/>
      <c r="G530" s="107"/>
      <c r="H530" s="107"/>
      <c r="I530" s="107"/>
      <c r="J530" s="107"/>
      <c r="K530" s="107"/>
      <c r="L530" s="107"/>
      <c r="M530" s="107"/>
      <c r="N530" s="107"/>
      <c r="O530" s="107"/>
      <c r="P530" s="107"/>
      <c r="Q530" s="107"/>
      <c r="R530" s="107"/>
      <c r="S530" s="107"/>
      <c r="T530" s="107"/>
      <c r="U530" s="107"/>
      <c r="V530" s="107"/>
      <c r="W530" s="107"/>
      <c r="X530" s="107"/>
    </row>
    <row r="531" spans="1:24" ht="13">
      <c r="A531" s="107"/>
      <c r="B531" s="107"/>
      <c r="C531" s="108"/>
      <c r="D531" s="112"/>
      <c r="E531" s="108"/>
      <c r="F531" s="108"/>
      <c r="G531" s="107"/>
      <c r="H531" s="107"/>
      <c r="I531" s="107"/>
      <c r="J531" s="107"/>
      <c r="K531" s="107"/>
      <c r="L531" s="107"/>
      <c r="M531" s="107"/>
      <c r="N531" s="107"/>
      <c r="O531" s="107"/>
      <c r="P531" s="107"/>
      <c r="Q531" s="107"/>
      <c r="R531" s="107"/>
      <c r="S531" s="107"/>
      <c r="T531" s="107"/>
      <c r="U531" s="107"/>
      <c r="V531" s="107"/>
      <c r="W531" s="107"/>
      <c r="X531" s="107"/>
    </row>
    <row r="532" spans="1:24" ht="13">
      <c r="A532" s="107"/>
      <c r="B532" s="107"/>
      <c r="C532" s="108"/>
      <c r="D532" s="112"/>
      <c r="E532" s="108"/>
      <c r="F532" s="108"/>
      <c r="G532" s="107"/>
      <c r="H532" s="107"/>
      <c r="I532" s="107"/>
      <c r="J532" s="107"/>
      <c r="K532" s="107"/>
      <c r="L532" s="107"/>
      <c r="M532" s="107"/>
      <c r="N532" s="107"/>
      <c r="O532" s="107"/>
      <c r="P532" s="107"/>
      <c r="Q532" s="107"/>
      <c r="R532" s="107"/>
      <c r="S532" s="107"/>
      <c r="T532" s="107"/>
      <c r="U532" s="107"/>
      <c r="V532" s="107"/>
      <c r="W532" s="107"/>
      <c r="X532" s="107"/>
    </row>
    <row r="533" spans="1:24" ht="13">
      <c r="A533" s="107"/>
      <c r="B533" s="107"/>
      <c r="C533" s="108"/>
      <c r="D533" s="112"/>
      <c r="E533" s="108"/>
      <c r="F533" s="108"/>
      <c r="G533" s="107"/>
      <c r="H533" s="107"/>
      <c r="I533" s="107"/>
      <c r="J533" s="107"/>
      <c r="K533" s="107"/>
      <c r="L533" s="107"/>
      <c r="M533" s="107"/>
      <c r="N533" s="107"/>
      <c r="O533" s="107"/>
      <c r="P533" s="107"/>
      <c r="Q533" s="107"/>
      <c r="R533" s="107"/>
      <c r="S533" s="107"/>
      <c r="T533" s="107"/>
      <c r="U533" s="107"/>
      <c r="V533" s="107"/>
      <c r="W533" s="107"/>
      <c r="X533" s="107"/>
    </row>
    <row r="534" spans="1:24" ht="13">
      <c r="A534" s="107"/>
      <c r="B534" s="107"/>
      <c r="C534" s="108"/>
      <c r="D534" s="112"/>
      <c r="E534" s="108"/>
      <c r="F534" s="108"/>
      <c r="G534" s="107"/>
      <c r="H534" s="107"/>
      <c r="I534" s="107"/>
      <c r="J534" s="107"/>
      <c r="K534" s="107"/>
      <c r="L534" s="107"/>
      <c r="M534" s="107"/>
      <c r="N534" s="107"/>
      <c r="O534" s="107"/>
      <c r="P534" s="107"/>
      <c r="Q534" s="107"/>
      <c r="R534" s="107"/>
      <c r="S534" s="107"/>
      <c r="T534" s="107"/>
      <c r="U534" s="107"/>
      <c r="V534" s="107"/>
      <c r="W534" s="107"/>
      <c r="X534" s="107"/>
    </row>
    <row r="535" spans="1:24" ht="13">
      <c r="A535" s="107"/>
      <c r="B535" s="107"/>
      <c r="C535" s="108"/>
      <c r="D535" s="112"/>
      <c r="E535" s="108"/>
      <c r="F535" s="108"/>
      <c r="G535" s="107"/>
      <c r="H535" s="107"/>
      <c r="I535" s="107"/>
      <c r="J535" s="107"/>
      <c r="K535" s="107"/>
      <c r="L535" s="107"/>
      <c r="M535" s="107"/>
      <c r="N535" s="107"/>
      <c r="O535" s="107"/>
      <c r="P535" s="107"/>
      <c r="Q535" s="107"/>
      <c r="R535" s="107"/>
      <c r="S535" s="107"/>
      <c r="T535" s="107"/>
      <c r="U535" s="107"/>
      <c r="V535" s="107"/>
      <c r="W535" s="107"/>
      <c r="X535" s="107"/>
    </row>
    <row r="536" spans="1:24" ht="13">
      <c r="A536" s="107"/>
      <c r="B536" s="107"/>
      <c r="C536" s="108"/>
      <c r="D536" s="112"/>
      <c r="E536" s="108"/>
      <c r="F536" s="108"/>
      <c r="G536" s="107"/>
      <c r="H536" s="107"/>
      <c r="I536" s="107"/>
      <c r="J536" s="107"/>
      <c r="K536" s="107"/>
      <c r="L536" s="107"/>
      <c r="M536" s="107"/>
      <c r="N536" s="107"/>
      <c r="O536" s="107"/>
      <c r="P536" s="107"/>
      <c r="Q536" s="107"/>
      <c r="R536" s="107"/>
      <c r="S536" s="107"/>
      <c r="T536" s="107"/>
      <c r="U536" s="107"/>
      <c r="V536" s="107"/>
      <c r="W536" s="107"/>
      <c r="X536" s="107"/>
    </row>
    <row r="537" spans="1:24" ht="13">
      <c r="A537" s="107"/>
      <c r="B537" s="107"/>
      <c r="C537" s="108"/>
      <c r="D537" s="112"/>
      <c r="E537" s="108"/>
      <c r="F537" s="108"/>
      <c r="G537" s="107"/>
      <c r="H537" s="107"/>
      <c r="I537" s="107"/>
      <c r="J537" s="107"/>
      <c r="K537" s="107"/>
      <c r="L537" s="107"/>
      <c r="M537" s="107"/>
      <c r="N537" s="107"/>
      <c r="O537" s="107"/>
      <c r="P537" s="107"/>
      <c r="Q537" s="107"/>
      <c r="R537" s="107"/>
      <c r="S537" s="107"/>
      <c r="T537" s="107"/>
      <c r="U537" s="107"/>
      <c r="V537" s="107"/>
      <c r="W537" s="107"/>
      <c r="X537" s="107"/>
    </row>
    <row r="538" spans="1:24" ht="13">
      <c r="A538" s="107"/>
      <c r="B538" s="107"/>
      <c r="C538" s="108"/>
      <c r="D538" s="112"/>
      <c r="E538" s="108"/>
      <c r="F538" s="108"/>
      <c r="G538" s="107"/>
      <c r="H538" s="107"/>
      <c r="I538" s="107"/>
      <c r="J538" s="107"/>
      <c r="K538" s="107"/>
      <c r="L538" s="107"/>
      <c r="M538" s="107"/>
      <c r="N538" s="107"/>
      <c r="O538" s="107"/>
      <c r="P538" s="107"/>
      <c r="Q538" s="107"/>
      <c r="R538" s="107"/>
      <c r="S538" s="107"/>
      <c r="T538" s="107"/>
      <c r="U538" s="107"/>
      <c r="V538" s="107"/>
      <c r="W538" s="107"/>
      <c r="X538" s="107"/>
    </row>
    <row r="539" spans="1:24" ht="13">
      <c r="A539" s="107"/>
      <c r="B539" s="107"/>
      <c r="C539" s="108"/>
      <c r="D539" s="112"/>
      <c r="E539" s="108"/>
      <c r="F539" s="108"/>
      <c r="G539" s="107"/>
      <c r="H539" s="107"/>
      <c r="I539" s="107"/>
      <c r="J539" s="107"/>
      <c r="K539" s="107"/>
      <c r="L539" s="107"/>
      <c r="M539" s="107"/>
      <c r="N539" s="107"/>
      <c r="O539" s="107"/>
      <c r="P539" s="107"/>
      <c r="Q539" s="107"/>
      <c r="R539" s="107"/>
      <c r="S539" s="107"/>
      <c r="T539" s="107"/>
      <c r="U539" s="107"/>
      <c r="V539" s="107"/>
      <c r="W539" s="107"/>
      <c r="X539" s="107"/>
    </row>
    <row r="540" spans="1:24" ht="13">
      <c r="A540" s="107"/>
      <c r="B540" s="107"/>
      <c r="C540" s="108"/>
      <c r="D540" s="112"/>
      <c r="E540" s="108"/>
      <c r="F540" s="108"/>
      <c r="G540" s="107"/>
      <c r="H540" s="107"/>
      <c r="I540" s="107"/>
      <c r="J540" s="107"/>
      <c r="K540" s="107"/>
      <c r="L540" s="107"/>
      <c r="M540" s="107"/>
      <c r="N540" s="107"/>
      <c r="O540" s="107"/>
      <c r="P540" s="107"/>
      <c r="Q540" s="107"/>
      <c r="R540" s="107"/>
      <c r="S540" s="107"/>
      <c r="T540" s="107"/>
      <c r="U540" s="107"/>
      <c r="V540" s="107"/>
      <c r="W540" s="107"/>
      <c r="X540" s="107"/>
    </row>
    <row r="541" spans="1:24" ht="13">
      <c r="A541" s="107"/>
      <c r="B541" s="107"/>
      <c r="C541" s="108"/>
      <c r="D541" s="112"/>
      <c r="E541" s="108"/>
      <c r="F541" s="108"/>
      <c r="G541" s="107"/>
      <c r="H541" s="107"/>
      <c r="I541" s="107"/>
      <c r="J541" s="107"/>
      <c r="K541" s="107"/>
      <c r="L541" s="107"/>
      <c r="M541" s="107"/>
      <c r="N541" s="107"/>
      <c r="O541" s="107"/>
      <c r="P541" s="107"/>
      <c r="Q541" s="107"/>
      <c r="R541" s="107"/>
      <c r="S541" s="107"/>
      <c r="T541" s="107"/>
      <c r="U541" s="107"/>
      <c r="V541" s="107"/>
      <c r="W541" s="107"/>
      <c r="X541" s="107"/>
    </row>
    <row r="542" spans="1:24" ht="13">
      <c r="A542" s="107"/>
      <c r="B542" s="107"/>
      <c r="C542" s="108"/>
      <c r="D542" s="112"/>
      <c r="E542" s="108"/>
      <c r="F542" s="108"/>
      <c r="G542" s="107"/>
      <c r="H542" s="107"/>
      <c r="I542" s="107"/>
      <c r="J542" s="107"/>
      <c r="K542" s="107"/>
      <c r="L542" s="107"/>
      <c r="M542" s="107"/>
      <c r="N542" s="107"/>
      <c r="O542" s="107"/>
      <c r="P542" s="107"/>
      <c r="Q542" s="107"/>
      <c r="R542" s="107"/>
      <c r="S542" s="107"/>
      <c r="T542" s="107"/>
      <c r="U542" s="107"/>
      <c r="V542" s="107"/>
      <c r="W542" s="107"/>
      <c r="X542" s="107"/>
    </row>
    <row r="543" spans="1:24" ht="13">
      <c r="A543" s="107"/>
      <c r="B543" s="107"/>
      <c r="C543" s="108"/>
      <c r="D543" s="112"/>
      <c r="E543" s="108"/>
      <c r="F543" s="108"/>
      <c r="G543" s="107"/>
      <c r="H543" s="107"/>
      <c r="I543" s="107"/>
      <c r="J543" s="107"/>
      <c r="K543" s="107"/>
      <c r="L543" s="107"/>
      <c r="M543" s="107"/>
      <c r="N543" s="107"/>
      <c r="O543" s="107"/>
      <c r="P543" s="107"/>
      <c r="Q543" s="107"/>
      <c r="R543" s="107"/>
      <c r="S543" s="107"/>
      <c r="T543" s="107"/>
      <c r="U543" s="107"/>
      <c r="V543" s="107"/>
      <c r="W543" s="107"/>
      <c r="X543" s="107"/>
    </row>
    <row r="544" spans="1:24" ht="13">
      <c r="A544" s="107"/>
      <c r="B544" s="107"/>
      <c r="C544" s="108"/>
      <c r="D544" s="112"/>
      <c r="E544" s="108"/>
      <c r="F544" s="108"/>
      <c r="G544" s="107"/>
      <c r="H544" s="107"/>
      <c r="I544" s="107"/>
      <c r="J544" s="107"/>
      <c r="K544" s="107"/>
      <c r="L544" s="107"/>
      <c r="M544" s="107"/>
      <c r="N544" s="107"/>
      <c r="O544" s="107"/>
      <c r="P544" s="107"/>
      <c r="Q544" s="107"/>
      <c r="R544" s="107"/>
      <c r="S544" s="107"/>
      <c r="T544" s="107"/>
      <c r="U544" s="107"/>
      <c r="V544" s="107"/>
      <c r="W544" s="107"/>
      <c r="X544" s="107"/>
    </row>
    <row r="545" spans="1:24" ht="13">
      <c r="A545" s="107"/>
      <c r="B545" s="107"/>
      <c r="C545" s="108"/>
      <c r="D545" s="112"/>
      <c r="E545" s="108"/>
      <c r="F545" s="108"/>
      <c r="G545" s="107"/>
      <c r="H545" s="107"/>
      <c r="I545" s="107"/>
      <c r="J545" s="107"/>
      <c r="K545" s="107"/>
      <c r="L545" s="107"/>
      <c r="M545" s="107"/>
      <c r="N545" s="107"/>
      <c r="O545" s="107"/>
      <c r="P545" s="107"/>
      <c r="Q545" s="107"/>
      <c r="R545" s="107"/>
      <c r="S545" s="107"/>
      <c r="T545" s="107"/>
      <c r="U545" s="107"/>
      <c r="V545" s="107"/>
      <c r="W545" s="107"/>
      <c r="X545" s="107"/>
    </row>
    <row r="546" spans="1:24" ht="13">
      <c r="A546" s="107"/>
      <c r="B546" s="107"/>
      <c r="C546" s="108"/>
      <c r="D546" s="112"/>
      <c r="E546" s="108"/>
      <c r="F546" s="108"/>
      <c r="G546" s="107"/>
      <c r="H546" s="107"/>
      <c r="I546" s="107"/>
      <c r="J546" s="107"/>
      <c r="K546" s="107"/>
      <c r="L546" s="107"/>
      <c r="M546" s="107"/>
      <c r="N546" s="107"/>
      <c r="O546" s="107"/>
      <c r="P546" s="107"/>
      <c r="Q546" s="107"/>
      <c r="R546" s="107"/>
      <c r="S546" s="107"/>
      <c r="T546" s="107"/>
      <c r="U546" s="107"/>
      <c r="V546" s="107"/>
      <c r="W546" s="107"/>
      <c r="X546" s="107"/>
    </row>
    <row r="547" spans="1:24" ht="13">
      <c r="A547" s="107"/>
      <c r="B547" s="107"/>
      <c r="C547" s="108"/>
      <c r="D547" s="112"/>
      <c r="E547" s="108"/>
      <c r="F547" s="108"/>
      <c r="G547" s="107"/>
      <c r="H547" s="107"/>
      <c r="I547" s="107"/>
      <c r="J547" s="107"/>
      <c r="K547" s="107"/>
      <c r="L547" s="107"/>
      <c r="M547" s="107"/>
      <c r="N547" s="107"/>
      <c r="O547" s="107"/>
      <c r="P547" s="107"/>
      <c r="Q547" s="107"/>
      <c r="R547" s="107"/>
      <c r="S547" s="107"/>
      <c r="T547" s="107"/>
      <c r="U547" s="107"/>
      <c r="V547" s="107"/>
      <c r="W547" s="107"/>
      <c r="X547" s="107"/>
    </row>
    <row r="548" spans="1:24" ht="13">
      <c r="A548" s="107"/>
      <c r="B548" s="107"/>
      <c r="C548" s="108"/>
      <c r="D548" s="112"/>
      <c r="E548" s="108"/>
      <c r="F548" s="108"/>
      <c r="G548" s="107"/>
      <c r="H548" s="107"/>
      <c r="I548" s="107"/>
      <c r="J548" s="107"/>
      <c r="K548" s="107"/>
      <c r="L548" s="107"/>
      <c r="M548" s="107"/>
      <c r="N548" s="107"/>
      <c r="O548" s="107"/>
      <c r="P548" s="107"/>
      <c r="Q548" s="107"/>
      <c r="R548" s="107"/>
      <c r="S548" s="107"/>
      <c r="T548" s="107"/>
      <c r="U548" s="107"/>
      <c r="V548" s="107"/>
      <c r="W548" s="107"/>
      <c r="X548" s="107"/>
    </row>
    <row r="549" spans="1:24" ht="13">
      <c r="A549" s="107"/>
      <c r="B549" s="107"/>
      <c r="C549" s="108"/>
      <c r="D549" s="112"/>
      <c r="E549" s="108"/>
      <c r="F549" s="108"/>
      <c r="G549" s="107"/>
      <c r="H549" s="107"/>
      <c r="I549" s="107"/>
      <c r="J549" s="107"/>
      <c r="K549" s="107"/>
      <c r="L549" s="107"/>
      <c r="M549" s="107"/>
      <c r="N549" s="107"/>
      <c r="O549" s="107"/>
      <c r="P549" s="107"/>
      <c r="Q549" s="107"/>
      <c r="R549" s="107"/>
      <c r="S549" s="107"/>
      <c r="T549" s="107"/>
      <c r="U549" s="107"/>
      <c r="V549" s="107"/>
      <c r="W549" s="107"/>
      <c r="X549" s="107"/>
    </row>
    <row r="550" spans="1:24" ht="13">
      <c r="A550" s="107"/>
      <c r="B550" s="107"/>
      <c r="C550" s="108"/>
      <c r="D550" s="112"/>
      <c r="E550" s="108"/>
      <c r="F550" s="108"/>
      <c r="G550" s="107"/>
      <c r="H550" s="107"/>
      <c r="I550" s="107"/>
      <c r="J550" s="107"/>
      <c r="K550" s="107"/>
      <c r="L550" s="107"/>
      <c r="M550" s="107"/>
      <c r="N550" s="107"/>
      <c r="O550" s="107"/>
      <c r="P550" s="107"/>
      <c r="Q550" s="107"/>
      <c r="R550" s="107"/>
      <c r="S550" s="107"/>
      <c r="T550" s="107"/>
      <c r="U550" s="107"/>
      <c r="V550" s="107"/>
      <c r="W550" s="107"/>
      <c r="X550" s="107"/>
    </row>
    <row r="551" spans="1:24" ht="13">
      <c r="A551" s="107"/>
      <c r="B551" s="107"/>
      <c r="C551" s="108"/>
      <c r="D551" s="112"/>
      <c r="E551" s="108"/>
      <c r="F551" s="108"/>
      <c r="G551" s="107"/>
      <c r="H551" s="107"/>
      <c r="I551" s="107"/>
      <c r="J551" s="107"/>
      <c r="K551" s="107"/>
      <c r="L551" s="107"/>
      <c r="M551" s="107"/>
      <c r="N551" s="107"/>
      <c r="O551" s="107"/>
      <c r="P551" s="107"/>
      <c r="Q551" s="107"/>
      <c r="R551" s="107"/>
      <c r="S551" s="107"/>
      <c r="T551" s="107"/>
      <c r="U551" s="107"/>
      <c r="V551" s="107"/>
      <c r="W551" s="107"/>
      <c r="X551" s="107"/>
    </row>
    <row r="552" spans="1:24" ht="13">
      <c r="A552" s="107"/>
      <c r="B552" s="107"/>
      <c r="C552" s="108"/>
      <c r="D552" s="112"/>
      <c r="E552" s="108"/>
      <c r="F552" s="108"/>
      <c r="G552" s="107"/>
      <c r="H552" s="107"/>
      <c r="I552" s="107"/>
      <c r="J552" s="107"/>
      <c r="K552" s="107"/>
      <c r="L552" s="107"/>
      <c r="M552" s="107"/>
      <c r="N552" s="107"/>
      <c r="O552" s="107"/>
      <c r="P552" s="107"/>
      <c r="Q552" s="107"/>
      <c r="R552" s="107"/>
      <c r="S552" s="107"/>
      <c r="T552" s="107"/>
      <c r="U552" s="107"/>
      <c r="V552" s="107"/>
      <c r="W552" s="107"/>
      <c r="X552" s="107"/>
    </row>
    <row r="553" spans="1:24" ht="13">
      <c r="A553" s="107"/>
      <c r="B553" s="107"/>
      <c r="C553" s="108"/>
      <c r="D553" s="112"/>
      <c r="E553" s="108"/>
      <c r="F553" s="108"/>
      <c r="G553" s="107"/>
      <c r="H553" s="107"/>
      <c r="I553" s="107"/>
      <c r="J553" s="107"/>
      <c r="K553" s="107"/>
      <c r="L553" s="107"/>
      <c r="M553" s="107"/>
      <c r="N553" s="107"/>
      <c r="O553" s="107"/>
      <c r="P553" s="107"/>
      <c r="Q553" s="107"/>
      <c r="R553" s="107"/>
      <c r="S553" s="107"/>
      <c r="T553" s="107"/>
      <c r="U553" s="107"/>
      <c r="V553" s="107"/>
      <c r="W553" s="107"/>
      <c r="X553" s="107"/>
    </row>
    <row r="554" spans="1:24" ht="13">
      <c r="A554" s="107"/>
      <c r="B554" s="107"/>
      <c r="C554" s="108"/>
      <c r="D554" s="112"/>
      <c r="E554" s="108"/>
      <c r="F554" s="108"/>
      <c r="G554" s="107"/>
      <c r="H554" s="107"/>
      <c r="I554" s="107"/>
      <c r="J554" s="107"/>
      <c r="K554" s="107"/>
      <c r="L554" s="107"/>
      <c r="M554" s="107"/>
      <c r="N554" s="107"/>
      <c r="O554" s="107"/>
      <c r="P554" s="107"/>
      <c r="Q554" s="107"/>
      <c r="R554" s="107"/>
      <c r="S554" s="107"/>
      <c r="T554" s="107"/>
      <c r="U554" s="107"/>
      <c r="V554" s="107"/>
      <c r="W554" s="107"/>
      <c r="X554" s="107"/>
    </row>
    <row r="555" spans="1:24" ht="13">
      <c r="A555" s="107"/>
      <c r="B555" s="107"/>
      <c r="C555" s="108"/>
      <c r="D555" s="112"/>
      <c r="E555" s="108"/>
      <c r="F555" s="108"/>
      <c r="G555" s="107"/>
      <c r="H555" s="107"/>
      <c r="I555" s="107"/>
      <c r="J555" s="107"/>
      <c r="K555" s="107"/>
      <c r="L555" s="107"/>
      <c r="M555" s="107"/>
      <c r="N555" s="107"/>
      <c r="O555" s="107"/>
      <c r="P555" s="107"/>
      <c r="Q555" s="107"/>
      <c r="R555" s="107"/>
      <c r="S555" s="107"/>
      <c r="T555" s="107"/>
      <c r="U555" s="107"/>
      <c r="V555" s="107"/>
      <c r="W555" s="107"/>
      <c r="X555" s="107"/>
    </row>
    <row r="556" spans="1:24" ht="13">
      <c r="A556" s="107"/>
      <c r="B556" s="107"/>
      <c r="C556" s="108"/>
      <c r="D556" s="112"/>
      <c r="E556" s="108"/>
      <c r="F556" s="108"/>
      <c r="G556" s="107"/>
      <c r="H556" s="107"/>
      <c r="I556" s="107"/>
      <c r="J556" s="107"/>
      <c r="K556" s="107"/>
      <c r="L556" s="107"/>
      <c r="M556" s="107"/>
      <c r="N556" s="107"/>
      <c r="O556" s="107"/>
      <c r="P556" s="107"/>
      <c r="Q556" s="107"/>
      <c r="R556" s="107"/>
      <c r="S556" s="107"/>
      <c r="T556" s="107"/>
      <c r="U556" s="107"/>
      <c r="V556" s="107"/>
      <c r="W556" s="107"/>
      <c r="X556" s="107"/>
    </row>
    <row r="557" spans="1:24" ht="13">
      <c r="A557" s="107"/>
      <c r="B557" s="107"/>
      <c r="C557" s="108"/>
      <c r="D557" s="112"/>
      <c r="E557" s="108"/>
      <c r="F557" s="108"/>
      <c r="G557" s="107"/>
      <c r="H557" s="107"/>
      <c r="I557" s="107"/>
      <c r="J557" s="107"/>
      <c r="K557" s="107"/>
      <c r="L557" s="107"/>
      <c r="M557" s="107"/>
      <c r="N557" s="107"/>
      <c r="O557" s="107"/>
      <c r="P557" s="107"/>
      <c r="Q557" s="107"/>
      <c r="R557" s="107"/>
      <c r="S557" s="107"/>
      <c r="T557" s="107"/>
      <c r="U557" s="107"/>
      <c r="V557" s="107"/>
      <c r="W557" s="107"/>
      <c r="X557" s="107"/>
    </row>
    <row r="558" spans="1:24" ht="13">
      <c r="A558" s="107"/>
      <c r="B558" s="107"/>
      <c r="C558" s="108"/>
      <c r="D558" s="112"/>
      <c r="E558" s="108"/>
      <c r="F558" s="108"/>
      <c r="G558" s="107"/>
      <c r="H558" s="107"/>
      <c r="I558" s="107"/>
      <c r="J558" s="107"/>
      <c r="K558" s="107"/>
      <c r="L558" s="107"/>
      <c r="M558" s="107"/>
      <c r="N558" s="107"/>
      <c r="O558" s="107"/>
      <c r="P558" s="107"/>
      <c r="Q558" s="107"/>
      <c r="R558" s="107"/>
      <c r="S558" s="107"/>
      <c r="T558" s="107"/>
      <c r="U558" s="107"/>
      <c r="V558" s="107"/>
      <c r="W558" s="107"/>
      <c r="X558" s="107"/>
    </row>
    <row r="559" spans="1:24" ht="13">
      <c r="A559" s="107"/>
      <c r="B559" s="107"/>
      <c r="C559" s="108"/>
      <c r="D559" s="112"/>
      <c r="E559" s="108"/>
      <c r="F559" s="108"/>
      <c r="G559" s="107"/>
      <c r="H559" s="107"/>
      <c r="I559" s="107"/>
      <c r="J559" s="107"/>
      <c r="K559" s="107"/>
      <c r="L559" s="107"/>
      <c r="M559" s="107"/>
      <c r="N559" s="107"/>
      <c r="O559" s="107"/>
      <c r="P559" s="107"/>
      <c r="Q559" s="107"/>
      <c r="R559" s="107"/>
      <c r="S559" s="107"/>
      <c r="T559" s="107"/>
      <c r="U559" s="107"/>
      <c r="V559" s="107"/>
      <c r="W559" s="107"/>
      <c r="X559" s="107"/>
    </row>
    <row r="560" spans="1:24" ht="13">
      <c r="A560" s="107"/>
      <c r="B560" s="107"/>
      <c r="C560" s="108"/>
      <c r="D560" s="112"/>
      <c r="E560" s="108"/>
      <c r="F560" s="108"/>
      <c r="G560" s="107"/>
      <c r="H560" s="107"/>
      <c r="I560" s="107"/>
      <c r="J560" s="107"/>
      <c r="K560" s="107"/>
      <c r="L560" s="107"/>
      <c r="M560" s="107"/>
      <c r="N560" s="107"/>
      <c r="O560" s="107"/>
      <c r="P560" s="107"/>
      <c r="Q560" s="107"/>
      <c r="R560" s="107"/>
      <c r="S560" s="107"/>
      <c r="T560" s="107"/>
      <c r="U560" s="107"/>
      <c r="V560" s="107"/>
      <c r="W560" s="107"/>
      <c r="X560" s="107"/>
    </row>
    <row r="561" spans="1:24" ht="13">
      <c r="A561" s="107"/>
      <c r="B561" s="107"/>
      <c r="C561" s="108"/>
      <c r="D561" s="112"/>
      <c r="E561" s="108"/>
      <c r="F561" s="108"/>
      <c r="G561" s="107"/>
      <c r="H561" s="107"/>
      <c r="I561" s="107"/>
      <c r="J561" s="107"/>
      <c r="K561" s="107"/>
      <c r="L561" s="107"/>
      <c r="M561" s="107"/>
      <c r="N561" s="107"/>
      <c r="O561" s="107"/>
      <c r="P561" s="107"/>
      <c r="Q561" s="107"/>
      <c r="R561" s="107"/>
      <c r="S561" s="107"/>
      <c r="T561" s="107"/>
      <c r="U561" s="107"/>
      <c r="V561" s="107"/>
      <c r="W561" s="107"/>
      <c r="X561" s="107"/>
    </row>
    <row r="562" spans="1:24" ht="13">
      <c r="A562" s="107"/>
      <c r="B562" s="107"/>
      <c r="C562" s="108"/>
      <c r="D562" s="112"/>
      <c r="E562" s="108"/>
      <c r="F562" s="108"/>
      <c r="G562" s="107"/>
      <c r="H562" s="107"/>
      <c r="I562" s="107"/>
      <c r="J562" s="107"/>
      <c r="K562" s="107"/>
      <c r="L562" s="107"/>
      <c r="M562" s="107"/>
      <c r="N562" s="107"/>
      <c r="O562" s="107"/>
      <c r="P562" s="107"/>
      <c r="Q562" s="107"/>
      <c r="R562" s="107"/>
      <c r="S562" s="107"/>
      <c r="T562" s="107"/>
      <c r="U562" s="107"/>
      <c r="V562" s="107"/>
      <c r="W562" s="107"/>
      <c r="X562" s="107"/>
    </row>
    <row r="563" spans="1:24" ht="13">
      <c r="A563" s="107"/>
      <c r="B563" s="107"/>
      <c r="C563" s="108"/>
      <c r="D563" s="112"/>
      <c r="E563" s="108"/>
      <c r="F563" s="108"/>
      <c r="G563" s="107"/>
      <c r="H563" s="107"/>
      <c r="I563" s="107"/>
      <c r="J563" s="107"/>
      <c r="K563" s="107"/>
      <c r="L563" s="107"/>
      <c r="M563" s="107"/>
      <c r="N563" s="107"/>
      <c r="O563" s="107"/>
      <c r="P563" s="107"/>
      <c r="Q563" s="107"/>
      <c r="R563" s="107"/>
      <c r="S563" s="107"/>
      <c r="T563" s="107"/>
      <c r="U563" s="107"/>
      <c r="V563" s="107"/>
      <c r="W563" s="107"/>
      <c r="X563" s="107"/>
    </row>
    <row r="564" spans="1:24" ht="13">
      <c r="A564" s="107"/>
      <c r="B564" s="107"/>
      <c r="C564" s="108"/>
      <c r="D564" s="112"/>
      <c r="E564" s="108"/>
      <c r="F564" s="108"/>
      <c r="G564" s="107"/>
      <c r="H564" s="107"/>
      <c r="I564" s="107"/>
      <c r="J564" s="107"/>
      <c r="K564" s="107"/>
      <c r="L564" s="107"/>
      <c r="M564" s="107"/>
      <c r="N564" s="107"/>
      <c r="O564" s="107"/>
      <c r="P564" s="107"/>
      <c r="Q564" s="107"/>
      <c r="R564" s="107"/>
      <c r="S564" s="107"/>
      <c r="T564" s="107"/>
      <c r="U564" s="107"/>
      <c r="V564" s="107"/>
      <c r="W564" s="107"/>
      <c r="X564" s="107"/>
    </row>
    <row r="565" spans="1:24" ht="13">
      <c r="A565" s="107"/>
      <c r="B565" s="107"/>
      <c r="C565" s="108"/>
      <c r="D565" s="112"/>
      <c r="E565" s="108"/>
      <c r="F565" s="108"/>
      <c r="G565" s="107"/>
      <c r="H565" s="107"/>
      <c r="I565" s="107"/>
      <c r="J565" s="107"/>
      <c r="K565" s="107"/>
      <c r="L565" s="107"/>
      <c r="M565" s="107"/>
      <c r="N565" s="107"/>
      <c r="O565" s="107"/>
      <c r="P565" s="107"/>
      <c r="Q565" s="107"/>
      <c r="R565" s="107"/>
      <c r="S565" s="107"/>
      <c r="T565" s="107"/>
      <c r="U565" s="107"/>
      <c r="V565" s="107"/>
      <c r="W565" s="107"/>
      <c r="X565" s="107"/>
    </row>
    <row r="566" spans="1:24" ht="13">
      <c r="A566" s="107"/>
      <c r="B566" s="107"/>
      <c r="C566" s="108"/>
      <c r="D566" s="112"/>
      <c r="E566" s="108"/>
      <c r="F566" s="108"/>
      <c r="G566" s="107"/>
      <c r="H566" s="107"/>
      <c r="I566" s="107"/>
      <c r="J566" s="107"/>
      <c r="K566" s="107"/>
      <c r="L566" s="107"/>
      <c r="M566" s="107"/>
      <c r="N566" s="107"/>
      <c r="O566" s="107"/>
      <c r="P566" s="107"/>
      <c r="Q566" s="107"/>
      <c r="R566" s="107"/>
      <c r="S566" s="107"/>
      <c r="T566" s="107"/>
      <c r="U566" s="107"/>
      <c r="V566" s="107"/>
      <c r="W566" s="107"/>
      <c r="X566" s="107"/>
    </row>
    <row r="567" spans="1:24" ht="13">
      <c r="A567" s="107"/>
      <c r="B567" s="107"/>
      <c r="C567" s="108"/>
      <c r="D567" s="112"/>
      <c r="E567" s="108"/>
      <c r="F567" s="108"/>
      <c r="G567" s="107"/>
      <c r="H567" s="107"/>
      <c r="I567" s="107"/>
      <c r="J567" s="107"/>
      <c r="K567" s="107"/>
      <c r="L567" s="107"/>
      <c r="M567" s="107"/>
      <c r="N567" s="107"/>
      <c r="O567" s="107"/>
      <c r="P567" s="107"/>
      <c r="Q567" s="107"/>
      <c r="R567" s="107"/>
      <c r="S567" s="107"/>
      <c r="T567" s="107"/>
      <c r="U567" s="107"/>
      <c r="V567" s="107"/>
      <c r="W567" s="107"/>
      <c r="X567" s="107"/>
    </row>
    <row r="568" spans="1:24" ht="13">
      <c r="A568" s="107"/>
      <c r="B568" s="107"/>
      <c r="C568" s="108"/>
      <c r="D568" s="112"/>
      <c r="E568" s="108"/>
      <c r="F568" s="108"/>
      <c r="G568" s="107"/>
      <c r="H568" s="107"/>
      <c r="I568" s="107"/>
      <c r="J568" s="107"/>
      <c r="K568" s="107"/>
      <c r="L568" s="107"/>
      <c r="M568" s="107"/>
      <c r="N568" s="107"/>
      <c r="O568" s="107"/>
      <c r="P568" s="107"/>
      <c r="Q568" s="107"/>
      <c r="R568" s="107"/>
      <c r="S568" s="107"/>
      <c r="T568" s="107"/>
      <c r="U568" s="107"/>
      <c r="V568" s="107"/>
      <c r="W568" s="107"/>
      <c r="X568" s="107"/>
    </row>
    <row r="569" spans="1:24" ht="13">
      <c r="A569" s="107"/>
      <c r="B569" s="107"/>
      <c r="C569" s="108"/>
      <c r="D569" s="112"/>
      <c r="E569" s="108"/>
      <c r="F569" s="108"/>
      <c r="G569" s="107"/>
      <c r="H569" s="107"/>
      <c r="I569" s="107"/>
      <c r="J569" s="107"/>
      <c r="K569" s="107"/>
      <c r="L569" s="107"/>
      <c r="M569" s="107"/>
      <c r="N569" s="107"/>
      <c r="O569" s="107"/>
      <c r="P569" s="107"/>
      <c r="Q569" s="107"/>
      <c r="R569" s="107"/>
      <c r="S569" s="107"/>
      <c r="T569" s="107"/>
      <c r="U569" s="107"/>
      <c r="V569" s="107"/>
      <c r="W569" s="107"/>
      <c r="X569" s="107"/>
    </row>
    <row r="570" spans="1:24" ht="13">
      <c r="A570" s="107"/>
      <c r="B570" s="107"/>
      <c r="C570" s="108"/>
      <c r="D570" s="112"/>
      <c r="E570" s="108"/>
      <c r="F570" s="108"/>
      <c r="G570" s="107"/>
      <c r="H570" s="107"/>
      <c r="I570" s="107"/>
      <c r="J570" s="107"/>
      <c r="K570" s="107"/>
      <c r="L570" s="107"/>
      <c r="M570" s="107"/>
      <c r="N570" s="107"/>
      <c r="O570" s="107"/>
      <c r="P570" s="107"/>
      <c r="Q570" s="107"/>
      <c r="R570" s="107"/>
      <c r="S570" s="107"/>
      <c r="T570" s="107"/>
      <c r="U570" s="107"/>
      <c r="V570" s="107"/>
      <c r="W570" s="107"/>
      <c r="X570" s="107"/>
    </row>
    <row r="571" spans="1:24" ht="13">
      <c r="A571" s="107"/>
      <c r="B571" s="107"/>
      <c r="C571" s="108"/>
      <c r="D571" s="112"/>
      <c r="E571" s="108"/>
      <c r="F571" s="108"/>
      <c r="G571" s="107"/>
      <c r="H571" s="107"/>
      <c r="I571" s="107"/>
      <c r="J571" s="107"/>
      <c r="K571" s="107"/>
      <c r="L571" s="107"/>
      <c r="M571" s="107"/>
      <c r="N571" s="107"/>
      <c r="O571" s="107"/>
      <c r="P571" s="107"/>
      <c r="Q571" s="107"/>
      <c r="R571" s="107"/>
      <c r="S571" s="107"/>
      <c r="T571" s="107"/>
      <c r="U571" s="107"/>
      <c r="V571" s="107"/>
      <c r="W571" s="107"/>
      <c r="X571" s="107"/>
    </row>
    <row r="572" spans="1:24" ht="13">
      <c r="A572" s="107"/>
      <c r="B572" s="107"/>
      <c r="C572" s="108"/>
      <c r="D572" s="112"/>
      <c r="E572" s="108"/>
      <c r="F572" s="108"/>
      <c r="G572" s="107"/>
      <c r="H572" s="107"/>
      <c r="I572" s="107"/>
      <c r="J572" s="107"/>
      <c r="K572" s="107"/>
      <c r="L572" s="107"/>
      <c r="M572" s="107"/>
      <c r="N572" s="107"/>
      <c r="O572" s="107"/>
      <c r="P572" s="107"/>
      <c r="Q572" s="107"/>
      <c r="R572" s="107"/>
      <c r="S572" s="107"/>
      <c r="T572" s="107"/>
      <c r="U572" s="107"/>
      <c r="V572" s="107"/>
      <c r="W572" s="107"/>
      <c r="X572" s="107"/>
    </row>
    <row r="573" spans="1:24" ht="13">
      <c r="A573" s="107"/>
      <c r="B573" s="107"/>
      <c r="C573" s="108"/>
      <c r="D573" s="112"/>
      <c r="E573" s="108"/>
      <c r="F573" s="108"/>
      <c r="G573" s="107"/>
      <c r="H573" s="107"/>
      <c r="I573" s="107"/>
      <c r="J573" s="107"/>
      <c r="K573" s="107"/>
      <c r="L573" s="107"/>
      <c r="M573" s="107"/>
      <c r="N573" s="107"/>
      <c r="O573" s="107"/>
      <c r="P573" s="107"/>
      <c r="Q573" s="107"/>
      <c r="R573" s="107"/>
      <c r="S573" s="107"/>
      <c r="T573" s="107"/>
      <c r="U573" s="107"/>
      <c r="V573" s="107"/>
      <c r="W573" s="107"/>
      <c r="X573" s="107"/>
    </row>
    <row r="574" spans="1:24" ht="13">
      <c r="A574" s="107"/>
      <c r="B574" s="107"/>
      <c r="C574" s="108"/>
      <c r="D574" s="112"/>
      <c r="E574" s="108"/>
      <c r="F574" s="108"/>
      <c r="G574" s="107"/>
      <c r="H574" s="107"/>
      <c r="I574" s="107"/>
      <c r="J574" s="107"/>
      <c r="K574" s="107"/>
      <c r="L574" s="107"/>
      <c r="M574" s="107"/>
      <c r="N574" s="107"/>
      <c r="O574" s="107"/>
      <c r="P574" s="107"/>
      <c r="Q574" s="107"/>
      <c r="R574" s="107"/>
      <c r="S574" s="107"/>
      <c r="T574" s="107"/>
      <c r="U574" s="107"/>
      <c r="V574" s="107"/>
      <c r="W574" s="107"/>
      <c r="X574" s="107"/>
    </row>
    <row r="575" spans="1:24" ht="13">
      <c r="A575" s="107"/>
      <c r="B575" s="107"/>
      <c r="C575" s="108"/>
      <c r="D575" s="112"/>
      <c r="E575" s="108"/>
      <c r="F575" s="108"/>
      <c r="G575" s="107"/>
      <c r="H575" s="107"/>
      <c r="I575" s="107"/>
      <c r="J575" s="107"/>
      <c r="K575" s="107"/>
      <c r="L575" s="107"/>
      <c r="M575" s="107"/>
      <c r="N575" s="107"/>
      <c r="O575" s="107"/>
      <c r="P575" s="107"/>
      <c r="Q575" s="107"/>
      <c r="R575" s="107"/>
      <c r="S575" s="107"/>
      <c r="T575" s="107"/>
      <c r="U575" s="107"/>
      <c r="V575" s="107"/>
      <c r="W575" s="107"/>
      <c r="X575" s="107"/>
    </row>
    <row r="576" spans="1:24" ht="13">
      <c r="A576" s="107"/>
      <c r="B576" s="107"/>
      <c r="C576" s="108"/>
      <c r="D576" s="112"/>
      <c r="E576" s="108"/>
      <c r="F576" s="108"/>
      <c r="G576" s="107"/>
      <c r="H576" s="107"/>
      <c r="I576" s="107"/>
      <c r="J576" s="107"/>
      <c r="K576" s="107"/>
      <c r="L576" s="107"/>
      <c r="M576" s="107"/>
      <c r="N576" s="107"/>
      <c r="O576" s="107"/>
      <c r="P576" s="107"/>
      <c r="Q576" s="107"/>
      <c r="R576" s="107"/>
      <c r="S576" s="107"/>
      <c r="T576" s="107"/>
      <c r="U576" s="107"/>
      <c r="V576" s="107"/>
      <c r="W576" s="107"/>
      <c r="X576" s="107"/>
    </row>
    <row r="577" spans="1:24" ht="13">
      <c r="A577" s="107"/>
      <c r="B577" s="107"/>
      <c r="C577" s="108"/>
      <c r="D577" s="112"/>
      <c r="E577" s="108"/>
      <c r="F577" s="108"/>
      <c r="G577" s="107"/>
      <c r="H577" s="107"/>
      <c r="I577" s="107"/>
      <c r="J577" s="107"/>
      <c r="K577" s="107"/>
      <c r="L577" s="107"/>
      <c r="M577" s="107"/>
      <c r="N577" s="107"/>
      <c r="O577" s="107"/>
      <c r="P577" s="107"/>
      <c r="Q577" s="107"/>
      <c r="R577" s="107"/>
      <c r="S577" s="107"/>
      <c r="T577" s="107"/>
      <c r="U577" s="107"/>
      <c r="V577" s="107"/>
      <c r="W577" s="107"/>
      <c r="X577" s="107"/>
    </row>
    <row r="578" spans="1:24" ht="13">
      <c r="A578" s="107"/>
      <c r="B578" s="107"/>
      <c r="C578" s="108"/>
      <c r="D578" s="112"/>
      <c r="E578" s="108"/>
      <c r="F578" s="108"/>
      <c r="G578" s="107"/>
      <c r="H578" s="107"/>
      <c r="I578" s="107"/>
      <c r="J578" s="107"/>
      <c r="K578" s="107"/>
      <c r="L578" s="107"/>
      <c r="M578" s="107"/>
      <c r="N578" s="107"/>
      <c r="O578" s="107"/>
      <c r="P578" s="107"/>
      <c r="Q578" s="107"/>
      <c r="R578" s="107"/>
      <c r="S578" s="107"/>
      <c r="T578" s="107"/>
      <c r="U578" s="107"/>
      <c r="V578" s="107"/>
      <c r="W578" s="107"/>
      <c r="X578" s="107"/>
    </row>
    <row r="579" spans="1:24" ht="13">
      <c r="A579" s="107"/>
      <c r="B579" s="107"/>
      <c r="C579" s="108"/>
      <c r="D579" s="112"/>
      <c r="E579" s="108"/>
      <c r="F579" s="108"/>
      <c r="G579" s="107"/>
      <c r="H579" s="107"/>
      <c r="I579" s="107"/>
      <c r="J579" s="107"/>
      <c r="K579" s="107"/>
      <c r="L579" s="107"/>
      <c r="M579" s="107"/>
      <c r="N579" s="107"/>
      <c r="O579" s="107"/>
      <c r="P579" s="107"/>
      <c r="Q579" s="107"/>
      <c r="R579" s="107"/>
      <c r="S579" s="107"/>
      <c r="T579" s="107"/>
      <c r="U579" s="107"/>
      <c r="V579" s="107"/>
      <c r="W579" s="107"/>
      <c r="X579" s="107"/>
    </row>
    <row r="580" spans="1:24" ht="13">
      <c r="A580" s="107"/>
      <c r="B580" s="107"/>
      <c r="C580" s="108"/>
      <c r="D580" s="112"/>
      <c r="E580" s="108"/>
      <c r="F580" s="108"/>
      <c r="G580" s="107"/>
      <c r="H580" s="107"/>
      <c r="I580" s="107"/>
      <c r="J580" s="107"/>
      <c r="K580" s="107"/>
      <c r="L580" s="107"/>
      <c r="M580" s="107"/>
      <c r="N580" s="107"/>
      <c r="O580" s="107"/>
      <c r="P580" s="107"/>
      <c r="Q580" s="107"/>
      <c r="R580" s="107"/>
      <c r="S580" s="107"/>
      <c r="T580" s="107"/>
      <c r="U580" s="107"/>
      <c r="V580" s="107"/>
      <c r="W580" s="107"/>
      <c r="X580" s="107"/>
    </row>
    <row r="581" spans="1:24" ht="13">
      <c r="A581" s="107"/>
      <c r="B581" s="107"/>
      <c r="C581" s="108"/>
      <c r="D581" s="112"/>
      <c r="E581" s="108"/>
      <c r="F581" s="108"/>
      <c r="G581" s="107"/>
      <c r="H581" s="107"/>
      <c r="I581" s="107"/>
      <c r="J581" s="107"/>
      <c r="K581" s="107"/>
      <c r="L581" s="107"/>
      <c r="M581" s="107"/>
      <c r="N581" s="107"/>
      <c r="O581" s="107"/>
      <c r="P581" s="107"/>
      <c r="Q581" s="107"/>
      <c r="R581" s="107"/>
      <c r="S581" s="107"/>
      <c r="T581" s="107"/>
      <c r="U581" s="107"/>
      <c r="V581" s="107"/>
      <c r="W581" s="107"/>
      <c r="X581" s="107"/>
    </row>
    <row r="582" spans="1:24" ht="13">
      <c r="A582" s="107"/>
      <c r="B582" s="107"/>
      <c r="C582" s="108"/>
      <c r="D582" s="112"/>
      <c r="E582" s="108"/>
      <c r="F582" s="108"/>
      <c r="G582" s="107"/>
      <c r="H582" s="107"/>
      <c r="I582" s="107"/>
      <c r="J582" s="107"/>
      <c r="K582" s="107"/>
      <c r="L582" s="107"/>
      <c r="M582" s="107"/>
      <c r="N582" s="107"/>
      <c r="O582" s="107"/>
      <c r="P582" s="107"/>
      <c r="Q582" s="107"/>
      <c r="R582" s="107"/>
      <c r="S582" s="107"/>
      <c r="T582" s="107"/>
      <c r="U582" s="107"/>
      <c r="V582" s="107"/>
      <c r="W582" s="107"/>
      <c r="X582" s="107"/>
    </row>
    <row r="583" spans="1:24" ht="13">
      <c r="A583" s="107"/>
      <c r="B583" s="107"/>
      <c r="C583" s="108"/>
      <c r="D583" s="112"/>
      <c r="E583" s="108"/>
      <c r="F583" s="108"/>
      <c r="G583" s="107"/>
      <c r="H583" s="107"/>
      <c r="I583" s="107"/>
      <c r="J583" s="107"/>
      <c r="K583" s="107"/>
      <c r="L583" s="107"/>
      <c r="M583" s="107"/>
      <c r="N583" s="107"/>
      <c r="O583" s="107"/>
      <c r="P583" s="107"/>
      <c r="Q583" s="107"/>
      <c r="R583" s="107"/>
      <c r="S583" s="107"/>
      <c r="T583" s="107"/>
      <c r="U583" s="107"/>
      <c r="V583" s="107"/>
      <c r="W583" s="107"/>
      <c r="X583" s="107"/>
    </row>
    <row r="584" spans="1:24" ht="13">
      <c r="A584" s="107"/>
      <c r="B584" s="107"/>
      <c r="C584" s="108"/>
      <c r="D584" s="112"/>
      <c r="E584" s="108"/>
      <c r="F584" s="108"/>
      <c r="G584" s="107"/>
      <c r="H584" s="107"/>
      <c r="I584" s="107"/>
      <c r="J584" s="107"/>
      <c r="K584" s="107"/>
      <c r="L584" s="107"/>
      <c r="M584" s="107"/>
      <c r="N584" s="107"/>
      <c r="O584" s="107"/>
      <c r="P584" s="107"/>
      <c r="Q584" s="107"/>
      <c r="R584" s="107"/>
      <c r="S584" s="107"/>
      <c r="T584" s="107"/>
      <c r="U584" s="107"/>
      <c r="V584" s="107"/>
      <c r="W584" s="107"/>
      <c r="X584" s="107"/>
    </row>
    <row r="585" spans="1:24" ht="13">
      <c r="A585" s="107"/>
      <c r="B585" s="107"/>
      <c r="C585" s="108"/>
      <c r="D585" s="112"/>
      <c r="E585" s="108"/>
      <c r="F585" s="108"/>
      <c r="G585" s="107"/>
      <c r="H585" s="107"/>
      <c r="I585" s="107"/>
      <c r="J585" s="107"/>
      <c r="K585" s="107"/>
      <c r="L585" s="107"/>
      <c r="M585" s="107"/>
      <c r="N585" s="107"/>
      <c r="O585" s="107"/>
      <c r="P585" s="107"/>
      <c r="Q585" s="107"/>
      <c r="R585" s="107"/>
      <c r="S585" s="107"/>
      <c r="T585" s="107"/>
      <c r="U585" s="107"/>
      <c r="V585" s="107"/>
      <c r="W585" s="107"/>
      <c r="X585" s="107"/>
    </row>
    <row r="586" spans="1:24" ht="13">
      <c r="A586" s="107"/>
      <c r="B586" s="107"/>
      <c r="C586" s="108"/>
      <c r="D586" s="112"/>
      <c r="E586" s="108"/>
      <c r="F586" s="108"/>
      <c r="G586" s="107"/>
      <c r="H586" s="107"/>
      <c r="I586" s="107"/>
      <c r="J586" s="107"/>
      <c r="K586" s="107"/>
      <c r="L586" s="107"/>
      <c r="M586" s="107"/>
      <c r="N586" s="107"/>
      <c r="O586" s="107"/>
      <c r="P586" s="107"/>
      <c r="Q586" s="107"/>
      <c r="R586" s="107"/>
      <c r="S586" s="107"/>
      <c r="T586" s="107"/>
      <c r="U586" s="107"/>
      <c r="V586" s="107"/>
      <c r="W586" s="107"/>
      <c r="X586" s="107"/>
    </row>
    <row r="587" spans="1:24" ht="13">
      <c r="A587" s="107"/>
      <c r="B587" s="107"/>
      <c r="C587" s="108"/>
      <c r="D587" s="112"/>
      <c r="E587" s="108"/>
      <c r="F587" s="108"/>
      <c r="G587" s="107"/>
      <c r="H587" s="107"/>
      <c r="I587" s="107"/>
      <c r="J587" s="107"/>
      <c r="K587" s="107"/>
      <c r="L587" s="107"/>
      <c r="M587" s="107"/>
      <c r="N587" s="107"/>
      <c r="O587" s="107"/>
      <c r="P587" s="107"/>
      <c r="Q587" s="107"/>
      <c r="R587" s="107"/>
      <c r="S587" s="107"/>
      <c r="T587" s="107"/>
      <c r="U587" s="107"/>
      <c r="V587" s="107"/>
      <c r="W587" s="107"/>
      <c r="X587" s="107"/>
    </row>
    <row r="588" spans="1:24" ht="13">
      <c r="A588" s="107"/>
      <c r="B588" s="107"/>
      <c r="C588" s="108"/>
      <c r="D588" s="112"/>
      <c r="E588" s="108"/>
      <c r="F588" s="108"/>
      <c r="G588" s="107"/>
      <c r="H588" s="107"/>
      <c r="I588" s="107"/>
      <c r="J588" s="107"/>
      <c r="K588" s="107"/>
      <c r="L588" s="107"/>
      <c r="M588" s="107"/>
      <c r="N588" s="107"/>
      <c r="O588" s="107"/>
      <c r="P588" s="107"/>
      <c r="Q588" s="107"/>
      <c r="R588" s="107"/>
      <c r="S588" s="107"/>
      <c r="T588" s="107"/>
      <c r="U588" s="107"/>
      <c r="V588" s="107"/>
      <c r="W588" s="107"/>
      <c r="X588" s="107"/>
    </row>
    <row r="589" spans="1:24" ht="13">
      <c r="A589" s="107"/>
      <c r="B589" s="107"/>
      <c r="C589" s="108"/>
      <c r="D589" s="112"/>
      <c r="E589" s="108"/>
      <c r="F589" s="108"/>
      <c r="G589" s="107"/>
      <c r="H589" s="107"/>
      <c r="I589" s="107"/>
      <c r="J589" s="107"/>
      <c r="K589" s="107"/>
      <c r="L589" s="107"/>
      <c r="M589" s="107"/>
      <c r="N589" s="107"/>
      <c r="O589" s="107"/>
      <c r="P589" s="107"/>
      <c r="Q589" s="107"/>
      <c r="R589" s="107"/>
      <c r="S589" s="107"/>
      <c r="T589" s="107"/>
      <c r="U589" s="107"/>
      <c r="V589" s="107"/>
      <c r="W589" s="107"/>
      <c r="X589" s="107"/>
    </row>
    <row r="590" spans="1:24" ht="13">
      <c r="A590" s="107"/>
      <c r="B590" s="107"/>
      <c r="C590" s="108"/>
      <c r="D590" s="112"/>
      <c r="E590" s="108"/>
      <c r="F590" s="108"/>
      <c r="G590" s="107"/>
      <c r="H590" s="107"/>
      <c r="I590" s="107"/>
      <c r="J590" s="107"/>
      <c r="K590" s="107"/>
      <c r="L590" s="107"/>
      <c r="M590" s="107"/>
      <c r="N590" s="107"/>
      <c r="O590" s="107"/>
      <c r="P590" s="107"/>
      <c r="Q590" s="107"/>
      <c r="R590" s="107"/>
      <c r="S590" s="107"/>
      <c r="T590" s="107"/>
      <c r="U590" s="107"/>
      <c r="V590" s="107"/>
      <c r="W590" s="107"/>
      <c r="X590" s="107"/>
    </row>
    <row r="591" spans="1:24" ht="13">
      <c r="A591" s="107"/>
      <c r="B591" s="107"/>
      <c r="C591" s="108"/>
      <c r="D591" s="112"/>
      <c r="E591" s="108"/>
      <c r="F591" s="108"/>
      <c r="G591" s="107"/>
      <c r="H591" s="107"/>
      <c r="I591" s="107"/>
      <c r="J591" s="107"/>
      <c r="K591" s="107"/>
      <c r="L591" s="107"/>
      <c r="M591" s="107"/>
      <c r="N591" s="107"/>
      <c r="O591" s="107"/>
      <c r="P591" s="107"/>
      <c r="Q591" s="107"/>
      <c r="R591" s="107"/>
      <c r="S591" s="107"/>
      <c r="T591" s="107"/>
      <c r="U591" s="107"/>
      <c r="V591" s="107"/>
      <c r="W591" s="107"/>
      <c r="X591" s="107"/>
    </row>
    <row r="592" spans="1:24" ht="13">
      <c r="A592" s="107"/>
      <c r="B592" s="107"/>
      <c r="C592" s="108"/>
      <c r="D592" s="112"/>
      <c r="E592" s="108"/>
      <c r="F592" s="108"/>
      <c r="G592" s="107"/>
      <c r="H592" s="107"/>
      <c r="I592" s="107"/>
      <c r="J592" s="107"/>
      <c r="K592" s="107"/>
      <c r="L592" s="107"/>
      <c r="M592" s="107"/>
      <c r="N592" s="107"/>
      <c r="O592" s="107"/>
      <c r="P592" s="107"/>
      <c r="Q592" s="107"/>
      <c r="R592" s="107"/>
      <c r="S592" s="107"/>
      <c r="T592" s="107"/>
      <c r="U592" s="107"/>
      <c r="V592" s="107"/>
      <c r="W592" s="107"/>
      <c r="X592" s="107"/>
    </row>
    <row r="593" spans="1:24" ht="13">
      <c r="A593" s="107"/>
      <c r="B593" s="107"/>
      <c r="C593" s="108"/>
      <c r="D593" s="112"/>
      <c r="E593" s="108"/>
      <c r="F593" s="108"/>
      <c r="G593" s="107"/>
      <c r="H593" s="107"/>
      <c r="I593" s="107"/>
      <c r="J593" s="107"/>
      <c r="K593" s="107"/>
      <c r="L593" s="107"/>
      <c r="M593" s="107"/>
      <c r="N593" s="107"/>
      <c r="O593" s="107"/>
      <c r="P593" s="107"/>
      <c r="Q593" s="107"/>
      <c r="R593" s="107"/>
      <c r="S593" s="107"/>
      <c r="T593" s="107"/>
      <c r="U593" s="107"/>
      <c r="V593" s="107"/>
      <c r="W593" s="107"/>
      <c r="X593" s="107"/>
    </row>
    <row r="594" spans="1:24" ht="13">
      <c r="A594" s="107"/>
      <c r="B594" s="107"/>
      <c r="C594" s="108"/>
      <c r="D594" s="112"/>
      <c r="E594" s="108"/>
      <c r="F594" s="108"/>
      <c r="G594" s="107"/>
      <c r="H594" s="107"/>
      <c r="I594" s="107"/>
      <c r="J594" s="107"/>
      <c r="K594" s="107"/>
      <c r="L594" s="107"/>
      <c r="M594" s="107"/>
      <c r="N594" s="107"/>
      <c r="O594" s="107"/>
      <c r="P594" s="107"/>
      <c r="Q594" s="107"/>
      <c r="R594" s="107"/>
      <c r="S594" s="107"/>
      <c r="T594" s="107"/>
      <c r="U594" s="107"/>
      <c r="V594" s="107"/>
      <c r="W594" s="107"/>
      <c r="X594" s="107"/>
    </row>
    <row r="595" spans="1:24" ht="13">
      <c r="A595" s="107"/>
      <c r="B595" s="107"/>
      <c r="C595" s="108"/>
      <c r="D595" s="112"/>
      <c r="E595" s="108"/>
      <c r="F595" s="108"/>
      <c r="G595" s="107"/>
      <c r="H595" s="107"/>
      <c r="I595" s="107"/>
      <c r="J595" s="107"/>
      <c r="K595" s="107"/>
      <c r="L595" s="107"/>
      <c r="M595" s="107"/>
      <c r="N595" s="107"/>
      <c r="O595" s="107"/>
      <c r="P595" s="107"/>
      <c r="Q595" s="107"/>
      <c r="R595" s="107"/>
      <c r="S595" s="107"/>
      <c r="T595" s="107"/>
      <c r="U595" s="107"/>
      <c r="V595" s="107"/>
      <c r="W595" s="107"/>
      <c r="X595" s="107"/>
    </row>
    <row r="596" spans="1:24" ht="13">
      <c r="A596" s="107"/>
      <c r="B596" s="107"/>
      <c r="C596" s="108"/>
      <c r="D596" s="112"/>
      <c r="E596" s="108"/>
      <c r="F596" s="108"/>
      <c r="G596" s="107"/>
      <c r="H596" s="107"/>
      <c r="I596" s="107"/>
      <c r="J596" s="107"/>
      <c r="K596" s="107"/>
      <c r="L596" s="107"/>
      <c r="M596" s="107"/>
      <c r="N596" s="107"/>
      <c r="O596" s="107"/>
      <c r="P596" s="107"/>
      <c r="Q596" s="107"/>
      <c r="R596" s="107"/>
      <c r="S596" s="107"/>
      <c r="T596" s="107"/>
      <c r="U596" s="107"/>
      <c r="V596" s="107"/>
      <c r="W596" s="107"/>
      <c r="X596" s="107"/>
    </row>
    <row r="597" spans="1:24" ht="13">
      <c r="A597" s="107"/>
      <c r="B597" s="107"/>
      <c r="C597" s="108"/>
      <c r="D597" s="112"/>
      <c r="E597" s="108"/>
      <c r="F597" s="108"/>
      <c r="G597" s="107"/>
      <c r="H597" s="107"/>
      <c r="I597" s="107"/>
      <c r="J597" s="107"/>
      <c r="K597" s="107"/>
      <c r="L597" s="107"/>
      <c r="M597" s="107"/>
      <c r="N597" s="107"/>
      <c r="O597" s="107"/>
      <c r="P597" s="107"/>
      <c r="Q597" s="107"/>
      <c r="R597" s="107"/>
      <c r="S597" s="107"/>
      <c r="T597" s="107"/>
      <c r="U597" s="107"/>
      <c r="V597" s="107"/>
      <c r="W597" s="107"/>
      <c r="X597" s="107"/>
    </row>
    <row r="598" spans="1:24" ht="13">
      <c r="A598" s="107"/>
      <c r="B598" s="107"/>
      <c r="C598" s="108"/>
      <c r="D598" s="112"/>
      <c r="E598" s="108"/>
      <c r="F598" s="108"/>
      <c r="G598" s="107"/>
      <c r="H598" s="107"/>
      <c r="I598" s="107"/>
      <c r="J598" s="107"/>
      <c r="K598" s="107"/>
      <c r="L598" s="107"/>
      <c r="M598" s="107"/>
      <c r="N598" s="107"/>
      <c r="O598" s="107"/>
      <c r="P598" s="107"/>
      <c r="Q598" s="107"/>
      <c r="R598" s="107"/>
      <c r="S598" s="107"/>
      <c r="T598" s="107"/>
      <c r="U598" s="107"/>
      <c r="V598" s="107"/>
      <c r="W598" s="107"/>
      <c r="X598" s="107"/>
    </row>
    <row r="599" spans="1:24" ht="13">
      <c r="A599" s="107"/>
      <c r="B599" s="107"/>
      <c r="C599" s="108"/>
      <c r="D599" s="112"/>
      <c r="E599" s="108"/>
      <c r="F599" s="108"/>
      <c r="G599" s="107"/>
      <c r="H599" s="107"/>
      <c r="I599" s="107"/>
      <c r="J599" s="107"/>
      <c r="K599" s="107"/>
      <c r="L599" s="107"/>
      <c r="M599" s="107"/>
      <c r="N599" s="107"/>
      <c r="O599" s="107"/>
      <c r="P599" s="107"/>
      <c r="Q599" s="107"/>
      <c r="R599" s="107"/>
      <c r="S599" s="107"/>
      <c r="T599" s="107"/>
      <c r="U599" s="107"/>
      <c r="V599" s="107"/>
      <c r="W599" s="107"/>
      <c r="X599" s="107"/>
    </row>
    <row r="600" spans="1:24" ht="13">
      <c r="A600" s="107"/>
      <c r="B600" s="107"/>
      <c r="C600" s="108"/>
      <c r="D600" s="112"/>
      <c r="E600" s="108"/>
      <c r="F600" s="108"/>
      <c r="G600" s="107"/>
      <c r="H600" s="107"/>
      <c r="I600" s="107"/>
      <c r="J600" s="107"/>
      <c r="K600" s="107"/>
      <c r="L600" s="107"/>
      <c r="M600" s="107"/>
      <c r="N600" s="107"/>
      <c r="O600" s="107"/>
      <c r="P600" s="107"/>
      <c r="Q600" s="107"/>
      <c r="R600" s="107"/>
      <c r="S600" s="107"/>
      <c r="T600" s="107"/>
      <c r="U600" s="107"/>
      <c r="V600" s="107"/>
      <c r="W600" s="107"/>
      <c r="X600" s="107"/>
    </row>
    <row r="601" spans="1:24" ht="13">
      <c r="A601" s="107"/>
      <c r="B601" s="107"/>
      <c r="C601" s="108"/>
      <c r="D601" s="112"/>
      <c r="E601" s="108"/>
      <c r="F601" s="108"/>
      <c r="G601" s="107"/>
      <c r="H601" s="107"/>
      <c r="I601" s="107"/>
      <c r="J601" s="107"/>
      <c r="K601" s="107"/>
      <c r="L601" s="107"/>
      <c r="M601" s="107"/>
      <c r="N601" s="107"/>
      <c r="O601" s="107"/>
      <c r="P601" s="107"/>
      <c r="Q601" s="107"/>
      <c r="R601" s="107"/>
      <c r="S601" s="107"/>
      <c r="T601" s="107"/>
      <c r="U601" s="107"/>
      <c r="V601" s="107"/>
      <c r="W601" s="107"/>
      <c r="X601" s="107"/>
    </row>
    <row r="602" spans="1:24" ht="13">
      <c r="A602" s="107"/>
      <c r="B602" s="107"/>
      <c r="C602" s="108"/>
      <c r="D602" s="112"/>
      <c r="E602" s="108"/>
      <c r="F602" s="108"/>
      <c r="G602" s="107"/>
      <c r="H602" s="107"/>
      <c r="I602" s="107"/>
      <c r="J602" s="107"/>
      <c r="K602" s="107"/>
      <c r="L602" s="107"/>
      <c r="M602" s="107"/>
      <c r="N602" s="107"/>
      <c r="O602" s="107"/>
      <c r="P602" s="107"/>
      <c r="Q602" s="107"/>
      <c r="R602" s="107"/>
      <c r="S602" s="107"/>
      <c r="T602" s="107"/>
      <c r="U602" s="107"/>
      <c r="V602" s="107"/>
      <c r="W602" s="107"/>
      <c r="X602" s="107"/>
    </row>
    <row r="603" spans="1:24" ht="13">
      <c r="A603" s="107"/>
      <c r="B603" s="107"/>
      <c r="C603" s="108"/>
      <c r="D603" s="112"/>
      <c r="E603" s="108"/>
      <c r="F603" s="108"/>
      <c r="G603" s="107"/>
      <c r="H603" s="107"/>
      <c r="I603" s="107"/>
      <c r="J603" s="107"/>
      <c r="K603" s="107"/>
      <c r="L603" s="107"/>
      <c r="M603" s="107"/>
      <c r="N603" s="107"/>
      <c r="O603" s="107"/>
      <c r="P603" s="107"/>
      <c r="Q603" s="107"/>
      <c r="R603" s="107"/>
      <c r="S603" s="107"/>
      <c r="T603" s="107"/>
      <c r="U603" s="107"/>
      <c r="V603" s="107"/>
      <c r="W603" s="107"/>
      <c r="X603" s="107"/>
    </row>
    <row r="604" spans="1:24" ht="13">
      <c r="A604" s="107"/>
      <c r="B604" s="107"/>
      <c r="C604" s="108"/>
      <c r="D604" s="112"/>
      <c r="E604" s="108"/>
      <c r="F604" s="108"/>
      <c r="G604" s="107"/>
      <c r="H604" s="107"/>
      <c r="I604" s="107"/>
      <c r="J604" s="107"/>
      <c r="K604" s="107"/>
      <c r="L604" s="107"/>
      <c r="M604" s="107"/>
      <c r="N604" s="107"/>
      <c r="O604" s="107"/>
      <c r="P604" s="107"/>
      <c r="Q604" s="107"/>
      <c r="R604" s="107"/>
      <c r="S604" s="107"/>
      <c r="T604" s="107"/>
      <c r="U604" s="107"/>
      <c r="V604" s="107"/>
      <c r="W604" s="107"/>
      <c r="X604" s="107"/>
    </row>
    <row r="605" spans="1:24" ht="13">
      <c r="A605" s="107"/>
      <c r="B605" s="107"/>
      <c r="C605" s="108"/>
      <c r="D605" s="112"/>
      <c r="E605" s="108"/>
      <c r="F605" s="108"/>
      <c r="G605" s="107"/>
      <c r="H605" s="107"/>
      <c r="I605" s="107"/>
      <c r="J605" s="107"/>
      <c r="K605" s="107"/>
      <c r="L605" s="107"/>
      <c r="M605" s="107"/>
      <c r="N605" s="107"/>
      <c r="O605" s="107"/>
      <c r="P605" s="107"/>
      <c r="Q605" s="107"/>
      <c r="R605" s="107"/>
      <c r="S605" s="107"/>
      <c r="T605" s="107"/>
      <c r="U605" s="107"/>
      <c r="V605" s="107"/>
      <c r="W605" s="107"/>
      <c r="X605" s="107"/>
    </row>
    <row r="606" spans="1:24" ht="13">
      <c r="A606" s="107"/>
      <c r="B606" s="107"/>
      <c r="C606" s="108"/>
      <c r="D606" s="112"/>
      <c r="E606" s="108"/>
      <c r="F606" s="108"/>
      <c r="G606" s="107"/>
      <c r="H606" s="107"/>
      <c r="I606" s="107"/>
      <c r="J606" s="107"/>
      <c r="K606" s="107"/>
      <c r="L606" s="107"/>
      <c r="M606" s="107"/>
      <c r="N606" s="107"/>
      <c r="O606" s="107"/>
      <c r="P606" s="107"/>
      <c r="Q606" s="107"/>
      <c r="R606" s="107"/>
      <c r="S606" s="107"/>
      <c r="T606" s="107"/>
      <c r="U606" s="107"/>
      <c r="V606" s="107"/>
      <c r="W606" s="107"/>
      <c r="X606" s="107"/>
    </row>
    <row r="607" spans="1:24" ht="13">
      <c r="A607" s="107"/>
      <c r="B607" s="107"/>
      <c r="C607" s="108"/>
      <c r="D607" s="112"/>
      <c r="E607" s="108"/>
      <c r="F607" s="108"/>
      <c r="G607" s="107"/>
      <c r="H607" s="107"/>
      <c r="I607" s="107"/>
      <c r="J607" s="107"/>
      <c r="K607" s="107"/>
      <c r="L607" s="107"/>
      <c r="M607" s="107"/>
      <c r="N607" s="107"/>
      <c r="O607" s="107"/>
      <c r="P607" s="107"/>
      <c r="Q607" s="107"/>
      <c r="R607" s="107"/>
      <c r="S607" s="107"/>
      <c r="T607" s="107"/>
      <c r="U607" s="107"/>
      <c r="V607" s="107"/>
      <c r="W607" s="107"/>
      <c r="X607" s="107"/>
    </row>
    <row r="608" spans="1:24" ht="13">
      <c r="A608" s="107"/>
      <c r="B608" s="107"/>
      <c r="C608" s="108"/>
      <c r="D608" s="112"/>
      <c r="E608" s="108"/>
      <c r="F608" s="108"/>
      <c r="G608" s="107"/>
      <c r="H608" s="107"/>
      <c r="I608" s="107"/>
      <c r="J608" s="107"/>
      <c r="K608" s="107"/>
      <c r="L608" s="107"/>
      <c r="M608" s="107"/>
      <c r="N608" s="107"/>
      <c r="O608" s="107"/>
      <c r="P608" s="107"/>
      <c r="Q608" s="107"/>
      <c r="R608" s="107"/>
      <c r="S608" s="107"/>
      <c r="T608" s="107"/>
      <c r="U608" s="107"/>
      <c r="V608" s="107"/>
      <c r="W608" s="107"/>
      <c r="X608" s="107"/>
    </row>
    <row r="609" spans="1:24" ht="13">
      <c r="A609" s="107"/>
      <c r="B609" s="107"/>
      <c r="C609" s="108"/>
      <c r="D609" s="112"/>
      <c r="E609" s="108"/>
      <c r="F609" s="108"/>
      <c r="G609" s="107"/>
      <c r="H609" s="107"/>
      <c r="I609" s="107"/>
      <c r="J609" s="107"/>
      <c r="K609" s="107"/>
      <c r="L609" s="107"/>
      <c r="M609" s="107"/>
      <c r="N609" s="107"/>
      <c r="O609" s="107"/>
      <c r="P609" s="107"/>
      <c r="Q609" s="107"/>
      <c r="R609" s="107"/>
      <c r="S609" s="107"/>
      <c r="T609" s="107"/>
      <c r="U609" s="107"/>
      <c r="V609" s="107"/>
      <c r="W609" s="107"/>
      <c r="X609" s="107"/>
    </row>
    <row r="610" spans="1:24" ht="13">
      <c r="A610" s="107"/>
      <c r="B610" s="107"/>
      <c r="C610" s="108"/>
      <c r="D610" s="112"/>
      <c r="E610" s="108"/>
      <c r="F610" s="108"/>
      <c r="G610" s="107"/>
      <c r="H610" s="107"/>
      <c r="I610" s="107"/>
      <c r="J610" s="107"/>
      <c r="K610" s="107"/>
      <c r="L610" s="107"/>
      <c r="M610" s="107"/>
      <c r="N610" s="107"/>
      <c r="O610" s="107"/>
      <c r="P610" s="107"/>
      <c r="Q610" s="107"/>
      <c r="R610" s="107"/>
      <c r="S610" s="107"/>
      <c r="T610" s="107"/>
      <c r="U610" s="107"/>
      <c r="V610" s="107"/>
      <c r="W610" s="107"/>
      <c r="X610" s="107"/>
    </row>
    <row r="611" spans="1:24" ht="13">
      <c r="A611" s="107"/>
      <c r="B611" s="107"/>
      <c r="C611" s="108"/>
      <c r="D611" s="112"/>
      <c r="E611" s="108"/>
      <c r="F611" s="108"/>
      <c r="G611" s="107"/>
      <c r="H611" s="107"/>
      <c r="I611" s="107"/>
      <c r="J611" s="107"/>
      <c r="K611" s="107"/>
      <c r="L611" s="107"/>
      <c r="M611" s="107"/>
      <c r="N611" s="107"/>
      <c r="O611" s="107"/>
      <c r="P611" s="107"/>
      <c r="Q611" s="107"/>
      <c r="R611" s="107"/>
      <c r="S611" s="107"/>
      <c r="T611" s="107"/>
      <c r="U611" s="107"/>
      <c r="V611" s="107"/>
      <c r="W611" s="107"/>
      <c r="X611" s="107"/>
    </row>
    <row r="612" spans="1:24" ht="13">
      <c r="A612" s="107"/>
      <c r="B612" s="107"/>
      <c r="C612" s="108"/>
      <c r="D612" s="112"/>
      <c r="E612" s="108"/>
      <c r="F612" s="108"/>
      <c r="G612" s="107"/>
      <c r="H612" s="107"/>
      <c r="I612" s="107"/>
      <c r="J612" s="107"/>
      <c r="K612" s="107"/>
      <c r="L612" s="107"/>
      <c r="M612" s="107"/>
      <c r="N612" s="107"/>
      <c r="O612" s="107"/>
      <c r="P612" s="107"/>
      <c r="Q612" s="107"/>
      <c r="R612" s="107"/>
      <c r="S612" s="107"/>
      <c r="T612" s="107"/>
      <c r="U612" s="107"/>
      <c r="V612" s="107"/>
      <c r="W612" s="107"/>
      <c r="X612" s="107"/>
    </row>
    <row r="613" spans="1:24" ht="13">
      <c r="A613" s="107"/>
      <c r="B613" s="107"/>
      <c r="C613" s="108"/>
      <c r="D613" s="112"/>
      <c r="E613" s="108"/>
      <c r="F613" s="108"/>
      <c r="G613" s="107"/>
      <c r="H613" s="107"/>
      <c r="I613" s="107"/>
      <c r="J613" s="107"/>
      <c r="K613" s="107"/>
      <c r="L613" s="107"/>
      <c r="M613" s="107"/>
      <c r="N613" s="107"/>
      <c r="O613" s="107"/>
      <c r="P613" s="107"/>
      <c r="Q613" s="107"/>
      <c r="R613" s="107"/>
      <c r="S613" s="107"/>
      <c r="T613" s="107"/>
      <c r="U613" s="107"/>
      <c r="V613" s="107"/>
      <c r="W613" s="107"/>
      <c r="X613" s="107"/>
    </row>
    <row r="614" spans="1:24" ht="13">
      <c r="A614" s="107"/>
      <c r="B614" s="107"/>
      <c r="C614" s="108"/>
      <c r="D614" s="112"/>
      <c r="E614" s="108"/>
      <c r="F614" s="108"/>
      <c r="G614" s="107"/>
      <c r="H614" s="107"/>
      <c r="I614" s="107"/>
      <c r="J614" s="107"/>
      <c r="K614" s="107"/>
      <c r="L614" s="107"/>
      <c r="M614" s="107"/>
      <c r="N614" s="107"/>
      <c r="O614" s="107"/>
      <c r="P614" s="107"/>
      <c r="Q614" s="107"/>
      <c r="R614" s="107"/>
      <c r="S614" s="107"/>
      <c r="T614" s="107"/>
      <c r="U614" s="107"/>
      <c r="V614" s="107"/>
      <c r="W614" s="107"/>
      <c r="X614" s="107"/>
    </row>
    <row r="615" spans="1:24" ht="13">
      <c r="A615" s="107"/>
      <c r="B615" s="107"/>
      <c r="C615" s="108"/>
      <c r="D615" s="112"/>
      <c r="E615" s="108"/>
      <c r="F615" s="108"/>
      <c r="G615" s="107"/>
      <c r="H615" s="107"/>
      <c r="I615" s="107"/>
      <c r="J615" s="107"/>
      <c r="K615" s="107"/>
      <c r="L615" s="107"/>
      <c r="M615" s="107"/>
      <c r="N615" s="107"/>
      <c r="O615" s="107"/>
      <c r="P615" s="107"/>
      <c r="Q615" s="107"/>
      <c r="R615" s="107"/>
      <c r="S615" s="107"/>
      <c r="T615" s="107"/>
      <c r="U615" s="107"/>
      <c r="V615" s="107"/>
      <c r="W615" s="107"/>
      <c r="X615" s="107"/>
    </row>
    <row r="616" spans="1:24" ht="13">
      <c r="A616" s="107"/>
      <c r="B616" s="107"/>
      <c r="C616" s="108"/>
      <c r="D616" s="112"/>
      <c r="E616" s="108"/>
      <c r="F616" s="108"/>
      <c r="G616" s="107"/>
      <c r="H616" s="107"/>
      <c r="I616" s="107"/>
      <c r="J616" s="107"/>
      <c r="K616" s="107"/>
      <c r="L616" s="107"/>
      <c r="M616" s="107"/>
      <c r="N616" s="107"/>
      <c r="O616" s="107"/>
      <c r="P616" s="107"/>
      <c r="Q616" s="107"/>
      <c r="R616" s="107"/>
      <c r="S616" s="107"/>
      <c r="T616" s="107"/>
      <c r="U616" s="107"/>
      <c r="V616" s="107"/>
      <c r="W616" s="107"/>
      <c r="X616" s="107"/>
    </row>
    <row r="617" spans="1:24" ht="13">
      <c r="A617" s="107"/>
      <c r="B617" s="107"/>
      <c r="C617" s="108"/>
      <c r="D617" s="112"/>
      <c r="E617" s="108"/>
      <c r="F617" s="108"/>
      <c r="G617" s="107"/>
      <c r="H617" s="107"/>
      <c r="I617" s="107"/>
      <c r="J617" s="107"/>
      <c r="K617" s="107"/>
      <c r="L617" s="107"/>
      <c r="M617" s="107"/>
      <c r="N617" s="107"/>
      <c r="O617" s="107"/>
      <c r="P617" s="107"/>
      <c r="Q617" s="107"/>
      <c r="R617" s="107"/>
      <c r="S617" s="107"/>
      <c r="T617" s="107"/>
      <c r="U617" s="107"/>
      <c r="V617" s="107"/>
      <c r="W617" s="107"/>
      <c r="X617" s="107"/>
    </row>
    <row r="618" spans="1:24" ht="13">
      <c r="A618" s="107"/>
      <c r="B618" s="107"/>
      <c r="C618" s="108"/>
      <c r="D618" s="112"/>
      <c r="E618" s="108"/>
      <c r="F618" s="108"/>
      <c r="G618" s="107"/>
      <c r="H618" s="107"/>
      <c r="I618" s="107"/>
      <c r="J618" s="107"/>
      <c r="K618" s="107"/>
      <c r="L618" s="107"/>
      <c r="M618" s="107"/>
      <c r="N618" s="107"/>
      <c r="O618" s="107"/>
      <c r="P618" s="107"/>
      <c r="Q618" s="107"/>
      <c r="R618" s="107"/>
      <c r="S618" s="107"/>
      <c r="T618" s="107"/>
      <c r="U618" s="107"/>
      <c r="V618" s="107"/>
      <c r="W618" s="107"/>
      <c r="X618" s="107"/>
    </row>
    <row r="619" spans="1:24" ht="13">
      <c r="A619" s="107"/>
      <c r="B619" s="107"/>
      <c r="C619" s="108"/>
      <c r="D619" s="112"/>
      <c r="E619" s="108"/>
      <c r="F619" s="108"/>
      <c r="G619" s="107"/>
      <c r="H619" s="107"/>
      <c r="I619" s="107"/>
      <c r="J619" s="107"/>
      <c r="K619" s="107"/>
      <c r="L619" s="107"/>
      <c r="M619" s="107"/>
      <c r="N619" s="107"/>
      <c r="O619" s="107"/>
      <c r="P619" s="107"/>
      <c r="Q619" s="107"/>
      <c r="R619" s="107"/>
      <c r="S619" s="107"/>
      <c r="T619" s="107"/>
      <c r="U619" s="107"/>
      <c r="V619" s="107"/>
      <c r="W619" s="107"/>
      <c r="X619" s="107"/>
    </row>
    <row r="620" spans="1:24" ht="13">
      <c r="A620" s="107"/>
      <c r="B620" s="107"/>
      <c r="C620" s="108"/>
      <c r="D620" s="112"/>
      <c r="E620" s="108"/>
      <c r="F620" s="108"/>
      <c r="G620" s="107"/>
      <c r="H620" s="107"/>
      <c r="I620" s="107"/>
      <c r="J620" s="107"/>
      <c r="K620" s="107"/>
      <c r="L620" s="107"/>
      <c r="M620" s="107"/>
      <c r="N620" s="107"/>
      <c r="O620" s="107"/>
      <c r="P620" s="107"/>
      <c r="Q620" s="107"/>
      <c r="R620" s="107"/>
      <c r="S620" s="107"/>
      <c r="T620" s="107"/>
      <c r="U620" s="107"/>
      <c r="V620" s="107"/>
      <c r="W620" s="107"/>
      <c r="X620" s="107"/>
    </row>
    <row r="621" spans="1:24" ht="13">
      <c r="A621" s="107"/>
      <c r="B621" s="107"/>
      <c r="C621" s="108"/>
      <c r="D621" s="112"/>
      <c r="E621" s="108"/>
      <c r="F621" s="108"/>
      <c r="G621" s="107"/>
      <c r="H621" s="107"/>
      <c r="I621" s="107"/>
      <c r="J621" s="107"/>
      <c r="K621" s="107"/>
      <c r="L621" s="107"/>
      <c r="M621" s="107"/>
      <c r="N621" s="107"/>
      <c r="O621" s="107"/>
      <c r="P621" s="107"/>
      <c r="Q621" s="107"/>
      <c r="R621" s="107"/>
      <c r="S621" s="107"/>
      <c r="T621" s="107"/>
      <c r="U621" s="107"/>
      <c r="V621" s="107"/>
      <c r="W621" s="107"/>
      <c r="X621" s="107"/>
    </row>
    <row r="622" spans="1:24" ht="13">
      <c r="A622" s="107"/>
      <c r="B622" s="107"/>
      <c r="C622" s="108"/>
      <c r="D622" s="112"/>
      <c r="E622" s="108"/>
      <c r="F622" s="108"/>
      <c r="G622" s="107"/>
      <c r="H622" s="107"/>
      <c r="I622" s="107"/>
      <c r="J622" s="107"/>
      <c r="K622" s="107"/>
      <c r="L622" s="107"/>
      <c r="M622" s="107"/>
      <c r="N622" s="107"/>
      <c r="O622" s="107"/>
      <c r="P622" s="107"/>
      <c r="Q622" s="107"/>
      <c r="R622" s="107"/>
      <c r="S622" s="107"/>
      <c r="T622" s="107"/>
      <c r="U622" s="107"/>
      <c r="V622" s="107"/>
      <c r="W622" s="107"/>
      <c r="X622" s="107"/>
    </row>
    <row r="623" spans="1:24" ht="13">
      <c r="A623" s="107"/>
      <c r="B623" s="107"/>
      <c r="C623" s="108"/>
      <c r="D623" s="112"/>
      <c r="E623" s="108"/>
      <c r="F623" s="108"/>
      <c r="G623" s="107"/>
      <c r="H623" s="107"/>
      <c r="I623" s="107"/>
      <c r="J623" s="107"/>
      <c r="K623" s="107"/>
      <c r="L623" s="107"/>
      <c r="M623" s="107"/>
      <c r="N623" s="107"/>
      <c r="O623" s="107"/>
      <c r="P623" s="107"/>
      <c r="Q623" s="107"/>
      <c r="R623" s="107"/>
      <c r="S623" s="107"/>
      <c r="T623" s="107"/>
      <c r="U623" s="107"/>
      <c r="V623" s="107"/>
      <c r="W623" s="107"/>
      <c r="X623" s="107"/>
    </row>
    <row r="624" spans="1:24" ht="13">
      <c r="A624" s="107"/>
      <c r="B624" s="107"/>
      <c r="C624" s="108"/>
      <c r="D624" s="112"/>
      <c r="E624" s="108"/>
      <c r="F624" s="108"/>
      <c r="G624" s="107"/>
      <c r="H624" s="107"/>
      <c r="I624" s="107"/>
      <c r="J624" s="107"/>
      <c r="K624" s="107"/>
      <c r="L624" s="107"/>
      <c r="M624" s="107"/>
      <c r="N624" s="107"/>
      <c r="O624" s="107"/>
      <c r="P624" s="107"/>
      <c r="Q624" s="107"/>
      <c r="R624" s="107"/>
      <c r="S624" s="107"/>
      <c r="T624" s="107"/>
      <c r="U624" s="107"/>
      <c r="V624" s="107"/>
      <c r="W624" s="107"/>
      <c r="X624" s="107"/>
    </row>
    <row r="625" spans="1:24" ht="13">
      <c r="A625" s="107"/>
      <c r="B625" s="107"/>
      <c r="C625" s="108"/>
      <c r="D625" s="112"/>
      <c r="E625" s="108"/>
      <c r="F625" s="108"/>
      <c r="G625" s="107"/>
      <c r="H625" s="107"/>
      <c r="I625" s="107"/>
      <c r="J625" s="107"/>
      <c r="K625" s="107"/>
      <c r="L625" s="107"/>
      <c r="M625" s="107"/>
      <c r="N625" s="107"/>
      <c r="O625" s="107"/>
      <c r="P625" s="107"/>
      <c r="Q625" s="107"/>
      <c r="R625" s="107"/>
      <c r="S625" s="107"/>
      <c r="T625" s="107"/>
      <c r="U625" s="107"/>
      <c r="V625" s="107"/>
      <c r="W625" s="107"/>
      <c r="X625" s="107"/>
    </row>
    <row r="626" spans="1:24" ht="13">
      <c r="A626" s="107"/>
      <c r="B626" s="107"/>
      <c r="C626" s="108"/>
      <c r="D626" s="112"/>
      <c r="E626" s="108"/>
      <c r="F626" s="108"/>
      <c r="G626" s="107"/>
      <c r="H626" s="107"/>
      <c r="I626" s="107"/>
      <c r="J626" s="107"/>
      <c r="K626" s="107"/>
      <c r="L626" s="107"/>
      <c r="M626" s="107"/>
      <c r="N626" s="107"/>
      <c r="O626" s="107"/>
      <c r="P626" s="107"/>
      <c r="Q626" s="107"/>
      <c r="R626" s="107"/>
      <c r="S626" s="107"/>
      <c r="T626" s="107"/>
      <c r="U626" s="107"/>
      <c r="V626" s="107"/>
      <c r="W626" s="107"/>
      <c r="X626" s="107"/>
    </row>
    <row r="627" spans="1:24" ht="13">
      <c r="A627" s="107"/>
      <c r="B627" s="107"/>
      <c r="C627" s="108"/>
      <c r="D627" s="112"/>
      <c r="E627" s="108"/>
      <c r="F627" s="108"/>
      <c r="G627" s="107"/>
      <c r="H627" s="107"/>
      <c r="I627" s="107"/>
      <c r="J627" s="107"/>
      <c r="K627" s="107"/>
      <c r="L627" s="107"/>
      <c r="M627" s="107"/>
      <c r="N627" s="107"/>
      <c r="O627" s="107"/>
      <c r="P627" s="107"/>
      <c r="Q627" s="107"/>
      <c r="R627" s="107"/>
      <c r="S627" s="107"/>
      <c r="T627" s="107"/>
      <c r="U627" s="107"/>
      <c r="V627" s="107"/>
      <c r="W627" s="107"/>
      <c r="X627" s="107"/>
    </row>
    <row r="628" spans="1:24" ht="13">
      <c r="A628" s="107"/>
      <c r="B628" s="107"/>
      <c r="C628" s="108"/>
      <c r="D628" s="112"/>
      <c r="E628" s="108"/>
      <c r="F628" s="108"/>
      <c r="G628" s="107"/>
      <c r="H628" s="107"/>
      <c r="I628" s="107"/>
      <c r="J628" s="107"/>
      <c r="K628" s="107"/>
      <c r="L628" s="107"/>
      <c r="M628" s="107"/>
      <c r="N628" s="107"/>
      <c r="O628" s="107"/>
      <c r="P628" s="107"/>
      <c r="Q628" s="107"/>
      <c r="R628" s="107"/>
      <c r="S628" s="107"/>
      <c r="T628" s="107"/>
      <c r="U628" s="107"/>
      <c r="V628" s="107"/>
      <c r="W628" s="107"/>
      <c r="X628" s="107"/>
    </row>
    <row r="629" spans="1:24" ht="13">
      <c r="A629" s="107"/>
      <c r="B629" s="107"/>
      <c r="C629" s="108"/>
      <c r="D629" s="112"/>
      <c r="E629" s="108"/>
      <c r="F629" s="108"/>
      <c r="G629" s="107"/>
      <c r="H629" s="107"/>
      <c r="I629" s="107"/>
      <c r="J629" s="107"/>
      <c r="K629" s="107"/>
      <c r="L629" s="107"/>
      <c r="M629" s="107"/>
      <c r="N629" s="107"/>
      <c r="O629" s="107"/>
      <c r="P629" s="107"/>
      <c r="Q629" s="107"/>
      <c r="R629" s="107"/>
      <c r="S629" s="107"/>
      <c r="T629" s="107"/>
      <c r="U629" s="107"/>
      <c r="V629" s="107"/>
      <c r="W629" s="107"/>
      <c r="X629" s="107"/>
    </row>
    <row r="630" spans="1:24" ht="13">
      <c r="A630" s="107"/>
      <c r="B630" s="107"/>
      <c r="C630" s="108"/>
      <c r="D630" s="112"/>
      <c r="E630" s="108"/>
      <c r="F630" s="108"/>
      <c r="G630" s="107"/>
      <c r="H630" s="107"/>
      <c r="I630" s="107"/>
      <c r="J630" s="107"/>
      <c r="K630" s="107"/>
      <c r="L630" s="107"/>
      <c r="M630" s="107"/>
      <c r="N630" s="107"/>
      <c r="O630" s="107"/>
      <c r="P630" s="107"/>
      <c r="Q630" s="107"/>
      <c r="R630" s="107"/>
      <c r="S630" s="107"/>
      <c r="T630" s="107"/>
      <c r="U630" s="107"/>
      <c r="V630" s="107"/>
      <c r="W630" s="107"/>
      <c r="X630" s="107"/>
    </row>
    <row r="631" spans="1:24" ht="13">
      <c r="A631" s="107"/>
      <c r="B631" s="107"/>
      <c r="C631" s="108"/>
      <c r="D631" s="112"/>
      <c r="E631" s="108"/>
      <c r="F631" s="108"/>
      <c r="G631" s="107"/>
      <c r="H631" s="107"/>
      <c r="I631" s="107"/>
      <c r="J631" s="107"/>
      <c r="K631" s="107"/>
      <c r="L631" s="107"/>
      <c r="M631" s="107"/>
      <c r="N631" s="107"/>
      <c r="O631" s="107"/>
      <c r="P631" s="107"/>
      <c r="Q631" s="107"/>
      <c r="R631" s="107"/>
      <c r="S631" s="107"/>
      <c r="T631" s="107"/>
      <c r="U631" s="107"/>
      <c r="V631" s="107"/>
      <c r="W631" s="107"/>
      <c r="X631" s="107"/>
    </row>
    <row r="632" spans="1:24" ht="13">
      <c r="A632" s="107"/>
      <c r="B632" s="107"/>
      <c r="C632" s="108"/>
      <c r="D632" s="112"/>
      <c r="E632" s="108"/>
      <c r="F632" s="108"/>
      <c r="G632" s="107"/>
      <c r="H632" s="107"/>
      <c r="I632" s="107"/>
      <c r="J632" s="107"/>
      <c r="K632" s="107"/>
      <c r="L632" s="107"/>
      <c r="M632" s="107"/>
      <c r="N632" s="107"/>
      <c r="O632" s="107"/>
      <c r="P632" s="107"/>
      <c r="Q632" s="107"/>
      <c r="R632" s="107"/>
      <c r="S632" s="107"/>
      <c r="T632" s="107"/>
      <c r="U632" s="107"/>
      <c r="V632" s="107"/>
      <c r="W632" s="107"/>
      <c r="X632" s="107"/>
    </row>
    <row r="633" spans="1:24" ht="13">
      <c r="A633" s="107"/>
      <c r="B633" s="107"/>
      <c r="C633" s="108"/>
      <c r="D633" s="112"/>
      <c r="E633" s="108"/>
      <c r="F633" s="108"/>
      <c r="G633" s="107"/>
      <c r="H633" s="107"/>
      <c r="I633" s="107"/>
      <c r="J633" s="107"/>
      <c r="K633" s="107"/>
      <c r="L633" s="107"/>
      <c r="M633" s="107"/>
      <c r="N633" s="107"/>
      <c r="O633" s="107"/>
      <c r="P633" s="107"/>
      <c r="Q633" s="107"/>
      <c r="R633" s="107"/>
      <c r="S633" s="107"/>
      <c r="T633" s="107"/>
      <c r="U633" s="107"/>
      <c r="V633" s="107"/>
      <c r="W633" s="107"/>
      <c r="X633" s="107"/>
    </row>
    <row r="634" spans="1:24" ht="13">
      <c r="A634" s="107"/>
      <c r="B634" s="107"/>
      <c r="C634" s="108"/>
      <c r="D634" s="112"/>
      <c r="E634" s="108"/>
      <c r="F634" s="108"/>
      <c r="G634" s="107"/>
      <c r="H634" s="107"/>
      <c r="I634" s="107"/>
      <c r="J634" s="107"/>
      <c r="K634" s="107"/>
      <c r="L634" s="107"/>
      <c r="M634" s="107"/>
      <c r="N634" s="107"/>
      <c r="O634" s="107"/>
      <c r="P634" s="107"/>
      <c r="Q634" s="107"/>
      <c r="R634" s="107"/>
      <c r="S634" s="107"/>
      <c r="T634" s="107"/>
      <c r="U634" s="107"/>
      <c r="V634" s="107"/>
      <c r="W634" s="107"/>
      <c r="X634" s="107"/>
    </row>
    <row r="635" spans="1:24" ht="13">
      <c r="A635" s="107"/>
      <c r="B635" s="107"/>
      <c r="C635" s="108"/>
      <c r="D635" s="112"/>
      <c r="E635" s="108"/>
      <c r="F635" s="108"/>
      <c r="G635" s="107"/>
      <c r="H635" s="107"/>
      <c r="I635" s="107"/>
      <c r="J635" s="107"/>
      <c r="K635" s="107"/>
      <c r="L635" s="107"/>
      <c r="M635" s="107"/>
      <c r="N635" s="107"/>
      <c r="O635" s="107"/>
      <c r="P635" s="107"/>
      <c r="Q635" s="107"/>
      <c r="R635" s="107"/>
      <c r="S635" s="107"/>
      <c r="T635" s="107"/>
      <c r="U635" s="107"/>
      <c r="V635" s="107"/>
      <c r="W635" s="107"/>
      <c r="X635" s="107"/>
    </row>
    <row r="636" spans="1:24" ht="13">
      <c r="A636" s="107"/>
      <c r="B636" s="107"/>
      <c r="C636" s="108"/>
      <c r="D636" s="112"/>
      <c r="E636" s="108"/>
      <c r="F636" s="108"/>
      <c r="G636" s="107"/>
      <c r="H636" s="107"/>
      <c r="I636" s="107"/>
      <c r="J636" s="107"/>
      <c r="K636" s="107"/>
      <c r="L636" s="107"/>
      <c r="M636" s="107"/>
      <c r="N636" s="107"/>
      <c r="O636" s="107"/>
      <c r="P636" s="107"/>
      <c r="Q636" s="107"/>
      <c r="R636" s="107"/>
      <c r="S636" s="107"/>
      <c r="T636" s="107"/>
      <c r="U636" s="107"/>
      <c r="V636" s="107"/>
      <c r="W636" s="107"/>
      <c r="X636" s="107"/>
    </row>
    <row r="637" spans="1:24" ht="13">
      <c r="A637" s="107"/>
      <c r="B637" s="107"/>
      <c r="C637" s="108"/>
      <c r="D637" s="112"/>
      <c r="E637" s="108"/>
      <c r="F637" s="108"/>
      <c r="G637" s="107"/>
      <c r="H637" s="107"/>
      <c r="I637" s="107"/>
      <c r="J637" s="107"/>
      <c r="K637" s="107"/>
      <c r="L637" s="107"/>
      <c r="M637" s="107"/>
      <c r="N637" s="107"/>
      <c r="O637" s="107"/>
      <c r="P637" s="107"/>
      <c r="Q637" s="107"/>
      <c r="R637" s="107"/>
      <c r="S637" s="107"/>
      <c r="T637" s="107"/>
      <c r="U637" s="107"/>
      <c r="V637" s="107"/>
      <c r="W637" s="107"/>
      <c r="X637" s="107"/>
    </row>
    <row r="638" spans="1:24" ht="13">
      <c r="A638" s="107"/>
      <c r="B638" s="107"/>
      <c r="C638" s="108"/>
      <c r="D638" s="112"/>
      <c r="E638" s="108"/>
      <c r="F638" s="108"/>
      <c r="G638" s="107"/>
      <c r="H638" s="107"/>
      <c r="I638" s="107"/>
      <c r="J638" s="107"/>
      <c r="K638" s="107"/>
      <c r="L638" s="107"/>
      <c r="M638" s="107"/>
      <c r="N638" s="107"/>
      <c r="O638" s="107"/>
      <c r="P638" s="107"/>
      <c r="Q638" s="107"/>
      <c r="R638" s="107"/>
      <c r="S638" s="107"/>
      <c r="T638" s="107"/>
      <c r="U638" s="107"/>
      <c r="V638" s="107"/>
      <c r="W638" s="107"/>
      <c r="X638" s="107"/>
    </row>
    <row r="639" spans="1:24" ht="13">
      <c r="A639" s="107"/>
      <c r="B639" s="107"/>
      <c r="C639" s="108"/>
      <c r="D639" s="112"/>
      <c r="E639" s="108"/>
      <c r="F639" s="108"/>
      <c r="G639" s="107"/>
      <c r="H639" s="107"/>
      <c r="I639" s="107"/>
      <c r="J639" s="107"/>
      <c r="K639" s="107"/>
      <c r="L639" s="107"/>
      <c r="M639" s="107"/>
      <c r="N639" s="107"/>
      <c r="O639" s="107"/>
      <c r="P639" s="107"/>
      <c r="Q639" s="107"/>
      <c r="R639" s="107"/>
      <c r="S639" s="107"/>
      <c r="T639" s="107"/>
      <c r="U639" s="107"/>
      <c r="V639" s="107"/>
      <c r="W639" s="107"/>
      <c r="X639" s="107"/>
    </row>
    <row r="640" spans="1:24" ht="13">
      <c r="A640" s="107"/>
      <c r="B640" s="107"/>
      <c r="C640" s="108"/>
      <c r="D640" s="112"/>
      <c r="E640" s="108"/>
      <c r="F640" s="108"/>
      <c r="G640" s="107"/>
      <c r="H640" s="107"/>
      <c r="I640" s="107"/>
      <c r="J640" s="107"/>
      <c r="K640" s="107"/>
      <c r="L640" s="107"/>
      <c r="M640" s="107"/>
      <c r="N640" s="107"/>
      <c r="O640" s="107"/>
      <c r="P640" s="107"/>
      <c r="Q640" s="107"/>
      <c r="R640" s="107"/>
      <c r="S640" s="107"/>
      <c r="T640" s="107"/>
      <c r="U640" s="107"/>
      <c r="V640" s="107"/>
      <c r="W640" s="107"/>
      <c r="X640" s="107"/>
    </row>
    <row r="641" spans="1:24" ht="13">
      <c r="A641" s="107"/>
      <c r="B641" s="107"/>
      <c r="C641" s="108"/>
      <c r="D641" s="112"/>
      <c r="E641" s="108"/>
      <c r="F641" s="108"/>
      <c r="G641" s="107"/>
      <c r="H641" s="107"/>
      <c r="I641" s="107"/>
      <c r="J641" s="107"/>
      <c r="K641" s="107"/>
      <c r="L641" s="107"/>
      <c r="M641" s="107"/>
      <c r="N641" s="107"/>
      <c r="O641" s="107"/>
      <c r="P641" s="107"/>
      <c r="Q641" s="107"/>
      <c r="R641" s="107"/>
      <c r="S641" s="107"/>
      <c r="T641" s="107"/>
      <c r="U641" s="107"/>
      <c r="V641" s="107"/>
      <c r="W641" s="107"/>
      <c r="X641" s="107"/>
    </row>
    <row r="642" spans="1:24" ht="13">
      <c r="A642" s="107"/>
      <c r="B642" s="107"/>
      <c r="C642" s="108"/>
      <c r="D642" s="112"/>
      <c r="E642" s="108"/>
      <c r="F642" s="108"/>
      <c r="G642" s="107"/>
      <c r="H642" s="107"/>
      <c r="I642" s="107"/>
      <c r="J642" s="107"/>
      <c r="K642" s="107"/>
      <c r="L642" s="107"/>
      <c r="M642" s="107"/>
      <c r="N642" s="107"/>
      <c r="O642" s="107"/>
      <c r="P642" s="107"/>
      <c r="Q642" s="107"/>
      <c r="R642" s="107"/>
      <c r="S642" s="107"/>
      <c r="T642" s="107"/>
      <c r="U642" s="107"/>
      <c r="V642" s="107"/>
      <c r="W642" s="107"/>
      <c r="X642" s="107"/>
    </row>
    <row r="643" spans="1:24" ht="13">
      <c r="A643" s="107"/>
      <c r="B643" s="107"/>
      <c r="C643" s="108"/>
      <c r="D643" s="112"/>
      <c r="E643" s="108"/>
      <c r="F643" s="108"/>
      <c r="G643" s="107"/>
      <c r="H643" s="107"/>
      <c r="I643" s="107"/>
      <c r="J643" s="107"/>
      <c r="K643" s="107"/>
      <c r="L643" s="107"/>
      <c r="M643" s="107"/>
      <c r="N643" s="107"/>
      <c r="O643" s="107"/>
      <c r="P643" s="107"/>
      <c r="Q643" s="107"/>
      <c r="R643" s="107"/>
      <c r="S643" s="107"/>
      <c r="T643" s="107"/>
      <c r="U643" s="107"/>
      <c r="V643" s="107"/>
      <c r="W643" s="107"/>
      <c r="X643" s="107"/>
    </row>
    <row r="644" spans="1:24" ht="13">
      <c r="A644" s="107"/>
      <c r="B644" s="107"/>
      <c r="C644" s="108"/>
      <c r="D644" s="112"/>
      <c r="E644" s="108"/>
      <c r="F644" s="108"/>
      <c r="G644" s="107"/>
      <c r="H644" s="107"/>
      <c r="I644" s="107"/>
      <c r="J644" s="107"/>
      <c r="K644" s="107"/>
      <c r="L644" s="107"/>
      <c r="M644" s="107"/>
      <c r="N644" s="107"/>
      <c r="O644" s="107"/>
      <c r="P644" s="107"/>
      <c r="Q644" s="107"/>
      <c r="R644" s="107"/>
      <c r="S644" s="107"/>
      <c r="T644" s="107"/>
      <c r="U644" s="107"/>
      <c r="V644" s="107"/>
      <c r="W644" s="107"/>
      <c r="X644" s="107"/>
    </row>
    <row r="645" spans="1:24" ht="13">
      <c r="A645" s="107"/>
      <c r="B645" s="107"/>
      <c r="C645" s="108"/>
      <c r="D645" s="112"/>
      <c r="E645" s="108"/>
      <c r="F645" s="108"/>
      <c r="G645" s="107"/>
      <c r="H645" s="107"/>
      <c r="I645" s="107"/>
      <c r="J645" s="107"/>
      <c r="K645" s="107"/>
      <c r="L645" s="107"/>
      <c r="M645" s="107"/>
      <c r="N645" s="107"/>
      <c r="O645" s="107"/>
      <c r="P645" s="107"/>
      <c r="Q645" s="107"/>
      <c r="R645" s="107"/>
      <c r="S645" s="107"/>
      <c r="T645" s="107"/>
      <c r="U645" s="107"/>
      <c r="V645" s="107"/>
      <c r="W645" s="107"/>
      <c r="X645" s="107"/>
    </row>
    <row r="646" spans="1:24" ht="13">
      <c r="A646" s="107"/>
      <c r="B646" s="107"/>
      <c r="C646" s="108"/>
      <c r="D646" s="112"/>
      <c r="E646" s="108"/>
      <c r="F646" s="108"/>
      <c r="G646" s="107"/>
      <c r="H646" s="107"/>
      <c r="I646" s="107"/>
      <c r="J646" s="107"/>
      <c r="K646" s="107"/>
      <c r="L646" s="107"/>
      <c r="M646" s="107"/>
      <c r="N646" s="107"/>
      <c r="O646" s="107"/>
      <c r="P646" s="107"/>
      <c r="Q646" s="107"/>
      <c r="R646" s="107"/>
      <c r="S646" s="107"/>
      <c r="T646" s="107"/>
      <c r="U646" s="107"/>
      <c r="V646" s="107"/>
      <c r="W646" s="107"/>
      <c r="X646" s="107"/>
    </row>
    <row r="647" spans="1:24" ht="13">
      <c r="A647" s="107"/>
      <c r="B647" s="107"/>
      <c r="C647" s="108"/>
      <c r="D647" s="112"/>
      <c r="E647" s="108"/>
      <c r="F647" s="108"/>
      <c r="G647" s="107"/>
      <c r="H647" s="107"/>
      <c r="I647" s="107"/>
      <c r="J647" s="107"/>
      <c r="K647" s="107"/>
      <c r="L647" s="107"/>
      <c r="M647" s="107"/>
      <c r="N647" s="107"/>
      <c r="O647" s="107"/>
      <c r="P647" s="107"/>
      <c r="Q647" s="107"/>
      <c r="R647" s="107"/>
      <c r="S647" s="107"/>
      <c r="T647" s="107"/>
      <c r="U647" s="107"/>
      <c r="V647" s="107"/>
      <c r="W647" s="107"/>
      <c r="X647" s="107"/>
    </row>
    <row r="648" spans="1:24" ht="13">
      <c r="A648" s="107"/>
      <c r="B648" s="107"/>
      <c r="C648" s="108"/>
      <c r="D648" s="112"/>
      <c r="E648" s="108"/>
      <c r="F648" s="108"/>
      <c r="G648" s="107"/>
      <c r="H648" s="107"/>
      <c r="I648" s="107"/>
      <c r="J648" s="107"/>
      <c r="K648" s="107"/>
      <c r="L648" s="107"/>
      <c r="M648" s="107"/>
      <c r="N648" s="107"/>
      <c r="O648" s="107"/>
      <c r="P648" s="107"/>
      <c r="Q648" s="107"/>
      <c r="R648" s="107"/>
      <c r="S648" s="107"/>
      <c r="T648" s="107"/>
      <c r="U648" s="107"/>
      <c r="V648" s="107"/>
      <c r="W648" s="107"/>
      <c r="X648" s="107"/>
    </row>
    <row r="649" spans="1:24" ht="13">
      <c r="A649" s="107"/>
      <c r="B649" s="107"/>
      <c r="C649" s="108"/>
      <c r="D649" s="112"/>
      <c r="E649" s="108"/>
      <c r="F649" s="108"/>
      <c r="G649" s="107"/>
      <c r="H649" s="107"/>
      <c r="I649" s="107"/>
      <c r="J649" s="107"/>
      <c r="K649" s="107"/>
      <c r="L649" s="107"/>
      <c r="M649" s="107"/>
      <c r="N649" s="107"/>
      <c r="O649" s="107"/>
      <c r="P649" s="107"/>
      <c r="Q649" s="107"/>
      <c r="R649" s="107"/>
      <c r="S649" s="107"/>
      <c r="T649" s="107"/>
      <c r="U649" s="107"/>
      <c r="V649" s="107"/>
      <c r="W649" s="107"/>
      <c r="X649" s="107"/>
    </row>
    <row r="650" spans="1:24" ht="13">
      <c r="A650" s="107"/>
      <c r="B650" s="107"/>
      <c r="C650" s="108"/>
      <c r="D650" s="112"/>
      <c r="E650" s="108"/>
      <c r="F650" s="108"/>
      <c r="G650" s="107"/>
      <c r="H650" s="107"/>
      <c r="I650" s="107"/>
      <c r="J650" s="107"/>
      <c r="K650" s="107"/>
      <c r="L650" s="107"/>
      <c r="M650" s="107"/>
      <c r="N650" s="107"/>
      <c r="O650" s="107"/>
      <c r="P650" s="107"/>
      <c r="Q650" s="107"/>
      <c r="R650" s="107"/>
      <c r="S650" s="107"/>
      <c r="T650" s="107"/>
      <c r="U650" s="107"/>
      <c r="V650" s="107"/>
      <c r="W650" s="107"/>
      <c r="X650" s="107"/>
    </row>
    <row r="651" spans="1:24" ht="13">
      <c r="A651" s="107"/>
      <c r="B651" s="107"/>
      <c r="C651" s="108"/>
      <c r="D651" s="112"/>
      <c r="E651" s="108"/>
      <c r="F651" s="108"/>
      <c r="G651" s="107"/>
      <c r="H651" s="107"/>
      <c r="I651" s="107"/>
      <c r="J651" s="107"/>
      <c r="K651" s="107"/>
      <c r="L651" s="107"/>
      <c r="M651" s="107"/>
      <c r="N651" s="107"/>
      <c r="O651" s="107"/>
      <c r="P651" s="107"/>
      <c r="Q651" s="107"/>
      <c r="R651" s="107"/>
      <c r="S651" s="107"/>
      <c r="T651" s="107"/>
      <c r="U651" s="107"/>
      <c r="V651" s="107"/>
      <c r="W651" s="107"/>
      <c r="X651" s="107"/>
    </row>
    <row r="652" spans="1:24" ht="13">
      <c r="A652" s="107"/>
      <c r="B652" s="107"/>
      <c r="C652" s="108"/>
      <c r="D652" s="112"/>
      <c r="E652" s="108"/>
      <c r="F652" s="108"/>
      <c r="G652" s="107"/>
      <c r="H652" s="107"/>
      <c r="I652" s="107"/>
      <c r="J652" s="107"/>
      <c r="K652" s="107"/>
      <c r="L652" s="107"/>
      <c r="M652" s="107"/>
      <c r="N652" s="107"/>
      <c r="O652" s="107"/>
      <c r="P652" s="107"/>
      <c r="Q652" s="107"/>
      <c r="R652" s="107"/>
      <c r="S652" s="107"/>
      <c r="T652" s="107"/>
      <c r="U652" s="107"/>
      <c r="V652" s="107"/>
      <c r="W652" s="107"/>
      <c r="X652" s="107"/>
    </row>
    <row r="653" spans="1:24" ht="13">
      <c r="A653" s="107"/>
      <c r="B653" s="107"/>
      <c r="C653" s="108"/>
      <c r="D653" s="112"/>
      <c r="E653" s="108"/>
      <c r="F653" s="108"/>
      <c r="G653" s="107"/>
      <c r="H653" s="107"/>
      <c r="I653" s="107"/>
      <c r="J653" s="107"/>
      <c r="K653" s="107"/>
      <c r="L653" s="107"/>
      <c r="M653" s="107"/>
      <c r="N653" s="107"/>
      <c r="O653" s="107"/>
      <c r="P653" s="107"/>
      <c r="Q653" s="107"/>
      <c r="R653" s="107"/>
      <c r="S653" s="107"/>
      <c r="T653" s="107"/>
      <c r="U653" s="107"/>
      <c r="V653" s="107"/>
      <c r="W653" s="107"/>
      <c r="X653" s="107"/>
    </row>
    <row r="654" spans="1:24" ht="13">
      <c r="A654" s="107"/>
      <c r="B654" s="107"/>
      <c r="C654" s="108"/>
      <c r="D654" s="112"/>
      <c r="E654" s="108"/>
      <c r="F654" s="108"/>
      <c r="G654" s="107"/>
      <c r="H654" s="107"/>
      <c r="I654" s="107"/>
      <c r="J654" s="107"/>
      <c r="K654" s="107"/>
      <c r="L654" s="107"/>
      <c r="M654" s="107"/>
      <c r="N654" s="107"/>
      <c r="O654" s="107"/>
      <c r="P654" s="107"/>
      <c r="Q654" s="107"/>
      <c r="R654" s="107"/>
      <c r="S654" s="107"/>
      <c r="T654" s="107"/>
      <c r="U654" s="107"/>
      <c r="V654" s="107"/>
      <c r="W654" s="107"/>
      <c r="X654" s="107"/>
    </row>
    <row r="655" spans="1:24" ht="13">
      <c r="A655" s="107"/>
      <c r="B655" s="107"/>
      <c r="C655" s="108"/>
      <c r="D655" s="112"/>
      <c r="E655" s="108"/>
      <c r="F655" s="108"/>
      <c r="G655" s="107"/>
      <c r="H655" s="107"/>
      <c r="I655" s="107"/>
      <c r="J655" s="107"/>
      <c r="K655" s="107"/>
      <c r="L655" s="107"/>
      <c r="M655" s="107"/>
      <c r="N655" s="107"/>
      <c r="O655" s="107"/>
      <c r="P655" s="107"/>
      <c r="Q655" s="107"/>
      <c r="R655" s="107"/>
      <c r="S655" s="107"/>
      <c r="T655" s="107"/>
      <c r="U655" s="107"/>
      <c r="V655" s="107"/>
      <c r="W655" s="107"/>
      <c r="X655" s="107"/>
    </row>
    <row r="656" spans="1:24" ht="13">
      <c r="A656" s="107"/>
      <c r="B656" s="107"/>
      <c r="C656" s="108"/>
      <c r="D656" s="112"/>
      <c r="E656" s="108"/>
      <c r="F656" s="108"/>
      <c r="G656" s="107"/>
      <c r="H656" s="107"/>
      <c r="I656" s="107"/>
      <c r="J656" s="107"/>
      <c r="K656" s="107"/>
      <c r="L656" s="107"/>
      <c r="M656" s="107"/>
      <c r="N656" s="107"/>
      <c r="O656" s="107"/>
      <c r="P656" s="107"/>
      <c r="Q656" s="107"/>
      <c r="R656" s="107"/>
      <c r="S656" s="107"/>
      <c r="T656" s="107"/>
      <c r="U656" s="107"/>
      <c r="V656" s="107"/>
      <c r="W656" s="107"/>
      <c r="X656" s="107"/>
    </row>
    <row r="657" spans="1:24" ht="13">
      <c r="A657" s="107"/>
      <c r="B657" s="107"/>
      <c r="C657" s="108"/>
      <c r="D657" s="112"/>
      <c r="E657" s="108"/>
      <c r="F657" s="108"/>
      <c r="G657" s="107"/>
      <c r="H657" s="107"/>
      <c r="I657" s="107"/>
      <c r="J657" s="107"/>
      <c r="K657" s="107"/>
      <c r="L657" s="107"/>
      <c r="M657" s="107"/>
      <c r="N657" s="107"/>
      <c r="O657" s="107"/>
      <c r="P657" s="107"/>
      <c r="Q657" s="107"/>
      <c r="R657" s="107"/>
      <c r="S657" s="107"/>
      <c r="T657" s="107"/>
      <c r="U657" s="107"/>
      <c r="V657" s="107"/>
      <c r="W657" s="107"/>
      <c r="X657" s="107"/>
    </row>
    <row r="658" spans="1:24" ht="13">
      <c r="A658" s="107"/>
      <c r="B658" s="107"/>
      <c r="C658" s="108"/>
      <c r="D658" s="112"/>
      <c r="E658" s="108"/>
      <c r="F658" s="108"/>
      <c r="G658" s="107"/>
      <c r="H658" s="107"/>
      <c r="I658" s="107"/>
      <c r="J658" s="107"/>
      <c r="K658" s="107"/>
      <c r="L658" s="107"/>
      <c r="M658" s="107"/>
      <c r="N658" s="107"/>
      <c r="O658" s="107"/>
      <c r="P658" s="107"/>
      <c r="Q658" s="107"/>
      <c r="R658" s="107"/>
      <c r="S658" s="107"/>
      <c r="T658" s="107"/>
      <c r="U658" s="107"/>
      <c r="V658" s="107"/>
      <c r="W658" s="107"/>
      <c r="X658" s="107"/>
    </row>
    <row r="659" spans="1:24" ht="13">
      <c r="A659" s="107"/>
      <c r="B659" s="107"/>
      <c r="C659" s="108"/>
      <c r="D659" s="112"/>
      <c r="E659" s="108"/>
      <c r="F659" s="108"/>
      <c r="G659" s="107"/>
      <c r="H659" s="107"/>
      <c r="I659" s="107"/>
      <c r="J659" s="107"/>
      <c r="K659" s="107"/>
      <c r="L659" s="107"/>
      <c r="M659" s="107"/>
      <c r="N659" s="107"/>
      <c r="O659" s="107"/>
      <c r="P659" s="107"/>
      <c r="Q659" s="107"/>
      <c r="R659" s="107"/>
      <c r="S659" s="107"/>
      <c r="T659" s="107"/>
      <c r="U659" s="107"/>
      <c r="V659" s="107"/>
      <c r="W659" s="107"/>
      <c r="X659" s="107"/>
    </row>
    <row r="660" spans="1:24" ht="13">
      <c r="A660" s="107"/>
      <c r="B660" s="107"/>
      <c r="C660" s="108"/>
      <c r="D660" s="112"/>
      <c r="E660" s="108"/>
      <c r="F660" s="108"/>
      <c r="G660" s="107"/>
      <c r="H660" s="107"/>
      <c r="I660" s="107"/>
      <c r="J660" s="107"/>
      <c r="K660" s="107"/>
      <c r="L660" s="107"/>
      <c r="M660" s="107"/>
      <c r="N660" s="107"/>
      <c r="O660" s="107"/>
      <c r="P660" s="107"/>
      <c r="Q660" s="107"/>
      <c r="R660" s="107"/>
      <c r="S660" s="107"/>
      <c r="T660" s="107"/>
      <c r="U660" s="107"/>
      <c r="V660" s="107"/>
      <c r="W660" s="107"/>
      <c r="X660" s="107"/>
    </row>
    <row r="661" spans="1:24" ht="13">
      <c r="A661" s="107"/>
      <c r="B661" s="107"/>
      <c r="C661" s="108"/>
      <c r="D661" s="112"/>
      <c r="E661" s="108"/>
      <c r="F661" s="108"/>
      <c r="G661" s="107"/>
      <c r="H661" s="107"/>
      <c r="I661" s="107"/>
      <c r="J661" s="107"/>
      <c r="K661" s="107"/>
      <c r="L661" s="107"/>
      <c r="M661" s="107"/>
      <c r="N661" s="107"/>
      <c r="O661" s="107"/>
      <c r="P661" s="107"/>
      <c r="Q661" s="107"/>
      <c r="R661" s="107"/>
      <c r="S661" s="107"/>
      <c r="T661" s="107"/>
      <c r="U661" s="107"/>
      <c r="V661" s="107"/>
      <c r="W661" s="107"/>
      <c r="X661" s="107"/>
    </row>
    <row r="662" spans="1:24" ht="13">
      <c r="A662" s="107"/>
      <c r="B662" s="107"/>
      <c r="C662" s="108"/>
      <c r="D662" s="112"/>
      <c r="E662" s="108"/>
      <c r="F662" s="108"/>
      <c r="G662" s="107"/>
      <c r="H662" s="107"/>
      <c r="I662" s="107"/>
      <c r="J662" s="107"/>
      <c r="K662" s="107"/>
      <c r="L662" s="107"/>
      <c r="M662" s="107"/>
      <c r="N662" s="107"/>
      <c r="O662" s="107"/>
      <c r="P662" s="107"/>
      <c r="Q662" s="107"/>
      <c r="R662" s="107"/>
      <c r="S662" s="107"/>
      <c r="T662" s="107"/>
      <c r="U662" s="107"/>
      <c r="V662" s="107"/>
      <c r="W662" s="107"/>
      <c r="X662" s="107"/>
    </row>
    <row r="663" spans="1:24" ht="13">
      <c r="A663" s="107"/>
      <c r="B663" s="107"/>
      <c r="C663" s="108"/>
      <c r="D663" s="112"/>
      <c r="E663" s="108"/>
      <c r="F663" s="108"/>
      <c r="G663" s="107"/>
      <c r="H663" s="107"/>
      <c r="I663" s="107"/>
      <c r="J663" s="107"/>
      <c r="K663" s="107"/>
      <c r="L663" s="107"/>
      <c r="M663" s="107"/>
      <c r="N663" s="107"/>
      <c r="O663" s="107"/>
      <c r="P663" s="107"/>
      <c r="Q663" s="107"/>
      <c r="R663" s="107"/>
      <c r="S663" s="107"/>
      <c r="T663" s="107"/>
      <c r="U663" s="107"/>
      <c r="V663" s="107"/>
      <c r="W663" s="107"/>
      <c r="X663" s="107"/>
    </row>
    <row r="664" spans="1:24" ht="13">
      <c r="A664" s="107"/>
      <c r="B664" s="107"/>
      <c r="C664" s="108"/>
      <c r="D664" s="112"/>
      <c r="E664" s="108"/>
      <c r="F664" s="108"/>
      <c r="G664" s="107"/>
      <c r="H664" s="107"/>
      <c r="I664" s="107"/>
      <c r="J664" s="107"/>
      <c r="K664" s="107"/>
      <c r="L664" s="107"/>
      <c r="M664" s="107"/>
      <c r="N664" s="107"/>
      <c r="O664" s="107"/>
      <c r="P664" s="107"/>
      <c r="Q664" s="107"/>
      <c r="R664" s="107"/>
      <c r="S664" s="107"/>
      <c r="T664" s="107"/>
      <c r="U664" s="107"/>
      <c r="V664" s="107"/>
      <c r="W664" s="107"/>
      <c r="X664" s="107"/>
    </row>
    <row r="665" spans="1:24" ht="13">
      <c r="A665" s="107"/>
      <c r="B665" s="107"/>
      <c r="C665" s="108"/>
      <c r="D665" s="112"/>
      <c r="E665" s="108"/>
      <c r="F665" s="108"/>
      <c r="G665" s="107"/>
      <c r="H665" s="107"/>
      <c r="I665" s="107"/>
      <c r="J665" s="107"/>
      <c r="K665" s="107"/>
      <c r="L665" s="107"/>
      <c r="M665" s="107"/>
      <c r="N665" s="107"/>
      <c r="O665" s="107"/>
      <c r="P665" s="107"/>
      <c r="Q665" s="107"/>
      <c r="R665" s="107"/>
      <c r="S665" s="107"/>
      <c r="T665" s="107"/>
      <c r="U665" s="107"/>
      <c r="V665" s="107"/>
      <c r="W665" s="107"/>
      <c r="X665" s="107"/>
    </row>
    <row r="666" spans="1:24" ht="13">
      <c r="A666" s="107"/>
      <c r="B666" s="107"/>
      <c r="C666" s="108"/>
      <c r="D666" s="112"/>
      <c r="E666" s="108"/>
      <c r="F666" s="108"/>
      <c r="G666" s="107"/>
      <c r="H666" s="107"/>
      <c r="I666" s="107"/>
      <c r="J666" s="107"/>
      <c r="K666" s="107"/>
      <c r="L666" s="107"/>
      <c r="M666" s="107"/>
      <c r="N666" s="107"/>
      <c r="O666" s="107"/>
      <c r="P666" s="107"/>
      <c r="Q666" s="107"/>
      <c r="R666" s="107"/>
      <c r="S666" s="107"/>
      <c r="T666" s="107"/>
      <c r="U666" s="107"/>
      <c r="V666" s="107"/>
      <c r="W666" s="107"/>
      <c r="X666" s="107"/>
    </row>
    <row r="667" spans="1:24" ht="13">
      <c r="A667" s="107"/>
      <c r="B667" s="107"/>
      <c r="C667" s="108"/>
      <c r="D667" s="112"/>
      <c r="E667" s="108"/>
      <c r="F667" s="108"/>
      <c r="G667" s="107"/>
      <c r="H667" s="107"/>
      <c r="I667" s="107"/>
      <c r="J667" s="107"/>
      <c r="K667" s="107"/>
      <c r="L667" s="107"/>
      <c r="M667" s="107"/>
      <c r="N667" s="107"/>
      <c r="O667" s="107"/>
      <c r="P667" s="107"/>
      <c r="Q667" s="107"/>
      <c r="R667" s="107"/>
      <c r="S667" s="107"/>
      <c r="T667" s="107"/>
      <c r="U667" s="107"/>
      <c r="V667" s="107"/>
      <c r="W667" s="107"/>
      <c r="X667" s="107"/>
    </row>
    <row r="668" spans="1:24" ht="13">
      <c r="A668" s="107"/>
      <c r="B668" s="107"/>
      <c r="C668" s="108"/>
      <c r="D668" s="112"/>
      <c r="E668" s="108"/>
      <c r="F668" s="108"/>
      <c r="G668" s="107"/>
      <c r="H668" s="107"/>
      <c r="I668" s="107"/>
      <c r="J668" s="107"/>
      <c r="K668" s="107"/>
      <c r="L668" s="107"/>
      <c r="M668" s="107"/>
      <c r="N668" s="107"/>
      <c r="O668" s="107"/>
      <c r="P668" s="107"/>
      <c r="Q668" s="107"/>
      <c r="R668" s="107"/>
      <c r="S668" s="107"/>
      <c r="T668" s="107"/>
      <c r="U668" s="107"/>
      <c r="V668" s="107"/>
      <c r="W668" s="107"/>
      <c r="X668" s="107"/>
    </row>
    <row r="669" spans="1:24" ht="13">
      <c r="A669" s="107"/>
      <c r="B669" s="107"/>
      <c r="C669" s="108"/>
      <c r="D669" s="112"/>
      <c r="E669" s="108"/>
      <c r="F669" s="108"/>
      <c r="G669" s="107"/>
      <c r="H669" s="107"/>
      <c r="I669" s="107"/>
      <c r="J669" s="107"/>
      <c r="K669" s="107"/>
      <c r="L669" s="107"/>
      <c r="M669" s="107"/>
      <c r="N669" s="107"/>
      <c r="O669" s="107"/>
      <c r="P669" s="107"/>
      <c r="Q669" s="107"/>
      <c r="R669" s="107"/>
      <c r="S669" s="107"/>
      <c r="T669" s="107"/>
      <c r="U669" s="107"/>
      <c r="V669" s="107"/>
      <c r="W669" s="107"/>
      <c r="X669" s="107"/>
    </row>
    <row r="670" spans="1:24" ht="13">
      <c r="A670" s="107"/>
      <c r="B670" s="107"/>
      <c r="C670" s="108"/>
      <c r="D670" s="112"/>
      <c r="E670" s="108"/>
      <c r="F670" s="108"/>
      <c r="G670" s="107"/>
      <c r="H670" s="107"/>
      <c r="I670" s="107"/>
      <c r="J670" s="107"/>
      <c r="K670" s="107"/>
      <c r="L670" s="107"/>
      <c r="M670" s="107"/>
      <c r="N670" s="107"/>
      <c r="O670" s="107"/>
      <c r="P670" s="107"/>
      <c r="Q670" s="107"/>
      <c r="R670" s="107"/>
      <c r="S670" s="107"/>
      <c r="T670" s="107"/>
      <c r="U670" s="107"/>
      <c r="V670" s="107"/>
      <c r="W670" s="107"/>
      <c r="X670" s="107"/>
    </row>
    <row r="671" spans="1:24" ht="13">
      <c r="A671" s="107"/>
      <c r="B671" s="107"/>
      <c r="C671" s="108"/>
      <c r="D671" s="112"/>
      <c r="E671" s="108"/>
      <c r="F671" s="108"/>
      <c r="G671" s="107"/>
      <c r="H671" s="107"/>
      <c r="I671" s="107"/>
      <c r="J671" s="107"/>
      <c r="K671" s="107"/>
      <c r="L671" s="107"/>
      <c r="M671" s="107"/>
      <c r="N671" s="107"/>
      <c r="O671" s="107"/>
      <c r="P671" s="107"/>
      <c r="Q671" s="107"/>
      <c r="R671" s="107"/>
      <c r="S671" s="107"/>
      <c r="T671" s="107"/>
      <c r="U671" s="107"/>
      <c r="V671" s="107"/>
      <c r="W671" s="107"/>
      <c r="X671" s="107"/>
    </row>
    <row r="672" spans="1:24" ht="13">
      <c r="A672" s="107"/>
      <c r="B672" s="107"/>
      <c r="C672" s="108"/>
      <c r="D672" s="112"/>
      <c r="E672" s="108"/>
      <c r="F672" s="108"/>
      <c r="G672" s="107"/>
      <c r="H672" s="107"/>
      <c r="I672" s="107"/>
      <c r="J672" s="107"/>
      <c r="K672" s="107"/>
      <c r="L672" s="107"/>
      <c r="M672" s="107"/>
      <c r="N672" s="107"/>
      <c r="O672" s="107"/>
      <c r="P672" s="107"/>
      <c r="Q672" s="107"/>
      <c r="R672" s="107"/>
      <c r="S672" s="107"/>
      <c r="T672" s="107"/>
      <c r="U672" s="107"/>
      <c r="V672" s="107"/>
      <c r="W672" s="107"/>
      <c r="X672" s="107"/>
    </row>
    <row r="673" spans="1:24" ht="13">
      <c r="A673" s="107"/>
      <c r="B673" s="107"/>
      <c r="C673" s="108"/>
      <c r="D673" s="112"/>
      <c r="E673" s="108"/>
      <c r="F673" s="108"/>
      <c r="G673" s="107"/>
      <c r="H673" s="107"/>
      <c r="I673" s="107"/>
      <c r="J673" s="107"/>
      <c r="K673" s="107"/>
      <c r="L673" s="107"/>
      <c r="M673" s="107"/>
      <c r="N673" s="107"/>
      <c r="O673" s="107"/>
      <c r="P673" s="107"/>
      <c r="Q673" s="107"/>
      <c r="R673" s="107"/>
      <c r="S673" s="107"/>
      <c r="T673" s="107"/>
      <c r="U673" s="107"/>
      <c r="V673" s="107"/>
      <c r="W673" s="107"/>
      <c r="X673" s="107"/>
    </row>
    <row r="674" spans="1:24" ht="13">
      <c r="A674" s="107"/>
      <c r="B674" s="107"/>
      <c r="C674" s="108"/>
      <c r="D674" s="112"/>
      <c r="E674" s="108"/>
      <c r="F674" s="108"/>
      <c r="G674" s="107"/>
      <c r="H674" s="107"/>
      <c r="I674" s="107"/>
      <c r="J674" s="107"/>
      <c r="K674" s="107"/>
      <c r="L674" s="107"/>
      <c r="M674" s="107"/>
      <c r="N674" s="107"/>
      <c r="O674" s="107"/>
      <c r="P674" s="107"/>
      <c r="Q674" s="107"/>
      <c r="R674" s="107"/>
      <c r="S674" s="107"/>
      <c r="T674" s="107"/>
      <c r="U674" s="107"/>
      <c r="V674" s="107"/>
      <c r="W674" s="107"/>
      <c r="X674" s="107"/>
    </row>
    <row r="675" spans="1:24" ht="13">
      <c r="A675" s="107"/>
      <c r="B675" s="107"/>
      <c r="C675" s="108"/>
      <c r="D675" s="112"/>
      <c r="E675" s="108"/>
      <c r="F675" s="108"/>
      <c r="G675" s="107"/>
      <c r="H675" s="107"/>
      <c r="I675" s="107"/>
      <c r="J675" s="107"/>
      <c r="K675" s="107"/>
      <c r="L675" s="107"/>
      <c r="M675" s="107"/>
      <c r="N675" s="107"/>
      <c r="O675" s="107"/>
      <c r="P675" s="107"/>
      <c r="Q675" s="107"/>
      <c r="R675" s="107"/>
      <c r="S675" s="107"/>
      <c r="T675" s="107"/>
      <c r="U675" s="107"/>
      <c r="V675" s="107"/>
      <c r="W675" s="107"/>
      <c r="X675" s="107"/>
    </row>
    <row r="676" spans="1:24" ht="13">
      <c r="A676" s="107"/>
      <c r="B676" s="107"/>
      <c r="C676" s="108"/>
      <c r="D676" s="112"/>
      <c r="E676" s="108"/>
      <c r="F676" s="108"/>
      <c r="G676" s="107"/>
      <c r="H676" s="107"/>
      <c r="I676" s="107"/>
      <c r="J676" s="107"/>
      <c r="K676" s="107"/>
      <c r="L676" s="107"/>
      <c r="M676" s="107"/>
      <c r="N676" s="107"/>
      <c r="O676" s="107"/>
      <c r="P676" s="107"/>
      <c r="Q676" s="107"/>
      <c r="R676" s="107"/>
      <c r="S676" s="107"/>
      <c r="T676" s="107"/>
      <c r="U676" s="107"/>
      <c r="V676" s="107"/>
      <c r="W676" s="107"/>
      <c r="X676" s="107"/>
    </row>
    <row r="677" spans="1:24" ht="13">
      <c r="A677" s="107"/>
      <c r="B677" s="107"/>
      <c r="C677" s="108"/>
      <c r="D677" s="112"/>
      <c r="E677" s="108"/>
      <c r="F677" s="108"/>
      <c r="G677" s="107"/>
      <c r="H677" s="107"/>
      <c r="I677" s="107"/>
      <c r="J677" s="107"/>
      <c r="K677" s="107"/>
      <c r="L677" s="107"/>
      <c r="M677" s="107"/>
      <c r="N677" s="107"/>
      <c r="O677" s="107"/>
      <c r="P677" s="107"/>
      <c r="Q677" s="107"/>
      <c r="R677" s="107"/>
      <c r="S677" s="107"/>
      <c r="T677" s="107"/>
      <c r="U677" s="107"/>
      <c r="V677" s="107"/>
      <c r="W677" s="107"/>
      <c r="X677" s="107"/>
    </row>
    <row r="678" spans="1:24" ht="13">
      <c r="A678" s="107"/>
      <c r="B678" s="107"/>
      <c r="C678" s="108"/>
      <c r="D678" s="112"/>
      <c r="E678" s="108"/>
      <c r="F678" s="108"/>
      <c r="G678" s="107"/>
      <c r="H678" s="107"/>
      <c r="I678" s="107"/>
      <c r="J678" s="107"/>
      <c r="K678" s="107"/>
      <c r="L678" s="107"/>
      <c r="M678" s="107"/>
      <c r="N678" s="107"/>
      <c r="O678" s="107"/>
      <c r="P678" s="107"/>
      <c r="Q678" s="107"/>
      <c r="R678" s="107"/>
      <c r="S678" s="107"/>
      <c r="T678" s="107"/>
      <c r="U678" s="107"/>
      <c r="V678" s="107"/>
      <c r="W678" s="107"/>
      <c r="X678" s="107"/>
    </row>
    <row r="679" spans="1:24" ht="13">
      <c r="A679" s="107"/>
      <c r="B679" s="107"/>
      <c r="C679" s="108"/>
      <c r="D679" s="112"/>
      <c r="E679" s="108"/>
      <c r="F679" s="108"/>
      <c r="G679" s="107"/>
      <c r="H679" s="107"/>
      <c r="I679" s="107"/>
      <c r="J679" s="107"/>
      <c r="K679" s="107"/>
      <c r="L679" s="107"/>
      <c r="M679" s="107"/>
      <c r="N679" s="107"/>
      <c r="O679" s="107"/>
      <c r="P679" s="107"/>
      <c r="Q679" s="107"/>
      <c r="R679" s="107"/>
      <c r="S679" s="107"/>
      <c r="T679" s="107"/>
      <c r="U679" s="107"/>
      <c r="V679" s="107"/>
      <c r="W679" s="107"/>
      <c r="X679" s="107"/>
    </row>
    <row r="680" spans="1:24" ht="13">
      <c r="A680" s="107"/>
      <c r="B680" s="107"/>
      <c r="C680" s="108"/>
      <c r="D680" s="112"/>
      <c r="E680" s="108"/>
      <c r="F680" s="108"/>
      <c r="G680" s="107"/>
      <c r="H680" s="107"/>
      <c r="I680" s="107"/>
      <c r="J680" s="107"/>
      <c r="K680" s="107"/>
      <c r="L680" s="107"/>
      <c r="M680" s="107"/>
      <c r="N680" s="107"/>
      <c r="O680" s="107"/>
      <c r="P680" s="107"/>
      <c r="Q680" s="107"/>
      <c r="R680" s="107"/>
      <c r="S680" s="107"/>
      <c r="T680" s="107"/>
      <c r="U680" s="107"/>
      <c r="V680" s="107"/>
      <c r="W680" s="107"/>
      <c r="X680" s="107"/>
    </row>
    <row r="681" spans="1:24" ht="13">
      <c r="A681" s="107"/>
      <c r="B681" s="107"/>
      <c r="C681" s="108"/>
      <c r="D681" s="112"/>
      <c r="E681" s="108"/>
      <c r="F681" s="108"/>
      <c r="G681" s="107"/>
      <c r="H681" s="107"/>
      <c r="I681" s="107"/>
      <c r="J681" s="107"/>
      <c r="K681" s="107"/>
      <c r="L681" s="107"/>
      <c r="M681" s="107"/>
      <c r="N681" s="107"/>
      <c r="O681" s="107"/>
      <c r="P681" s="107"/>
      <c r="Q681" s="107"/>
      <c r="R681" s="107"/>
      <c r="S681" s="107"/>
      <c r="T681" s="107"/>
      <c r="U681" s="107"/>
      <c r="V681" s="107"/>
      <c r="W681" s="107"/>
      <c r="X681" s="107"/>
    </row>
    <row r="682" spans="1:24" ht="13">
      <c r="A682" s="107"/>
      <c r="B682" s="107"/>
      <c r="C682" s="108"/>
      <c r="D682" s="112"/>
      <c r="E682" s="108"/>
      <c r="F682" s="108"/>
      <c r="G682" s="107"/>
      <c r="H682" s="107"/>
      <c r="I682" s="107"/>
      <c r="J682" s="107"/>
      <c r="K682" s="107"/>
      <c r="L682" s="107"/>
      <c r="M682" s="107"/>
      <c r="N682" s="107"/>
      <c r="O682" s="107"/>
      <c r="P682" s="107"/>
      <c r="Q682" s="107"/>
      <c r="R682" s="107"/>
      <c r="S682" s="107"/>
      <c r="T682" s="107"/>
      <c r="U682" s="107"/>
      <c r="V682" s="107"/>
      <c r="W682" s="107"/>
      <c r="X682" s="107"/>
    </row>
    <row r="683" spans="1:24" ht="13">
      <c r="A683" s="107"/>
      <c r="B683" s="107"/>
      <c r="C683" s="108"/>
      <c r="D683" s="112"/>
      <c r="E683" s="108"/>
      <c r="F683" s="108"/>
      <c r="G683" s="107"/>
      <c r="H683" s="107"/>
      <c r="I683" s="107"/>
      <c r="J683" s="107"/>
      <c r="K683" s="107"/>
      <c r="L683" s="107"/>
      <c r="M683" s="107"/>
      <c r="N683" s="107"/>
      <c r="O683" s="107"/>
      <c r="P683" s="107"/>
      <c r="Q683" s="107"/>
      <c r="R683" s="107"/>
      <c r="S683" s="107"/>
      <c r="T683" s="107"/>
      <c r="U683" s="107"/>
      <c r="V683" s="107"/>
      <c r="W683" s="107"/>
      <c r="X683" s="107"/>
    </row>
    <row r="684" spans="1:24" ht="13">
      <c r="A684" s="107"/>
      <c r="B684" s="107"/>
      <c r="C684" s="108"/>
      <c r="D684" s="112"/>
      <c r="E684" s="108"/>
      <c r="F684" s="108"/>
      <c r="G684" s="107"/>
      <c r="H684" s="107"/>
      <c r="I684" s="107"/>
      <c r="J684" s="107"/>
      <c r="K684" s="107"/>
      <c r="L684" s="107"/>
      <c r="M684" s="107"/>
      <c r="N684" s="107"/>
      <c r="O684" s="107"/>
      <c r="P684" s="107"/>
      <c r="Q684" s="107"/>
      <c r="R684" s="107"/>
      <c r="S684" s="107"/>
      <c r="T684" s="107"/>
      <c r="U684" s="107"/>
      <c r="V684" s="107"/>
      <c r="W684" s="107"/>
      <c r="X684" s="107"/>
    </row>
    <row r="685" spans="1:24" ht="13">
      <c r="A685" s="107"/>
      <c r="B685" s="107"/>
      <c r="C685" s="108"/>
      <c r="D685" s="112"/>
      <c r="E685" s="108"/>
      <c r="F685" s="108"/>
      <c r="G685" s="107"/>
      <c r="H685" s="107"/>
      <c r="I685" s="107"/>
      <c r="J685" s="107"/>
      <c r="K685" s="107"/>
      <c r="L685" s="107"/>
      <c r="M685" s="107"/>
      <c r="N685" s="107"/>
      <c r="O685" s="107"/>
      <c r="P685" s="107"/>
      <c r="Q685" s="107"/>
      <c r="R685" s="107"/>
      <c r="S685" s="107"/>
      <c r="T685" s="107"/>
      <c r="U685" s="107"/>
      <c r="V685" s="107"/>
      <c r="W685" s="107"/>
      <c r="X685" s="107"/>
    </row>
    <row r="686" spans="1:24" ht="13">
      <c r="A686" s="107"/>
      <c r="B686" s="107"/>
      <c r="C686" s="108"/>
      <c r="D686" s="112"/>
      <c r="E686" s="108"/>
      <c r="F686" s="108"/>
      <c r="G686" s="107"/>
      <c r="H686" s="107"/>
      <c r="I686" s="107"/>
      <c r="J686" s="107"/>
      <c r="K686" s="107"/>
      <c r="L686" s="107"/>
      <c r="M686" s="107"/>
      <c r="N686" s="107"/>
      <c r="O686" s="107"/>
      <c r="P686" s="107"/>
      <c r="Q686" s="107"/>
      <c r="R686" s="107"/>
      <c r="S686" s="107"/>
      <c r="T686" s="107"/>
      <c r="U686" s="107"/>
      <c r="V686" s="107"/>
      <c r="W686" s="107"/>
      <c r="X686" s="107"/>
    </row>
    <row r="687" spans="1:24" ht="13">
      <c r="A687" s="107"/>
      <c r="B687" s="107"/>
      <c r="C687" s="108"/>
      <c r="D687" s="112"/>
      <c r="E687" s="108"/>
      <c r="F687" s="108"/>
      <c r="G687" s="107"/>
      <c r="H687" s="107"/>
      <c r="I687" s="107"/>
      <c r="J687" s="107"/>
      <c r="K687" s="107"/>
      <c r="L687" s="107"/>
      <c r="M687" s="107"/>
      <c r="N687" s="107"/>
      <c r="O687" s="107"/>
      <c r="P687" s="107"/>
      <c r="Q687" s="107"/>
      <c r="R687" s="107"/>
      <c r="S687" s="107"/>
      <c r="T687" s="107"/>
      <c r="U687" s="107"/>
      <c r="V687" s="107"/>
      <c r="W687" s="107"/>
      <c r="X687" s="107"/>
    </row>
    <row r="688" spans="1:24" ht="13">
      <c r="A688" s="107"/>
      <c r="B688" s="107"/>
      <c r="C688" s="108"/>
      <c r="D688" s="112"/>
      <c r="E688" s="108"/>
      <c r="F688" s="108"/>
      <c r="G688" s="107"/>
      <c r="H688" s="107"/>
      <c r="I688" s="107"/>
      <c r="J688" s="107"/>
      <c r="K688" s="107"/>
      <c r="L688" s="107"/>
      <c r="M688" s="107"/>
      <c r="N688" s="107"/>
      <c r="O688" s="107"/>
      <c r="P688" s="107"/>
      <c r="Q688" s="107"/>
      <c r="R688" s="107"/>
      <c r="S688" s="107"/>
      <c r="T688" s="107"/>
      <c r="U688" s="107"/>
      <c r="V688" s="107"/>
      <c r="W688" s="107"/>
      <c r="X688" s="107"/>
    </row>
    <row r="689" spans="1:24" ht="13">
      <c r="A689" s="107"/>
      <c r="B689" s="107"/>
      <c r="C689" s="108"/>
      <c r="D689" s="112"/>
      <c r="E689" s="108"/>
      <c r="F689" s="108"/>
      <c r="G689" s="107"/>
      <c r="H689" s="107"/>
      <c r="I689" s="107"/>
      <c r="J689" s="107"/>
      <c r="K689" s="107"/>
      <c r="L689" s="107"/>
      <c r="M689" s="107"/>
      <c r="N689" s="107"/>
      <c r="O689" s="107"/>
      <c r="P689" s="107"/>
      <c r="Q689" s="107"/>
      <c r="R689" s="107"/>
      <c r="S689" s="107"/>
      <c r="T689" s="107"/>
      <c r="U689" s="107"/>
      <c r="V689" s="107"/>
      <c r="W689" s="107"/>
      <c r="X689" s="107"/>
    </row>
    <row r="690" spans="1:24" ht="13">
      <c r="A690" s="107"/>
      <c r="B690" s="107"/>
      <c r="C690" s="108"/>
      <c r="D690" s="112"/>
      <c r="E690" s="108"/>
      <c r="F690" s="108"/>
      <c r="G690" s="107"/>
      <c r="H690" s="107"/>
      <c r="I690" s="107"/>
      <c r="J690" s="107"/>
      <c r="K690" s="107"/>
      <c r="L690" s="107"/>
      <c r="M690" s="107"/>
      <c r="N690" s="107"/>
      <c r="O690" s="107"/>
      <c r="P690" s="107"/>
      <c r="Q690" s="107"/>
      <c r="R690" s="107"/>
      <c r="S690" s="107"/>
      <c r="T690" s="107"/>
      <c r="U690" s="107"/>
      <c r="V690" s="107"/>
      <c r="W690" s="107"/>
      <c r="X690" s="107"/>
    </row>
    <row r="691" spans="1:24" ht="13">
      <c r="A691" s="107"/>
      <c r="B691" s="107"/>
      <c r="C691" s="108"/>
      <c r="D691" s="112"/>
      <c r="E691" s="108"/>
      <c r="F691" s="108"/>
      <c r="G691" s="107"/>
      <c r="H691" s="107"/>
      <c r="I691" s="107"/>
      <c r="J691" s="107"/>
      <c r="K691" s="107"/>
      <c r="L691" s="107"/>
      <c r="M691" s="107"/>
      <c r="N691" s="107"/>
      <c r="O691" s="107"/>
      <c r="P691" s="107"/>
      <c r="Q691" s="107"/>
      <c r="R691" s="107"/>
      <c r="S691" s="107"/>
      <c r="T691" s="107"/>
      <c r="U691" s="107"/>
      <c r="V691" s="107"/>
      <c r="W691" s="107"/>
      <c r="X691" s="107"/>
    </row>
    <row r="692" spans="1:24" ht="13">
      <c r="A692" s="107"/>
      <c r="B692" s="107"/>
      <c r="C692" s="108"/>
      <c r="D692" s="112"/>
      <c r="E692" s="108"/>
      <c r="F692" s="108"/>
      <c r="G692" s="107"/>
      <c r="H692" s="107"/>
      <c r="I692" s="107"/>
      <c r="J692" s="107"/>
      <c r="K692" s="107"/>
      <c r="L692" s="107"/>
      <c r="M692" s="107"/>
      <c r="N692" s="107"/>
      <c r="O692" s="107"/>
      <c r="P692" s="107"/>
      <c r="Q692" s="107"/>
      <c r="R692" s="107"/>
      <c r="S692" s="107"/>
      <c r="T692" s="107"/>
      <c r="U692" s="107"/>
      <c r="V692" s="107"/>
      <c r="W692" s="107"/>
      <c r="X692" s="107"/>
    </row>
    <row r="693" spans="1:24" ht="13">
      <c r="A693" s="107"/>
      <c r="B693" s="107"/>
      <c r="C693" s="108"/>
      <c r="D693" s="112"/>
      <c r="E693" s="108"/>
      <c r="F693" s="108"/>
      <c r="G693" s="107"/>
      <c r="H693" s="107"/>
      <c r="I693" s="107"/>
      <c r="J693" s="107"/>
      <c r="K693" s="107"/>
      <c r="L693" s="107"/>
      <c r="M693" s="107"/>
      <c r="N693" s="107"/>
      <c r="O693" s="107"/>
      <c r="P693" s="107"/>
      <c r="Q693" s="107"/>
      <c r="R693" s="107"/>
      <c r="S693" s="107"/>
      <c r="T693" s="107"/>
      <c r="U693" s="107"/>
      <c r="V693" s="107"/>
      <c r="W693" s="107"/>
      <c r="X693" s="107"/>
    </row>
    <row r="694" spans="1:24" ht="13">
      <c r="A694" s="107"/>
      <c r="B694" s="107"/>
      <c r="C694" s="108"/>
      <c r="D694" s="112"/>
      <c r="E694" s="108"/>
      <c r="F694" s="108"/>
      <c r="G694" s="107"/>
      <c r="H694" s="107"/>
      <c r="I694" s="107"/>
      <c r="J694" s="107"/>
      <c r="K694" s="107"/>
      <c r="L694" s="107"/>
      <c r="M694" s="107"/>
      <c r="N694" s="107"/>
      <c r="O694" s="107"/>
      <c r="P694" s="107"/>
      <c r="Q694" s="107"/>
      <c r="R694" s="107"/>
      <c r="S694" s="107"/>
      <c r="T694" s="107"/>
      <c r="U694" s="107"/>
      <c r="V694" s="107"/>
      <c r="W694" s="107"/>
      <c r="X694" s="107"/>
    </row>
    <row r="695" spans="1:24" ht="13">
      <c r="A695" s="107"/>
      <c r="B695" s="107"/>
      <c r="C695" s="108"/>
      <c r="D695" s="112"/>
      <c r="E695" s="108"/>
      <c r="F695" s="108"/>
      <c r="G695" s="107"/>
      <c r="H695" s="107"/>
      <c r="I695" s="107"/>
      <c r="J695" s="107"/>
      <c r="K695" s="107"/>
      <c r="L695" s="107"/>
      <c r="M695" s="107"/>
      <c r="N695" s="107"/>
      <c r="O695" s="107"/>
      <c r="P695" s="107"/>
      <c r="Q695" s="107"/>
      <c r="R695" s="107"/>
      <c r="S695" s="107"/>
      <c r="T695" s="107"/>
      <c r="U695" s="107"/>
      <c r="V695" s="107"/>
      <c r="W695" s="107"/>
      <c r="X695" s="107"/>
    </row>
    <row r="696" spans="1:24" ht="13">
      <c r="A696" s="107"/>
      <c r="B696" s="107"/>
      <c r="C696" s="108"/>
      <c r="D696" s="112"/>
      <c r="E696" s="108"/>
      <c r="F696" s="108"/>
      <c r="G696" s="107"/>
      <c r="H696" s="107"/>
      <c r="I696" s="107"/>
      <c r="J696" s="107"/>
      <c r="K696" s="107"/>
      <c r="L696" s="107"/>
      <c r="M696" s="107"/>
      <c r="N696" s="107"/>
      <c r="O696" s="107"/>
      <c r="P696" s="107"/>
      <c r="Q696" s="107"/>
      <c r="R696" s="107"/>
      <c r="S696" s="107"/>
      <c r="T696" s="107"/>
      <c r="U696" s="107"/>
      <c r="V696" s="107"/>
      <c r="W696" s="107"/>
      <c r="X696" s="107"/>
    </row>
    <row r="697" spans="1:24" ht="13">
      <c r="A697" s="107"/>
      <c r="B697" s="107"/>
      <c r="C697" s="108"/>
      <c r="D697" s="112"/>
      <c r="E697" s="108"/>
      <c r="F697" s="108"/>
      <c r="G697" s="107"/>
      <c r="H697" s="107"/>
      <c r="I697" s="107"/>
      <c r="J697" s="107"/>
      <c r="K697" s="107"/>
      <c r="L697" s="107"/>
      <c r="M697" s="107"/>
      <c r="N697" s="107"/>
      <c r="O697" s="107"/>
      <c r="P697" s="107"/>
      <c r="Q697" s="107"/>
      <c r="R697" s="107"/>
      <c r="S697" s="107"/>
      <c r="T697" s="107"/>
      <c r="U697" s="107"/>
      <c r="V697" s="107"/>
      <c r="W697" s="107"/>
      <c r="X697" s="107"/>
    </row>
    <row r="698" spans="1:24" ht="13">
      <c r="A698" s="107"/>
      <c r="B698" s="107"/>
      <c r="C698" s="108"/>
      <c r="D698" s="112"/>
      <c r="E698" s="108"/>
      <c r="F698" s="108"/>
      <c r="G698" s="107"/>
      <c r="H698" s="107"/>
      <c r="I698" s="107"/>
      <c r="J698" s="107"/>
      <c r="K698" s="107"/>
      <c r="L698" s="107"/>
      <c r="M698" s="107"/>
      <c r="N698" s="107"/>
      <c r="O698" s="107"/>
      <c r="P698" s="107"/>
      <c r="Q698" s="107"/>
      <c r="R698" s="107"/>
      <c r="S698" s="107"/>
      <c r="T698" s="107"/>
      <c r="U698" s="107"/>
      <c r="V698" s="107"/>
      <c r="W698" s="107"/>
      <c r="X698" s="107"/>
    </row>
    <row r="699" spans="1:24" ht="13">
      <c r="A699" s="107"/>
      <c r="B699" s="107"/>
      <c r="C699" s="108"/>
      <c r="D699" s="112"/>
      <c r="E699" s="108"/>
      <c r="F699" s="108"/>
      <c r="G699" s="107"/>
      <c r="H699" s="107"/>
      <c r="I699" s="107"/>
      <c r="J699" s="107"/>
      <c r="K699" s="107"/>
      <c r="L699" s="107"/>
      <c r="M699" s="107"/>
      <c r="N699" s="107"/>
      <c r="O699" s="107"/>
      <c r="P699" s="107"/>
      <c r="Q699" s="107"/>
      <c r="R699" s="107"/>
      <c r="S699" s="107"/>
      <c r="T699" s="107"/>
      <c r="U699" s="107"/>
      <c r="V699" s="107"/>
      <c r="W699" s="107"/>
      <c r="X699" s="107"/>
    </row>
    <row r="700" spans="1:24" ht="13">
      <c r="A700" s="107"/>
      <c r="B700" s="107"/>
      <c r="C700" s="108"/>
      <c r="D700" s="112"/>
      <c r="E700" s="108"/>
      <c r="F700" s="108"/>
      <c r="G700" s="107"/>
      <c r="H700" s="107"/>
      <c r="I700" s="107"/>
      <c r="J700" s="107"/>
      <c r="K700" s="107"/>
      <c r="L700" s="107"/>
      <c r="M700" s="107"/>
      <c r="N700" s="107"/>
      <c r="O700" s="107"/>
      <c r="P700" s="107"/>
      <c r="Q700" s="107"/>
      <c r="R700" s="107"/>
      <c r="S700" s="107"/>
      <c r="T700" s="107"/>
      <c r="U700" s="107"/>
      <c r="V700" s="107"/>
      <c r="W700" s="107"/>
      <c r="X700" s="107"/>
    </row>
    <row r="701" spans="1:24" ht="13">
      <c r="A701" s="107"/>
      <c r="B701" s="107"/>
      <c r="C701" s="108"/>
      <c r="D701" s="112"/>
      <c r="E701" s="108"/>
      <c r="F701" s="108"/>
      <c r="G701" s="107"/>
      <c r="H701" s="107"/>
      <c r="I701" s="107"/>
      <c r="J701" s="107"/>
      <c r="K701" s="107"/>
      <c r="L701" s="107"/>
      <c r="M701" s="107"/>
      <c r="N701" s="107"/>
      <c r="O701" s="107"/>
      <c r="P701" s="107"/>
      <c r="Q701" s="107"/>
      <c r="R701" s="107"/>
      <c r="S701" s="107"/>
      <c r="T701" s="107"/>
      <c r="U701" s="107"/>
      <c r="V701" s="107"/>
      <c r="W701" s="107"/>
      <c r="X701" s="107"/>
    </row>
    <row r="702" spans="1:24" ht="13">
      <c r="A702" s="107"/>
      <c r="B702" s="107"/>
      <c r="C702" s="108"/>
      <c r="D702" s="112"/>
      <c r="E702" s="108"/>
      <c r="F702" s="108"/>
      <c r="G702" s="107"/>
      <c r="H702" s="107"/>
      <c r="I702" s="107"/>
      <c r="J702" s="107"/>
      <c r="K702" s="107"/>
      <c r="L702" s="107"/>
      <c r="M702" s="107"/>
      <c r="N702" s="107"/>
      <c r="O702" s="107"/>
      <c r="P702" s="107"/>
      <c r="Q702" s="107"/>
      <c r="R702" s="107"/>
      <c r="S702" s="107"/>
      <c r="T702" s="107"/>
      <c r="U702" s="107"/>
      <c r="V702" s="107"/>
      <c r="W702" s="107"/>
      <c r="X702" s="107"/>
    </row>
    <row r="703" spans="1:24" ht="13">
      <c r="A703" s="107"/>
      <c r="B703" s="107"/>
      <c r="C703" s="108"/>
      <c r="D703" s="112"/>
      <c r="E703" s="108"/>
      <c r="F703" s="108"/>
      <c r="G703" s="107"/>
      <c r="H703" s="107"/>
      <c r="I703" s="107"/>
      <c r="J703" s="107"/>
      <c r="K703" s="107"/>
      <c r="L703" s="107"/>
      <c r="M703" s="107"/>
      <c r="N703" s="107"/>
      <c r="O703" s="107"/>
      <c r="P703" s="107"/>
      <c r="Q703" s="107"/>
      <c r="R703" s="107"/>
      <c r="S703" s="107"/>
      <c r="T703" s="107"/>
      <c r="U703" s="107"/>
      <c r="V703" s="107"/>
      <c r="W703" s="107"/>
      <c r="X703" s="107"/>
    </row>
    <row r="704" spans="1:24" ht="13">
      <c r="A704" s="107"/>
      <c r="B704" s="107"/>
      <c r="C704" s="108"/>
      <c r="D704" s="112"/>
      <c r="E704" s="108"/>
      <c r="F704" s="108"/>
      <c r="G704" s="107"/>
      <c r="H704" s="107"/>
      <c r="I704" s="107"/>
      <c r="J704" s="107"/>
      <c r="K704" s="107"/>
      <c r="L704" s="107"/>
      <c r="M704" s="107"/>
      <c r="N704" s="107"/>
      <c r="O704" s="107"/>
      <c r="P704" s="107"/>
      <c r="Q704" s="107"/>
      <c r="R704" s="107"/>
      <c r="S704" s="107"/>
      <c r="T704" s="107"/>
      <c r="U704" s="107"/>
      <c r="V704" s="107"/>
      <c r="W704" s="107"/>
      <c r="X704" s="107"/>
    </row>
    <row r="705" spans="1:24" ht="13">
      <c r="A705" s="107"/>
      <c r="B705" s="107"/>
      <c r="C705" s="108"/>
      <c r="D705" s="112"/>
      <c r="E705" s="108"/>
      <c r="F705" s="108"/>
      <c r="G705" s="107"/>
      <c r="H705" s="107"/>
      <c r="I705" s="107"/>
      <c r="J705" s="107"/>
      <c r="K705" s="107"/>
      <c r="L705" s="107"/>
      <c r="M705" s="107"/>
      <c r="N705" s="107"/>
      <c r="O705" s="107"/>
      <c r="P705" s="107"/>
      <c r="Q705" s="107"/>
      <c r="R705" s="107"/>
      <c r="S705" s="107"/>
      <c r="T705" s="107"/>
      <c r="U705" s="107"/>
      <c r="V705" s="107"/>
      <c r="W705" s="107"/>
      <c r="X705" s="107"/>
    </row>
    <row r="706" spans="1:24" ht="13">
      <c r="A706" s="107"/>
      <c r="B706" s="107"/>
      <c r="C706" s="108"/>
      <c r="D706" s="112"/>
      <c r="E706" s="108"/>
      <c r="F706" s="108"/>
      <c r="G706" s="107"/>
      <c r="H706" s="107"/>
      <c r="I706" s="107"/>
      <c r="J706" s="107"/>
      <c r="K706" s="107"/>
      <c r="L706" s="107"/>
      <c r="M706" s="107"/>
      <c r="N706" s="107"/>
      <c r="O706" s="107"/>
      <c r="P706" s="107"/>
      <c r="Q706" s="107"/>
      <c r="R706" s="107"/>
      <c r="S706" s="107"/>
      <c r="T706" s="107"/>
      <c r="U706" s="107"/>
      <c r="V706" s="107"/>
      <c r="W706" s="107"/>
      <c r="X706" s="107"/>
    </row>
    <row r="707" spans="1:24" ht="13">
      <c r="A707" s="107"/>
      <c r="B707" s="107"/>
      <c r="C707" s="108"/>
      <c r="D707" s="112"/>
      <c r="E707" s="108"/>
      <c r="F707" s="108"/>
      <c r="G707" s="107"/>
      <c r="H707" s="107"/>
      <c r="I707" s="107"/>
      <c r="J707" s="107"/>
      <c r="K707" s="107"/>
      <c r="L707" s="107"/>
      <c r="M707" s="107"/>
      <c r="N707" s="107"/>
      <c r="O707" s="107"/>
      <c r="P707" s="107"/>
      <c r="Q707" s="107"/>
      <c r="R707" s="107"/>
      <c r="S707" s="107"/>
      <c r="T707" s="107"/>
      <c r="U707" s="107"/>
      <c r="V707" s="107"/>
      <c r="W707" s="107"/>
      <c r="X707" s="107"/>
    </row>
    <row r="708" spans="1:24" ht="13">
      <c r="A708" s="107"/>
      <c r="B708" s="107"/>
      <c r="C708" s="108"/>
      <c r="D708" s="112"/>
      <c r="E708" s="108"/>
      <c r="F708" s="108"/>
      <c r="G708" s="107"/>
      <c r="H708" s="107"/>
      <c r="I708" s="107"/>
      <c r="J708" s="107"/>
      <c r="K708" s="107"/>
      <c r="L708" s="107"/>
      <c r="M708" s="107"/>
      <c r="N708" s="107"/>
      <c r="O708" s="107"/>
      <c r="P708" s="107"/>
      <c r="Q708" s="107"/>
      <c r="R708" s="107"/>
      <c r="S708" s="107"/>
      <c r="T708" s="107"/>
      <c r="U708" s="107"/>
      <c r="V708" s="107"/>
      <c r="W708" s="107"/>
      <c r="X708" s="107"/>
    </row>
    <row r="709" spans="1:24" ht="13">
      <c r="A709" s="107"/>
      <c r="B709" s="107"/>
      <c r="C709" s="108"/>
      <c r="D709" s="112"/>
      <c r="E709" s="108"/>
      <c r="F709" s="108"/>
      <c r="G709" s="107"/>
      <c r="H709" s="107"/>
      <c r="I709" s="107"/>
      <c r="J709" s="107"/>
      <c r="K709" s="107"/>
      <c r="L709" s="107"/>
      <c r="M709" s="107"/>
      <c r="N709" s="107"/>
      <c r="O709" s="107"/>
      <c r="P709" s="107"/>
      <c r="Q709" s="107"/>
      <c r="R709" s="107"/>
      <c r="S709" s="107"/>
      <c r="T709" s="107"/>
      <c r="U709" s="107"/>
      <c r="V709" s="107"/>
      <c r="W709" s="107"/>
      <c r="X709" s="107"/>
    </row>
    <row r="710" spans="1:24" ht="13">
      <c r="A710" s="107"/>
      <c r="B710" s="107"/>
      <c r="C710" s="108"/>
      <c r="D710" s="112"/>
      <c r="E710" s="108"/>
      <c r="F710" s="108"/>
      <c r="G710" s="107"/>
      <c r="H710" s="107"/>
      <c r="I710" s="107"/>
      <c r="J710" s="107"/>
      <c r="K710" s="107"/>
      <c r="L710" s="107"/>
      <c r="M710" s="107"/>
      <c r="N710" s="107"/>
      <c r="O710" s="107"/>
      <c r="P710" s="107"/>
      <c r="Q710" s="107"/>
      <c r="R710" s="107"/>
      <c r="S710" s="107"/>
      <c r="T710" s="107"/>
      <c r="U710" s="107"/>
      <c r="V710" s="107"/>
      <c r="W710" s="107"/>
      <c r="X710" s="107"/>
    </row>
    <row r="711" spans="1:24" ht="13">
      <c r="A711" s="107"/>
      <c r="B711" s="107"/>
      <c r="C711" s="108"/>
      <c r="D711" s="112"/>
      <c r="E711" s="108"/>
      <c r="F711" s="108"/>
      <c r="G711" s="107"/>
      <c r="H711" s="107"/>
      <c r="I711" s="107"/>
      <c r="J711" s="107"/>
      <c r="K711" s="107"/>
      <c r="L711" s="107"/>
      <c r="M711" s="107"/>
      <c r="N711" s="107"/>
      <c r="O711" s="107"/>
      <c r="P711" s="107"/>
      <c r="Q711" s="107"/>
      <c r="R711" s="107"/>
      <c r="S711" s="107"/>
      <c r="T711" s="107"/>
      <c r="U711" s="107"/>
      <c r="V711" s="107"/>
      <c r="W711" s="107"/>
      <c r="X711" s="107"/>
    </row>
    <row r="712" spans="1:24" ht="13">
      <c r="A712" s="107"/>
      <c r="B712" s="107"/>
      <c r="C712" s="108"/>
      <c r="D712" s="112"/>
      <c r="E712" s="108"/>
      <c r="F712" s="108"/>
      <c r="G712" s="107"/>
      <c r="H712" s="107"/>
      <c r="I712" s="107"/>
      <c r="J712" s="107"/>
      <c r="K712" s="107"/>
      <c r="L712" s="107"/>
      <c r="M712" s="107"/>
      <c r="N712" s="107"/>
      <c r="O712" s="107"/>
      <c r="P712" s="107"/>
      <c r="Q712" s="107"/>
      <c r="R712" s="107"/>
      <c r="S712" s="107"/>
      <c r="T712" s="107"/>
      <c r="U712" s="107"/>
      <c r="V712" s="107"/>
      <c r="W712" s="107"/>
      <c r="X712" s="107"/>
    </row>
    <row r="713" spans="1:24" ht="13">
      <c r="A713" s="107"/>
      <c r="B713" s="107"/>
      <c r="C713" s="108"/>
      <c r="D713" s="112"/>
      <c r="E713" s="108"/>
      <c r="F713" s="108"/>
      <c r="G713" s="107"/>
      <c r="H713" s="107"/>
      <c r="I713" s="107"/>
      <c r="J713" s="107"/>
      <c r="K713" s="107"/>
      <c r="L713" s="107"/>
      <c r="M713" s="107"/>
      <c r="N713" s="107"/>
      <c r="O713" s="107"/>
      <c r="P713" s="107"/>
      <c r="Q713" s="107"/>
      <c r="R713" s="107"/>
      <c r="S713" s="107"/>
      <c r="T713" s="107"/>
      <c r="U713" s="107"/>
      <c r="V713" s="107"/>
      <c r="W713" s="107"/>
      <c r="X713" s="107"/>
    </row>
    <row r="714" spans="1:24" ht="13">
      <c r="A714" s="107"/>
      <c r="B714" s="107"/>
      <c r="C714" s="108"/>
      <c r="D714" s="112"/>
      <c r="E714" s="108"/>
      <c r="F714" s="108"/>
      <c r="G714" s="107"/>
      <c r="H714" s="107"/>
      <c r="I714" s="107"/>
      <c r="J714" s="107"/>
      <c r="K714" s="107"/>
      <c r="L714" s="107"/>
      <c r="M714" s="107"/>
      <c r="N714" s="107"/>
      <c r="O714" s="107"/>
      <c r="P714" s="107"/>
      <c r="Q714" s="107"/>
      <c r="R714" s="107"/>
      <c r="S714" s="107"/>
      <c r="T714" s="107"/>
      <c r="U714" s="107"/>
      <c r="V714" s="107"/>
      <c r="W714" s="107"/>
      <c r="X714" s="107"/>
    </row>
    <row r="715" spans="1:24" ht="13">
      <c r="A715" s="107"/>
      <c r="B715" s="107"/>
      <c r="C715" s="108"/>
      <c r="D715" s="112"/>
      <c r="E715" s="108"/>
      <c r="F715" s="108"/>
      <c r="G715" s="107"/>
      <c r="H715" s="107"/>
      <c r="I715" s="107"/>
      <c r="J715" s="107"/>
      <c r="K715" s="107"/>
      <c r="L715" s="107"/>
      <c r="M715" s="107"/>
      <c r="N715" s="107"/>
      <c r="O715" s="107"/>
      <c r="P715" s="107"/>
      <c r="Q715" s="107"/>
      <c r="R715" s="107"/>
      <c r="S715" s="107"/>
      <c r="T715" s="107"/>
      <c r="U715" s="107"/>
      <c r="V715" s="107"/>
      <c r="W715" s="107"/>
      <c r="X715" s="107"/>
    </row>
    <row r="716" spans="1:24" ht="13">
      <c r="A716" s="107"/>
      <c r="B716" s="107"/>
      <c r="C716" s="108"/>
      <c r="D716" s="112"/>
      <c r="E716" s="108"/>
      <c r="F716" s="108"/>
      <c r="G716" s="107"/>
      <c r="H716" s="107"/>
      <c r="I716" s="107"/>
      <c r="J716" s="107"/>
      <c r="K716" s="107"/>
      <c r="L716" s="107"/>
      <c r="M716" s="107"/>
      <c r="N716" s="107"/>
      <c r="O716" s="107"/>
      <c r="P716" s="107"/>
      <c r="Q716" s="107"/>
      <c r="R716" s="107"/>
      <c r="S716" s="107"/>
      <c r="T716" s="107"/>
      <c r="U716" s="107"/>
      <c r="V716" s="107"/>
      <c r="W716" s="107"/>
      <c r="X716" s="107"/>
    </row>
    <row r="717" spans="1:24" ht="13">
      <c r="A717" s="107"/>
      <c r="B717" s="107"/>
      <c r="C717" s="108"/>
      <c r="D717" s="112"/>
      <c r="E717" s="108"/>
      <c r="F717" s="108"/>
      <c r="G717" s="107"/>
      <c r="H717" s="107"/>
      <c r="I717" s="107"/>
      <c r="J717" s="107"/>
      <c r="K717" s="107"/>
      <c r="L717" s="107"/>
      <c r="M717" s="107"/>
      <c r="N717" s="107"/>
      <c r="O717" s="107"/>
      <c r="P717" s="107"/>
      <c r="Q717" s="107"/>
      <c r="R717" s="107"/>
      <c r="S717" s="107"/>
      <c r="T717" s="107"/>
      <c r="U717" s="107"/>
      <c r="V717" s="107"/>
      <c r="W717" s="107"/>
      <c r="X717" s="107"/>
    </row>
    <row r="718" spans="1:24" ht="13">
      <c r="A718" s="107"/>
      <c r="B718" s="107"/>
      <c r="C718" s="108"/>
      <c r="D718" s="112"/>
      <c r="E718" s="108"/>
      <c r="F718" s="108"/>
      <c r="G718" s="107"/>
      <c r="H718" s="107"/>
      <c r="I718" s="107"/>
      <c r="J718" s="107"/>
      <c r="K718" s="107"/>
      <c r="L718" s="107"/>
      <c r="M718" s="107"/>
      <c r="N718" s="107"/>
      <c r="O718" s="107"/>
      <c r="P718" s="107"/>
      <c r="Q718" s="107"/>
      <c r="R718" s="107"/>
      <c r="S718" s="107"/>
      <c r="T718" s="107"/>
      <c r="U718" s="107"/>
      <c r="V718" s="107"/>
      <c r="W718" s="107"/>
      <c r="X718" s="107"/>
    </row>
    <row r="719" spans="1:24" ht="13">
      <c r="A719" s="107"/>
      <c r="B719" s="107"/>
      <c r="C719" s="108"/>
      <c r="D719" s="112"/>
      <c r="E719" s="108"/>
      <c r="F719" s="108"/>
      <c r="G719" s="107"/>
      <c r="H719" s="107"/>
      <c r="I719" s="107"/>
      <c r="J719" s="107"/>
      <c r="K719" s="107"/>
      <c r="L719" s="107"/>
      <c r="M719" s="107"/>
      <c r="N719" s="107"/>
      <c r="O719" s="107"/>
      <c r="P719" s="107"/>
      <c r="Q719" s="107"/>
      <c r="R719" s="107"/>
      <c r="S719" s="107"/>
      <c r="T719" s="107"/>
      <c r="U719" s="107"/>
      <c r="V719" s="107"/>
      <c r="W719" s="107"/>
      <c r="X719" s="107"/>
    </row>
    <row r="720" spans="1:24" ht="13">
      <c r="A720" s="107"/>
      <c r="B720" s="107"/>
      <c r="C720" s="108"/>
      <c r="D720" s="112"/>
      <c r="E720" s="108"/>
      <c r="F720" s="108"/>
      <c r="G720" s="107"/>
      <c r="H720" s="107"/>
      <c r="I720" s="107"/>
      <c r="J720" s="107"/>
      <c r="K720" s="107"/>
      <c r="L720" s="107"/>
      <c r="M720" s="107"/>
      <c r="N720" s="107"/>
      <c r="O720" s="107"/>
      <c r="P720" s="107"/>
      <c r="Q720" s="107"/>
      <c r="R720" s="107"/>
      <c r="S720" s="107"/>
      <c r="T720" s="107"/>
      <c r="U720" s="107"/>
      <c r="V720" s="107"/>
      <c r="W720" s="107"/>
      <c r="X720" s="107"/>
    </row>
    <row r="721" spans="1:24" ht="13">
      <c r="A721" s="107"/>
      <c r="B721" s="107"/>
      <c r="C721" s="108"/>
      <c r="D721" s="112"/>
      <c r="E721" s="108"/>
      <c r="F721" s="108"/>
      <c r="G721" s="107"/>
      <c r="H721" s="107"/>
      <c r="I721" s="107"/>
      <c r="J721" s="107"/>
      <c r="K721" s="107"/>
      <c r="L721" s="107"/>
      <c r="M721" s="107"/>
      <c r="N721" s="107"/>
      <c r="O721" s="107"/>
      <c r="P721" s="107"/>
      <c r="Q721" s="107"/>
      <c r="R721" s="107"/>
      <c r="S721" s="107"/>
      <c r="T721" s="107"/>
      <c r="U721" s="107"/>
      <c r="V721" s="107"/>
      <c r="W721" s="107"/>
      <c r="X721" s="107"/>
    </row>
    <row r="722" spans="1:24" ht="13">
      <c r="A722" s="107"/>
      <c r="B722" s="107"/>
      <c r="C722" s="108"/>
      <c r="D722" s="112"/>
      <c r="E722" s="108"/>
      <c r="F722" s="108"/>
      <c r="G722" s="107"/>
      <c r="H722" s="107"/>
      <c r="I722" s="107"/>
      <c r="J722" s="107"/>
      <c r="K722" s="107"/>
      <c r="L722" s="107"/>
      <c r="M722" s="107"/>
      <c r="N722" s="107"/>
      <c r="O722" s="107"/>
      <c r="P722" s="107"/>
      <c r="Q722" s="107"/>
      <c r="R722" s="107"/>
      <c r="S722" s="107"/>
      <c r="T722" s="107"/>
      <c r="U722" s="107"/>
      <c r="V722" s="107"/>
      <c r="W722" s="107"/>
      <c r="X722" s="107"/>
    </row>
    <row r="723" spans="1:24" ht="13">
      <c r="A723" s="107"/>
      <c r="B723" s="107"/>
      <c r="C723" s="108"/>
      <c r="D723" s="112"/>
      <c r="E723" s="108"/>
      <c r="F723" s="108"/>
      <c r="G723" s="107"/>
      <c r="H723" s="107"/>
      <c r="I723" s="107"/>
      <c r="J723" s="107"/>
      <c r="K723" s="107"/>
      <c r="L723" s="107"/>
      <c r="M723" s="107"/>
      <c r="N723" s="107"/>
      <c r="O723" s="107"/>
      <c r="P723" s="107"/>
      <c r="Q723" s="107"/>
      <c r="R723" s="107"/>
      <c r="S723" s="107"/>
      <c r="T723" s="107"/>
      <c r="U723" s="107"/>
      <c r="V723" s="107"/>
      <c r="W723" s="107"/>
      <c r="X723" s="107"/>
    </row>
    <row r="724" spans="1:24" ht="13">
      <c r="A724" s="107"/>
      <c r="B724" s="107"/>
      <c r="C724" s="108"/>
      <c r="D724" s="112"/>
      <c r="E724" s="108"/>
      <c r="F724" s="108"/>
      <c r="G724" s="107"/>
      <c r="H724" s="107"/>
      <c r="I724" s="107"/>
      <c r="J724" s="107"/>
      <c r="K724" s="107"/>
      <c r="L724" s="107"/>
      <c r="M724" s="107"/>
      <c r="N724" s="107"/>
      <c r="O724" s="107"/>
      <c r="P724" s="107"/>
      <c r="Q724" s="107"/>
      <c r="R724" s="107"/>
      <c r="S724" s="107"/>
      <c r="T724" s="107"/>
      <c r="U724" s="107"/>
      <c r="V724" s="107"/>
      <c r="W724" s="107"/>
      <c r="X724" s="107"/>
    </row>
    <row r="725" spans="1:24" ht="13">
      <c r="A725" s="107"/>
      <c r="B725" s="107"/>
      <c r="C725" s="108"/>
      <c r="D725" s="112"/>
      <c r="E725" s="108"/>
      <c r="F725" s="108"/>
      <c r="G725" s="107"/>
      <c r="H725" s="107"/>
      <c r="I725" s="107"/>
      <c r="J725" s="107"/>
      <c r="K725" s="107"/>
      <c r="L725" s="107"/>
      <c r="M725" s="107"/>
      <c r="N725" s="107"/>
      <c r="O725" s="107"/>
      <c r="P725" s="107"/>
      <c r="Q725" s="107"/>
      <c r="R725" s="107"/>
      <c r="S725" s="107"/>
      <c r="T725" s="107"/>
      <c r="U725" s="107"/>
      <c r="V725" s="107"/>
      <c r="W725" s="107"/>
      <c r="X725" s="107"/>
    </row>
    <row r="726" spans="1:24" ht="13">
      <c r="A726" s="107"/>
      <c r="B726" s="107"/>
      <c r="C726" s="108"/>
      <c r="D726" s="112"/>
      <c r="E726" s="108"/>
      <c r="F726" s="108"/>
      <c r="G726" s="107"/>
      <c r="H726" s="107"/>
      <c r="I726" s="107"/>
      <c r="J726" s="107"/>
      <c r="K726" s="107"/>
      <c r="L726" s="107"/>
      <c r="M726" s="107"/>
      <c r="N726" s="107"/>
      <c r="O726" s="107"/>
      <c r="P726" s="107"/>
      <c r="Q726" s="107"/>
      <c r="R726" s="107"/>
      <c r="S726" s="107"/>
      <c r="T726" s="107"/>
      <c r="U726" s="107"/>
      <c r="V726" s="107"/>
      <c r="W726" s="107"/>
      <c r="X726" s="107"/>
    </row>
    <row r="727" spans="1:24" ht="13">
      <c r="A727" s="107"/>
      <c r="B727" s="107"/>
      <c r="C727" s="108"/>
      <c r="D727" s="112"/>
      <c r="E727" s="108"/>
      <c r="F727" s="108"/>
      <c r="G727" s="107"/>
      <c r="H727" s="107"/>
      <c r="I727" s="107"/>
      <c r="J727" s="107"/>
      <c r="K727" s="107"/>
      <c r="L727" s="107"/>
      <c r="M727" s="107"/>
      <c r="N727" s="107"/>
      <c r="O727" s="107"/>
      <c r="P727" s="107"/>
      <c r="Q727" s="107"/>
      <c r="R727" s="107"/>
      <c r="S727" s="107"/>
      <c r="T727" s="107"/>
      <c r="U727" s="107"/>
      <c r="V727" s="107"/>
      <c r="W727" s="107"/>
      <c r="X727" s="107"/>
    </row>
    <row r="728" spans="1:24" ht="13">
      <c r="A728" s="107"/>
      <c r="B728" s="107"/>
      <c r="C728" s="108"/>
      <c r="D728" s="112"/>
      <c r="E728" s="108"/>
      <c r="F728" s="108"/>
      <c r="G728" s="107"/>
      <c r="H728" s="107"/>
      <c r="I728" s="107"/>
      <c r="J728" s="107"/>
      <c r="K728" s="107"/>
      <c r="L728" s="107"/>
      <c r="M728" s="107"/>
      <c r="N728" s="107"/>
      <c r="O728" s="107"/>
      <c r="P728" s="107"/>
      <c r="Q728" s="107"/>
      <c r="R728" s="107"/>
      <c r="S728" s="107"/>
      <c r="T728" s="107"/>
      <c r="U728" s="107"/>
      <c r="V728" s="107"/>
      <c r="W728" s="107"/>
      <c r="X728" s="107"/>
    </row>
    <row r="729" spans="1:24" ht="13">
      <c r="A729" s="107"/>
      <c r="B729" s="107"/>
      <c r="C729" s="108"/>
      <c r="D729" s="112"/>
      <c r="E729" s="108"/>
      <c r="F729" s="108"/>
      <c r="G729" s="107"/>
      <c r="H729" s="107"/>
      <c r="I729" s="107"/>
      <c r="J729" s="107"/>
      <c r="K729" s="107"/>
      <c r="L729" s="107"/>
      <c r="M729" s="107"/>
      <c r="N729" s="107"/>
      <c r="O729" s="107"/>
      <c r="P729" s="107"/>
      <c r="Q729" s="107"/>
      <c r="R729" s="107"/>
      <c r="S729" s="107"/>
      <c r="T729" s="107"/>
      <c r="U729" s="107"/>
      <c r="V729" s="107"/>
      <c r="W729" s="107"/>
      <c r="X729" s="107"/>
    </row>
    <row r="730" spans="1:24" ht="13">
      <c r="A730" s="107"/>
      <c r="B730" s="107"/>
      <c r="C730" s="108"/>
      <c r="D730" s="112"/>
      <c r="E730" s="108"/>
      <c r="F730" s="108"/>
      <c r="G730" s="107"/>
      <c r="H730" s="107"/>
      <c r="I730" s="107"/>
      <c r="J730" s="107"/>
      <c r="K730" s="107"/>
      <c r="L730" s="107"/>
      <c r="M730" s="107"/>
      <c r="N730" s="107"/>
      <c r="O730" s="107"/>
      <c r="P730" s="107"/>
      <c r="Q730" s="107"/>
      <c r="R730" s="107"/>
      <c r="S730" s="107"/>
      <c r="T730" s="107"/>
      <c r="U730" s="107"/>
      <c r="V730" s="107"/>
      <c r="W730" s="107"/>
      <c r="X730" s="107"/>
    </row>
    <row r="731" spans="1:24" ht="13">
      <c r="A731" s="107"/>
      <c r="B731" s="107"/>
      <c r="C731" s="108"/>
      <c r="D731" s="112"/>
      <c r="E731" s="108"/>
      <c r="F731" s="108"/>
      <c r="G731" s="107"/>
      <c r="H731" s="107"/>
      <c r="I731" s="107"/>
      <c r="J731" s="107"/>
      <c r="K731" s="107"/>
      <c r="L731" s="107"/>
      <c r="M731" s="107"/>
      <c r="N731" s="107"/>
      <c r="O731" s="107"/>
      <c r="P731" s="107"/>
      <c r="Q731" s="107"/>
      <c r="R731" s="107"/>
      <c r="S731" s="107"/>
      <c r="T731" s="107"/>
      <c r="U731" s="107"/>
      <c r="V731" s="107"/>
      <c r="W731" s="107"/>
      <c r="X731" s="107"/>
    </row>
    <row r="732" spans="1:24" ht="13">
      <c r="A732" s="107"/>
      <c r="B732" s="107"/>
      <c r="C732" s="108"/>
      <c r="D732" s="112"/>
      <c r="E732" s="108"/>
      <c r="F732" s="108"/>
      <c r="G732" s="107"/>
      <c r="H732" s="107"/>
      <c r="I732" s="107"/>
      <c r="J732" s="107"/>
      <c r="K732" s="107"/>
      <c r="L732" s="107"/>
      <c r="M732" s="107"/>
      <c r="N732" s="107"/>
      <c r="O732" s="107"/>
      <c r="P732" s="107"/>
      <c r="Q732" s="107"/>
      <c r="R732" s="107"/>
      <c r="S732" s="107"/>
      <c r="T732" s="107"/>
      <c r="U732" s="107"/>
      <c r="V732" s="107"/>
      <c r="W732" s="107"/>
      <c r="X732" s="107"/>
    </row>
    <row r="733" spans="1:24" ht="13">
      <c r="A733" s="107"/>
      <c r="B733" s="107"/>
      <c r="C733" s="108"/>
      <c r="D733" s="112"/>
      <c r="E733" s="108"/>
      <c r="F733" s="108"/>
      <c r="G733" s="107"/>
      <c r="H733" s="107"/>
      <c r="I733" s="107"/>
      <c r="J733" s="107"/>
      <c r="K733" s="107"/>
      <c r="L733" s="107"/>
      <c r="M733" s="107"/>
      <c r="N733" s="107"/>
      <c r="O733" s="107"/>
      <c r="P733" s="107"/>
      <c r="Q733" s="107"/>
      <c r="R733" s="107"/>
      <c r="S733" s="107"/>
      <c r="T733" s="107"/>
      <c r="U733" s="107"/>
      <c r="V733" s="107"/>
      <c r="W733" s="107"/>
      <c r="X733" s="107"/>
    </row>
    <row r="734" spans="1:24" ht="13">
      <c r="A734" s="107"/>
      <c r="B734" s="107"/>
      <c r="C734" s="108"/>
      <c r="D734" s="112"/>
      <c r="E734" s="108"/>
      <c r="F734" s="108"/>
      <c r="G734" s="107"/>
      <c r="H734" s="107"/>
      <c r="I734" s="107"/>
      <c r="J734" s="107"/>
      <c r="K734" s="107"/>
      <c r="L734" s="107"/>
      <c r="M734" s="107"/>
      <c r="N734" s="107"/>
      <c r="O734" s="107"/>
      <c r="P734" s="107"/>
      <c r="Q734" s="107"/>
      <c r="R734" s="107"/>
      <c r="S734" s="107"/>
      <c r="T734" s="107"/>
      <c r="U734" s="107"/>
      <c r="V734" s="107"/>
      <c r="W734" s="107"/>
      <c r="X734" s="107"/>
    </row>
    <row r="735" spans="1:24" ht="13">
      <c r="A735" s="107"/>
      <c r="B735" s="107"/>
      <c r="C735" s="108"/>
      <c r="D735" s="112"/>
      <c r="E735" s="108"/>
      <c r="F735" s="108"/>
      <c r="G735" s="107"/>
      <c r="H735" s="107"/>
      <c r="I735" s="107"/>
      <c r="J735" s="107"/>
      <c r="K735" s="107"/>
      <c r="L735" s="107"/>
      <c r="M735" s="107"/>
      <c r="N735" s="107"/>
      <c r="O735" s="107"/>
      <c r="P735" s="107"/>
      <c r="Q735" s="107"/>
      <c r="R735" s="107"/>
      <c r="S735" s="107"/>
      <c r="T735" s="107"/>
      <c r="U735" s="107"/>
      <c r="V735" s="107"/>
      <c r="W735" s="107"/>
      <c r="X735" s="107"/>
    </row>
    <row r="736" spans="1:24" ht="13">
      <c r="A736" s="107"/>
      <c r="B736" s="107"/>
      <c r="C736" s="108"/>
      <c r="D736" s="112"/>
      <c r="E736" s="108"/>
      <c r="F736" s="108"/>
      <c r="G736" s="107"/>
      <c r="H736" s="107"/>
      <c r="I736" s="107"/>
      <c r="J736" s="107"/>
      <c r="K736" s="107"/>
      <c r="L736" s="107"/>
      <c r="M736" s="107"/>
      <c r="N736" s="107"/>
      <c r="O736" s="107"/>
      <c r="P736" s="107"/>
      <c r="Q736" s="107"/>
      <c r="R736" s="107"/>
      <c r="S736" s="107"/>
      <c r="T736" s="107"/>
      <c r="U736" s="107"/>
      <c r="V736" s="107"/>
      <c r="W736" s="107"/>
      <c r="X736" s="107"/>
    </row>
    <row r="737" spans="1:24" ht="13">
      <c r="A737" s="107"/>
      <c r="B737" s="107"/>
      <c r="C737" s="108"/>
      <c r="D737" s="112"/>
      <c r="E737" s="108"/>
      <c r="F737" s="108"/>
      <c r="G737" s="107"/>
      <c r="H737" s="107"/>
      <c r="I737" s="107"/>
      <c r="J737" s="107"/>
      <c r="K737" s="107"/>
      <c r="L737" s="107"/>
      <c r="M737" s="107"/>
      <c r="N737" s="107"/>
      <c r="O737" s="107"/>
      <c r="P737" s="107"/>
      <c r="Q737" s="107"/>
      <c r="R737" s="107"/>
      <c r="S737" s="107"/>
      <c r="T737" s="107"/>
      <c r="U737" s="107"/>
      <c r="V737" s="107"/>
      <c r="W737" s="107"/>
      <c r="X737" s="107"/>
    </row>
    <row r="738" spans="1:24" ht="13">
      <c r="A738" s="107"/>
      <c r="B738" s="107"/>
      <c r="C738" s="108"/>
      <c r="D738" s="112"/>
      <c r="E738" s="108"/>
      <c r="F738" s="108"/>
      <c r="G738" s="107"/>
      <c r="H738" s="107"/>
      <c r="I738" s="107"/>
      <c r="J738" s="107"/>
      <c r="K738" s="107"/>
      <c r="L738" s="107"/>
      <c r="M738" s="107"/>
      <c r="N738" s="107"/>
      <c r="O738" s="107"/>
      <c r="P738" s="107"/>
      <c r="Q738" s="107"/>
      <c r="R738" s="107"/>
      <c r="S738" s="107"/>
      <c r="T738" s="107"/>
      <c r="U738" s="107"/>
      <c r="V738" s="107"/>
      <c r="W738" s="107"/>
      <c r="X738" s="107"/>
    </row>
    <row r="739" spans="1:24" ht="13">
      <c r="A739" s="107"/>
      <c r="B739" s="107"/>
      <c r="C739" s="108"/>
      <c r="D739" s="112"/>
      <c r="E739" s="108"/>
      <c r="F739" s="108"/>
      <c r="G739" s="107"/>
      <c r="H739" s="107"/>
      <c r="I739" s="107"/>
      <c r="J739" s="107"/>
      <c r="K739" s="107"/>
      <c r="L739" s="107"/>
      <c r="M739" s="107"/>
      <c r="N739" s="107"/>
      <c r="O739" s="107"/>
      <c r="P739" s="107"/>
      <c r="Q739" s="107"/>
      <c r="R739" s="107"/>
      <c r="S739" s="107"/>
      <c r="T739" s="107"/>
      <c r="U739" s="107"/>
      <c r="V739" s="107"/>
      <c r="W739" s="107"/>
      <c r="X739" s="107"/>
    </row>
    <row r="740" spans="1:24" ht="13">
      <c r="A740" s="107"/>
      <c r="B740" s="107"/>
      <c r="C740" s="108"/>
      <c r="D740" s="112"/>
      <c r="E740" s="108"/>
      <c r="F740" s="108"/>
      <c r="G740" s="107"/>
      <c r="H740" s="107"/>
      <c r="I740" s="107"/>
      <c r="J740" s="107"/>
      <c r="K740" s="107"/>
      <c r="L740" s="107"/>
      <c r="M740" s="107"/>
      <c r="N740" s="107"/>
      <c r="O740" s="107"/>
      <c r="P740" s="107"/>
      <c r="Q740" s="107"/>
      <c r="R740" s="107"/>
      <c r="S740" s="107"/>
      <c r="T740" s="107"/>
      <c r="U740" s="107"/>
      <c r="V740" s="107"/>
      <c r="W740" s="107"/>
      <c r="X740" s="107"/>
    </row>
    <row r="741" spans="1:24" ht="13">
      <c r="A741" s="107"/>
      <c r="B741" s="107"/>
      <c r="C741" s="108"/>
      <c r="D741" s="112"/>
      <c r="E741" s="108"/>
      <c r="F741" s="108"/>
      <c r="G741" s="107"/>
      <c r="H741" s="107"/>
      <c r="I741" s="107"/>
      <c r="J741" s="107"/>
      <c r="K741" s="107"/>
      <c r="L741" s="107"/>
      <c r="M741" s="107"/>
      <c r="N741" s="107"/>
      <c r="O741" s="107"/>
      <c r="P741" s="107"/>
      <c r="Q741" s="107"/>
      <c r="R741" s="107"/>
      <c r="S741" s="107"/>
      <c r="T741" s="107"/>
      <c r="U741" s="107"/>
      <c r="V741" s="107"/>
      <c r="W741" s="107"/>
      <c r="X741" s="107"/>
    </row>
    <row r="742" spans="1:24" ht="13">
      <c r="A742" s="107"/>
      <c r="B742" s="107"/>
      <c r="C742" s="108"/>
      <c r="D742" s="112"/>
      <c r="E742" s="108"/>
      <c r="F742" s="108"/>
      <c r="G742" s="107"/>
      <c r="H742" s="107"/>
      <c r="I742" s="107"/>
      <c r="J742" s="107"/>
      <c r="K742" s="107"/>
      <c r="L742" s="107"/>
      <c r="M742" s="107"/>
      <c r="N742" s="107"/>
      <c r="O742" s="107"/>
      <c r="P742" s="107"/>
      <c r="Q742" s="107"/>
      <c r="R742" s="107"/>
      <c r="S742" s="107"/>
      <c r="T742" s="107"/>
      <c r="U742" s="107"/>
      <c r="V742" s="107"/>
      <c r="W742" s="107"/>
      <c r="X742" s="107"/>
    </row>
    <row r="743" spans="1:24" ht="13">
      <c r="A743" s="107"/>
      <c r="B743" s="107"/>
      <c r="C743" s="108"/>
      <c r="D743" s="112"/>
      <c r="E743" s="108"/>
      <c r="F743" s="108"/>
      <c r="G743" s="107"/>
      <c r="H743" s="107"/>
      <c r="I743" s="107"/>
      <c r="J743" s="107"/>
      <c r="K743" s="107"/>
      <c r="L743" s="107"/>
      <c r="M743" s="107"/>
      <c r="N743" s="107"/>
      <c r="O743" s="107"/>
      <c r="P743" s="107"/>
      <c r="Q743" s="107"/>
      <c r="R743" s="107"/>
      <c r="S743" s="107"/>
      <c r="T743" s="107"/>
      <c r="U743" s="107"/>
      <c r="V743" s="107"/>
      <c r="W743" s="107"/>
      <c r="X743" s="107"/>
    </row>
    <row r="744" spans="1:24" ht="13">
      <c r="A744" s="107"/>
      <c r="B744" s="107"/>
      <c r="C744" s="108"/>
      <c r="D744" s="112"/>
      <c r="E744" s="108"/>
      <c r="F744" s="108"/>
      <c r="G744" s="107"/>
      <c r="H744" s="107"/>
      <c r="I744" s="107"/>
      <c r="J744" s="107"/>
      <c r="K744" s="107"/>
      <c r="L744" s="107"/>
      <c r="M744" s="107"/>
      <c r="N744" s="107"/>
      <c r="O744" s="107"/>
      <c r="P744" s="107"/>
      <c r="Q744" s="107"/>
      <c r="R744" s="107"/>
      <c r="S744" s="107"/>
      <c r="T744" s="107"/>
      <c r="U744" s="107"/>
      <c r="V744" s="107"/>
      <c r="W744" s="107"/>
      <c r="X744" s="107"/>
    </row>
    <row r="745" spans="1:24" ht="13">
      <c r="A745" s="107"/>
      <c r="B745" s="107"/>
      <c r="C745" s="108"/>
      <c r="D745" s="112"/>
      <c r="E745" s="108"/>
      <c r="F745" s="108"/>
      <c r="G745" s="107"/>
      <c r="H745" s="107"/>
      <c r="I745" s="107"/>
      <c r="J745" s="107"/>
      <c r="K745" s="107"/>
      <c r="L745" s="107"/>
      <c r="M745" s="107"/>
      <c r="N745" s="107"/>
      <c r="O745" s="107"/>
      <c r="P745" s="107"/>
      <c r="Q745" s="107"/>
      <c r="R745" s="107"/>
      <c r="S745" s="107"/>
      <c r="T745" s="107"/>
      <c r="U745" s="107"/>
      <c r="V745" s="107"/>
      <c r="W745" s="107"/>
      <c r="X745" s="107"/>
    </row>
    <row r="746" spans="1:24" ht="13">
      <c r="A746" s="107"/>
      <c r="B746" s="107"/>
      <c r="C746" s="108"/>
      <c r="D746" s="112"/>
      <c r="E746" s="108"/>
      <c r="F746" s="108"/>
      <c r="G746" s="107"/>
      <c r="H746" s="107"/>
      <c r="I746" s="107"/>
      <c r="J746" s="107"/>
      <c r="K746" s="107"/>
      <c r="L746" s="107"/>
      <c r="M746" s="107"/>
      <c r="N746" s="107"/>
      <c r="O746" s="107"/>
      <c r="P746" s="107"/>
      <c r="Q746" s="107"/>
      <c r="R746" s="107"/>
      <c r="S746" s="107"/>
      <c r="T746" s="107"/>
      <c r="U746" s="107"/>
      <c r="V746" s="107"/>
      <c r="W746" s="107"/>
      <c r="X746" s="107"/>
    </row>
    <row r="747" spans="1:24" ht="13">
      <c r="A747" s="107"/>
      <c r="B747" s="107"/>
      <c r="C747" s="108"/>
      <c r="D747" s="112"/>
      <c r="E747" s="108"/>
      <c r="F747" s="108"/>
      <c r="G747" s="107"/>
      <c r="H747" s="107"/>
      <c r="I747" s="107"/>
      <c r="J747" s="107"/>
      <c r="K747" s="107"/>
      <c r="L747" s="107"/>
      <c r="M747" s="107"/>
      <c r="N747" s="107"/>
      <c r="O747" s="107"/>
      <c r="P747" s="107"/>
      <c r="Q747" s="107"/>
      <c r="R747" s="107"/>
      <c r="S747" s="107"/>
      <c r="T747" s="107"/>
      <c r="U747" s="107"/>
      <c r="V747" s="107"/>
      <c r="W747" s="107"/>
      <c r="X747" s="107"/>
    </row>
    <row r="748" spans="1:24" ht="13">
      <c r="A748" s="107"/>
      <c r="B748" s="107"/>
      <c r="C748" s="108"/>
      <c r="D748" s="112"/>
      <c r="E748" s="108"/>
      <c r="F748" s="108"/>
      <c r="G748" s="107"/>
      <c r="H748" s="107"/>
      <c r="I748" s="107"/>
      <c r="J748" s="107"/>
      <c r="K748" s="107"/>
      <c r="L748" s="107"/>
      <c r="M748" s="107"/>
      <c r="N748" s="107"/>
      <c r="O748" s="107"/>
      <c r="P748" s="107"/>
      <c r="Q748" s="107"/>
      <c r="R748" s="107"/>
      <c r="S748" s="107"/>
      <c r="T748" s="107"/>
      <c r="U748" s="107"/>
      <c r="V748" s="107"/>
      <c r="W748" s="107"/>
      <c r="X748" s="107"/>
    </row>
    <row r="749" spans="1:24" ht="13">
      <c r="A749" s="107"/>
      <c r="B749" s="107"/>
      <c r="C749" s="108"/>
      <c r="D749" s="112"/>
      <c r="E749" s="108"/>
      <c r="F749" s="108"/>
      <c r="G749" s="107"/>
      <c r="H749" s="107"/>
      <c r="I749" s="107"/>
      <c r="J749" s="107"/>
      <c r="K749" s="107"/>
      <c r="L749" s="107"/>
      <c r="M749" s="107"/>
      <c r="N749" s="107"/>
      <c r="O749" s="107"/>
      <c r="P749" s="107"/>
      <c r="Q749" s="107"/>
      <c r="R749" s="107"/>
      <c r="S749" s="107"/>
      <c r="T749" s="107"/>
      <c r="U749" s="107"/>
      <c r="V749" s="107"/>
      <c r="W749" s="107"/>
      <c r="X749" s="107"/>
    </row>
    <row r="750" spans="1:24" ht="13">
      <c r="A750" s="107"/>
      <c r="B750" s="107"/>
      <c r="C750" s="108"/>
      <c r="D750" s="112"/>
      <c r="E750" s="108"/>
      <c r="F750" s="108"/>
      <c r="G750" s="107"/>
      <c r="H750" s="107"/>
      <c r="I750" s="107"/>
      <c r="J750" s="107"/>
      <c r="K750" s="107"/>
      <c r="L750" s="107"/>
      <c r="M750" s="107"/>
      <c r="N750" s="107"/>
      <c r="O750" s="107"/>
      <c r="P750" s="107"/>
      <c r="Q750" s="107"/>
      <c r="R750" s="107"/>
      <c r="S750" s="107"/>
      <c r="T750" s="107"/>
      <c r="U750" s="107"/>
      <c r="V750" s="107"/>
      <c r="W750" s="107"/>
      <c r="X750" s="107"/>
    </row>
    <row r="751" spans="1:24" ht="13">
      <c r="A751" s="107"/>
      <c r="B751" s="107"/>
      <c r="C751" s="108"/>
      <c r="D751" s="112"/>
      <c r="E751" s="108"/>
      <c r="F751" s="108"/>
      <c r="G751" s="107"/>
      <c r="H751" s="107"/>
      <c r="I751" s="107"/>
      <c r="J751" s="107"/>
      <c r="K751" s="107"/>
      <c r="L751" s="107"/>
      <c r="M751" s="107"/>
      <c r="N751" s="107"/>
      <c r="O751" s="107"/>
      <c r="P751" s="107"/>
      <c r="Q751" s="107"/>
      <c r="R751" s="107"/>
      <c r="S751" s="107"/>
      <c r="T751" s="107"/>
      <c r="U751" s="107"/>
      <c r="V751" s="107"/>
      <c r="W751" s="107"/>
      <c r="X751" s="107"/>
    </row>
    <row r="752" spans="1:24" ht="13">
      <c r="A752" s="107"/>
      <c r="B752" s="107"/>
      <c r="C752" s="108"/>
      <c r="D752" s="112"/>
      <c r="E752" s="108"/>
      <c r="F752" s="108"/>
      <c r="G752" s="107"/>
      <c r="H752" s="107"/>
      <c r="I752" s="107"/>
      <c r="J752" s="107"/>
      <c r="K752" s="107"/>
      <c r="L752" s="107"/>
      <c r="M752" s="107"/>
      <c r="N752" s="107"/>
      <c r="O752" s="107"/>
      <c r="P752" s="107"/>
      <c r="Q752" s="107"/>
      <c r="R752" s="107"/>
      <c r="S752" s="107"/>
      <c r="T752" s="107"/>
      <c r="U752" s="107"/>
      <c r="V752" s="107"/>
      <c r="W752" s="107"/>
      <c r="X752" s="107"/>
    </row>
    <row r="753" spans="1:24" ht="13">
      <c r="A753" s="107"/>
      <c r="B753" s="107"/>
      <c r="C753" s="108"/>
      <c r="D753" s="112"/>
      <c r="E753" s="108"/>
      <c r="F753" s="108"/>
      <c r="G753" s="107"/>
      <c r="H753" s="107"/>
      <c r="I753" s="107"/>
      <c r="J753" s="107"/>
      <c r="K753" s="107"/>
      <c r="L753" s="107"/>
      <c r="M753" s="107"/>
      <c r="N753" s="107"/>
      <c r="O753" s="107"/>
      <c r="P753" s="107"/>
      <c r="Q753" s="107"/>
      <c r="R753" s="107"/>
      <c r="S753" s="107"/>
      <c r="T753" s="107"/>
      <c r="U753" s="107"/>
      <c r="V753" s="107"/>
      <c r="W753" s="107"/>
      <c r="X753" s="107"/>
    </row>
    <row r="754" spans="1:24" ht="13">
      <c r="A754" s="107"/>
      <c r="B754" s="107"/>
      <c r="C754" s="108"/>
      <c r="D754" s="112"/>
      <c r="E754" s="108"/>
      <c r="F754" s="108"/>
      <c r="G754" s="107"/>
      <c r="H754" s="107"/>
      <c r="I754" s="107"/>
      <c r="J754" s="107"/>
      <c r="K754" s="107"/>
      <c r="L754" s="107"/>
      <c r="M754" s="107"/>
      <c r="N754" s="107"/>
      <c r="O754" s="107"/>
      <c r="P754" s="107"/>
      <c r="Q754" s="107"/>
      <c r="R754" s="107"/>
      <c r="S754" s="107"/>
      <c r="T754" s="107"/>
      <c r="U754" s="107"/>
      <c r="V754" s="107"/>
      <c r="W754" s="107"/>
      <c r="X754" s="107"/>
    </row>
    <row r="755" spans="1:24" ht="13">
      <c r="A755" s="107"/>
      <c r="B755" s="107"/>
      <c r="C755" s="108"/>
      <c r="D755" s="112"/>
      <c r="E755" s="108"/>
      <c r="F755" s="108"/>
      <c r="G755" s="107"/>
      <c r="H755" s="107"/>
      <c r="I755" s="107"/>
      <c r="J755" s="107"/>
      <c r="K755" s="107"/>
      <c r="L755" s="107"/>
      <c r="M755" s="107"/>
      <c r="N755" s="107"/>
      <c r="O755" s="107"/>
      <c r="P755" s="107"/>
      <c r="Q755" s="107"/>
      <c r="R755" s="107"/>
      <c r="S755" s="107"/>
      <c r="T755" s="107"/>
      <c r="U755" s="107"/>
      <c r="V755" s="107"/>
      <c r="W755" s="107"/>
      <c r="X755" s="107"/>
    </row>
    <row r="756" spans="1:24" ht="13">
      <c r="A756" s="107"/>
      <c r="B756" s="107"/>
      <c r="C756" s="108"/>
      <c r="D756" s="112"/>
      <c r="E756" s="108"/>
      <c r="F756" s="108"/>
      <c r="G756" s="107"/>
      <c r="H756" s="107"/>
      <c r="I756" s="107"/>
      <c r="J756" s="107"/>
      <c r="K756" s="107"/>
      <c r="L756" s="107"/>
      <c r="M756" s="107"/>
      <c r="N756" s="107"/>
      <c r="O756" s="107"/>
      <c r="P756" s="107"/>
      <c r="Q756" s="107"/>
      <c r="R756" s="107"/>
      <c r="S756" s="107"/>
      <c r="T756" s="107"/>
      <c r="U756" s="107"/>
      <c r="V756" s="107"/>
      <c r="W756" s="107"/>
      <c r="X756" s="107"/>
    </row>
    <row r="757" spans="1:24" ht="13">
      <c r="A757" s="107"/>
      <c r="B757" s="107"/>
      <c r="C757" s="108"/>
      <c r="D757" s="112"/>
      <c r="E757" s="108"/>
      <c r="F757" s="108"/>
      <c r="G757" s="107"/>
      <c r="H757" s="107"/>
      <c r="I757" s="107"/>
      <c r="J757" s="107"/>
      <c r="K757" s="107"/>
      <c r="L757" s="107"/>
      <c r="M757" s="107"/>
      <c r="N757" s="107"/>
      <c r="O757" s="107"/>
      <c r="P757" s="107"/>
      <c r="Q757" s="107"/>
      <c r="R757" s="107"/>
      <c r="S757" s="107"/>
      <c r="T757" s="107"/>
      <c r="U757" s="107"/>
      <c r="V757" s="107"/>
      <c r="W757" s="107"/>
      <c r="X757" s="107"/>
    </row>
    <row r="758" spans="1:24" ht="13">
      <c r="A758" s="107"/>
      <c r="B758" s="107"/>
      <c r="C758" s="108"/>
      <c r="D758" s="112"/>
      <c r="E758" s="108"/>
      <c r="F758" s="108"/>
      <c r="G758" s="107"/>
      <c r="H758" s="107"/>
      <c r="I758" s="107"/>
      <c r="J758" s="107"/>
      <c r="K758" s="107"/>
      <c r="L758" s="107"/>
      <c r="M758" s="107"/>
      <c r="N758" s="107"/>
      <c r="O758" s="107"/>
      <c r="P758" s="107"/>
      <c r="Q758" s="107"/>
      <c r="R758" s="107"/>
      <c r="S758" s="107"/>
      <c r="T758" s="107"/>
      <c r="U758" s="107"/>
      <c r="V758" s="107"/>
      <c r="W758" s="107"/>
      <c r="X758" s="107"/>
    </row>
    <row r="759" spans="1:24" ht="13">
      <c r="A759" s="107"/>
      <c r="B759" s="107"/>
      <c r="C759" s="108"/>
      <c r="D759" s="112"/>
      <c r="E759" s="108"/>
      <c r="F759" s="108"/>
      <c r="G759" s="107"/>
      <c r="H759" s="107"/>
      <c r="I759" s="107"/>
      <c r="J759" s="107"/>
      <c r="K759" s="107"/>
      <c r="L759" s="107"/>
      <c r="M759" s="107"/>
      <c r="N759" s="107"/>
      <c r="O759" s="107"/>
      <c r="P759" s="107"/>
      <c r="Q759" s="107"/>
      <c r="R759" s="107"/>
      <c r="S759" s="107"/>
      <c r="T759" s="107"/>
      <c r="U759" s="107"/>
      <c r="V759" s="107"/>
      <c r="W759" s="107"/>
      <c r="X759" s="107"/>
    </row>
    <row r="760" spans="1:24" ht="13">
      <c r="A760" s="107"/>
      <c r="B760" s="107"/>
      <c r="C760" s="108"/>
      <c r="D760" s="112"/>
      <c r="E760" s="108"/>
      <c r="F760" s="108"/>
      <c r="G760" s="107"/>
      <c r="H760" s="107"/>
      <c r="I760" s="107"/>
      <c r="J760" s="107"/>
      <c r="K760" s="107"/>
      <c r="L760" s="107"/>
      <c r="M760" s="107"/>
      <c r="N760" s="107"/>
      <c r="O760" s="107"/>
      <c r="P760" s="107"/>
      <c r="Q760" s="107"/>
      <c r="R760" s="107"/>
      <c r="S760" s="107"/>
      <c r="T760" s="107"/>
      <c r="U760" s="107"/>
      <c r="V760" s="107"/>
      <c r="W760" s="107"/>
      <c r="X760" s="107"/>
    </row>
    <row r="761" spans="1:24" ht="13">
      <c r="A761" s="107"/>
      <c r="B761" s="107"/>
      <c r="C761" s="108"/>
      <c r="D761" s="112"/>
      <c r="E761" s="108"/>
      <c r="F761" s="108"/>
      <c r="G761" s="107"/>
      <c r="H761" s="107"/>
      <c r="I761" s="107"/>
      <c r="J761" s="107"/>
      <c r="K761" s="107"/>
      <c r="L761" s="107"/>
      <c r="M761" s="107"/>
      <c r="N761" s="107"/>
      <c r="O761" s="107"/>
      <c r="P761" s="107"/>
      <c r="Q761" s="107"/>
      <c r="R761" s="107"/>
      <c r="S761" s="107"/>
      <c r="T761" s="107"/>
      <c r="U761" s="107"/>
      <c r="V761" s="107"/>
      <c r="W761" s="107"/>
      <c r="X761" s="107"/>
    </row>
    <row r="762" spans="1:24" ht="13">
      <c r="A762" s="107"/>
      <c r="B762" s="107"/>
      <c r="C762" s="108"/>
      <c r="D762" s="112"/>
      <c r="E762" s="108"/>
      <c r="F762" s="108"/>
      <c r="G762" s="107"/>
      <c r="H762" s="107"/>
      <c r="I762" s="107"/>
      <c r="J762" s="107"/>
      <c r="K762" s="107"/>
      <c r="L762" s="107"/>
      <c r="M762" s="107"/>
      <c r="N762" s="107"/>
      <c r="O762" s="107"/>
      <c r="P762" s="107"/>
      <c r="Q762" s="107"/>
      <c r="R762" s="107"/>
      <c r="S762" s="107"/>
      <c r="T762" s="107"/>
      <c r="U762" s="107"/>
      <c r="V762" s="107"/>
      <c r="W762" s="107"/>
      <c r="X762" s="107"/>
    </row>
    <row r="763" spans="1:24" ht="13">
      <c r="A763" s="107"/>
      <c r="B763" s="107"/>
      <c r="C763" s="108"/>
      <c r="D763" s="112"/>
      <c r="E763" s="108"/>
      <c r="F763" s="108"/>
      <c r="G763" s="107"/>
      <c r="H763" s="107"/>
      <c r="I763" s="107"/>
      <c r="J763" s="107"/>
      <c r="K763" s="107"/>
      <c r="L763" s="107"/>
      <c r="M763" s="107"/>
      <c r="N763" s="107"/>
      <c r="O763" s="107"/>
      <c r="P763" s="107"/>
      <c r="Q763" s="107"/>
      <c r="R763" s="107"/>
      <c r="S763" s="107"/>
      <c r="T763" s="107"/>
      <c r="U763" s="107"/>
      <c r="V763" s="107"/>
      <c r="W763" s="107"/>
      <c r="X763" s="107"/>
    </row>
    <row r="764" spans="1:24" ht="13">
      <c r="A764" s="107"/>
      <c r="B764" s="107"/>
      <c r="C764" s="108"/>
      <c r="D764" s="112"/>
      <c r="E764" s="108"/>
      <c r="F764" s="108"/>
      <c r="G764" s="107"/>
      <c r="H764" s="107"/>
      <c r="I764" s="107"/>
      <c r="J764" s="107"/>
      <c r="K764" s="107"/>
      <c r="L764" s="107"/>
      <c r="M764" s="107"/>
      <c r="N764" s="107"/>
      <c r="O764" s="107"/>
      <c r="P764" s="107"/>
      <c r="Q764" s="107"/>
      <c r="R764" s="107"/>
      <c r="S764" s="107"/>
      <c r="T764" s="107"/>
      <c r="U764" s="107"/>
      <c r="V764" s="107"/>
      <c r="W764" s="107"/>
      <c r="X764" s="107"/>
    </row>
    <row r="765" spans="1:24" ht="13">
      <c r="A765" s="107"/>
      <c r="B765" s="107"/>
      <c r="C765" s="108"/>
      <c r="D765" s="112"/>
      <c r="E765" s="108"/>
      <c r="F765" s="108"/>
      <c r="G765" s="107"/>
      <c r="H765" s="107"/>
      <c r="I765" s="107"/>
      <c r="J765" s="107"/>
      <c r="K765" s="107"/>
      <c r="L765" s="107"/>
      <c r="M765" s="107"/>
      <c r="N765" s="107"/>
      <c r="O765" s="107"/>
      <c r="P765" s="107"/>
      <c r="Q765" s="107"/>
      <c r="R765" s="107"/>
      <c r="S765" s="107"/>
      <c r="T765" s="107"/>
      <c r="U765" s="107"/>
      <c r="V765" s="107"/>
      <c r="W765" s="107"/>
      <c r="X765" s="107"/>
    </row>
    <row r="766" spans="1:24" ht="13">
      <c r="A766" s="107"/>
      <c r="B766" s="107"/>
      <c r="C766" s="108"/>
      <c r="D766" s="112"/>
      <c r="E766" s="108"/>
      <c r="F766" s="108"/>
      <c r="G766" s="107"/>
      <c r="H766" s="107"/>
      <c r="I766" s="107"/>
      <c r="J766" s="107"/>
      <c r="K766" s="107"/>
      <c r="L766" s="107"/>
      <c r="M766" s="107"/>
      <c r="N766" s="107"/>
      <c r="O766" s="107"/>
      <c r="P766" s="107"/>
      <c r="Q766" s="107"/>
      <c r="R766" s="107"/>
      <c r="S766" s="107"/>
      <c r="T766" s="107"/>
      <c r="U766" s="107"/>
      <c r="V766" s="107"/>
      <c r="W766" s="107"/>
      <c r="X766" s="107"/>
    </row>
    <row r="767" spans="1:24" ht="13">
      <c r="A767" s="107"/>
      <c r="B767" s="107"/>
      <c r="C767" s="108"/>
      <c r="D767" s="112"/>
      <c r="E767" s="108"/>
      <c r="F767" s="108"/>
      <c r="G767" s="107"/>
      <c r="H767" s="107"/>
      <c r="I767" s="107"/>
      <c r="J767" s="107"/>
      <c r="K767" s="107"/>
      <c r="L767" s="107"/>
      <c r="M767" s="107"/>
      <c r="N767" s="107"/>
      <c r="O767" s="107"/>
      <c r="P767" s="107"/>
      <c r="Q767" s="107"/>
      <c r="R767" s="107"/>
      <c r="S767" s="107"/>
      <c r="T767" s="107"/>
      <c r="U767" s="107"/>
      <c r="V767" s="107"/>
      <c r="W767" s="107"/>
      <c r="X767" s="107"/>
    </row>
    <row r="768" spans="1:24" ht="13">
      <c r="A768" s="107"/>
      <c r="B768" s="107"/>
      <c r="C768" s="108"/>
      <c r="D768" s="112"/>
      <c r="E768" s="108"/>
      <c r="F768" s="108"/>
      <c r="G768" s="107"/>
      <c r="H768" s="107"/>
      <c r="I768" s="107"/>
      <c r="J768" s="107"/>
      <c r="K768" s="107"/>
      <c r="L768" s="107"/>
      <c r="M768" s="107"/>
      <c r="N768" s="107"/>
      <c r="O768" s="107"/>
      <c r="P768" s="107"/>
      <c r="Q768" s="107"/>
      <c r="R768" s="107"/>
      <c r="S768" s="107"/>
      <c r="T768" s="107"/>
      <c r="U768" s="107"/>
      <c r="V768" s="107"/>
      <c r="W768" s="107"/>
      <c r="X768" s="107"/>
    </row>
    <row r="769" spans="1:24" ht="13">
      <c r="A769" s="107"/>
      <c r="B769" s="107"/>
      <c r="C769" s="108"/>
      <c r="D769" s="112"/>
      <c r="E769" s="108"/>
      <c r="F769" s="108"/>
      <c r="G769" s="107"/>
      <c r="H769" s="107"/>
      <c r="I769" s="107"/>
      <c r="J769" s="107"/>
      <c r="K769" s="107"/>
      <c r="L769" s="107"/>
      <c r="M769" s="107"/>
      <c r="N769" s="107"/>
      <c r="O769" s="107"/>
      <c r="P769" s="107"/>
      <c r="Q769" s="107"/>
      <c r="R769" s="107"/>
      <c r="S769" s="107"/>
      <c r="T769" s="107"/>
      <c r="U769" s="107"/>
      <c r="V769" s="107"/>
      <c r="W769" s="107"/>
      <c r="X769" s="107"/>
    </row>
    <row r="770" spans="1:24" ht="13">
      <c r="A770" s="107"/>
      <c r="B770" s="107"/>
      <c r="C770" s="108"/>
      <c r="D770" s="112"/>
      <c r="E770" s="108"/>
      <c r="F770" s="108"/>
      <c r="G770" s="107"/>
      <c r="H770" s="107"/>
      <c r="I770" s="107"/>
      <c r="J770" s="107"/>
      <c r="K770" s="107"/>
      <c r="L770" s="107"/>
      <c r="M770" s="107"/>
      <c r="N770" s="107"/>
      <c r="O770" s="107"/>
      <c r="P770" s="107"/>
      <c r="Q770" s="107"/>
      <c r="R770" s="107"/>
      <c r="S770" s="107"/>
      <c r="T770" s="107"/>
      <c r="U770" s="107"/>
      <c r="V770" s="107"/>
      <c r="W770" s="107"/>
      <c r="X770" s="107"/>
    </row>
    <row r="771" spans="1:24" ht="13">
      <c r="A771" s="107"/>
      <c r="B771" s="107"/>
      <c r="C771" s="108"/>
      <c r="D771" s="112"/>
      <c r="E771" s="108"/>
      <c r="F771" s="108"/>
      <c r="G771" s="107"/>
      <c r="H771" s="107"/>
      <c r="I771" s="107"/>
      <c r="J771" s="107"/>
      <c r="K771" s="107"/>
      <c r="L771" s="107"/>
      <c r="M771" s="107"/>
      <c r="N771" s="107"/>
      <c r="O771" s="107"/>
      <c r="P771" s="107"/>
      <c r="Q771" s="107"/>
      <c r="R771" s="107"/>
      <c r="S771" s="107"/>
      <c r="T771" s="107"/>
      <c r="U771" s="107"/>
      <c r="V771" s="107"/>
      <c r="W771" s="107"/>
      <c r="X771" s="107"/>
    </row>
    <row r="772" spans="1:24" ht="13">
      <c r="A772" s="107"/>
      <c r="B772" s="107"/>
      <c r="C772" s="108"/>
      <c r="D772" s="112"/>
      <c r="E772" s="108"/>
      <c r="F772" s="108"/>
      <c r="G772" s="107"/>
      <c r="H772" s="107"/>
      <c r="I772" s="107"/>
      <c r="J772" s="107"/>
      <c r="K772" s="107"/>
      <c r="L772" s="107"/>
      <c r="M772" s="107"/>
      <c r="N772" s="107"/>
      <c r="O772" s="107"/>
      <c r="P772" s="107"/>
      <c r="Q772" s="107"/>
      <c r="R772" s="107"/>
      <c r="S772" s="107"/>
      <c r="T772" s="107"/>
      <c r="U772" s="107"/>
      <c r="V772" s="107"/>
      <c r="W772" s="107"/>
      <c r="X772" s="107"/>
    </row>
    <row r="773" spans="1:24" ht="13">
      <c r="A773" s="107"/>
      <c r="B773" s="107"/>
      <c r="C773" s="108"/>
      <c r="D773" s="112"/>
      <c r="E773" s="108"/>
      <c r="F773" s="108"/>
      <c r="G773" s="107"/>
      <c r="H773" s="107"/>
      <c r="I773" s="107"/>
      <c r="J773" s="107"/>
      <c r="K773" s="107"/>
      <c r="L773" s="107"/>
      <c r="M773" s="107"/>
      <c r="N773" s="107"/>
      <c r="O773" s="107"/>
      <c r="P773" s="107"/>
      <c r="Q773" s="107"/>
      <c r="R773" s="107"/>
      <c r="S773" s="107"/>
      <c r="T773" s="107"/>
      <c r="U773" s="107"/>
      <c r="V773" s="107"/>
      <c r="W773" s="107"/>
      <c r="X773" s="107"/>
    </row>
    <row r="774" spans="1:24" ht="13">
      <c r="A774" s="107"/>
      <c r="B774" s="107"/>
      <c r="C774" s="108"/>
      <c r="D774" s="112"/>
      <c r="E774" s="108"/>
      <c r="F774" s="108"/>
      <c r="G774" s="107"/>
      <c r="H774" s="107"/>
      <c r="I774" s="107"/>
      <c r="J774" s="107"/>
      <c r="K774" s="107"/>
      <c r="L774" s="107"/>
      <c r="M774" s="107"/>
      <c r="N774" s="107"/>
      <c r="O774" s="107"/>
      <c r="P774" s="107"/>
      <c r="Q774" s="107"/>
      <c r="R774" s="107"/>
      <c r="S774" s="107"/>
      <c r="T774" s="107"/>
      <c r="U774" s="107"/>
      <c r="V774" s="107"/>
      <c r="W774" s="107"/>
      <c r="X774" s="107"/>
    </row>
    <row r="775" spans="1:24" ht="13">
      <c r="A775" s="107"/>
      <c r="B775" s="107"/>
      <c r="C775" s="108"/>
      <c r="D775" s="112"/>
      <c r="E775" s="108"/>
      <c r="F775" s="108"/>
      <c r="G775" s="107"/>
      <c r="H775" s="107"/>
      <c r="I775" s="107"/>
      <c r="J775" s="107"/>
      <c r="K775" s="107"/>
      <c r="L775" s="107"/>
      <c r="M775" s="107"/>
      <c r="N775" s="107"/>
      <c r="O775" s="107"/>
      <c r="P775" s="107"/>
      <c r="Q775" s="107"/>
      <c r="R775" s="107"/>
      <c r="S775" s="107"/>
      <c r="T775" s="107"/>
      <c r="U775" s="107"/>
      <c r="V775" s="107"/>
      <c r="W775" s="107"/>
      <c r="X775" s="107"/>
    </row>
    <row r="776" spans="1:24" ht="13">
      <c r="A776" s="107"/>
      <c r="B776" s="107"/>
      <c r="C776" s="108"/>
      <c r="D776" s="112"/>
      <c r="E776" s="108"/>
      <c r="F776" s="108"/>
      <c r="G776" s="107"/>
      <c r="H776" s="107"/>
      <c r="I776" s="107"/>
      <c r="J776" s="107"/>
      <c r="K776" s="107"/>
      <c r="L776" s="107"/>
      <c r="M776" s="107"/>
      <c r="N776" s="107"/>
      <c r="O776" s="107"/>
      <c r="P776" s="107"/>
      <c r="Q776" s="107"/>
      <c r="R776" s="107"/>
      <c r="S776" s="107"/>
      <c r="T776" s="107"/>
      <c r="U776" s="107"/>
      <c r="V776" s="107"/>
      <c r="W776" s="107"/>
      <c r="X776" s="107"/>
    </row>
    <row r="777" spans="1:24" ht="13">
      <c r="A777" s="107"/>
      <c r="B777" s="107"/>
      <c r="C777" s="108"/>
      <c r="D777" s="112"/>
      <c r="E777" s="108"/>
      <c r="F777" s="108"/>
      <c r="G777" s="107"/>
      <c r="H777" s="107"/>
      <c r="I777" s="107"/>
      <c r="J777" s="107"/>
      <c r="K777" s="107"/>
      <c r="L777" s="107"/>
      <c r="M777" s="107"/>
      <c r="N777" s="107"/>
      <c r="O777" s="107"/>
      <c r="P777" s="107"/>
      <c r="Q777" s="107"/>
      <c r="R777" s="107"/>
      <c r="S777" s="107"/>
      <c r="T777" s="107"/>
      <c r="U777" s="107"/>
      <c r="V777" s="107"/>
      <c r="W777" s="107"/>
      <c r="X777" s="107"/>
    </row>
    <row r="778" spans="1:24" ht="13">
      <c r="A778" s="107"/>
      <c r="B778" s="107"/>
      <c r="C778" s="108"/>
      <c r="D778" s="112"/>
      <c r="E778" s="108"/>
      <c r="F778" s="108"/>
      <c r="G778" s="107"/>
      <c r="H778" s="107"/>
      <c r="I778" s="107"/>
      <c r="J778" s="107"/>
      <c r="K778" s="107"/>
      <c r="L778" s="107"/>
      <c r="M778" s="107"/>
      <c r="N778" s="107"/>
      <c r="O778" s="107"/>
      <c r="P778" s="107"/>
      <c r="Q778" s="107"/>
      <c r="R778" s="107"/>
      <c r="S778" s="107"/>
      <c r="T778" s="107"/>
      <c r="U778" s="107"/>
      <c r="V778" s="107"/>
      <c r="W778" s="107"/>
      <c r="X778" s="107"/>
    </row>
    <row r="779" spans="1:24" ht="13">
      <c r="A779" s="107"/>
      <c r="B779" s="107"/>
      <c r="C779" s="108"/>
      <c r="D779" s="112"/>
      <c r="E779" s="108"/>
      <c r="F779" s="108"/>
      <c r="G779" s="107"/>
      <c r="H779" s="107"/>
      <c r="I779" s="107"/>
      <c r="J779" s="107"/>
      <c r="K779" s="107"/>
      <c r="L779" s="107"/>
      <c r="M779" s="107"/>
      <c r="N779" s="107"/>
      <c r="O779" s="107"/>
      <c r="P779" s="107"/>
      <c r="Q779" s="107"/>
      <c r="R779" s="107"/>
      <c r="S779" s="107"/>
      <c r="T779" s="107"/>
      <c r="U779" s="107"/>
      <c r="V779" s="107"/>
      <c r="W779" s="107"/>
      <c r="X779" s="107"/>
    </row>
    <row r="780" spans="1:24" ht="13">
      <c r="A780" s="107"/>
      <c r="B780" s="107"/>
      <c r="C780" s="108"/>
      <c r="D780" s="112"/>
      <c r="E780" s="108"/>
      <c r="F780" s="108"/>
      <c r="G780" s="107"/>
      <c r="H780" s="107"/>
      <c r="I780" s="107"/>
      <c r="J780" s="107"/>
      <c r="K780" s="107"/>
      <c r="L780" s="107"/>
      <c r="M780" s="107"/>
      <c r="N780" s="107"/>
      <c r="O780" s="107"/>
      <c r="P780" s="107"/>
      <c r="Q780" s="107"/>
      <c r="R780" s="107"/>
      <c r="S780" s="107"/>
      <c r="T780" s="107"/>
      <c r="U780" s="107"/>
      <c r="V780" s="107"/>
      <c r="W780" s="107"/>
      <c r="X780" s="107"/>
    </row>
    <row r="781" spans="1:24" ht="13">
      <c r="A781" s="107"/>
      <c r="B781" s="107"/>
      <c r="C781" s="108"/>
      <c r="D781" s="112"/>
      <c r="E781" s="108"/>
      <c r="F781" s="108"/>
      <c r="G781" s="107"/>
      <c r="H781" s="107"/>
      <c r="I781" s="107"/>
      <c r="J781" s="107"/>
      <c r="K781" s="107"/>
      <c r="L781" s="107"/>
      <c r="M781" s="107"/>
      <c r="N781" s="107"/>
      <c r="O781" s="107"/>
      <c r="P781" s="107"/>
      <c r="Q781" s="107"/>
      <c r="R781" s="107"/>
      <c r="S781" s="107"/>
      <c r="T781" s="107"/>
      <c r="U781" s="107"/>
      <c r="V781" s="107"/>
      <c r="W781" s="107"/>
      <c r="X781" s="107"/>
    </row>
    <row r="782" spans="1:24" ht="13">
      <c r="A782" s="107"/>
      <c r="B782" s="107"/>
      <c r="C782" s="108"/>
      <c r="D782" s="112"/>
      <c r="E782" s="108"/>
      <c r="F782" s="108"/>
      <c r="G782" s="107"/>
      <c r="H782" s="107"/>
      <c r="I782" s="107"/>
      <c r="J782" s="107"/>
      <c r="K782" s="107"/>
      <c r="L782" s="107"/>
      <c r="M782" s="107"/>
      <c r="N782" s="107"/>
      <c r="O782" s="107"/>
      <c r="P782" s="107"/>
      <c r="Q782" s="107"/>
      <c r="R782" s="107"/>
      <c r="S782" s="107"/>
      <c r="T782" s="107"/>
      <c r="U782" s="107"/>
      <c r="V782" s="107"/>
      <c r="W782" s="107"/>
      <c r="X782" s="107"/>
    </row>
    <row r="783" spans="1:24" ht="13">
      <c r="A783" s="107"/>
      <c r="B783" s="107"/>
      <c r="C783" s="108"/>
      <c r="D783" s="112"/>
      <c r="E783" s="108"/>
      <c r="F783" s="108"/>
      <c r="G783" s="107"/>
      <c r="H783" s="107"/>
      <c r="I783" s="107"/>
      <c r="J783" s="107"/>
      <c r="K783" s="107"/>
      <c r="L783" s="107"/>
      <c r="M783" s="107"/>
      <c r="N783" s="107"/>
      <c r="O783" s="107"/>
      <c r="P783" s="107"/>
      <c r="Q783" s="107"/>
      <c r="R783" s="107"/>
      <c r="S783" s="107"/>
      <c r="T783" s="107"/>
      <c r="U783" s="107"/>
      <c r="V783" s="107"/>
      <c r="W783" s="107"/>
      <c r="X783" s="107"/>
    </row>
    <row r="784" spans="1:24" ht="13">
      <c r="A784" s="107"/>
      <c r="B784" s="107"/>
      <c r="C784" s="108"/>
      <c r="D784" s="112"/>
      <c r="E784" s="108"/>
      <c r="F784" s="108"/>
      <c r="G784" s="107"/>
      <c r="H784" s="107"/>
      <c r="I784" s="107"/>
      <c r="J784" s="107"/>
      <c r="K784" s="107"/>
      <c r="L784" s="107"/>
      <c r="M784" s="107"/>
      <c r="N784" s="107"/>
      <c r="O784" s="107"/>
      <c r="P784" s="107"/>
      <c r="Q784" s="107"/>
      <c r="R784" s="107"/>
      <c r="S784" s="107"/>
      <c r="T784" s="107"/>
      <c r="U784" s="107"/>
      <c r="V784" s="107"/>
      <c r="W784" s="107"/>
      <c r="X784" s="107"/>
    </row>
    <row r="785" spans="1:24" ht="13">
      <c r="A785" s="107"/>
      <c r="B785" s="107"/>
      <c r="C785" s="108"/>
      <c r="D785" s="112"/>
      <c r="E785" s="108"/>
      <c r="F785" s="108"/>
      <c r="G785" s="107"/>
      <c r="H785" s="107"/>
      <c r="I785" s="107"/>
      <c r="J785" s="107"/>
      <c r="K785" s="107"/>
      <c r="L785" s="107"/>
      <c r="M785" s="107"/>
      <c r="N785" s="107"/>
      <c r="O785" s="107"/>
      <c r="P785" s="107"/>
      <c r="Q785" s="107"/>
      <c r="R785" s="107"/>
      <c r="S785" s="107"/>
      <c r="T785" s="107"/>
      <c r="U785" s="107"/>
      <c r="V785" s="107"/>
      <c r="W785" s="107"/>
      <c r="X785" s="107"/>
    </row>
    <row r="786" spans="1:24" ht="13">
      <c r="A786" s="107"/>
      <c r="B786" s="107"/>
      <c r="C786" s="108"/>
      <c r="D786" s="112"/>
      <c r="E786" s="108"/>
      <c r="F786" s="108"/>
      <c r="G786" s="107"/>
      <c r="H786" s="107"/>
      <c r="I786" s="107"/>
      <c r="J786" s="107"/>
      <c r="K786" s="107"/>
      <c r="L786" s="107"/>
      <c r="M786" s="107"/>
      <c r="N786" s="107"/>
      <c r="O786" s="107"/>
      <c r="P786" s="107"/>
      <c r="Q786" s="107"/>
      <c r="R786" s="107"/>
      <c r="S786" s="107"/>
      <c r="T786" s="107"/>
      <c r="U786" s="107"/>
      <c r="V786" s="107"/>
      <c r="W786" s="107"/>
      <c r="X786" s="107"/>
    </row>
    <row r="787" spans="1:24" ht="13">
      <c r="A787" s="107"/>
      <c r="B787" s="107"/>
      <c r="C787" s="108"/>
      <c r="D787" s="112"/>
      <c r="E787" s="108"/>
      <c r="F787" s="108"/>
      <c r="G787" s="107"/>
      <c r="H787" s="107"/>
      <c r="I787" s="107"/>
      <c r="J787" s="107"/>
      <c r="K787" s="107"/>
      <c r="L787" s="107"/>
      <c r="M787" s="107"/>
      <c r="N787" s="107"/>
      <c r="O787" s="107"/>
      <c r="P787" s="107"/>
      <c r="Q787" s="107"/>
      <c r="R787" s="107"/>
      <c r="S787" s="107"/>
      <c r="T787" s="107"/>
      <c r="U787" s="107"/>
      <c r="V787" s="107"/>
      <c r="W787" s="107"/>
      <c r="X787" s="107"/>
    </row>
    <row r="788" spans="1:24" ht="13">
      <c r="A788" s="107"/>
      <c r="B788" s="107"/>
      <c r="C788" s="108"/>
      <c r="D788" s="112"/>
      <c r="E788" s="108"/>
      <c r="F788" s="108"/>
      <c r="G788" s="107"/>
      <c r="H788" s="107"/>
      <c r="I788" s="107"/>
      <c r="J788" s="107"/>
      <c r="K788" s="107"/>
      <c r="L788" s="107"/>
      <c r="M788" s="107"/>
      <c r="N788" s="107"/>
      <c r="O788" s="107"/>
      <c r="P788" s="107"/>
      <c r="Q788" s="107"/>
      <c r="R788" s="107"/>
      <c r="S788" s="107"/>
      <c r="T788" s="107"/>
      <c r="U788" s="107"/>
      <c r="V788" s="107"/>
      <c r="W788" s="107"/>
      <c r="X788" s="107"/>
    </row>
    <row r="789" spans="1:24" ht="13">
      <c r="A789" s="107"/>
      <c r="B789" s="107"/>
      <c r="C789" s="108"/>
      <c r="D789" s="112"/>
      <c r="E789" s="108"/>
      <c r="F789" s="108"/>
      <c r="G789" s="107"/>
      <c r="H789" s="107"/>
      <c r="I789" s="107"/>
      <c r="J789" s="107"/>
      <c r="K789" s="107"/>
      <c r="L789" s="107"/>
      <c r="M789" s="107"/>
      <c r="N789" s="107"/>
      <c r="O789" s="107"/>
      <c r="P789" s="107"/>
      <c r="Q789" s="107"/>
      <c r="R789" s="107"/>
      <c r="S789" s="107"/>
      <c r="T789" s="107"/>
      <c r="U789" s="107"/>
      <c r="V789" s="107"/>
      <c r="W789" s="107"/>
      <c r="X789" s="107"/>
    </row>
    <row r="790" spans="1:24" ht="13">
      <c r="A790" s="107"/>
      <c r="B790" s="107"/>
      <c r="C790" s="108"/>
      <c r="D790" s="112"/>
      <c r="E790" s="108"/>
      <c r="F790" s="108"/>
      <c r="G790" s="107"/>
      <c r="H790" s="107"/>
      <c r="I790" s="107"/>
      <c r="J790" s="107"/>
      <c r="K790" s="107"/>
      <c r="L790" s="107"/>
      <c r="M790" s="107"/>
      <c r="N790" s="107"/>
      <c r="O790" s="107"/>
      <c r="P790" s="107"/>
      <c r="Q790" s="107"/>
      <c r="R790" s="107"/>
      <c r="S790" s="107"/>
      <c r="T790" s="107"/>
      <c r="U790" s="107"/>
      <c r="V790" s="107"/>
      <c r="W790" s="107"/>
      <c r="X790" s="107"/>
    </row>
    <row r="791" spans="1:24" ht="13">
      <c r="A791" s="107"/>
      <c r="B791" s="107"/>
      <c r="C791" s="108"/>
      <c r="D791" s="112"/>
      <c r="E791" s="108"/>
      <c r="F791" s="108"/>
      <c r="G791" s="107"/>
      <c r="H791" s="107"/>
      <c r="I791" s="107"/>
      <c r="J791" s="107"/>
      <c r="K791" s="107"/>
      <c r="L791" s="107"/>
      <c r="M791" s="107"/>
      <c r="N791" s="107"/>
      <c r="O791" s="107"/>
      <c r="P791" s="107"/>
      <c r="Q791" s="107"/>
      <c r="R791" s="107"/>
      <c r="S791" s="107"/>
      <c r="T791" s="107"/>
      <c r="U791" s="107"/>
      <c r="V791" s="107"/>
      <c r="W791" s="107"/>
      <c r="X791" s="107"/>
    </row>
    <row r="792" spans="1:24" ht="13">
      <c r="A792" s="107"/>
      <c r="B792" s="107"/>
      <c r="C792" s="108"/>
      <c r="D792" s="112"/>
      <c r="E792" s="108"/>
      <c r="F792" s="108"/>
      <c r="G792" s="107"/>
      <c r="H792" s="107"/>
      <c r="I792" s="107"/>
      <c r="J792" s="107"/>
      <c r="K792" s="107"/>
      <c r="L792" s="107"/>
      <c r="M792" s="107"/>
      <c r="N792" s="107"/>
      <c r="O792" s="107"/>
      <c r="P792" s="107"/>
      <c r="Q792" s="107"/>
      <c r="R792" s="107"/>
      <c r="S792" s="107"/>
      <c r="T792" s="107"/>
      <c r="U792" s="107"/>
      <c r="V792" s="107"/>
      <c r="W792" s="107"/>
      <c r="X792" s="107"/>
    </row>
    <row r="793" spans="1:24" ht="13">
      <c r="A793" s="107"/>
      <c r="B793" s="107"/>
      <c r="C793" s="108"/>
      <c r="D793" s="112"/>
      <c r="E793" s="108"/>
      <c r="F793" s="108"/>
      <c r="G793" s="107"/>
      <c r="H793" s="107"/>
      <c r="I793" s="107"/>
      <c r="J793" s="107"/>
      <c r="K793" s="107"/>
      <c r="L793" s="107"/>
      <c r="M793" s="107"/>
      <c r="N793" s="107"/>
      <c r="O793" s="107"/>
      <c r="P793" s="107"/>
      <c r="Q793" s="107"/>
      <c r="R793" s="107"/>
      <c r="S793" s="107"/>
      <c r="T793" s="107"/>
      <c r="U793" s="107"/>
      <c r="V793" s="107"/>
      <c r="W793" s="107"/>
      <c r="X793" s="107"/>
    </row>
    <row r="794" spans="1:24" ht="13">
      <c r="A794" s="107"/>
      <c r="B794" s="107"/>
      <c r="C794" s="108"/>
      <c r="D794" s="112"/>
      <c r="E794" s="108"/>
      <c r="F794" s="108"/>
      <c r="G794" s="107"/>
      <c r="H794" s="107"/>
      <c r="I794" s="107"/>
      <c r="J794" s="107"/>
      <c r="K794" s="107"/>
      <c r="L794" s="107"/>
      <c r="M794" s="107"/>
      <c r="N794" s="107"/>
      <c r="O794" s="107"/>
      <c r="P794" s="107"/>
      <c r="Q794" s="107"/>
      <c r="R794" s="107"/>
      <c r="S794" s="107"/>
      <c r="T794" s="107"/>
      <c r="U794" s="107"/>
      <c r="V794" s="107"/>
      <c r="W794" s="107"/>
      <c r="X794" s="107"/>
    </row>
    <row r="795" spans="1:24" ht="13">
      <c r="A795" s="107"/>
      <c r="B795" s="107"/>
      <c r="C795" s="108"/>
      <c r="D795" s="112"/>
      <c r="E795" s="108"/>
      <c r="F795" s="108"/>
      <c r="G795" s="107"/>
      <c r="H795" s="107"/>
      <c r="I795" s="107"/>
      <c r="J795" s="107"/>
      <c r="K795" s="107"/>
      <c r="L795" s="107"/>
      <c r="M795" s="107"/>
      <c r="N795" s="107"/>
      <c r="O795" s="107"/>
      <c r="P795" s="107"/>
      <c r="Q795" s="107"/>
      <c r="R795" s="107"/>
      <c r="S795" s="107"/>
      <c r="T795" s="107"/>
      <c r="U795" s="107"/>
      <c r="V795" s="107"/>
      <c r="W795" s="107"/>
      <c r="X795" s="107"/>
    </row>
    <row r="796" spans="1:24" ht="13">
      <c r="A796" s="107"/>
      <c r="B796" s="107"/>
      <c r="C796" s="108"/>
      <c r="D796" s="112"/>
      <c r="E796" s="108"/>
      <c r="F796" s="108"/>
      <c r="G796" s="107"/>
      <c r="H796" s="107"/>
      <c r="I796" s="107"/>
      <c r="J796" s="107"/>
      <c r="K796" s="107"/>
      <c r="L796" s="107"/>
      <c r="M796" s="107"/>
      <c r="N796" s="107"/>
      <c r="O796" s="107"/>
      <c r="P796" s="107"/>
      <c r="Q796" s="107"/>
      <c r="R796" s="107"/>
      <c r="S796" s="107"/>
      <c r="T796" s="107"/>
      <c r="U796" s="107"/>
      <c r="V796" s="107"/>
      <c r="W796" s="107"/>
      <c r="X796" s="107"/>
    </row>
    <row r="797" spans="1:24" ht="13">
      <c r="A797" s="107"/>
      <c r="B797" s="107"/>
      <c r="C797" s="108"/>
      <c r="D797" s="112"/>
      <c r="E797" s="108"/>
      <c r="F797" s="108"/>
      <c r="G797" s="107"/>
      <c r="H797" s="107"/>
      <c r="I797" s="107"/>
      <c r="J797" s="107"/>
      <c r="K797" s="107"/>
      <c r="L797" s="107"/>
      <c r="M797" s="107"/>
      <c r="N797" s="107"/>
      <c r="O797" s="107"/>
      <c r="P797" s="107"/>
      <c r="Q797" s="107"/>
      <c r="R797" s="107"/>
      <c r="S797" s="107"/>
      <c r="T797" s="107"/>
      <c r="U797" s="107"/>
      <c r="V797" s="107"/>
      <c r="W797" s="107"/>
      <c r="X797" s="107"/>
    </row>
    <row r="798" spans="1:24" ht="13">
      <c r="A798" s="107"/>
      <c r="B798" s="107"/>
      <c r="C798" s="108"/>
      <c r="D798" s="112"/>
      <c r="E798" s="108"/>
      <c r="F798" s="108"/>
      <c r="G798" s="107"/>
      <c r="H798" s="107"/>
      <c r="I798" s="107"/>
      <c r="J798" s="107"/>
      <c r="K798" s="107"/>
      <c r="L798" s="107"/>
      <c r="M798" s="107"/>
      <c r="N798" s="107"/>
      <c r="O798" s="107"/>
      <c r="P798" s="107"/>
      <c r="Q798" s="107"/>
      <c r="R798" s="107"/>
      <c r="S798" s="107"/>
      <c r="T798" s="107"/>
      <c r="U798" s="107"/>
      <c r="V798" s="107"/>
      <c r="W798" s="107"/>
      <c r="X798" s="107"/>
    </row>
    <row r="799" spans="1:24" ht="13">
      <c r="A799" s="107"/>
      <c r="B799" s="107"/>
      <c r="C799" s="108"/>
      <c r="D799" s="112"/>
      <c r="E799" s="108"/>
      <c r="F799" s="108"/>
      <c r="G799" s="107"/>
      <c r="H799" s="107"/>
      <c r="I799" s="107"/>
      <c r="J799" s="107"/>
      <c r="K799" s="107"/>
      <c r="L799" s="107"/>
      <c r="M799" s="107"/>
      <c r="N799" s="107"/>
      <c r="O799" s="107"/>
      <c r="P799" s="107"/>
      <c r="Q799" s="107"/>
      <c r="R799" s="107"/>
      <c r="S799" s="107"/>
      <c r="T799" s="107"/>
      <c r="U799" s="107"/>
      <c r="V799" s="107"/>
      <c r="W799" s="107"/>
      <c r="X799" s="107"/>
    </row>
    <row r="800" spans="1:24" ht="13">
      <c r="A800" s="107"/>
      <c r="B800" s="107"/>
      <c r="C800" s="108"/>
      <c r="D800" s="112"/>
      <c r="E800" s="108"/>
      <c r="F800" s="108"/>
      <c r="G800" s="107"/>
      <c r="H800" s="107"/>
      <c r="I800" s="107"/>
      <c r="J800" s="107"/>
      <c r="K800" s="107"/>
      <c r="L800" s="107"/>
      <c r="M800" s="107"/>
      <c r="N800" s="107"/>
      <c r="O800" s="107"/>
      <c r="P800" s="107"/>
      <c r="Q800" s="107"/>
      <c r="R800" s="107"/>
      <c r="S800" s="107"/>
      <c r="T800" s="107"/>
      <c r="U800" s="107"/>
      <c r="V800" s="107"/>
      <c r="W800" s="107"/>
      <c r="X800" s="107"/>
    </row>
    <row r="801" spans="1:24" ht="13">
      <c r="A801" s="107"/>
      <c r="B801" s="107"/>
      <c r="C801" s="108"/>
      <c r="D801" s="112"/>
      <c r="E801" s="108"/>
      <c r="F801" s="108"/>
      <c r="G801" s="107"/>
      <c r="H801" s="107"/>
      <c r="I801" s="107"/>
      <c r="J801" s="107"/>
      <c r="K801" s="107"/>
      <c r="L801" s="107"/>
      <c r="M801" s="107"/>
      <c r="N801" s="107"/>
      <c r="O801" s="107"/>
      <c r="P801" s="107"/>
      <c r="Q801" s="107"/>
      <c r="R801" s="107"/>
      <c r="S801" s="107"/>
      <c r="T801" s="107"/>
      <c r="U801" s="107"/>
      <c r="V801" s="107"/>
      <c r="W801" s="107"/>
      <c r="X801" s="107"/>
    </row>
    <row r="802" spans="1:24" ht="13">
      <c r="A802" s="107"/>
      <c r="B802" s="107"/>
      <c r="C802" s="108"/>
      <c r="D802" s="112"/>
      <c r="E802" s="108"/>
      <c r="F802" s="108"/>
      <c r="G802" s="107"/>
      <c r="H802" s="107"/>
      <c r="I802" s="107"/>
      <c r="J802" s="107"/>
      <c r="K802" s="107"/>
      <c r="L802" s="107"/>
      <c r="M802" s="107"/>
      <c r="N802" s="107"/>
      <c r="O802" s="107"/>
      <c r="P802" s="107"/>
      <c r="Q802" s="107"/>
      <c r="R802" s="107"/>
      <c r="S802" s="107"/>
      <c r="T802" s="107"/>
      <c r="U802" s="107"/>
      <c r="V802" s="107"/>
      <c r="W802" s="107"/>
      <c r="X802" s="107"/>
    </row>
    <row r="803" spans="1:24" ht="13">
      <c r="A803" s="107"/>
      <c r="B803" s="107"/>
      <c r="C803" s="108"/>
      <c r="D803" s="112"/>
      <c r="E803" s="108"/>
      <c r="F803" s="108"/>
      <c r="G803" s="107"/>
      <c r="H803" s="107"/>
      <c r="I803" s="107"/>
      <c r="J803" s="107"/>
      <c r="K803" s="107"/>
      <c r="L803" s="107"/>
      <c r="M803" s="107"/>
      <c r="N803" s="107"/>
      <c r="O803" s="107"/>
      <c r="P803" s="107"/>
      <c r="Q803" s="107"/>
      <c r="R803" s="107"/>
      <c r="S803" s="107"/>
      <c r="T803" s="107"/>
      <c r="U803" s="107"/>
      <c r="V803" s="107"/>
      <c r="W803" s="107"/>
      <c r="X803" s="107"/>
    </row>
    <row r="804" spans="1:24" ht="13">
      <c r="A804" s="107"/>
      <c r="B804" s="107"/>
      <c r="C804" s="108"/>
      <c r="D804" s="112"/>
      <c r="E804" s="108"/>
      <c r="F804" s="108"/>
      <c r="G804" s="107"/>
      <c r="H804" s="107"/>
      <c r="I804" s="107"/>
      <c r="J804" s="107"/>
      <c r="K804" s="107"/>
      <c r="L804" s="107"/>
      <c r="M804" s="107"/>
      <c r="N804" s="107"/>
      <c r="O804" s="107"/>
      <c r="P804" s="107"/>
      <c r="Q804" s="107"/>
      <c r="R804" s="107"/>
      <c r="S804" s="107"/>
      <c r="T804" s="107"/>
      <c r="U804" s="107"/>
      <c r="V804" s="107"/>
      <c r="W804" s="107"/>
      <c r="X804" s="107"/>
    </row>
    <row r="805" spans="1:24" ht="13">
      <c r="A805" s="107"/>
      <c r="B805" s="107"/>
      <c r="C805" s="108"/>
      <c r="D805" s="112"/>
      <c r="E805" s="108"/>
      <c r="F805" s="108"/>
      <c r="G805" s="107"/>
      <c r="H805" s="107"/>
      <c r="I805" s="107"/>
      <c r="J805" s="107"/>
      <c r="K805" s="107"/>
      <c r="L805" s="107"/>
      <c r="M805" s="107"/>
      <c r="N805" s="107"/>
      <c r="O805" s="107"/>
      <c r="P805" s="107"/>
      <c r="Q805" s="107"/>
      <c r="R805" s="107"/>
      <c r="S805" s="107"/>
      <c r="T805" s="107"/>
      <c r="U805" s="107"/>
      <c r="V805" s="107"/>
      <c r="W805" s="107"/>
      <c r="X805" s="107"/>
    </row>
    <row r="806" spans="1:24" ht="13">
      <c r="A806" s="107"/>
      <c r="B806" s="107"/>
      <c r="C806" s="108"/>
      <c r="D806" s="112"/>
      <c r="E806" s="108"/>
      <c r="F806" s="108"/>
      <c r="G806" s="107"/>
      <c r="H806" s="107"/>
      <c r="I806" s="107"/>
      <c r="J806" s="107"/>
      <c r="K806" s="107"/>
      <c r="L806" s="107"/>
      <c r="M806" s="107"/>
      <c r="N806" s="107"/>
      <c r="O806" s="107"/>
      <c r="P806" s="107"/>
      <c r="Q806" s="107"/>
      <c r="R806" s="107"/>
      <c r="S806" s="107"/>
      <c r="T806" s="107"/>
      <c r="U806" s="107"/>
      <c r="V806" s="107"/>
      <c r="W806" s="107"/>
      <c r="X806" s="107"/>
    </row>
    <row r="807" spans="1:24" ht="13">
      <c r="A807" s="107"/>
      <c r="B807" s="107"/>
      <c r="C807" s="108"/>
      <c r="D807" s="112"/>
      <c r="E807" s="108"/>
      <c r="F807" s="108"/>
      <c r="G807" s="107"/>
      <c r="H807" s="107"/>
      <c r="I807" s="107"/>
      <c r="J807" s="107"/>
      <c r="K807" s="107"/>
      <c r="L807" s="107"/>
      <c r="M807" s="107"/>
      <c r="N807" s="107"/>
      <c r="O807" s="107"/>
      <c r="P807" s="107"/>
      <c r="Q807" s="107"/>
      <c r="R807" s="107"/>
      <c r="S807" s="107"/>
      <c r="T807" s="107"/>
      <c r="U807" s="107"/>
      <c r="V807" s="107"/>
      <c r="W807" s="107"/>
      <c r="X807" s="107"/>
    </row>
    <row r="808" spans="1:24" ht="13">
      <c r="A808" s="107"/>
      <c r="B808" s="107"/>
      <c r="C808" s="108"/>
      <c r="D808" s="112"/>
      <c r="E808" s="108"/>
      <c r="F808" s="108"/>
      <c r="G808" s="107"/>
      <c r="H808" s="107"/>
      <c r="I808" s="107"/>
      <c r="J808" s="107"/>
      <c r="K808" s="107"/>
      <c r="L808" s="107"/>
      <c r="M808" s="107"/>
      <c r="N808" s="107"/>
      <c r="O808" s="107"/>
      <c r="P808" s="107"/>
      <c r="Q808" s="107"/>
      <c r="R808" s="107"/>
      <c r="S808" s="107"/>
      <c r="T808" s="107"/>
      <c r="U808" s="107"/>
      <c r="V808" s="107"/>
      <c r="W808" s="107"/>
      <c r="X808" s="107"/>
    </row>
    <row r="809" spans="1:24" ht="13">
      <c r="A809" s="107"/>
      <c r="B809" s="107"/>
      <c r="C809" s="108"/>
      <c r="D809" s="112"/>
      <c r="E809" s="108"/>
      <c r="F809" s="108"/>
      <c r="G809" s="107"/>
      <c r="H809" s="107"/>
      <c r="I809" s="107"/>
      <c r="J809" s="107"/>
      <c r="K809" s="107"/>
      <c r="L809" s="107"/>
      <c r="M809" s="107"/>
      <c r="N809" s="107"/>
      <c r="O809" s="107"/>
      <c r="P809" s="107"/>
      <c r="Q809" s="107"/>
      <c r="R809" s="107"/>
      <c r="S809" s="107"/>
      <c r="T809" s="107"/>
      <c r="U809" s="107"/>
      <c r="V809" s="107"/>
      <c r="W809" s="107"/>
      <c r="X809" s="107"/>
    </row>
    <row r="810" spans="1:24" ht="13">
      <c r="A810" s="107"/>
      <c r="B810" s="107"/>
      <c r="C810" s="108"/>
      <c r="D810" s="112"/>
      <c r="E810" s="108"/>
      <c r="F810" s="108"/>
      <c r="G810" s="107"/>
      <c r="H810" s="107"/>
      <c r="I810" s="107"/>
      <c r="J810" s="107"/>
      <c r="K810" s="107"/>
      <c r="L810" s="107"/>
      <c r="M810" s="107"/>
      <c r="N810" s="107"/>
      <c r="O810" s="107"/>
      <c r="P810" s="107"/>
      <c r="Q810" s="107"/>
      <c r="R810" s="107"/>
      <c r="S810" s="107"/>
      <c r="T810" s="107"/>
      <c r="U810" s="107"/>
      <c r="V810" s="107"/>
      <c r="W810" s="107"/>
      <c r="X810" s="107"/>
    </row>
    <row r="811" spans="1:24" ht="13">
      <c r="A811" s="107"/>
      <c r="B811" s="107"/>
      <c r="C811" s="108"/>
      <c r="D811" s="112"/>
      <c r="E811" s="108"/>
      <c r="F811" s="108"/>
      <c r="G811" s="107"/>
      <c r="H811" s="107"/>
      <c r="I811" s="107"/>
      <c r="J811" s="107"/>
      <c r="K811" s="107"/>
      <c r="L811" s="107"/>
      <c r="M811" s="107"/>
      <c r="N811" s="107"/>
      <c r="O811" s="107"/>
      <c r="P811" s="107"/>
      <c r="Q811" s="107"/>
      <c r="R811" s="107"/>
      <c r="S811" s="107"/>
      <c r="T811" s="107"/>
      <c r="U811" s="107"/>
      <c r="V811" s="107"/>
      <c r="W811" s="107"/>
      <c r="X811" s="107"/>
    </row>
    <row r="812" spans="1:24" ht="13">
      <c r="A812" s="107"/>
      <c r="B812" s="107"/>
      <c r="C812" s="108"/>
      <c r="D812" s="112"/>
      <c r="E812" s="108"/>
      <c r="F812" s="108"/>
      <c r="G812" s="107"/>
      <c r="H812" s="107"/>
      <c r="I812" s="107"/>
      <c r="J812" s="107"/>
      <c r="K812" s="107"/>
      <c r="L812" s="107"/>
      <c r="M812" s="107"/>
      <c r="N812" s="107"/>
      <c r="O812" s="107"/>
      <c r="P812" s="107"/>
      <c r="Q812" s="107"/>
      <c r="R812" s="107"/>
      <c r="S812" s="107"/>
      <c r="T812" s="107"/>
      <c r="U812" s="107"/>
      <c r="V812" s="107"/>
      <c r="W812" s="107"/>
      <c r="X812" s="107"/>
    </row>
    <row r="813" spans="1:24" ht="13">
      <c r="A813" s="107"/>
      <c r="B813" s="107"/>
      <c r="C813" s="108"/>
      <c r="D813" s="112"/>
      <c r="E813" s="108"/>
      <c r="F813" s="108"/>
      <c r="G813" s="107"/>
      <c r="H813" s="107"/>
      <c r="I813" s="107"/>
      <c r="J813" s="107"/>
      <c r="K813" s="107"/>
      <c r="L813" s="107"/>
      <c r="M813" s="107"/>
      <c r="N813" s="107"/>
      <c r="O813" s="107"/>
      <c r="P813" s="107"/>
      <c r="Q813" s="107"/>
      <c r="R813" s="107"/>
      <c r="S813" s="107"/>
      <c r="T813" s="107"/>
      <c r="U813" s="107"/>
      <c r="V813" s="107"/>
      <c r="W813" s="107"/>
      <c r="X813" s="107"/>
    </row>
    <row r="814" spans="1:24" ht="13">
      <c r="A814" s="107"/>
      <c r="B814" s="107"/>
      <c r="C814" s="108"/>
      <c r="D814" s="112"/>
      <c r="E814" s="108"/>
      <c r="F814" s="108"/>
      <c r="G814" s="107"/>
      <c r="H814" s="107"/>
      <c r="I814" s="107"/>
      <c r="J814" s="107"/>
      <c r="K814" s="107"/>
      <c r="L814" s="107"/>
      <c r="M814" s="107"/>
      <c r="N814" s="107"/>
      <c r="O814" s="107"/>
      <c r="P814" s="107"/>
      <c r="Q814" s="107"/>
      <c r="R814" s="107"/>
      <c r="S814" s="107"/>
      <c r="T814" s="107"/>
      <c r="U814" s="107"/>
      <c r="V814" s="107"/>
      <c r="W814" s="107"/>
      <c r="X814" s="107"/>
    </row>
    <row r="815" spans="1:24" ht="13">
      <c r="A815" s="107"/>
      <c r="B815" s="107"/>
      <c r="C815" s="108"/>
      <c r="D815" s="112"/>
      <c r="E815" s="108"/>
      <c r="F815" s="108"/>
      <c r="G815" s="107"/>
      <c r="H815" s="107"/>
      <c r="I815" s="107"/>
      <c r="J815" s="107"/>
      <c r="K815" s="107"/>
      <c r="L815" s="107"/>
      <c r="M815" s="107"/>
      <c r="N815" s="107"/>
      <c r="O815" s="107"/>
      <c r="P815" s="107"/>
      <c r="Q815" s="107"/>
      <c r="R815" s="107"/>
      <c r="S815" s="107"/>
      <c r="T815" s="107"/>
      <c r="U815" s="107"/>
      <c r="V815" s="107"/>
      <c r="W815" s="107"/>
      <c r="X815" s="107"/>
    </row>
    <row r="816" spans="1:24" ht="13">
      <c r="A816" s="107"/>
      <c r="B816" s="107"/>
      <c r="C816" s="108"/>
      <c r="D816" s="112"/>
      <c r="E816" s="108"/>
      <c r="F816" s="108"/>
      <c r="G816" s="107"/>
      <c r="H816" s="107"/>
      <c r="I816" s="107"/>
      <c r="J816" s="107"/>
      <c r="K816" s="107"/>
      <c r="L816" s="107"/>
      <c r="M816" s="107"/>
      <c r="N816" s="107"/>
      <c r="O816" s="107"/>
      <c r="P816" s="107"/>
      <c r="Q816" s="107"/>
      <c r="R816" s="107"/>
      <c r="S816" s="107"/>
      <c r="T816" s="107"/>
      <c r="U816" s="107"/>
      <c r="V816" s="107"/>
      <c r="W816" s="107"/>
      <c r="X816" s="107"/>
    </row>
    <row r="817" spans="1:24" ht="13">
      <c r="A817" s="107"/>
      <c r="B817" s="107"/>
      <c r="C817" s="108"/>
      <c r="D817" s="112"/>
      <c r="E817" s="108"/>
      <c r="F817" s="108"/>
      <c r="G817" s="107"/>
      <c r="H817" s="107"/>
      <c r="I817" s="107"/>
      <c r="J817" s="107"/>
      <c r="K817" s="107"/>
      <c r="L817" s="107"/>
      <c r="M817" s="107"/>
      <c r="N817" s="107"/>
      <c r="O817" s="107"/>
      <c r="P817" s="107"/>
      <c r="Q817" s="107"/>
      <c r="R817" s="107"/>
      <c r="S817" s="107"/>
      <c r="T817" s="107"/>
      <c r="U817" s="107"/>
      <c r="V817" s="107"/>
      <c r="W817" s="107"/>
      <c r="X817" s="107"/>
    </row>
    <row r="818" spans="1:24" ht="13">
      <c r="A818" s="107"/>
      <c r="B818" s="107"/>
      <c r="C818" s="108"/>
      <c r="D818" s="112"/>
      <c r="E818" s="108"/>
      <c r="F818" s="108"/>
      <c r="G818" s="107"/>
      <c r="H818" s="107"/>
      <c r="I818" s="107"/>
      <c r="J818" s="107"/>
      <c r="K818" s="107"/>
      <c r="L818" s="107"/>
      <c r="M818" s="107"/>
      <c r="N818" s="107"/>
      <c r="O818" s="107"/>
      <c r="P818" s="107"/>
      <c r="Q818" s="107"/>
      <c r="R818" s="107"/>
      <c r="S818" s="107"/>
      <c r="T818" s="107"/>
      <c r="U818" s="107"/>
      <c r="V818" s="107"/>
      <c r="W818" s="107"/>
      <c r="X818" s="107"/>
    </row>
    <row r="819" spans="1:24" ht="13">
      <c r="A819" s="107"/>
      <c r="B819" s="107"/>
      <c r="C819" s="108"/>
      <c r="D819" s="112"/>
      <c r="E819" s="108"/>
      <c r="F819" s="108"/>
      <c r="G819" s="107"/>
      <c r="H819" s="107"/>
      <c r="I819" s="107"/>
      <c r="J819" s="107"/>
      <c r="K819" s="107"/>
      <c r="L819" s="107"/>
      <c r="M819" s="107"/>
      <c r="N819" s="107"/>
      <c r="O819" s="107"/>
      <c r="P819" s="107"/>
      <c r="Q819" s="107"/>
      <c r="R819" s="107"/>
      <c r="S819" s="107"/>
      <c r="T819" s="107"/>
      <c r="U819" s="107"/>
      <c r="V819" s="107"/>
      <c r="W819" s="107"/>
      <c r="X819" s="107"/>
    </row>
    <row r="820" spans="1:24" ht="13">
      <c r="A820" s="107"/>
      <c r="B820" s="107"/>
      <c r="C820" s="108"/>
      <c r="D820" s="112"/>
      <c r="E820" s="108"/>
      <c r="F820" s="108"/>
      <c r="G820" s="107"/>
      <c r="H820" s="107"/>
      <c r="I820" s="107"/>
      <c r="J820" s="107"/>
      <c r="K820" s="107"/>
      <c r="L820" s="107"/>
      <c r="M820" s="107"/>
      <c r="N820" s="107"/>
      <c r="O820" s="107"/>
      <c r="P820" s="107"/>
      <c r="Q820" s="107"/>
      <c r="R820" s="107"/>
      <c r="S820" s="107"/>
      <c r="T820" s="107"/>
      <c r="U820" s="107"/>
      <c r="V820" s="107"/>
      <c r="W820" s="107"/>
      <c r="X820" s="107"/>
    </row>
    <row r="821" spans="1:24" ht="13">
      <c r="A821" s="107"/>
      <c r="B821" s="107"/>
      <c r="C821" s="108"/>
      <c r="D821" s="112"/>
      <c r="E821" s="108"/>
      <c r="F821" s="108"/>
      <c r="G821" s="107"/>
      <c r="H821" s="107"/>
      <c r="I821" s="107"/>
      <c r="J821" s="107"/>
      <c r="K821" s="107"/>
      <c r="L821" s="107"/>
      <c r="M821" s="107"/>
      <c r="N821" s="107"/>
      <c r="O821" s="107"/>
      <c r="P821" s="107"/>
      <c r="Q821" s="107"/>
      <c r="R821" s="107"/>
      <c r="S821" s="107"/>
      <c r="T821" s="107"/>
      <c r="U821" s="107"/>
      <c r="V821" s="107"/>
      <c r="W821" s="107"/>
      <c r="X821" s="107"/>
    </row>
    <row r="822" spans="1:24" ht="13">
      <c r="A822" s="107"/>
      <c r="B822" s="107"/>
      <c r="C822" s="108"/>
      <c r="D822" s="112"/>
      <c r="E822" s="108"/>
      <c r="F822" s="108"/>
      <c r="G822" s="107"/>
      <c r="H822" s="107"/>
      <c r="I822" s="107"/>
      <c r="J822" s="107"/>
      <c r="K822" s="107"/>
      <c r="L822" s="107"/>
      <c r="M822" s="107"/>
      <c r="N822" s="107"/>
      <c r="O822" s="107"/>
      <c r="P822" s="107"/>
      <c r="Q822" s="107"/>
      <c r="R822" s="107"/>
      <c r="S822" s="107"/>
      <c r="T822" s="107"/>
      <c r="U822" s="107"/>
      <c r="V822" s="107"/>
      <c r="W822" s="107"/>
      <c r="X822" s="107"/>
    </row>
    <row r="823" spans="1:24" ht="13">
      <c r="A823" s="107"/>
      <c r="B823" s="107"/>
      <c r="C823" s="108"/>
      <c r="D823" s="112"/>
      <c r="E823" s="108"/>
      <c r="F823" s="108"/>
      <c r="G823" s="107"/>
      <c r="H823" s="107"/>
      <c r="I823" s="107"/>
      <c r="J823" s="107"/>
      <c r="K823" s="107"/>
      <c r="L823" s="107"/>
      <c r="M823" s="107"/>
      <c r="N823" s="107"/>
      <c r="O823" s="107"/>
      <c r="P823" s="107"/>
      <c r="Q823" s="107"/>
      <c r="R823" s="107"/>
      <c r="S823" s="107"/>
      <c r="T823" s="107"/>
      <c r="U823" s="107"/>
      <c r="V823" s="107"/>
      <c r="W823" s="107"/>
      <c r="X823" s="107"/>
    </row>
    <row r="824" spans="1:24" ht="13">
      <c r="A824" s="107"/>
      <c r="B824" s="107"/>
      <c r="C824" s="108"/>
      <c r="D824" s="112"/>
      <c r="E824" s="108"/>
      <c r="F824" s="108"/>
      <c r="G824" s="107"/>
      <c r="H824" s="107"/>
      <c r="I824" s="107"/>
      <c r="J824" s="107"/>
      <c r="K824" s="107"/>
      <c r="L824" s="107"/>
      <c r="M824" s="107"/>
      <c r="N824" s="107"/>
      <c r="O824" s="107"/>
      <c r="P824" s="107"/>
      <c r="Q824" s="107"/>
      <c r="R824" s="107"/>
      <c r="S824" s="107"/>
      <c r="T824" s="107"/>
      <c r="U824" s="107"/>
      <c r="V824" s="107"/>
      <c r="W824" s="107"/>
      <c r="X824" s="107"/>
    </row>
    <row r="825" spans="1:24" ht="13">
      <c r="A825" s="107"/>
      <c r="B825" s="107"/>
      <c r="C825" s="108"/>
      <c r="D825" s="112"/>
      <c r="E825" s="108"/>
      <c r="F825" s="108"/>
      <c r="G825" s="107"/>
      <c r="H825" s="107"/>
      <c r="I825" s="107"/>
      <c r="J825" s="107"/>
      <c r="K825" s="107"/>
      <c r="L825" s="107"/>
      <c r="M825" s="107"/>
      <c r="N825" s="107"/>
      <c r="O825" s="107"/>
      <c r="P825" s="107"/>
      <c r="Q825" s="107"/>
      <c r="R825" s="107"/>
      <c r="S825" s="107"/>
      <c r="T825" s="107"/>
      <c r="U825" s="107"/>
      <c r="V825" s="107"/>
      <c r="W825" s="107"/>
      <c r="X825" s="107"/>
    </row>
    <row r="826" spans="1:24" ht="13">
      <c r="A826" s="107"/>
      <c r="B826" s="107"/>
      <c r="C826" s="108"/>
      <c r="D826" s="112"/>
      <c r="E826" s="108"/>
      <c r="F826" s="108"/>
      <c r="G826" s="107"/>
      <c r="H826" s="107"/>
      <c r="I826" s="107"/>
      <c r="J826" s="107"/>
      <c r="K826" s="107"/>
      <c r="L826" s="107"/>
      <c r="M826" s="107"/>
      <c r="N826" s="107"/>
      <c r="O826" s="107"/>
      <c r="P826" s="107"/>
      <c r="Q826" s="107"/>
      <c r="R826" s="107"/>
      <c r="S826" s="107"/>
      <c r="T826" s="107"/>
      <c r="U826" s="107"/>
      <c r="V826" s="107"/>
      <c r="W826" s="107"/>
      <c r="X826" s="107"/>
    </row>
    <row r="827" spans="1:24" ht="13">
      <c r="A827" s="107"/>
      <c r="B827" s="107"/>
      <c r="C827" s="108"/>
      <c r="D827" s="112"/>
      <c r="E827" s="108"/>
      <c r="F827" s="108"/>
      <c r="G827" s="107"/>
      <c r="H827" s="107"/>
      <c r="I827" s="107"/>
      <c r="J827" s="107"/>
      <c r="K827" s="107"/>
      <c r="L827" s="107"/>
      <c r="M827" s="107"/>
      <c r="N827" s="107"/>
      <c r="O827" s="107"/>
      <c r="P827" s="107"/>
      <c r="Q827" s="107"/>
      <c r="R827" s="107"/>
      <c r="S827" s="107"/>
      <c r="T827" s="107"/>
      <c r="U827" s="107"/>
      <c r="V827" s="107"/>
      <c r="W827" s="107"/>
      <c r="X827" s="107"/>
    </row>
    <row r="828" spans="1:24" ht="13">
      <c r="A828" s="107"/>
      <c r="B828" s="107"/>
      <c r="C828" s="108"/>
      <c r="D828" s="112"/>
      <c r="E828" s="108"/>
      <c r="F828" s="108"/>
      <c r="G828" s="107"/>
      <c r="H828" s="107"/>
      <c r="I828" s="107"/>
      <c r="J828" s="107"/>
      <c r="K828" s="107"/>
      <c r="L828" s="107"/>
      <c r="M828" s="107"/>
      <c r="N828" s="107"/>
      <c r="O828" s="107"/>
      <c r="P828" s="107"/>
      <c r="Q828" s="107"/>
      <c r="R828" s="107"/>
      <c r="S828" s="107"/>
      <c r="T828" s="107"/>
      <c r="U828" s="107"/>
      <c r="V828" s="107"/>
      <c r="W828" s="107"/>
      <c r="X828" s="107"/>
    </row>
    <row r="829" spans="1:24" ht="13">
      <c r="A829" s="107"/>
      <c r="B829" s="107"/>
      <c r="C829" s="108"/>
      <c r="D829" s="112"/>
      <c r="E829" s="108"/>
      <c r="F829" s="108"/>
      <c r="G829" s="107"/>
      <c r="H829" s="107"/>
      <c r="I829" s="107"/>
      <c r="J829" s="107"/>
      <c r="K829" s="107"/>
      <c r="L829" s="107"/>
      <c r="M829" s="107"/>
      <c r="N829" s="107"/>
      <c r="O829" s="107"/>
      <c r="P829" s="107"/>
      <c r="Q829" s="107"/>
      <c r="R829" s="107"/>
      <c r="S829" s="107"/>
      <c r="T829" s="107"/>
      <c r="U829" s="107"/>
      <c r="V829" s="107"/>
      <c r="W829" s="107"/>
      <c r="X829" s="107"/>
    </row>
    <row r="830" spans="1:24" ht="13">
      <c r="A830" s="107"/>
      <c r="B830" s="107"/>
      <c r="C830" s="108"/>
      <c r="D830" s="112"/>
      <c r="E830" s="108"/>
      <c r="F830" s="108"/>
      <c r="G830" s="107"/>
      <c r="H830" s="107"/>
      <c r="I830" s="107"/>
      <c r="J830" s="107"/>
      <c r="K830" s="107"/>
      <c r="L830" s="107"/>
      <c r="M830" s="107"/>
      <c r="N830" s="107"/>
      <c r="O830" s="107"/>
      <c r="P830" s="107"/>
      <c r="Q830" s="107"/>
      <c r="R830" s="107"/>
      <c r="S830" s="107"/>
      <c r="T830" s="107"/>
      <c r="U830" s="107"/>
      <c r="V830" s="107"/>
      <c r="W830" s="107"/>
      <c r="X830" s="107"/>
    </row>
    <row r="831" spans="1:24" ht="13">
      <c r="A831" s="107"/>
      <c r="B831" s="107"/>
      <c r="C831" s="108"/>
      <c r="D831" s="112"/>
      <c r="E831" s="108"/>
      <c r="F831" s="108"/>
      <c r="G831" s="107"/>
      <c r="H831" s="107"/>
      <c r="I831" s="107"/>
      <c r="J831" s="107"/>
      <c r="K831" s="107"/>
      <c r="L831" s="107"/>
      <c r="M831" s="107"/>
      <c r="N831" s="107"/>
      <c r="O831" s="107"/>
      <c r="P831" s="107"/>
      <c r="Q831" s="107"/>
      <c r="R831" s="107"/>
      <c r="S831" s="107"/>
      <c r="T831" s="107"/>
      <c r="U831" s="107"/>
      <c r="V831" s="107"/>
      <c r="W831" s="107"/>
      <c r="X831" s="107"/>
    </row>
    <row r="832" spans="1:24" ht="13">
      <c r="A832" s="107"/>
      <c r="B832" s="107"/>
      <c r="C832" s="108"/>
      <c r="D832" s="112"/>
      <c r="E832" s="108"/>
      <c r="F832" s="108"/>
      <c r="G832" s="107"/>
      <c r="H832" s="107"/>
      <c r="I832" s="107"/>
      <c r="J832" s="107"/>
      <c r="K832" s="107"/>
      <c r="L832" s="107"/>
      <c r="M832" s="107"/>
      <c r="N832" s="107"/>
      <c r="O832" s="107"/>
      <c r="P832" s="107"/>
      <c r="Q832" s="107"/>
      <c r="R832" s="107"/>
      <c r="S832" s="107"/>
      <c r="T832" s="107"/>
      <c r="U832" s="107"/>
      <c r="V832" s="107"/>
      <c r="W832" s="107"/>
      <c r="X832" s="107"/>
    </row>
    <row r="833" spans="1:24" ht="13">
      <c r="A833" s="107"/>
      <c r="B833" s="107"/>
      <c r="C833" s="108"/>
      <c r="D833" s="112"/>
      <c r="E833" s="108"/>
      <c r="F833" s="108"/>
      <c r="G833" s="107"/>
      <c r="H833" s="107"/>
      <c r="I833" s="107"/>
      <c r="J833" s="107"/>
      <c r="K833" s="107"/>
      <c r="L833" s="107"/>
      <c r="M833" s="107"/>
      <c r="N833" s="107"/>
      <c r="O833" s="107"/>
      <c r="P833" s="107"/>
      <c r="Q833" s="107"/>
      <c r="R833" s="107"/>
      <c r="S833" s="107"/>
      <c r="T833" s="107"/>
      <c r="U833" s="107"/>
      <c r="V833" s="107"/>
      <c r="W833" s="107"/>
      <c r="X833" s="107"/>
    </row>
    <row r="834" spans="1:24" ht="13">
      <c r="A834" s="107"/>
      <c r="B834" s="107"/>
      <c r="C834" s="108"/>
      <c r="D834" s="112"/>
      <c r="E834" s="108"/>
      <c r="F834" s="108"/>
      <c r="G834" s="107"/>
      <c r="H834" s="107"/>
      <c r="I834" s="107"/>
      <c r="J834" s="107"/>
      <c r="K834" s="107"/>
      <c r="L834" s="107"/>
      <c r="M834" s="107"/>
      <c r="N834" s="107"/>
      <c r="O834" s="107"/>
      <c r="P834" s="107"/>
      <c r="Q834" s="107"/>
      <c r="R834" s="107"/>
      <c r="S834" s="107"/>
      <c r="T834" s="107"/>
      <c r="U834" s="107"/>
      <c r="V834" s="107"/>
      <c r="W834" s="107"/>
      <c r="X834" s="107"/>
    </row>
    <row r="835" spans="1:24" ht="13">
      <c r="A835" s="107"/>
      <c r="B835" s="107"/>
      <c r="C835" s="108"/>
      <c r="D835" s="112"/>
      <c r="E835" s="108"/>
      <c r="F835" s="108"/>
      <c r="G835" s="107"/>
      <c r="H835" s="107"/>
      <c r="I835" s="107"/>
      <c r="J835" s="107"/>
      <c r="K835" s="107"/>
      <c r="L835" s="107"/>
      <c r="M835" s="107"/>
      <c r="N835" s="107"/>
      <c r="O835" s="107"/>
      <c r="P835" s="107"/>
      <c r="Q835" s="107"/>
      <c r="R835" s="107"/>
      <c r="S835" s="107"/>
      <c r="T835" s="107"/>
      <c r="U835" s="107"/>
      <c r="V835" s="107"/>
      <c r="W835" s="107"/>
      <c r="X835" s="107"/>
    </row>
    <row r="836" spans="1:24" ht="13">
      <c r="A836" s="107"/>
      <c r="B836" s="107"/>
      <c r="C836" s="108"/>
      <c r="D836" s="112"/>
      <c r="E836" s="108"/>
      <c r="F836" s="108"/>
      <c r="G836" s="107"/>
      <c r="H836" s="107"/>
      <c r="I836" s="107"/>
      <c r="J836" s="107"/>
      <c r="K836" s="107"/>
      <c r="L836" s="107"/>
      <c r="M836" s="107"/>
      <c r="N836" s="107"/>
      <c r="O836" s="107"/>
      <c r="P836" s="107"/>
      <c r="Q836" s="107"/>
      <c r="R836" s="107"/>
      <c r="S836" s="107"/>
      <c r="T836" s="107"/>
      <c r="U836" s="107"/>
      <c r="V836" s="107"/>
      <c r="W836" s="107"/>
      <c r="X836" s="107"/>
    </row>
    <row r="837" spans="1:24" ht="13">
      <c r="A837" s="107"/>
      <c r="B837" s="107"/>
      <c r="C837" s="108"/>
      <c r="D837" s="112"/>
      <c r="E837" s="108"/>
      <c r="F837" s="108"/>
      <c r="G837" s="107"/>
      <c r="H837" s="107"/>
      <c r="I837" s="107"/>
      <c r="J837" s="107"/>
      <c r="K837" s="107"/>
      <c r="L837" s="107"/>
      <c r="M837" s="107"/>
      <c r="N837" s="107"/>
      <c r="O837" s="107"/>
      <c r="P837" s="107"/>
      <c r="Q837" s="107"/>
      <c r="R837" s="107"/>
      <c r="S837" s="107"/>
      <c r="T837" s="107"/>
      <c r="U837" s="107"/>
      <c r="V837" s="107"/>
      <c r="W837" s="107"/>
      <c r="X837" s="107"/>
    </row>
    <row r="838" spans="1:24" ht="13">
      <c r="A838" s="107"/>
      <c r="B838" s="107"/>
      <c r="C838" s="108"/>
      <c r="D838" s="112"/>
      <c r="E838" s="108"/>
      <c r="F838" s="108"/>
      <c r="G838" s="107"/>
      <c r="H838" s="107"/>
      <c r="I838" s="107"/>
      <c r="J838" s="107"/>
      <c r="K838" s="107"/>
      <c r="L838" s="107"/>
      <c r="M838" s="107"/>
      <c r="N838" s="107"/>
      <c r="O838" s="107"/>
      <c r="P838" s="107"/>
      <c r="Q838" s="107"/>
      <c r="R838" s="107"/>
      <c r="S838" s="107"/>
      <c r="T838" s="107"/>
      <c r="U838" s="107"/>
      <c r="V838" s="107"/>
      <c r="W838" s="107"/>
      <c r="X838" s="107"/>
    </row>
    <row r="839" spans="1:24" ht="13">
      <c r="A839" s="107"/>
      <c r="B839" s="107"/>
      <c r="C839" s="108"/>
      <c r="D839" s="112"/>
      <c r="E839" s="108"/>
      <c r="F839" s="108"/>
      <c r="G839" s="107"/>
      <c r="H839" s="107"/>
      <c r="I839" s="107"/>
      <c r="J839" s="107"/>
      <c r="K839" s="107"/>
      <c r="L839" s="107"/>
      <c r="M839" s="107"/>
      <c r="N839" s="107"/>
      <c r="O839" s="107"/>
      <c r="P839" s="107"/>
      <c r="Q839" s="107"/>
      <c r="R839" s="107"/>
      <c r="S839" s="107"/>
      <c r="T839" s="107"/>
      <c r="U839" s="107"/>
      <c r="V839" s="107"/>
      <c r="W839" s="107"/>
      <c r="X839" s="107"/>
    </row>
    <row r="840" spans="1:24" ht="13">
      <c r="A840" s="107"/>
      <c r="B840" s="107"/>
      <c r="C840" s="108"/>
      <c r="D840" s="112"/>
      <c r="E840" s="108"/>
      <c r="F840" s="108"/>
      <c r="G840" s="107"/>
      <c r="H840" s="107"/>
      <c r="I840" s="107"/>
      <c r="J840" s="107"/>
      <c r="K840" s="107"/>
      <c r="L840" s="107"/>
      <c r="M840" s="107"/>
      <c r="N840" s="107"/>
      <c r="O840" s="107"/>
      <c r="P840" s="107"/>
      <c r="Q840" s="107"/>
      <c r="R840" s="107"/>
      <c r="S840" s="107"/>
      <c r="T840" s="107"/>
      <c r="U840" s="107"/>
      <c r="V840" s="107"/>
      <c r="W840" s="107"/>
      <c r="X840" s="107"/>
    </row>
    <row r="841" spans="1:24" ht="13">
      <c r="A841" s="107"/>
      <c r="B841" s="107"/>
      <c r="C841" s="108"/>
      <c r="D841" s="112"/>
      <c r="E841" s="108"/>
      <c r="F841" s="108"/>
      <c r="G841" s="107"/>
      <c r="H841" s="107"/>
      <c r="I841" s="107"/>
      <c r="J841" s="107"/>
      <c r="K841" s="107"/>
      <c r="L841" s="107"/>
      <c r="M841" s="107"/>
      <c r="N841" s="107"/>
      <c r="O841" s="107"/>
      <c r="P841" s="107"/>
      <c r="Q841" s="107"/>
      <c r="R841" s="107"/>
      <c r="S841" s="107"/>
      <c r="T841" s="107"/>
      <c r="U841" s="107"/>
      <c r="V841" s="107"/>
      <c r="W841" s="107"/>
      <c r="X841" s="107"/>
    </row>
    <row r="842" spans="1:24" ht="13">
      <c r="A842" s="107"/>
      <c r="B842" s="107"/>
      <c r="C842" s="108"/>
      <c r="D842" s="112"/>
      <c r="E842" s="108"/>
      <c r="F842" s="108"/>
      <c r="G842" s="107"/>
      <c r="H842" s="107"/>
      <c r="I842" s="107"/>
      <c r="J842" s="107"/>
      <c r="K842" s="107"/>
      <c r="L842" s="107"/>
      <c r="M842" s="107"/>
      <c r="N842" s="107"/>
      <c r="O842" s="107"/>
      <c r="P842" s="107"/>
      <c r="Q842" s="107"/>
      <c r="R842" s="107"/>
      <c r="S842" s="107"/>
      <c r="T842" s="107"/>
      <c r="U842" s="107"/>
      <c r="V842" s="107"/>
      <c r="W842" s="107"/>
      <c r="X842" s="107"/>
    </row>
    <row r="843" spans="1:24" ht="13">
      <c r="A843" s="107"/>
      <c r="B843" s="107"/>
      <c r="C843" s="108"/>
      <c r="D843" s="112"/>
      <c r="E843" s="108"/>
      <c r="F843" s="108"/>
      <c r="G843" s="107"/>
      <c r="H843" s="107"/>
      <c r="I843" s="107"/>
      <c r="J843" s="107"/>
      <c r="K843" s="107"/>
      <c r="L843" s="107"/>
      <c r="M843" s="107"/>
      <c r="N843" s="107"/>
      <c r="O843" s="107"/>
      <c r="P843" s="107"/>
      <c r="Q843" s="107"/>
      <c r="R843" s="107"/>
      <c r="S843" s="107"/>
      <c r="T843" s="107"/>
      <c r="U843" s="107"/>
      <c r="V843" s="107"/>
      <c r="W843" s="107"/>
      <c r="X843" s="107"/>
    </row>
    <row r="844" spans="1:24" ht="13">
      <c r="A844" s="107"/>
      <c r="B844" s="107"/>
      <c r="C844" s="108"/>
      <c r="D844" s="112"/>
      <c r="E844" s="108"/>
      <c r="F844" s="108"/>
      <c r="G844" s="107"/>
      <c r="H844" s="107"/>
      <c r="I844" s="107"/>
      <c r="J844" s="107"/>
      <c r="K844" s="107"/>
      <c r="L844" s="107"/>
      <c r="M844" s="107"/>
      <c r="N844" s="107"/>
      <c r="O844" s="107"/>
      <c r="P844" s="107"/>
      <c r="Q844" s="107"/>
      <c r="R844" s="107"/>
      <c r="S844" s="107"/>
      <c r="T844" s="107"/>
      <c r="U844" s="107"/>
      <c r="V844" s="107"/>
      <c r="W844" s="107"/>
      <c r="X844" s="107"/>
    </row>
    <row r="845" spans="1:24" ht="13">
      <c r="A845" s="107"/>
      <c r="B845" s="107"/>
      <c r="C845" s="108"/>
      <c r="D845" s="112"/>
      <c r="E845" s="108"/>
      <c r="F845" s="108"/>
      <c r="G845" s="107"/>
      <c r="H845" s="107"/>
      <c r="I845" s="107"/>
      <c r="J845" s="107"/>
      <c r="K845" s="107"/>
      <c r="L845" s="107"/>
      <c r="M845" s="107"/>
      <c r="N845" s="107"/>
      <c r="O845" s="107"/>
      <c r="P845" s="107"/>
      <c r="Q845" s="107"/>
      <c r="R845" s="107"/>
      <c r="S845" s="107"/>
      <c r="T845" s="107"/>
      <c r="U845" s="107"/>
      <c r="V845" s="107"/>
      <c r="W845" s="107"/>
      <c r="X845" s="107"/>
    </row>
    <row r="846" spans="1:24" ht="13">
      <c r="A846" s="107"/>
      <c r="B846" s="107"/>
      <c r="C846" s="108"/>
      <c r="D846" s="112"/>
      <c r="E846" s="108"/>
      <c r="F846" s="108"/>
      <c r="G846" s="107"/>
      <c r="H846" s="107"/>
      <c r="I846" s="107"/>
      <c r="J846" s="107"/>
      <c r="K846" s="107"/>
      <c r="L846" s="107"/>
      <c r="M846" s="107"/>
      <c r="N846" s="107"/>
      <c r="O846" s="107"/>
      <c r="P846" s="107"/>
      <c r="Q846" s="107"/>
      <c r="R846" s="107"/>
      <c r="S846" s="107"/>
      <c r="T846" s="107"/>
      <c r="U846" s="107"/>
      <c r="V846" s="107"/>
      <c r="W846" s="107"/>
      <c r="X846" s="107"/>
    </row>
    <row r="847" spans="1:24" ht="13">
      <c r="A847" s="107"/>
      <c r="B847" s="107"/>
      <c r="C847" s="108"/>
      <c r="D847" s="112"/>
      <c r="E847" s="108"/>
      <c r="F847" s="108"/>
      <c r="G847" s="107"/>
      <c r="H847" s="107"/>
      <c r="I847" s="107"/>
      <c r="J847" s="107"/>
      <c r="K847" s="107"/>
      <c r="L847" s="107"/>
      <c r="M847" s="107"/>
      <c r="N847" s="107"/>
      <c r="O847" s="107"/>
      <c r="P847" s="107"/>
      <c r="Q847" s="107"/>
      <c r="R847" s="107"/>
      <c r="S847" s="107"/>
      <c r="T847" s="107"/>
      <c r="U847" s="107"/>
      <c r="V847" s="107"/>
      <c r="W847" s="107"/>
      <c r="X847" s="107"/>
    </row>
    <row r="848" spans="1:24" ht="13">
      <c r="A848" s="107"/>
      <c r="B848" s="107"/>
      <c r="C848" s="108"/>
      <c r="D848" s="112"/>
      <c r="E848" s="108"/>
      <c r="F848" s="108"/>
      <c r="G848" s="107"/>
      <c r="H848" s="107"/>
      <c r="I848" s="107"/>
      <c r="J848" s="107"/>
      <c r="K848" s="107"/>
      <c r="L848" s="107"/>
      <c r="M848" s="107"/>
      <c r="N848" s="107"/>
      <c r="O848" s="107"/>
      <c r="P848" s="107"/>
      <c r="Q848" s="107"/>
      <c r="R848" s="107"/>
      <c r="S848" s="107"/>
      <c r="T848" s="107"/>
      <c r="U848" s="107"/>
      <c r="V848" s="107"/>
      <c r="W848" s="107"/>
      <c r="X848" s="107"/>
    </row>
    <row r="849" spans="1:24" ht="13">
      <c r="A849" s="107"/>
      <c r="B849" s="107"/>
      <c r="C849" s="108"/>
      <c r="D849" s="112"/>
      <c r="E849" s="108"/>
      <c r="F849" s="108"/>
      <c r="G849" s="107"/>
      <c r="H849" s="107"/>
      <c r="I849" s="107"/>
      <c r="J849" s="107"/>
      <c r="K849" s="107"/>
      <c r="L849" s="107"/>
      <c r="M849" s="107"/>
      <c r="N849" s="107"/>
      <c r="O849" s="107"/>
      <c r="P849" s="107"/>
      <c r="Q849" s="107"/>
      <c r="R849" s="107"/>
      <c r="S849" s="107"/>
      <c r="T849" s="107"/>
      <c r="U849" s="107"/>
      <c r="V849" s="107"/>
      <c r="W849" s="107"/>
      <c r="X849" s="107"/>
    </row>
    <row r="850" spans="1:24" ht="13">
      <c r="A850" s="107"/>
      <c r="B850" s="107"/>
      <c r="C850" s="108"/>
      <c r="D850" s="112"/>
      <c r="E850" s="108"/>
      <c r="F850" s="108"/>
      <c r="G850" s="107"/>
      <c r="H850" s="107"/>
      <c r="I850" s="107"/>
      <c r="J850" s="107"/>
      <c r="K850" s="107"/>
      <c r="L850" s="107"/>
      <c r="M850" s="107"/>
      <c r="N850" s="107"/>
      <c r="O850" s="107"/>
      <c r="P850" s="107"/>
      <c r="Q850" s="107"/>
      <c r="R850" s="107"/>
      <c r="S850" s="107"/>
      <c r="T850" s="107"/>
      <c r="U850" s="107"/>
      <c r="V850" s="107"/>
      <c r="W850" s="107"/>
      <c r="X850" s="107"/>
    </row>
    <row r="851" spans="1:24" ht="13">
      <c r="A851" s="107"/>
      <c r="B851" s="107"/>
      <c r="C851" s="108"/>
      <c r="D851" s="112"/>
      <c r="E851" s="108"/>
      <c r="F851" s="108"/>
      <c r="G851" s="107"/>
      <c r="H851" s="107"/>
      <c r="I851" s="107"/>
      <c r="J851" s="107"/>
      <c r="K851" s="107"/>
      <c r="L851" s="107"/>
      <c r="M851" s="107"/>
      <c r="N851" s="107"/>
      <c r="O851" s="107"/>
      <c r="P851" s="107"/>
      <c r="Q851" s="107"/>
      <c r="R851" s="107"/>
      <c r="S851" s="107"/>
      <c r="T851" s="107"/>
      <c r="U851" s="107"/>
      <c r="V851" s="107"/>
      <c r="W851" s="107"/>
      <c r="X851" s="107"/>
    </row>
    <row r="852" spans="1:24" ht="13">
      <c r="A852" s="107"/>
      <c r="B852" s="107"/>
      <c r="C852" s="108"/>
      <c r="D852" s="112"/>
      <c r="E852" s="108"/>
      <c r="F852" s="108"/>
      <c r="G852" s="107"/>
      <c r="H852" s="107"/>
      <c r="I852" s="107"/>
      <c r="J852" s="107"/>
      <c r="K852" s="107"/>
      <c r="L852" s="107"/>
      <c r="M852" s="107"/>
      <c r="N852" s="107"/>
      <c r="O852" s="107"/>
      <c r="P852" s="107"/>
      <c r="Q852" s="107"/>
      <c r="R852" s="107"/>
      <c r="S852" s="107"/>
      <c r="T852" s="107"/>
      <c r="U852" s="107"/>
      <c r="V852" s="107"/>
      <c r="W852" s="107"/>
      <c r="X852" s="107"/>
    </row>
    <row r="853" spans="1:24" ht="13">
      <c r="A853" s="107"/>
      <c r="B853" s="107"/>
      <c r="C853" s="108"/>
      <c r="D853" s="112"/>
      <c r="E853" s="108"/>
      <c r="F853" s="108"/>
      <c r="G853" s="107"/>
      <c r="H853" s="107"/>
      <c r="I853" s="107"/>
      <c r="J853" s="107"/>
      <c r="K853" s="107"/>
      <c r="L853" s="107"/>
      <c r="M853" s="107"/>
      <c r="N853" s="107"/>
      <c r="O853" s="107"/>
      <c r="P853" s="107"/>
      <c r="Q853" s="107"/>
      <c r="R853" s="107"/>
      <c r="S853" s="107"/>
      <c r="T853" s="107"/>
      <c r="U853" s="107"/>
      <c r="V853" s="107"/>
      <c r="W853" s="107"/>
      <c r="X853" s="107"/>
    </row>
    <row r="854" spans="1:24" ht="13">
      <c r="A854" s="107"/>
      <c r="B854" s="107"/>
      <c r="C854" s="108"/>
      <c r="D854" s="112"/>
      <c r="E854" s="108"/>
      <c r="F854" s="108"/>
      <c r="G854" s="107"/>
      <c r="H854" s="107"/>
      <c r="I854" s="107"/>
      <c r="J854" s="107"/>
      <c r="K854" s="107"/>
      <c r="L854" s="107"/>
      <c r="M854" s="107"/>
      <c r="N854" s="107"/>
      <c r="O854" s="107"/>
      <c r="P854" s="107"/>
      <c r="Q854" s="107"/>
      <c r="R854" s="107"/>
      <c r="S854" s="107"/>
      <c r="T854" s="107"/>
      <c r="U854" s="107"/>
      <c r="V854" s="107"/>
      <c r="W854" s="107"/>
      <c r="X854" s="107"/>
    </row>
    <row r="855" spans="1:24" ht="13">
      <c r="A855" s="107"/>
      <c r="B855" s="107"/>
      <c r="C855" s="108"/>
      <c r="D855" s="112"/>
      <c r="E855" s="108"/>
      <c r="F855" s="108"/>
      <c r="G855" s="107"/>
      <c r="H855" s="107"/>
      <c r="I855" s="107"/>
      <c r="J855" s="107"/>
      <c r="K855" s="107"/>
      <c r="L855" s="107"/>
      <c r="M855" s="107"/>
      <c r="N855" s="107"/>
      <c r="O855" s="107"/>
      <c r="P855" s="107"/>
      <c r="Q855" s="107"/>
      <c r="R855" s="107"/>
      <c r="S855" s="107"/>
      <c r="T855" s="107"/>
      <c r="U855" s="107"/>
      <c r="V855" s="107"/>
      <c r="W855" s="107"/>
      <c r="X855" s="107"/>
    </row>
    <row r="856" spans="1:24" ht="13">
      <c r="A856" s="107"/>
      <c r="B856" s="107"/>
      <c r="C856" s="108"/>
      <c r="D856" s="112"/>
      <c r="E856" s="108"/>
      <c r="F856" s="108"/>
      <c r="G856" s="107"/>
      <c r="H856" s="107"/>
      <c r="I856" s="107"/>
      <c r="J856" s="107"/>
      <c r="K856" s="107"/>
      <c r="L856" s="107"/>
      <c r="M856" s="107"/>
      <c r="N856" s="107"/>
      <c r="O856" s="107"/>
      <c r="P856" s="107"/>
      <c r="Q856" s="107"/>
      <c r="R856" s="107"/>
      <c r="S856" s="107"/>
      <c r="T856" s="107"/>
      <c r="U856" s="107"/>
      <c r="V856" s="107"/>
      <c r="W856" s="107"/>
      <c r="X856" s="107"/>
    </row>
    <row r="857" spans="1:24" ht="13">
      <c r="A857" s="107"/>
      <c r="B857" s="107"/>
      <c r="C857" s="108"/>
      <c r="D857" s="112"/>
      <c r="E857" s="108"/>
      <c r="F857" s="108"/>
      <c r="G857" s="107"/>
      <c r="H857" s="107"/>
      <c r="I857" s="107"/>
      <c r="J857" s="107"/>
      <c r="K857" s="107"/>
      <c r="L857" s="107"/>
      <c r="M857" s="107"/>
      <c r="N857" s="107"/>
      <c r="O857" s="107"/>
      <c r="P857" s="107"/>
      <c r="Q857" s="107"/>
      <c r="R857" s="107"/>
      <c r="S857" s="107"/>
      <c r="T857" s="107"/>
      <c r="U857" s="107"/>
      <c r="V857" s="107"/>
      <c r="W857" s="107"/>
      <c r="X857" s="107"/>
    </row>
    <row r="858" spans="1:24" ht="13">
      <c r="A858" s="107"/>
      <c r="B858" s="107"/>
      <c r="C858" s="108"/>
      <c r="D858" s="112"/>
      <c r="E858" s="108"/>
      <c r="F858" s="108"/>
      <c r="G858" s="107"/>
      <c r="H858" s="107"/>
      <c r="I858" s="107"/>
      <c r="J858" s="107"/>
      <c r="K858" s="107"/>
      <c r="L858" s="107"/>
      <c r="M858" s="107"/>
      <c r="N858" s="107"/>
      <c r="O858" s="107"/>
      <c r="P858" s="107"/>
      <c r="Q858" s="107"/>
      <c r="R858" s="107"/>
      <c r="S858" s="107"/>
      <c r="T858" s="107"/>
      <c r="U858" s="107"/>
      <c r="V858" s="107"/>
      <c r="W858" s="107"/>
      <c r="X858" s="107"/>
    </row>
    <row r="859" spans="1:24" ht="13">
      <c r="A859" s="107"/>
      <c r="B859" s="107"/>
      <c r="C859" s="108"/>
      <c r="D859" s="112"/>
      <c r="E859" s="108"/>
      <c r="F859" s="108"/>
      <c r="G859" s="107"/>
      <c r="H859" s="107"/>
      <c r="I859" s="107"/>
      <c r="J859" s="107"/>
      <c r="K859" s="107"/>
      <c r="L859" s="107"/>
      <c r="M859" s="107"/>
      <c r="N859" s="107"/>
      <c r="O859" s="107"/>
      <c r="P859" s="107"/>
      <c r="Q859" s="107"/>
      <c r="R859" s="107"/>
      <c r="S859" s="107"/>
      <c r="T859" s="107"/>
      <c r="U859" s="107"/>
      <c r="V859" s="107"/>
      <c r="W859" s="107"/>
      <c r="X859" s="107"/>
    </row>
    <row r="860" spans="1:24" ht="13">
      <c r="A860" s="107"/>
      <c r="B860" s="107"/>
      <c r="C860" s="108"/>
      <c r="D860" s="112"/>
      <c r="E860" s="108"/>
      <c r="F860" s="108"/>
      <c r="G860" s="107"/>
      <c r="H860" s="107"/>
      <c r="I860" s="107"/>
      <c r="J860" s="107"/>
      <c r="K860" s="107"/>
      <c r="L860" s="107"/>
      <c r="M860" s="107"/>
      <c r="N860" s="107"/>
      <c r="O860" s="107"/>
      <c r="P860" s="107"/>
      <c r="Q860" s="107"/>
      <c r="R860" s="107"/>
      <c r="S860" s="107"/>
      <c r="T860" s="107"/>
      <c r="U860" s="107"/>
      <c r="V860" s="107"/>
      <c r="W860" s="107"/>
      <c r="X860" s="107"/>
    </row>
    <row r="861" spans="1:24" ht="13">
      <c r="A861" s="107"/>
      <c r="B861" s="107"/>
      <c r="C861" s="108"/>
      <c r="D861" s="112"/>
      <c r="E861" s="108"/>
      <c r="F861" s="108"/>
      <c r="G861" s="107"/>
      <c r="H861" s="107"/>
      <c r="I861" s="107"/>
      <c r="J861" s="107"/>
      <c r="K861" s="107"/>
      <c r="L861" s="107"/>
      <c r="M861" s="107"/>
      <c r="N861" s="107"/>
      <c r="O861" s="107"/>
      <c r="P861" s="107"/>
      <c r="Q861" s="107"/>
      <c r="R861" s="107"/>
      <c r="S861" s="107"/>
      <c r="T861" s="107"/>
      <c r="U861" s="107"/>
      <c r="V861" s="107"/>
      <c r="W861" s="107"/>
      <c r="X861" s="107"/>
    </row>
    <row r="862" spans="1:24" ht="13">
      <c r="A862" s="107"/>
      <c r="B862" s="107"/>
      <c r="C862" s="108"/>
      <c r="D862" s="112"/>
      <c r="E862" s="108"/>
      <c r="F862" s="108"/>
      <c r="G862" s="107"/>
      <c r="H862" s="107"/>
      <c r="I862" s="107"/>
      <c r="J862" s="107"/>
      <c r="K862" s="107"/>
      <c r="L862" s="107"/>
      <c r="M862" s="107"/>
      <c r="N862" s="107"/>
      <c r="O862" s="107"/>
      <c r="P862" s="107"/>
      <c r="Q862" s="107"/>
      <c r="R862" s="107"/>
      <c r="S862" s="107"/>
      <c r="T862" s="107"/>
      <c r="U862" s="107"/>
      <c r="V862" s="107"/>
      <c r="W862" s="107"/>
      <c r="X862" s="107"/>
    </row>
    <row r="863" spans="1:24" ht="13">
      <c r="A863" s="107"/>
      <c r="B863" s="107"/>
      <c r="C863" s="108"/>
      <c r="D863" s="112"/>
      <c r="E863" s="108"/>
      <c r="F863" s="108"/>
      <c r="G863" s="107"/>
      <c r="H863" s="107"/>
      <c r="I863" s="107"/>
      <c r="J863" s="107"/>
      <c r="K863" s="107"/>
      <c r="L863" s="107"/>
      <c r="M863" s="107"/>
      <c r="N863" s="107"/>
      <c r="O863" s="107"/>
      <c r="P863" s="107"/>
      <c r="Q863" s="107"/>
      <c r="R863" s="107"/>
      <c r="S863" s="107"/>
      <c r="T863" s="107"/>
      <c r="U863" s="107"/>
      <c r="V863" s="107"/>
      <c r="W863" s="107"/>
      <c r="X863" s="107"/>
    </row>
    <row r="864" spans="1:24" ht="13">
      <c r="A864" s="107"/>
      <c r="B864" s="107"/>
      <c r="C864" s="108"/>
      <c r="D864" s="112"/>
      <c r="E864" s="108"/>
      <c r="F864" s="108"/>
      <c r="G864" s="107"/>
      <c r="H864" s="107"/>
      <c r="I864" s="107"/>
      <c r="J864" s="107"/>
      <c r="K864" s="107"/>
      <c r="L864" s="107"/>
      <c r="M864" s="107"/>
      <c r="N864" s="107"/>
      <c r="O864" s="107"/>
      <c r="P864" s="107"/>
      <c r="Q864" s="107"/>
      <c r="R864" s="107"/>
      <c r="S864" s="107"/>
      <c r="T864" s="107"/>
      <c r="U864" s="107"/>
      <c r="V864" s="107"/>
      <c r="W864" s="107"/>
      <c r="X864" s="107"/>
    </row>
    <row r="865" spans="1:24" ht="13">
      <c r="A865" s="107"/>
      <c r="B865" s="107"/>
      <c r="C865" s="108"/>
      <c r="D865" s="112"/>
      <c r="E865" s="108"/>
      <c r="F865" s="108"/>
      <c r="G865" s="107"/>
      <c r="H865" s="107"/>
      <c r="I865" s="107"/>
      <c r="J865" s="107"/>
      <c r="K865" s="107"/>
      <c r="L865" s="107"/>
      <c r="M865" s="107"/>
      <c r="N865" s="107"/>
      <c r="O865" s="107"/>
      <c r="P865" s="107"/>
      <c r="Q865" s="107"/>
      <c r="R865" s="107"/>
      <c r="S865" s="107"/>
      <c r="T865" s="107"/>
      <c r="U865" s="107"/>
      <c r="V865" s="107"/>
      <c r="W865" s="107"/>
      <c r="X865" s="107"/>
    </row>
    <row r="866" spans="1:24" ht="13">
      <c r="A866" s="107"/>
      <c r="B866" s="107"/>
      <c r="C866" s="108"/>
      <c r="D866" s="112"/>
      <c r="E866" s="108"/>
      <c r="F866" s="108"/>
      <c r="G866" s="107"/>
      <c r="H866" s="107"/>
      <c r="I866" s="107"/>
      <c r="J866" s="107"/>
      <c r="K866" s="107"/>
      <c r="L866" s="107"/>
      <c r="M866" s="107"/>
      <c r="N866" s="107"/>
      <c r="O866" s="107"/>
      <c r="P866" s="107"/>
      <c r="Q866" s="107"/>
      <c r="R866" s="107"/>
      <c r="S866" s="107"/>
      <c r="T866" s="107"/>
      <c r="U866" s="107"/>
      <c r="V866" s="107"/>
      <c r="W866" s="107"/>
      <c r="X866" s="107"/>
    </row>
    <row r="867" spans="1:24" ht="13">
      <c r="A867" s="107"/>
      <c r="B867" s="107"/>
      <c r="C867" s="108"/>
      <c r="D867" s="112"/>
      <c r="E867" s="108"/>
      <c r="F867" s="108"/>
      <c r="G867" s="107"/>
      <c r="H867" s="107"/>
      <c r="I867" s="107"/>
      <c r="J867" s="107"/>
      <c r="K867" s="107"/>
      <c r="L867" s="107"/>
      <c r="M867" s="107"/>
      <c r="N867" s="107"/>
      <c r="O867" s="107"/>
      <c r="P867" s="107"/>
      <c r="Q867" s="107"/>
      <c r="R867" s="107"/>
      <c r="S867" s="107"/>
      <c r="T867" s="107"/>
      <c r="U867" s="107"/>
      <c r="V867" s="107"/>
      <c r="W867" s="107"/>
      <c r="X867" s="107"/>
    </row>
    <row r="868" spans="1:24" ht="13">
      <c r="A868" s="107"/>
      <c r="B868" s="107"/>
      <c r="C868" s="108"/>
      <c r="D868" s="112"/>
      <c r="E868" s="108"/>
      <c r="F868" s="108"/>
      <c r="G868" s="107"/>
      <c r="H868" s="107"/>
      <c r="I868" s="107"/>
      <c r="J868" s="107"/>
      <c r="K868" s="107"/>
      <c r="L868" s="107"/>
      <c r="M868" s="107"/>
      <c r="N868" s="107"/>
      <c r="O868" s="107"/>
      <c r="P868" s="107"/>
      <c r="Q868" s="107"/>
      <c r="R868" s="107"/>
      <c r="S868" s="107"/>
      <c r="T868" s="107"/>
      <c r="U868" s="107"/>
      <c r="V868" s="107"/>
      <c r="W868" s="107"/>
      <c r="X868" s="107"/>
    </row>
    <row r="869" spans="1:24" ht="13">
      <c r="A869" s="107"/>
      <c r="B869" s="107"/>
      <c r="C869" s="108"/>
      <c r="D869" s="112"/>
      <c r="E869" s="108"/>
      <c r="F869" s="108"/>
      <c r="G869" s="107"/>
      <c r="H869" s="107"/>
      <c r="I869" s="107"/>
      <c r="J869" s="107"/>
      <c r="K869" s="107"/>
      <c r="L869" s="107"/>
      <c r="M869" s="107"/>
      <c r="N869" s="107"/>
      <c r="O869" s="107"/>
      <c r="P869" s="107"/>
      <c r="Q869" s="107"/>
      <c r="R869" s="107"/>
      <c r="S869" s="107"/>
      <c r="T869" s="107"/>
      <c r="U869" s="107"/>
      <c r="V869" s="107"/>
      <c r="W869" s="107"/>
      <c r="X869" s="107"/>
    </row>
    <row r="870" spans="1:24" ht="13">
      <c r="A870" s="107"/>
      <c r="B870" s="107"/>
      <c r="C870" s="108"/>
      <c r="D870" s="112"/>
      <c r="E870" s="108"/>
      <c r="F870" s="108"/>
      <c r="G870" s="107"/>
      <c r="H870" s="107"/>
      <c r="I870" s="107"/>
      <c r="J870" s="107"/>
      <c r="K870" s="107"/>
      <c r="L870" s="107"/>
      <c r="M870" s="107"/>
      <c r="N870" s="107"/>
      <c r="O870" s="107"/>
      <c r="P870" s="107"/>
      <c r="Q870" s="107"/>
      <c r="R870" s="107"/>
      <c r="S870" s="107"/>
      <c r="T870" s="107"/>
      <c r="U870" s="107"/>
      <c r="V870" s="107"/>
      <c r="W870" s="107"/>
      <c r="X870" s="107"/>
    </row>
    <row r="871" spans="1:24" ht="13">
      <c r="A871" s="107"/>
      <c r="B871" s="107"/>
      <c r="C871" s="108"/>
      <c r="D871" s="112"/>
      <c r="E871" s="108"/>
      <c r="F871" s="108"/>
      <c r="G871" s="107"/>
      <c r="H871" s="107"/>
      <c r="I871" s="107"/>
      <c r="J871" s="107"/>
      <c r="K871" s="107"/>
      <c r="L871" s="107"/>
      <c r="M871" s="107"/>
      <c r="N871" s="107"/>
      <c r="O871" s="107"/>
      <c r="P871" s="107"/>
      <c r="Q871" s="107"/>
      <c r="R871" s="107"/>
      <c r="S871" s="107"/>
      <c r="T871" s="107"/>
      <c r="U871" s="107"/>
      <c r="V871" s="107"/>
      <c r="W871" s="107"/>
      <c r="X871" s="107"/>
    </row>
    <row r="872" spans="1:24" ht="13">
      <c r="A872" s="107"/>
      <c r="B872" s="107"/>
      <c r="C872" s="108"/>
      <c r="D872" s="112"/>
      <c r="E872" s="108"/>
      <c r="F872" s="108"/>
      <c r="G872" s="107"/>
      <c r="H872" s="107"/>
      <c r="I872" s="107"/>
      <c r="J872" s="107"/>
      <c r="K872" s="107"/>
      <c r="L872" s="107"/>
      <c r="M872" s="107"/>
      <c r="N872" s="107"/>
      <c r="O872" s="107"/>
      <c r="P872" s="107"/>
      <c r="Q872" s="107"/>
      <c r="R872" s="107"/>
      <c r="S872" s="107"/>
      <c r="T872" s="107"/>
      <c r="U872" s="107"/>
      <c r="V872" s="107"/>
      <c r="W872" s="107"/>
      <c r="X872" s="107"/>
    </row>
    <row r="873" spans="1:24" ht="13">
      <c r="A873" s="107"/>
      <c r="B873" s="107"/>
      <c r="C873" s="108"/>
      <c r="D873" s="112"/>
      <c r="E873" s="108"/>
      <c r="F873" s="108"/>
      <c r="G873" s="107"/>
      <c r="H873" s="107"/>
      <c r="I873" s="107"/>
      <c r="J873" s="107"/>
      <c r="K873" s="107"/>
      <c r="L873" s="107"/>
      <c r="M873" s="107"/>
      <c r="N873" s="107"/>
      <c r="O873" s="107"/>
      <c r="P873" s="107"/>
      <c r="Q873" s="107"/>
      <c r="R873" s="107"/>
      <c r="S873" s="107"/>
      <c r="T873" s="107"/>
      <c r="U873" s="107"/>
      <c r="V873" s="107"/>
      <c r="W873" s="107"/>
      <c r="X873" s="107"/>
    </row>
    <row r="874" spans="1:24" ht="13">
      <c r="A874" s="107"/>
      <c r="B874" s="107"/>
      <c r="C874" s="108"/>
      <c r="D874" s="112"/>
      <c r="E874" s="108"/>
      <c r="F874" s="108"/>
      <c r="G874" s="107"/>
      <c r="H874" s="107"/>
      <c r="I874" s="107"/>
      <c r="J874" s="107"/>
      <c r="K874" s="107"/>
      <c r="L874" s="107"/>
      <c r="M874" s="107"/>
      <c r="N874" s="107"/>
      <c r="O874" s="107"/>
      <c r="P874" s="107"/>
      <c r="Q874" s="107"/>
      <c r="R874" s="107"/>
      <c r="S874" s="107"/>
      <c r="T874" s="107"/>
      <c r="U874" s="107"/>
      <c r="V874" s="107"/>
      <c r="W874" s="107"/>
      <c r="X874" s="107"/>
    </row>
    <row r="875" spans="1:24" ht="13">
      <c r="A875" s="107"/>
      <c r="B875" s="107"/>
      <c r="C875" s="108"/>
      <c r="D875" s="112"/>
      <c r="E875" s="108"/>
      <c r="F875" s="108"/>
      <c r="G875" s="107"/>
      <c r="H875" s="107"/>
      <c r="I875" s="107"/>
      <c r="J875" s="107"/>
      <c r="K875" s="107"/>
      <c r="L875" s="107"/>
      <c r="M875" s="107"/>
      <c r="N875" s="107"/>
      <c r="O875" s="107"/>
      <c r="P875" s="107"/>
      <c r="Q875" s="107"/>
      <c r="R875" s="107"/>
      <c r="S875" s="107"/>
      <c r="T875" s="107"/>
      <c r="U875" s="107"/>
      <c r="V875" s="107"/>
      <c r="W875" s="107"/>
      <c r="X875" s="107"/>
    </row>
    <row r="876" spans="1:24" ht="13">
      <c r="A876" s="107"/>
      <c r="B876" s="107"/>
      <c r="C876" s="108"/>
      <c r="D876" s="112"/>
      <c r="E876" s="108"/>
      <c r="F876" s="108"/>
      <c r="G876" s="107"/>
      <c r="H876" s="107"/>
      <c r="I876" s="107"/>
      <c r="J876" s="107"/>
      <c r="K876" s="107"/>
      <c r="L876" s="107"/>
      <c r="M876" s="107"/>
      <c r="N876" s="107"/>
      <c r="O876" s="107"/>
      <c r="P876" s="107"/>
      <c r="Q876" s="107"/>
      <c r="R876" s="107"/>
      <c r="S876" s="107"/>
      <c r="T876" s="107"/>
      <c r="U876" s="107"/>
      <c r="V876" s="107"/>
      <c r="W876" s="107"/>
      <c r="X876" s="107"/>
    </row>
    <row r="877" spans="1:24" ht="13">
      <c r="A877" s="107"/>
      <c r="B877" s="107"/>
      <c r="C877" s="108"/>
      <c r="D877" s="112"/>
      <c r="E877" s="108"/>
      <c r="F877" s="108"/>
      <c r="G877" s="107"/>
      <c r="H877" s="107"/>
      <c r="I877" s="107"/>
      <c r="J877" s="107"/>
      <c r="K877" s="107"/>
      <c r="L877" s="107"/>
      <c r="M877" s="107"/>
      <c r="N877" s="107"/>
      <c r="O877" s="107"/>
      <c r="P877" s="107"/>
      <c r="Q877" s="107"/>
      <c r="R877" s="107"/>
      <c r="S877" s="107"/>
      <c r="T877" s="107"/>
      <c r="U877" s="107"/>
      <c r="V877" s="107"/>
      <c r="W877" s="107"/>
      <c r="X877" s="107"/>
    </row>
    <row r="878" spans="1:24" ht="13">
      <c r="A878" s="107"/>
      <c r="B878" s="107"/>
      <c r="C878" s="108"/>
      <c r="D878" s="112"/>
      <c r="E878" s="108"/>
      <c r="F878" s="108"/>
      <c r="G878" s="107"/>
      <c r="H878" s="107"/>
      <c r="I878" s="107"/>
      <c r="J878" s="107"/>
      <c r="K878" s="107"/>
      <c r="L878" s="107"/>
      <c r="M878" s="107"/>
      <c r="N878" s="107"/>
      <c r="O878" s="107"/>
      <c r="P878" s="107"/>
      <c r="Q878" s="107"/>
      <c r="R878" s="107"/>
      <c r="S878" s="107"/>
      <c r="T878" s="107"/>
      <c r="U878" s="107"/>
      <c r="V878" s="107"/>
      <c r="W878" s="107"/>
      <c r="X878" s="107"/>
    </row>
    <row r="879" spans="1:24" ht="13">
      <c r="A879" s="107"/>
      <c r="B879" s="107"/>
      <c r="C879" s="108"/>
      <c r="D879" s="112"/>
      <c r="E879" s="108"/>
      <c r="F879" s="108"/>
      <c r="G879" s="107"/>
      <c r="H879" s="107"/>
      <c r="I879" s="107"/>
      <c r="J879" s="107"/>
      <c r="K879" s="107"/>
      <c r="L879" s="107"/>
      <c r="M879" s="107"/>
      <c r="N879" s="107"/>
      <c r="O879" s="107"/>
      <c r="P879" s="107"/>
      <c r="Q879" s="107"/>
      <c r="R879" s="107"/>
      <c r="S879" s="107"/>
      <c r="T879" s="107"/>
      <c r="U879" s="107"/>
      <c r="V879" s="107"/>
      <c r="W879" s="107"/>
      <c r="X879" s="107"/>
    </row>
    <row r="880" spans="1:24" ht="13">
      <c r="A880" s="107"/>
      <c r="B880" s="107"/>
      <c r="C880" s="108"/>
      <c r="D880" s="112"/>
      <c r="E880" s="108"/>
      <c r="F880" s="108"/>
      <c r="G880" s="107"/>
      <c r="H880" s="107"/>
      <c r="I880" s="107"/>
      <c r="J880" s="107"/>
      <c r="K880" s="107"/>
      <c r="L880" s="107"/>
      <c r="M880" s="107"/>
      <c r="N880" s="107"/>
      <c r="O880" s="107"/>
      <c r="P880" s="107"/>
      <c r="Q880" s="107"/>
      <c r="R880" s="107"/>
      <c r="S880" s="107"/>
      <c r="T880" s="107"/>
      <c r="U880" s="107"/>
      <c r="V880" s="107"/>
      <c r="W880" s="107"/>
      <c r="X880" s="107"/>
    </row>
    <row r="881" spans="1:24" ht="13">
      <c r="A881" s="107"/>
      <c r="B881" s="107"/>
      <c r="C881" s="108"/>
      <c r="D881" s="112"/>
      <c r="E881" s="108"/>
      <c r="F881" s="108"/>
      <c r="G881" s="107"/>
      <c r="H881" s="107"/>
      <c r="I881" s="107"/>
      <c r="J881" s="107"/>
      <c r="K881" s="107"/>
      <c r="L881" s="107"/>
      <c r="M881" s="107"/>
      <c r="N881" s="107"/>
      <c r="O881" s="107"/>
      <c r="P881" s="107"/>
      <c r="Q881" s="107"/>
      <c r="R881" s="107"/>
      <c r="S881" s="107"/>
      <c r="T881" s="107"/>
      <c r="U881" s="107"/>
      <c r="V881" s="107"/>
      <c r="W881" s="107"/>
      <c r="X881" s="107"/>
    </row>
    <row r="882" spans="1:24" ht="13">
      <c r="A882" s="107"/>
      <c r="B882" s="107"/>
      <c r="C882" s="108"/>
      <c r="D882" s="112"/>
      <c r="E882" s="108"/>
      <c r="F882" s="108"/>
      <c r="G882" s="107"/>
      <c r="H882" s="107"/>
      <c r="I882" s="107"/>
      <c r="J882" s="107"/>
      <c r="K882" s="107"/>
      <c r="L882" s="107"/>
      <c r="M882" s="107"/>
      <c r="N882" s="107"/>
      <c r="O882" s="107"/>
      <c r="P882" s="107"/>
      <c r="Q882" s="107"/>
      <c r="R882" s="107"/>
      <c r="S882" s="107"/>
      <c r="T882" s="107"/>
      <c r="U882" s="107"/>
      <c r="V882" s="107"/>
      <c r="W882" s="107"/>
      <c r="X882" s="107"/>
    </row>
    <row r="883" spans="1:24" ht="13">
      <c r="A883" s="107"/>
      <c r="B883" s="107"/>
      <c r="C883" s="108"/>
      <c r="D883" s="112"/>
      <c r="E883" s="108"/>
      <c r="F883" s="108"/>
      <c r="G883" s="107"/>
      <c r="H883" s="107"/>
      <c r="I883" s="107"/>
      <c r="J883" s="107"/>
      <c r="K883" s="107"/>
      <c r="L883" s="107"/>
      <c r="M883" s="107"/>
      <c r="N883" s="107"/>
      <c r="O883" s="107"/>
      <c r="P883" s="107"/>
      <c r="Q883" s="107"/>
      <c r="R883" s="107"/>
      <c r="S883" s="107"/>
      <c r="T883" s="107"/>
      <c r="U883" s="107"/>
      <c r="V883" s="107"/>
      <c r="W883" s="107"/>
      <c r="X883" s="107"/>
    </row>
    <row r="884" spans="1:24" ht="13">
      <c r="A884" s="107"/>
      <c r="B884" s="107"/>
      <c r="C884" s="108"/>
      <c r="D884" s="112"/>
      <c r="E884" s="108"/>
      <c r="F884" s="108"/>
      <c r="G884" s="107"/>
      <c r="H884" s="107"/>
      <c r="I884" s="107"/>
      <c r="J884" s="107"/>
      <c r="K884" s="107"/>
      <c r="L884" s="107"/>
      <c r="M884" s="107"/>
      <c r="N884" s="107"/>
      <c r="O884" s="107"/>
      <c r="P884" s="107"/>
      <c r="Q884" s="107"/>
      <c r="R884" s="107"/>
      <c r="S884" s="107"/>
      <c r="T884" s="107"/>
      <c r="U884" s="107"/>
      <c r="V884" s="107"/>
      <c r="W884" s="107"/>
      <c r="X884" s="107"/>
    </row>
    <row r="885" spans="1:24" ht="13">
      <c r="A885" s="107"/>
      <c r="B885" s="107"/>
      <c r="C885" s="108"/>
      <c r="D885" s="112"/>
      <c r="E885" s="108"/>
      <c r="F885" s="108"/>
      <c r="G885" s="107"/>
      <c r="H885" s="107"/>
      <c r="I885" s="107"/>
      <c r="J885" s="107"/>
      <c r="K885" s="107"/>
      <c r="L885" s="107"/>
      <c r="M885" s="107"/>
      <c r="N885" s="107"/>
      <c r="O885" s="107"/>
      <c r="P885" s="107"/>
      <c r="Q885" s="107"/>
      <c r="R885" s="107"/>
      <c r="S885" s="107"/>
      <c r="T885" s="107"/>
      <c r="U885" s="107"/>
      <c r="V885" s="107"/>
      <c r="W885" s="107"/>
      <c r="X885" s="107"/>
    </row>
    <row r="886" spans="1:24" ht="13">
      <c r="A886" s="107"/>
      <c r="B886" s="107"/>
      <c r="C886" s="108"/>
      <c r="D886" s="112"/>
      <c r="E886" s="108"/>
      <c r="F886" s="108"/>
      <c r="G886" s="107"/>
      <c r="H886" s="107"/>
      <c r="I886" s="107"/>
      <c r="J886" s="107"/>
      <c r="K886" s="107"/>
      <c r="L886" s="107"/>
      <c r="M886" s="107"/>
      <c r="N886" s="107"/>
      <c r="O886" s="107"/>
      <c r="P886" s="107"/>
      <c r="Q886" s="107"/>
      <c r="R886" s="107"/>
      <c r="S886" s="107"/>
      <c r="T886" s="107"/>
      <c r="U886" s="107"/>
      <c r="V886" s="107"/>
      <c r="W886" s="107"/>
      <c r="X886" s="107"/>
    </row>
    <row r="887" spans="1:24" ht="13">
      <c r="A887" s="107"/>
      <c r="B887" s="107"/>
      <c r="C887" s="108"/>
      <c r="D887" s="112"/>
      <c r="E887" s="108"/>
      <c r="F887" s="108"/>
      <c r="G887" s="107"/>
      <c r="H887" s="107"/>
      <c r="I887" s="107"/>
      <c r="J887" s="107"/>
      <c r="K887" s="107"/>
      <c r="L887" s="107"/>
      <c r="M887" s="107"/>
      <c r="N887" s="107"/>
      <c r="O887" s="107"/>
      <c r="P887" s="107"/>
      <c r="Q887" s="107"/>
      <c r="R887" s="107"/>
      <c r="S887" s="107"/>
      <c r="T887" s="107"/>
      <c r="U887" s="107"/>
      <c r="V887" s="107"/>
      <c r="W887" s="107"/>
      <c r="X887" s="107"/>
    </row>
    <row r="888" spans="1:24" ht="13">
      <c r="A888" s="107"/>
      <c r="B888" s="107"/>
      <c r="C888" s="108"/>
      <c r="D888" s="112"/>
      <c r="E888" s="108"/>
      <c r="F888" s="108"/>
      <c r="G888" s="107"/>
      <c r="H888" s="107"/>
      <c r="I888" s="107"/>
      <c r="J888" s="107"/>
      <c r="K888" s="107"/>
      <c r="L888" s="107"/>
      <c r="M888" s="107"/>
      <c r="N888" s="107"/>
      <c r="O888" s="107"/>
      <c r="P888" s="107"/>
      <c r="Q888" s="107"/>
      <c r="R888" s="107"/>
      <c r="S888" s="107"/>
      <c r="T888" s="107"/>
      <c r="U888" s="107"/>
      <c r="V888" s="107"/>
      <c r="W888" s="107"/>
      <c r="X888" s="107"/>
    </row>
    <row r="889" spans="1:24" ht="13">
      <c r="A889" s="107"/>
      <c r="B889" s="107"/>
      <c r="C889" s="108"/>
      <c r="D889" s="112"/>
      <c r="E889" s="108"/>
      <c r="F889" s="108"/>
      <c r="G889" s="107"/>
      <c r="H889" s="107"/>
      <c r="I889" s="107"/>
      <c r="J889" s="107"/>
      <c r="K889" s="107"/>
      <c r="L889" s="107"/>
      <c r="M889" s="107"/>
      <c r="N889" s="107"/>
      <c r="O889" s="107"/>
      <c r="P889" s="107"/>
      <c r="Q889" s="107"/>
      <c r="R889" s="107"/>
      <c r="S889" s="107"/>
      <c r="T889" s="107"/>
      <c r="U889" s="107"/>
      <c r="V889" s="107"/>
      <c r="W889" s="107"/>
      <c r="X889" s="107"/>
    </row>
    <row r="890" spans="1:24" ht="13">
      <c r="A890" s="107"/>
      <c r="B890" s="107"/>
      <c r="C890" s="108"/>
      <c r="D890" s="112"/>
      <c r="E890" s="108"/>
      <c r="F890" s="108"/>
      <c r="G890" s="107"/>
      <c r="H890" s="107"/>
      <c r="I890" s="107"/>
      <c r="J890" s="107"/>
      <c r="K890" s="107"/>
      <c r="L890" s="107"/>
      <c r="M890" s="107"/>
      <c r="N890" s="107"/>
      <c r="O890" s="107"/>
      <c r="P890" s="107"/>
      <c r="Q890" s="107"/>
      <c r="R890" s="107"/>
      <c r="S890" s="107"/>
      <c r="T890" s="107"/>
      <c r="U890" s="107"/>
      <c r="V890" s="107"/>
      <c r="W890" s="107"/>
      <c r="X890" s="107"/>
    </row>
    <row r="891" spans="1:24" ht="13">
      <c r="A891" s="107"/>
      <c r="B891" s="107"/>
      <c r="C891" s="108"/>
      <c r="D891" s="112"/>
      <c r="E891" s="108"/>
      <c r="F891" s="108"/>
      <c r="G891" s="107"/>
      <c r="H891" s="107"/>
      <c r="I891" s="107"/>
      <c r="J891" s="107"/>
      <c r="K891" s="107"/>
      <c r="L891" s="107"/>
      <c r="M891" s="107"/>
      <c r="N891" s="107"/>
      <c r="O891" s="107"/>
      <c r="P891" s="107"/>
      <c r="Q891" s="107"/>
      <c r="R891" s="107"/>
      <c r="S891" s="107"/>
      <c r="T891" s="107"/>
      <c r="U891" s="107"/>
      <c r="V891" s="107"/>
      <c r="W891" s="107"/>
      <c r="X891" s="107"/>
    </row>
    <row r="892" spans="1:24" ht="13">
      <c r="A892" s="107"/>
      <c r="B892" s="107"/>
      <c r="C892" s="108"/>
      <c r="D892" s="112"/>
      <c r="E892" s="108"/>
      <c r="F892" s="108"/>
      <c r="G892" s="107"/>
      <c r="H892" s="107"/>
      <c r="I892" s="107"/>
      <c r="J892" s="107"/>
      <c r="K892" s="107"/>
      <c r="L892" s="107"/>
      <c r="M892" s="107"/>
      <c r="N892" s="107"/>
      <c r="O892" s="107"/>
      <c r="P892" s="107"/>
      <c r="Q892" s="107"/>
      <c r="R892" s="107"/>
      <c r="S892" s="107"/>
      <c r="T892" s="107"/>
      <c r="U892" s="107"/>
      <c r="V892" s="107"/>
      <c r="W892" s="107"/>
      <c r="X892" s="107"/>
    </row>
    <row r="893" spans="1:24" ht="13">
      <c r="A893" s="107"/>
      <c r="B893" s="107"/>
      <c r="C893" s="108"/>
      <c r="D893" s="112"/>
      <c r="E893" s="108"/>
      <c r="F893" s="108"/>
      <c r="G893" s="107"/>
      <c r="H893" s="107"/>
      <c r="I893" s="107"/>
      <c r="J893" s="107"/>
      <c r="K893" s="107"/>
      <c r="L893" s="107"/>
      <c r="M893" s="107"/>
      <c r="N893" s="107"/>
      <c r="O893" s="107"/>
      <c r="P893" s="107"/>
      <c r="Q893" s="107"/>
      <c r="R893" s="107"/>
      <c r="S893" s="107"/>
      <c r="T893" s="107"/>
      <c r="U893" s="107"/>
      <c r="V893" s="107"/>
      <c r="W893" s="107"/>
      <c r="X893" s="107"/>
    </row>
    <row r="894" spans="1:24" ht="13">
      <c r="A894" s="107"/>
      <c r="B894" s="107"/>
      <c r="C894" s="108"/>
      <c r="D894" s="112"/>
      <c r="E894" s="108"/>
      <c r="F894" s="108"/>
      <c r="G894" s="107"/>
      <c r="H894" s="107"/>
      <c r="I894" s="107"/>
      <c r="J894" s="107"/>
      <c r="K894" s="107"/>
      <c r="L894" s="107"/>
      <c r="M894" s="107"/>
      <c r="N894" s="107"/>
      <c r="O894" s="107"/>
      <c r="P894" s="107"/>
      <c r="Q894" s="107"/>
      <c r="R894" s="107"/>
      <c r="S894" s="107"/>
      <c r="T894" s="107"/>
      <c r="U894" s="107"/>
      <c r="V894" s="107"/>
      <c r="W894" s="107"/>
      <c r="X894" s="107"/>
    </row>
    <row r="895" spans="1:24" ht="13">
      <c r="A895" s="107"/>
      <c r="B895" s="107"/>
      <c r="C895" s="108"/>
      <c r="D895" s="112"/>
      <c r="E895" s="108"/>
      <c r="F895" s="108"/>
      <c r="G895" s="107"/>
      <c r="H895" s="107"/>
      <c r="I895" s="107"/>
      <c r="J895" s="107"/>
      <c r="K895" s="107"/>
      <c r="L895" s="107"/>
      <c r="M895" s="107"/>
      <c r="N895" s="107"/>
      <c r="O895" s="107"/>
      <c r="P895" s="107"/>
      <c r="Q895" s="107"/>
      <c r="R895" s="107"/>
      <c r="S895" s="107"/>
      <c r="T895" s="107"/>
      <c r="U895" s="107"/>
      <c r="V895" s="107"/>
      <c r="W895" s="107"/>
      <c r="X895" s="107"/>
    </row>
    <row r="896" spans="1:24" ht="13">
      <c r="A896" s="107"/>
      <c r="B896" s="107"/>
      <c r="C896" s="108"/>
      <c r="D896" s="112"/>
      <c r="E896" s="108"/>
      <c r="F896" s="108"/>
      <c r="G896" s="107"/>
      <c r="H896" s="107"/>
      <c r="I896" s="107"/>
      <c r="J896" s="107"/>
      <c r="K896" s="107"/>
      <c r="L896" s="107"/>
      <c r="M896" s="107"/>
      <c r="N896" s="107"/>
      <c r="O896" s="107"/>
      <c r="P896" s="107"/>
      <c r="Q896" s="107"/>
      <c r="R896" s="107"/>
      <c r="S896" s="107"/>
      <c r="T896" s="107"/>
      <c r="U896" s="107"/>
      <c r="V896" s="107"/>
      <c r="W896" s="107"/>
      <c r="X896" s="107"/>
    </row>
    <row r="897" spans="1:24" ht="13">
      <c r="A897" s="107"/>
      <c r="B897" s="107"/>
      <c r="C897" s="108"/>
      <c r="D897" s="112"/>
      <c r="E897" s="108"/>
      <c r="F897" s="108"/>
      <c r="G897" s="107"/>
      <c r="H897" s="107"/>
      <c r="I897" s="107"/>
      <c r="J897" s="107"/>
      <c r="K897" s="107"/>
      <c r="L897" s="107"/>
      <c r="M897" s="107"/>
      <c r="N897" s="107"/>
      <c r="O897" s="107"/>
      <c r="P897" s="107"/>
      <c r="Q897" s="107"/>
      <c r="R897" s="107"/>
      <c r="S897" s="107"/>
      <c r="T897" s="107"/>
      <c r="U897" s="107"/>
      <c r="V897" s="107"/>
      <c r="W897" s="107"/>
      <c r="X897" s="107"/>
    </row>
    <row r="898" spans="1:24" ht="13">
      <c r="A898" s="107"/>
      <c r="B898" s="107"/>
      <c r="C898" s="108"/>
      <c r="D898" s="112"/>
      <c r="E898" s="108"/>
      <c r="F898" s="108"/>
      <c r="G898" s="107"/>
      <c r="H898" s="107"/>
      <c r="I898" s="107"/>
      <c r="J898" s="107"/>
      <c r="K898" s="107"/>
      <c r="L898" s="107"/>
      <c r="M898" s="107"/>
      <c r="N898" s="107"/>
      <c r="O898" s="107"/>
      <c r="P898" s="107"/>
      <c r="Q898" s="107"/>
      <c r="R898" s="107"/>
      <c r="S898" s="107"/>
      <c r="T898" s="107"/>
      <c r="U898" s="107"/>
      <c r="V898" s="107"/>
      <c r="W898" s="107"/>
      <c r="X898" s="107"/>
    </row>
    <row r="899" spans="1:24" ht="13">
      <c r="A899" s="107"/>
      <c r="B899" s="107"/>
      <c r="C899" s="108"/>
      <c r="D899" s="112"/>
      <c r="E899" s="108"/>
      <c r="F899" s="108"/>
      <c r="G899" s="107"/>
      <c r="H899" s="107"/>
      <c r="I899" s="107"/>
      <c r="J899" s="107"/>
      <c r="K899" s="107"/>
      <c r="L899" s="107"/>
      <c r="M899" s="107"/>
      <c r="N899" s="107"/>
      <c r="O899" s="107"/>
      <c r="P899" s="107"/>
      <c r="Q899" s="107"/>
      <c r="R899" s="107"/>
      <c r="S899" s="107"/>
      <c r="T899" s="107"/>
      <c r="U899" s="107"/>
      <c r="V899" s="107"/>
      <c r="W899" s="107"/>
      <c r="X899" s="107"/>
    </row>
    <row r="900" spans="1:24" ht="13">
      <c r="A900" s="107"/>
      <c r="B900" s="107"/>
      <c r="C900" s="108"/>
      <c r="D900" s="112"/>
      <c r="E900" s="108"/>
      <c r="F900" s="108"/>
      <c r="G900" s="107"/>
      <c r="H900" s="107"/>
      <c r="I900" s="107"/>
      <c r="J900" s="107"/>
      <c r="K900" s="107"/>
      <c r="L900" s="107"/>
      <c r="M900" s="107"/>
      <c r="N900" s="107"/>
      <c r="O900" s="107"/>
      <c r="P900" s="107"/>
      <c r="Q900" s="107"/>
      <c r="R900" s="107"/>
      <c r="S900" s="107"/>
      <c r="T900" s="107"/>
      <c r="U900" s="107"/>
      <c r="V900" s="107"/>
      <c r="W900" s="107"/>
      <c r="X900" s="107"/>
    </row>
    <row r="901" spans="1:24" ht="13">
      <c r="A901" s="107"/>
      <c r="B901" s="107"/>
      <c r="C901" s="108"/>
      <c r="D901" s="112"/>
      <c r="E901" s="108"/>
      <c r="F901" s="108"/>
      <c r="G901" s="107"/>
      <c r="H901" s="107"/>
      <c r="I901" s="107"/>
      <c r="J901" s="107"/>
      <c r="K901" s="107"/>
      <c r="L901" s="107"/>
      <c r="M901" s="107"/>
      <c r="N901" s="107"/>
      <c r="O901" s="107"/>
      <c r="P901" s="107"/>
      <c r="Q901" s="107"/>
      <c r="R901" s="107"/>
      <c r="S901" s="107"/>
      <c r="T901" s="107"/>
      <c r="U901" s="107"/>
      <c r="V901" s="107"/>
      <c r="W901" s="107"/>
      <c r="X901" s="107"/>
    </row>
    <row r="902" spans="1:24" ht="13">
      <c r="A902" s="107"/>
      <c r="B902" s="107"/>
      <c r="C902" s="108"/>
      <c r="D902" s="112"/>
      <c r="E902" s="108"/>
      <c r="F902" s="108"/>
      <c r="G902" s="107"/>
      <c r="H902" s="107"/>
      <c r="I902" s="107"/>
      <c r="J902" s="107"/>
      <c r="K902" s="107"/>
      <c r="L902" s="107"/>
      <c r="M902" s="107"/>
      <c r="N902" s="107"/>
      <c r="O902" s="107"/>
      <c r="P902" s="107"/>
      <c r="Q902" s="107"/>
      <c r="R902" s="107"/>
      <c r="S902" s="107"/>
      <c r="T902" s="107"/>
      <c r="U902" s="107"/>
      <c r="V902" s="107"/>
      <c r="W902" s="107"/>
      <c r="X902" s="107"/>
    </row>
    <row r="903" spans="1:24" ht="13">
      <c r="A903" s="107"/>
      <c r="B903" s="107"/>
      <c r="C903" s="108"/>
      <c r="D903" s="112"/>
      <c r="E903" s="108"/>
      <c r="F903" s="108"/>
      <c r="G903" s="107"/>
      <c r="H903" s="107"/>
      <c r="I903" s="107"/>
      <c r="J903" s="107"/>
      <c r="K903" s="107"/>
      <c r="L903" s="107"/>
      <c r="M903" s="107"/>
      <c r="N903" s="107"/>
      <c r="O903" s="107"/>
      <c r="P903" s="107"/>
      <c r="Q903" s="107"/>
      <c r="R903" s="107"/>
      <c r="S903" s="107"/>
      <c r="T903" s="107"/>
      <c r="U903" s="107"/>
      <c r="V903" s="107"/>
      <c r="W903" s="107"/>
      <c r="X903" s="107"/>
    </row>
    <row r="904" spans="1:24" ht="13">
      <c r="A904" s="107"/>
      <c r="B904" s="107"/>
      <c r="C904" s="108"/>
      <c r="D904" s="112"/>
      <c r="E904" s="108"/>
      <c r="F904" s="108"/>
      <c r="G904" s="107"/>
      <c r="H904" s="107"/>
      <c r="I904" s="107"/>
      <c r="J904" s="107"/>
      <c r="K904" s="107"/>
      <c r="L904" s="107"/>
      <c r="M904" s="107"/>
      <c r="N904" s="107"/>
      <c r="O904" s="107"/>
      <c r="P904" s="107"/>
      <c r="Q904" s="107"/>
      <c r="R904" s="107"/>
      <c r="S904" s="107"/>
      <c r="T904" s="107"/>
      <c r="U904" s="107"/>
      <c r="V904" s="107"/>
      <c r="W904" s="107"/>
      <c r="X904" s="107"/>
    </row>
    <row r="905" spans="1:24" ht="13">
      <c r="A905" s="107"/>
      <c r="B905" s="107"/>
      <c r="C905" s="108"/>
      <c r="D905" s="112"/>
      <c r="E905" s="108"/>
      <c r="F905" s="108"/>
      <c r="G905" s="107"/>
      <c r="H905" s="107"/>
      <c r="I905" s="107"/>
      <c r="J905" s="107"/>
      <c r="K905" s="107"/>
      <c r="L905" s="107"/>
      <c r="M905" s="107"/>
      <c r="N905" s="107"/>
      <c r="O905" s="107"/>
      <c r="P905" s="107"/>
      <c r="Q905" s="107"/>
      <c r="R905" s="107"/>
      <c r="S905" s="107"/>
      <c r="T905" s="107"/>
      <c r="U905" s="107"/>
      <c r="V905" s="107"/>
      <c r="W905" s="107"/>
      <c r="X905" s="107"/>
    </row>
    <row r="906" spans="1:24" ht="13">
      <c r="A906" s="107"/>
      <c r="B906" s="107"/>
      <c r="C906" s="108"/>
      <c r="D906" s="112"/>
      <c r="E906" s="108"/>
      <c r="F906" s="108"/>
      <c r="G906" s="107"/>
      <c r="H906" s="107"/>
      <c r="I906" s="107"/>
      <c r="J906" s="107"/>
      <c r="K906" s="107"/>
      <c r="L906" s="107"/>
      <c r="M906" s="107"/>
      <c r="N906" s="107"/>
      <c r="O906" s="107"/>
      <c r="P906" s="107"/>
      <c r="Q906" s="107"/>
      <c r="R906" s="107"/>
      <c r="S906" s="107"/>
      <c r="T906" s="107"/>
      <c r="U906" s="107"/>
      <c r="V906" s="107"/>
      <c r="W906" s="107"/>
      <c r="X906" s="107"/>
    </row>
    <row r="907" spans="1:24" ht="13">
      <c r="A907" s="107"/>
      <c r="B907" s="107"/>
      <c r="C907" s="108"/>
      <c r="D907" s="112"/>
      <c r="E907" s="108"/>
      <c r="F907" s="108"/>
      <c r="G907" s="107"/>
      <c r="H907" s="107"/>
      <c r="I907" s="107"/>
      <c r="J907" s="107"/>
      <c r="K907" s="107"/>
      <c r="L907" s="107"/>
      <c r="M907" s="107"/>
      <c r="N907" s="107"/>
      <c r="O907" s="107"/>
      <c r="P907" s="107"/>
      <c r="Q907" s="107"/>
      <c r="R907" s="107"/>
      <c r="S907" s="107"/>
      <c r="T907" s="107"/>
      <c r="U907" s="107"/>
      <c r="V907" s="107"/>
      <c r="W907" s="107"/>
      <c r="X907" s="107"/>
    </row>
    <row r="908" spans="1:24" ht="13">
      <c r="A908" s="107"/>
      <c r="B908" s="107"/>
      <c r="C908" s="108"/>
      <c r="D908" s="112"/>
      <c r="E908" s="108"/>
      <c r="F908" s="108"/>
      <c r="G908" s="107"/>
      <c r="H908" s="107"/>
      <c r="I908" s="107"/>
      <c r="J908" s="107"/>
      <c r="K908" s="107"/>
      <c r="L908" s="107"/>
      <c r="M908" s="107"/>
      <c r="N908" s="107"/>
      <c r="O908" s="107"/>
      <c r="P908" s="107"/>
      <c r="Q908" s="107"/>
      <c r="R908" s="107"/>
      <c r="S908" s="107"/>
      <c r="T908" s="107"/>
      <c r="U908" s="107"/>
      <c r="V908" s="107"/>
      <c r="W908" s="107"/>
      <c r="X908" s="107"/>
    </row>
    <row r="909" spans="1:24" ht="13">
      <c r="A909" s="107"/>
      <c r="B909" s="107"/>
      <c r="C909" s="108"/>
      <c r="D909" s="112"/>
      <c r="E909" s="108"/>
      <c r="F909" s="108"/>
      <c r="G909" s="107"/>
      <c r="H909" s="107"/>
      <c r="I909" s="107"/>
      <c r="J909" s="107"/>
      <c r="K909" s="107"/>
      <c r="L909" s="107"/>
      <c r="M909" s="107"/>
      <c r="N909" s="107"/>
      <c r="O909" s="107"/>
      <c r="P909" s="107"/>
      <c r="Q909" s="107"/>
      <c r="R909" s="107"/>
      <c r="S909" s="107"/>
      <c r="T909" s="107"/>
      <c r="U909" s="107"/>
      <c r="V909" s="107"/>
      <c r="W909" s="107"/>
      <c r="X909" s="107"/>
    </row>
    <row r="910" spans="1:24" ht="13">
      <c r="A910" s="107"/>
      <c r="B910" s="107"/>
      <c r="C910" s="108"/>
      <c r="D910" s="112"/>
      <c r="E910" s="108"/>
      <c r="F910" s="108"/>
      <c r="G910" s="107"/>
      <c r="H910" s="107"/>
      <c r="I910" s="107"/>
      <c r="J910" s="107"/>
      <c r="K910" s="107"/>
      <c r="L910" s="107"/>
      <c r="M910" s="107"/>
      <c r="N910" s="107"/>
      <c r="O910" s="107"/>
      <c r="P910" s="107"/>
      <c r="Q910" s="107"/>
      <c r="R910" s="107"/>
      <c r="S910" s="107"/>
      <c r="T910" s="107"/>
      <c r="U910" s="107"/>
      <c r="V910" s="107"/>
      <c r="W910" s="107"/>
      <c r="X910" s="107"/>
    </row>
    <row r="911" spans="1:24" ht="13">
      <c r="A911" s="107"/>
      <c r="B911" s="107"/>
      <c r="C911" s="108"/>
      <c r="D911" s="112"/>
      <c r="E911" s="108"/>
      <c r="F911" s="108"/>
      <c r="G911" s="107"/>
      <c r="H911" s="107"/>
      <c r="I911" s="107"/>
      <c r="J911" s="107"/>
      <c r="K911" s="107"/>
      <c r="L911" s="107"/>
      <c r="M911" s="107"/>
      <c r="N911" s="107"/>
      <c r="O911" s="107"/>
      <c r="P911" s="107"/>
      <c r="Q911" s="107"/>
      <c r="R911" s="107"/>
      <c r="S911" s="107"/>
      <c r="T911" s="107"/>
      <c r="U911" s="107"/>
      <c r="V911" s="107"/>
      <c r="W911" s="107"/>
      <c r="X911" s="107"/>
    </row>
    <row r="912" spans="1:24" ht="13">
      <c r="A912" s="107"/>
      <c r="B912" s="107"/>
      <c r="C912" s="108"/>
      <c r="D912" s="112"/>
      <c r="E912" s="108"/>
      <c r="F912" s="108"/>
      <c r="G912" s="107"/>
      <c r="H912" s="107"/>
      <c r="I912" s="107"/>
      <c r="J912" s="107"/>
      <c r="K912" s="107"/>
      <c r="L912" s="107"/>
      <c r="M912" s="107"/>
      <c r="N912" s="107"/>
      <c r="O912" s="107"/>
      <c r="P912" s="107"/>
      <c r="Q912" s="107"/>
      <c r="R912" s="107"/>
      <c r="S912" s="107"/>
      <c r="T912" s="107"/>
      <c r="U912" s="107"/>
      <c r="V912" s="107"/>
      <c r="W912" s="107"/>
      <c r="X912" s="107"/>
    </row>
    <row r="913" spans="1:24" ht="13">
      <c r="A913" s="107"/>
      <c r="B913" s="107"/>
      <c r="C913" s="108"/>
      <c r="D913" s="112"/>
      <c r="E913" s="108"/>
      <c r="F913" s="108"/>
      <c r="G913" s="107"/>
      <c r="H913" s="107"/>
      <c r="I913" s="107"/>
      <c r="J913" s="107"/>
      <c r="K913" s="107"/>
      <c r="L913" s="107"/>
      <c r="M913" s="107"/>
      <c r="N913" s="107"/>
      <c r="O913" s="107"/>
      <c r="P913" s="107"/>
      <c r="Q913" s="107"/>
      <c r="R913" s="107"/>
      <c r="S913" s="107"/>
      <c r="T913" s="107"/>
      <c r="U913" s="107"/>
      <c r="V913" s="107"/>
      <c r="W913" s="107"/>
      <c r="X913" s="107"/>
    </row>
    <row r="914" spans="1:24" ht="13">
      <c r="A914" s="107"/>
      <c r="B914" s="107"/>
      <c r="C914" s="108"/>
      <c r="D914" s="112"/>
      <c r="E914" s="108"/>
      <c r="F914" s="108"/>
      <c r="G914" s="107"/>
      <c r="H914" s="107"/>
      <c r="I914" s="107"/>
      <c r="J914" s="107"/>
      <c r="K914" s="107"/>
      <c r="L914" s="107"/>
      <c r="M914" s="107"/>
      <c r="N914" s="107"/>
      <c r="O914" s="107"/>
      <c r="P914" s="107"/>
      <c r="Q914" s="107"/>
      <c r="R914" s="107"/>
      <c r="S914" s="107"/>
      <c r="T914" s="107"/>
      <c r="U914" s="107"/>
      <c r="V914" s="107"/>
      <c r="W914" s="107"/>
      <c r="X914" s="107"/>
    </row>
    <row r="915" spans="1:24" ht="13">
      <c r="A915" s="107"/>
      <c r="B915" s="107"/>
      <c r="C915" s="108"/>
      <c r="D915" s="112"/>
      <c r="E915" s="108"/>
      <c r="F915" s="108"/>
      <c r="G915" s="107"/>
      <c r="H915" s="107"/>
      <c r="I915" s="107"/>
      <c r="J915" s="107"/>
      <c r="K915" s="107"/>
      <c r="L915" s="107"/>
      <c r="M915" s="107"/>
      <c r="N915" s="107"/>
      <c r="O915" s="107"/>
      <c r="P915" s="107"/>
      <c r="Q915" s="107"/>
      <c r="R915" s="107"/>
      <c r="S915" s="107"/>
      <c r="T915" s="107"/>
      <c r="U915" s="107"/>
      <c r="V915" s="107"/>
      <c r="W915" s="107"/>
      <c r="X915" s="107"/>
    </row>
    <row r="916" spans="1:24" ht="13">
      <c r="A916" s="107"/>
      <c r="B916" s="107"/>
      <c r="C916" s="108"/>
      <c r="D916" s="112"/>
      <c r="E916" s="108"/>
      <c r="F916" s="108"/>
      <c r="G916" s="107"/>
      <c r="H916" s="107"/>
      <c r="I916" s="107"/>
      <c r="J916" s="107"/>
      <c r="K916" s="107"/>
      <c r="L916" s="107"/>
      <c r="M916" s="107"/>
      <c r="N916" s="107"/>
      <c r="O916" s="107"/>
      <c r="P916" s="107"/>
      <c r="Q916" s="107"/>
      <c r="R916" s="107"/>
      <c r="S916" s="107"/>
      <c r="T916" s="107"/>
      <c r="U916" s="107"/>
      <c r="V916" s="107"/>
      <c r="W916" s="107"/>
      <c r="X916" s="107"/>
    </row>
    <row r="917" spans="1:24" ht="13">
      <c r="A917" s="107"/>
      <c r="B917" s="107"/>
      <c r="C917" s="108"/>
      <c r="D917" s="112"/>
      <c r="E917" s="108"/>
      <c r="F917" s="108"/>
      <c r="G917" s="107"/>
      <c r="H917" s="107"/>
      <c r="I917" s="107"/>
      <c r="J917" s="107"/>
      <c r="K917" s="107"/>
      <c r="L917" s="107"/>
      <c r="M917" s="107"/>
      <c r="N917" s="107"/>
      <c r="O917" s="107"/>
      <c r="P917" s="107"/>
      <c r="Q917" s="107"/>
      <c r="R917" s="107"/>
      <c r="S917" s="107"/>
      <c r="T917" s="107"/>
      <c r="U917" s="107"/>
      <c r="V917" s="107"/>
      <c r="W917" s="107"/>
      <c r="X917" s="107"/>
    </row>
    <row r="918" spans="1:24" ht="13">
      <c r="A918" s="107"/>
      <c r="B918" s="107"/>
      <c r="C918" s="108"/>
      <c r="D918" s="112"/>
      <c r="E918" s="108"/>
      <c r="F918" s="108"/>
      <c r="G918" s="107"/>
      <c r="H918" s="107"/>
      <c r="I918" s="107"/>
      <c r="J918" s="107"/>
      <c r="K918" s="107"/>
      <c r="L918" s="107"/>
      <c r="M918" s="107"/>
      <c r="N918" s="107"/>
      <c r="O918" s="107"/>
      <c r="P918" s="107"/>
      <c r="Q918" s="107"/>
      <c r="R918" s="107"/>
      <c r="S918" s="107"/>
      <c r="T918" s="107"/>
      <c r="U918" s="107"/>
      <c r="V918" s="107"/>
      <c r="W918" s="107"/>
      <c r="X918" s="107"/>
    </row>
    <row r="919" spans="1:24" ht="13">
      <c r="A919" s="107"/>
      <c r="B919" s="107"/>
      <c r="C919" s="108"/>
      <c r="D919" s="112"/>
      <c r="E919" s="108"/>
      <c r="F919" s="108"/>
      <c r="G919" s="107"/>
      <c r="H919" s="107"/>
      <c r="I919" s="107"/>
      <c r="J919" s="107"/>
      <c r="K919" s="107"/>
      <c r="L919" s="107"/>
      <c r="M919" s="107"/>
      <c r="N919" s="107"/>
      <c r="O919" s="107"/>
      <c r="P919" s="107"/>
      <c r="Q919" s="107"/>
      <c r="R919" s="107"/>
      <c r="S919" s="107"/>
      <c r="T919" s="107"/>
      <c r="U919" s="107"/>
      <c r="V919" s="107"/>
      <c r="W919" s="107"/>
      <c r="X919" s="107"/>
    </row>
    <row r="920" spans="1:24" ht="13">
      <c r="A920" s="107"/>
      <c r="B920" s="107"/>
      <c r="C920" s="108"/>
      <c r="D920" s="112"/>
      <c r="E920" s="108"/>
      <c r="F920" s="108"/>
      <c r="G920" s="107"/>
      <c r="H920" s="107"/>
      <c r="I920" s="107"/>
      <c r="J920" s="107"/>
      <c r="K920" s="107"/>
      <c r="L920" s="107"/>
      <c r="M920" s="107"/>
      <c r="N920" s="107"/>
      <c r="O920" s="107"/>
      <c r="P920" s="107"/>
      <c r="Q920" s="107"/>
      <c r="R920" s="107"/>
      <c r="S920" s="107"/>
      <c r="T920" s="107"/>
      <c r="U920" s="107"/>
      <c r="V920" s="107"/>
      <c r="W920" s="107"/>
      <c r="X920" s="107"/>
    </row>
    <row r="921" spans="1:24" ht="13">
      <c r="A921" s="107"/>
      <c r="B921" s="107"/>
      <c r="C921" s="108"/>
      <c r="D921" s="112"/>
      <c r="E921" s="108"/>
      <c r="F921" s="108"/>
      <c r="G921" s="107"/>
      <c r="H921" s="107"/>
      <c r="I921" s="107"/>
      <c r="J921" s="107"/>
      <c r="K921" s="107"/>
      <c r="L921" s="107"/>
      <c r="M921" s="107"/>
      <c r="N921" s="107"/>
      <c r="O921" s="107"/>
      <c r="P921" s="107"/>
      <c r="Q921" s="107"/>
      <c r="R921" s="107"/>
      <c r="S921" s="107"/>
      <c r="T921" s="107"/>
      <c r="U921" s="107"/>
      <c r="V921" s="107"/>
      <c r="W921" s="107"/>
      <c r="X921" s="107"/>
    </row>
    <row r="922" spans="1:24" ht="13">
      <c r="A922" s="107"/>
      <c r="B922" s="107"/>
      <c r="C922" s="108"/>
      <c r="D922" s="112"/>
      <c r="E922" s="108"/>
      <c r="F922" s="108"/>
      <c r="G922" s="107"/>
      <c r="H922" s="107"/>
      <c r="I922" s="107"/>
      <c r="J922" s="107"/>
      <c r="K922" s="107"/>
      <c r="L922" s="107"/>
      <c r="M922" s="107"/>
      <c r="N922" s="107"/>
      <c r="O922" s="107"/>
      <c r="P922" s="107"/>
      <c r="Q922" s="107"/>
      <c r="R922" s="107"/>
      <c r="S922" s="107"/>
      <c r="T922" s="107"/>
      <c r="U922" s="107"/>
      <c r="V922" s="107"/>
      <c r="W922" s="107"/>
      <c r="X922" s="107"/>
    </row>
    <row r="923" spans="1:24" ht="13">
      <c r="A923" s="107"/>
      <c r="B923" s="107"/>
      <c r="C923" s="108"/>
      <c r="D923" s="112"/>
      <c r="E923" s="108"/>
      <c r="F923" s="108"/>
      <c r="G923" s="107"/>
      <c r="H923" s="107"/>
      <c r="I923" s="107"/>
      <c r="J923" s="107"/>
      <c r="K923" s="107"/>
      <c r="L923" s="107"/>
      <c r="M923" s="107"/>
      <c r="N923" s="107"/>
      <c r="O923" s="107"/>
      <c r="P923" s="107"/>
      <c r="Q923" s="107"/>
      <c r="R923" s="107"/>
      <c r="S923" s="107"/>
      <c r="T923" s="107"/>
      <c r="U923" s="107"/>
      <c r="V923" s="107"/>
      <c r="W923" s="107"/>
      <c r="X923" s="107"/>
    </row>
    <row r="924" spans="1:24" ht="13">
      <c r="A924" s="107"/>
      <c r="B924" s="107"/>
      <c r="C924" s="108"/>
      <c r="D924" s="112"/>
      <c r="E924" s="108"/>
      <c r="F924" s="108"/>
      <c r="G924" s="107"/>
      <c r="H924" s="107"/>
      <c r="I924" s="107"/>
      <c r="J924" s="107"/>
      <c r="K924" s="107"/>
      <c r="L924" s="107"/>
      <c r="M924" s="107"/>
      <c r="N924" s="107"/>
      <c r="O924" s="107"/>
      <c r="P924" s="107"/>
      <c r="Q924" s="107"/>
      <c r="R924" s="107"/>
      <c r="S924" s="107"/>
      <c r="T924" s="107"/>
      <c r="U924" s="107"/>
      <c r="V924" s="107"/>
      <c r="W924" s="107"/>
      <c r="X924" s="107"/>
    </row>
    <row r="925" spans="1:24" ht="13">
      <c r="A925" s="107"/>
      <c r="B925" s="107"/>
      <c r="C925" s="108"/>
      <c r="D925" s="112"/>
      <c r="E925" s="108"/>
      <c r="F925" s="108"/>
      <c r="G925" s="107"/>
      <c r="H925" s="107"/>
      <c r="I925" s="107"/>
      <c r="J925" s="107"/>
      <c r="K925" s="107"/>
      <c r="L925" s="107"/>
      <c r="M925" s="107"/>
      <c r="N925" s="107"/>
      <c r="O925" s="107"/>
      <c r="P925" s="107"/>
      <c r="Q925" s="107"/>
      <c r="R925" s="107"/>
      <c r="S925" s="107"/>
      <c r="T925" s="107"/>
      <c r="U925" s="107"/>
      <c r="V925" s="107"/>
      <c r="W925" s="107"/>
      <c r="X925" s="107"/>
    </row>
    <row r="926" spans="1:24" ht="13">
      <c r="A926" s="107"/>
      <c r="B926" s="107"/>
      <c r="C926" s="108"/>
      <c r="D926" s="112"/>
      <c r="E926" s="108"/>
      <c r="F926" s="108"/>
      <c r="G926" s="107"/>
      <c r="H926" s="107"/>
      <c r="I926" s="107"/>
      <c r="J926" s="107"/>
      <c r="K926" s="107"/>
      <c r="L926" s="107"/>
      <c r="M926" s="107"/>
      <c r="N926" s="107"/>
      <c r="O926" s="107"/>
      <c r="P926" s="107"/>
      <c r="Q926" s="107"/>
      <c r="R926" s="107"/>
      <c r="S926" s="107"/>
      <c r="T926" s="107"/>
      <c r="U926" s="107"/>
      <c r="V926" s="107"/>
      <c r="W926" s="107"/>
      <c r="X926" s="107"/>
    </row>
    <row r="927" spans="1:24" ht="13">
      <c r="A927" s="107"/>
      <c r="B927" s="107"/>
      <c r="C927" s="108"/>
      <c r="D927" s="112"/>
      <c r="E927" s="108"/>
      <c r="F927" s="108"/>
      <c r="G927" s="107"/>
      <c r="H927" s="107"/>
      <c r="I927" s="107"/>
      <c r="J927" s="107"/>
      <c r="K927" s="107"/>
      <c r="L927" s="107"/>
      <c r="M927" s="107"/>
      <c r="N927" s="107"/>
      <c r="O927" s="107"/>
      <c r="P927" s="107"/>
      <c r="Q927" s="107"/>
      <c r="R927" s="107"/>
      <c r="S927" s="107"/>
      <c r="T927" s="107"/>
      <c r="U927" s="107"/>
      <c r="V927" s="107"/>
      <c r="W927" s="107"/>
      <c r="X927" s="107"/>
    </row>
    <row r="928" spans="1:24" ht="13">
      <c r="A928" s="107"/>
      <c r="B928" s="107"/>
      <c r="C928" s="108"/>
      <c r="D928" s="112"/>
      <c r="E928" s="108"/>
      <c r="F928" s="108"/>
      <c r="G928" s="107"/>
      <c r="H928" s="107"/>
      <c r="I928" s="107"/>
      <c r="J928" s="107"/>
      <c r="K928" s="107"/>
      <c r="L928" s="107"/>
      <c r="M928" s="107"/>
      <c r="N928" s="107"/>
      <c r="O928" s="107"/>
      <c r="P928" s="107"/>
      <c r="Q928" s="107"/>
      <c r="R928" s="107"/>
      <c r="S928" s="107"/>
      <c r="T928" s="107"/>
      <c r="U928" s="107"/>
      <c r="V928" s="107"/>
      <c r="W928" s="107"/>
      <c r="X928" s="107"/>
    </row>
    <row r="929" spans="1:24" ht="13">
      <c r="A929" s="107"/>
      <c r="B929" s="107"/>
      <c r="C929" s="108"/>
      <c r="D929" s="112"/>
      <c r="E929" s="108"/>
      <c r="F929" s="108"/>
      <c r="G929" s="107"/>
      <c r="H929" s="107"/>
      <c r="I929" s="107"/>
      <c r="J929" s="107"/>
      <c r="K929" s="107"/>
      <c r="L929" s="107"/>
      <c r="M929" s="107"/>
      <c r="N929" s="107"/>
      <c r="O929" s="107"/>
      <c r="P929" s="107"/>
      <c r="Q929" s="107"/>
      <c r="R929" s="107"/>
      <c r="S929" s="107"/>
      <c r="T929" s="107"/>
      <c r="U929" s="107"/>
      <c r="V929" s="107"/>
      <c r="W929" s="107"/>
      <c r="X929" s="107"/>
    </row>
    <row r="930" spans="1:24" ht="13">
      <c r="A930" s="107"/>
      <c r="B930" s="107"/>
      <c r="C930" s="108"/>
      <c r="D930" s="112"/>
      <c r="E930" s="108"/>
      <c r="F930" s="108"/>
      <c r="G930" s="107"/>
      <c r="H930" s="107"/>
      <c r="I930" s="107"/>
      <c r="J930" s="107"/>
      <c r="K930" s="107"/>
      <c r="L930" s="107"/>
      <c r="M930" s="107"/>
      <c r="N930" s="107"/>
      <c r="O930" s="107"/>
      <c r="P930" s="107"/>
      <c r="Q930" s="107"/>
      <c r="R930" s="107"/>
      <c r="S930" s="107"/>
      <c r="T930" s="107"/>
      <c r="U930" s="107"/>
      <c r="V930" s="107"/>
      <c r="W930" s="107"/>
      <c r="X930" s="107"/>
    </row>
    <row r="931" spans="1:24" ht="13">
      <c r="A931" s="107"/>
      <c r="B931" s="107"/>
      <c r="C931" s="108"/>
      <c r="D931" s="112"/>
      <c r="E931" s="108"/>
      <c r="F931" s="108"/>
      <c r="G931" s="107"/>
      <c r="H931" s="107"/>
      <c r="I931" s="107"/>
      <c r="J931" s="107"/>
      <c r="K931" s="107"/>
      <c r="L931" s="107"/>
      <c r="M931" s="107"/>
      <c r="N931" s="107"/>
      <c r="O931" s="107"/>
      <c r="P931" s="107"/>
      <c r="Q931" s="107"/>
      <c r="R931" s="107"/>
      <c r="S931" s="107"/>
      <c r="T931" s="107"/>
      <c r="U931" s="107"/>
      <c r="V931" s="107"/>
      <c r="W931" s="107"/>
      <c r="X931" s="107"/>
    </row>
    <row r="932" spans="1:24" ht="13">
      <c r="A932" s="107"/>
      <c r="B932" s="107"/>
      <c r="C932" s="108"/>
      <c r="D932" s="112"/>
      <c r="E932" s="108"/>
      <c r="F932" s="108"/>
      <c r="G932" s="107"/>
      <c r="H932" s="107"/>
      <c r="I932" s="107"/>
      <c r="J932" s="107"/>
      <c r="K932" s="107"/>
      <c r="L932" s="107"/>
      <c r="M932" s="107"/>
      <c r="N932" s="107"/>
      <c r="O932" s="107"/>
      <c r="P932" s="107"/>
      <c r="Q932" s="107"/>
      <c r="R932" s="107"/>
      <c r="S932" s="107"/>
      <c r="T932" s="107"/>
      <c r="U932" s="107"/>
      <c r="V932" s="107"/>
      <c r="W932" s="107"/>
      <c r="X932" s="107"/>
    </row>
    <row r="933" spans="1:24" ht="13">
      <c r="A933" s="107"/>
      <c r="B933" s="107"/>
      <c r="C933" s="108"/>
      <c r="D933" s="112"/>
      <c r="E933" s="108"/>
      <c r="F933" s="108"/>
      <c r="G933" s="107"/>
      <c r="H933" s="107"/>
      <c r="I933" s="107"/>
      <c r="J933" s="107"/>
      <c r="K933" s="107"/>
      <c r="L933" s="107"/>
      <c r="M933" s="107"/>
      <c r="N933" s="107"/>
      <c r="O933" s="107"/>
      <c r="P933" s="107"/>
      <c r="Q933" s="107"/>
      <c r="R933" s="107"/>
      <c r="S933" s="107"/>
      <c r="T933" s="107"/>
      <c r="U933" s="107"/>
      <c r="V933" s="107"/>
      <c r="W933" s="107"/>
      <c r="X933" s="107"/>
    </row>
    <row r="934" spans="1:24" ht="13">
      <c r="A934" s="107"/>
      <c r="B934" s="107"/>
      <c r="C934" s="108"/>
      <c r="D934" s="112"/>
      <c r="E934" s="108"/>
      <c r="F934" s="108"/>
      <c r="G934" s="107"/>
      <c r="H934" s="107"/>
      <c r="I934" s="107"/>
      <c r="J934" s="107"/>
      <c r="K934" s="107"/>
      <c r="L934" s="107"/>
      <c r="M934" s="107"/>
      <c r="N934" s="107"/>
      <c r="O934" s="107"/>
      <c r="P934" s="107"/>
      <c r="Q934" s="107"/>
      <c r="R934" s="107"/>
      <c r="S934" s="107"/>
      <c r="T934" s="107"/>
      <c r="U934" s="107"/>
      <c r="V934" s="107"/>
      <c r="W934" s="107"/>
      <c r="X934" s="107"/>
    </row>
    <row r="935" spans="1:24" ht="13">
      <c r="A935" s="107"/>
      <c r="B935" s="107"/>
      <c r="C935" s="108"/>
      <c r="D935" s="112"/>
      <c r="E935" s="108"/>
      <c r="F935" s="108"/>
      <c r="G935" s="107"/>
      <c r="H935" s="107"/>
      <c r="I935" s="107"/>
      <c r="J935" s="107"/>
      <c r="K935" s="107"/>
      <c r="L935" s="107"/>
      <c r="M935" s="107"/>
      <c r="N935" s="107"/>
      <c r="O935" s="107"/>
      <c r="P935" s="107"/>
      <c r="Q935" s="107"/>
      <c r="R935" s="107"/>
      <c r="S935" s="107"/>
      <c r="T935" s="107"/>
      <c r="U935" s="107"/>
      <c r="V935" s="107"/>
      <c r="W935" s="107"/>
      <c r="X935" s="107"/>
    </row>
    <row r="936" spans="1:24" ht="13">
      <c r="A936" s="107"/>
      <c r="B936" s="107"/>
      <c r="C936" s="108"/>
      <c r="D936" s="112"/>
      <c r="E936" s="108"/>
      <c r="F936" s="108"/>
      <c r="G936" s="107"/>
      <c r="H936" s="107"/>
      <c r="I936" s="107"/>
      <c r="J936" s="107"/>
      <c r="K936" s="107"/>
      <c r="L936" s="107"/>
      <c r="M936" s="107"/>
      <c r="N936" s="107"/>
      <c r="O936" s="107"/>
      <c r="P936" s="107"/>
      <c r="Q936" s="107"/>
      <c r="R936" s="107"/>
      <c r="S936" s="107"/>
      <c r="T936" s="107"/>
      <c r="U936" s="107"/>
      <c r="V936" s="107"/>
      <c r="W936" s="107"/>
      <c r="X936" s="107"/>
    </row>
    <row r="937" spans="1:24" ht="13">
      <c r="A937" s="107"/>
      <c r="B937" s="107"/>
      <c r="C937" s="108"/>
      <c r="D937" s="112"/>
      <c r="E937" s="108"/>
      <c r="F937" s="108"/>
      <c r="G937" s="107"/>
      <c r="H937" s="107"/>
      <c r="I937" s="107"/>
      <c r="J937" s="107"/>
      <c r="K937" s="107"/>
      <c r="L937" s="107"/>
      <c r="M937" s="107"/>
      <c r="N937" s="107"/>
      <c r="O937" s="107"/>
      <c r="P937" s="107"/>
      <c r="Q937" s="107"/>
      <c r="R937" s="107"/>
      <c r="S937" s="107"/>
      <c r="T937" s="107"/>
      <c r="U937" s="107"/>
      <c r="V937" s="107"/>
      <c r="W937" s="107"/>
      <c r="X937" s="107"/>
    </row>
    <row r="938" spans="1:24" ht="13">
      <c r="A938" s="107"/>
      <c r="B938" s="107"/>
      <c r="C938" s="108"/>
      <c r="D938" s="112"/>
      <c r="E938" s="108"/>
      <c r="F938" s="108"/>
      <c r="G938" s="107"/>
      <c r="H938" s="107"/>
      <c r="I938" s="107"/>
      <c r="J938" s="107"/>
      <c r="K938" s="107"/>
      <c r="L938" s="107"/>
      <c r="M938" s="107"/>
      <c r="N938" s="107"/>
      <c r="O938" s="107"/>
      <c r="P938" s="107"/>
      <c r="Q938" s="107"/>
      <c r="R938" s="107"/>
      <c r="S938" s="107"/>
      <c r="T938" s="107"/>
      <c r="U938" s="107"/>
      <c r="V938" s="107"/>
      <c r="W938" s="107"/>
      <c r="X938" s="107"/>
    </row>
    <row r="939" spans="1:24" ht="13">
      <c r="A939" s="107"/>
      <c r="B939" s="107"/>
      <c r="C939" s="108"/>
      <c r="D939" s="112"/>
      <c r="E939" s="108"/>
      <c r="F939" s="108"/>
      <c r="G939" s="107"/>
      <c r="H939" s="107"/>
      <c r="I939" s="107"/>
      <c r="J939" s="107"/>
      <c r="K939" s="107"/>
      <c r="L939" s="107"/>
      <c r="M939" s="107"/>
      <c r="N939" s="107"/>
      <c r="O939" s="107"/>
      <c r="P939" s="107"/>
      <c r="Q939" s="107"/>
      <c r="R939" s="107"/>
      <c r="S939" s="107"/>
      <c r="T939" s="107"/>
      <c r="U939" s="107"/>
      <c r="V939" s="107"/>
      <c r="W939" s="107"/>
      <c r="X939" s="107"/>
    </row>
    <row r="940" spans="1:24" ht="13">
      <c r="A940" s="107"/>
      <c r="B940" s="107"/>
      <c r="C940" s="108"/>
      <c r="D940" s="112"/>
      <c r="E940" s="108"/>
      <c r="F940" s="108"/>
      <c r="G940" s="107"/>
      <c r="H940" s="107"/>
      <c r="I940" s="107"/>
      <c r="J940" s="107"/>
      <c r="K940" s="107"/>
      <c r="L940" s="107"/>
      <c r="M940" s="107"/>
      <c r="N940" s="107"/>
      <c r="O940" s="107"/>
      <c r="P940" s="107"/>
      <c r="Q940" s="107"/>
      <c r="R940" s="107"/>
      <c r="S940" s="107"/>
      <c r="T940" s="107"/>
      <c r="U940" s="107"/>
      <c r="V940" s="107"/>
      <c r="W940" s="107"/>
      <c r="X940" s="107"/>
    </row>
    <row r="941" spans="1:24" ht="13">
      <c r="A941" s="107"/>
      <c r="B941" s="107"/>
      <c r="C941" s="108"/>
      <c r="D941" s="112"/>
      <c r="E941" s="108"/>
      <c r="F941" s="108"/>
      <c r="G941" s="107"/>
      <c r="H941" s="107"/>
      <c r="I941" s="107"/>
      <c r="J941" s="107"/>
      <c r="K941" s="107"/>
      <c r="L941" s="107"/>
      <c r="M941" s="107"/>
      <c r="N941" s="107"/>
      <c r="O941" s="107"/>
      <c r="P941" s="107"/>
      <c r="Q941" s="107"/>
      <c r="R941" s="107"/>
      <c r="S941" s="107"/>
      <c r="T941" s="107"/>
      <c r="U941" s="107"/>
      <c r="V941" s="107"/>
      <c r="W941" s="107"/>
      <c r="X941" s="107"/>
    </row>
    <row r="942" spans="1:24" ht="13">
      <c r="A942" s="107"/>
      <c r="B942" s="107"/>
      <c r="C942" s="108"/>
      <c r="D942" s="112"/>
      <c r="E942" s="108"/>
      <c r="F942" s="108"/>
      <c r="G942" s="107"/>
      <c r="H942" s="107"/>
      <c r="I942" s="107"/>
      <c r="J942" s="107"/>
      <c r="K942" s="107"/>
      <c r="L942" s="107"/>
      <c r="M942" s="107"/>
      <c r="N942" s="107"/>
      <c r="O942" s="107"/>
      <c r="P942" s="107"/>
      <c r="Q942" s="107"/>
      <c r="R942" s="107"/>
      <c r="S942" s="107"/>
      <c r="T942" s="107"/>
      <c r="U942" s="107"/>
      <c r="V942" s="107"/>
      <c r="W942" s="107"/>
      <c r="X942" s="107"/>
    </row>
    <row r="943" spans="1:24" ht="13">
      <c r="A943" s="107"/>
      <c r="B943" s="107"/>
      <c r="C943" s="108"/>
      <c r="D943" s="112"/>
      <c r="E943" s="108"/>
      <c r="F943" s="108"/>
      <c r="G943" s="107"/>
      <c r="H943" s="107"/>
      <c r="I943" s="107"/>
      <c r="J943" s="107"/>
      <c r="K943" s="107"/>
      <c r="L943" s="107"/>
      <c r="M943" s="107"/>
      <c r="N943" s="107"/>
      <c r="O943" s="107"/>
      <c r="P943" s="107"/>
      <c r="Q943" s="107"/>
      <c r="R943" s="107"/>
      <c r="S943" s="107"/>
      <c r="T943" s="107"/>
      <c r="U943" s="107"/>
      <c r="V943" s="107"/>
      <c r="W943" s="107"/>
      <c r="X943" s="107"/>
    </row>
    <row r="944" spans="1:24" ht="13">
      <c r="A944" s="107"/>
      <c r="B944" s="107"/>
      <c r="C944" s="108"/>
      <c r="D944" s="112"/>
      <c r="E944" s="108"/>
      <c r="F944" s="108"/>
      <c r="G944" s="107"/>
      <c r="H944" s="107"/>
      <c r="I944" s="107"/>
      <c r="J944" s="107"/>
      <c r="K944" s="107"/>
      <c r="L944" s="107"/>
      <c r="M944" s="107"/>
      <c r="N944" s="107"/>
      <c r="O944" s="107"/>
      <c r="P944" s="107"/>
      <c r="Q944" s="107"/>
      <c r="R944" s="107"/>
      <c r="S944" s="107"/>
      <c r="T944" s="107"/>
      <c r="U944" s="107"/>
      <c r="V944" s="107"/>
      <c r="W944" s="107"/>
      <c r="X944" s="107"/>
    </row>
    <row r="945" spans="1:24" ht="13">
      <c r="A945" s="107"/>
      <c r="B945" s="107"/>
      <c r="C945" s="108"/>
      <c r="D945" s="112"/>
      <c r="E945" s="108"/>
      <c r="F945" s="108"/>
      <c r="G945" s="107"/>
      <c r="H945" s="107"/>
      <c r="I945" s="107"/>
      <c r="J945" s="107"/>
      <c r="K945" s="107"/>
      <c r="L945" s="107"/>
      <c r="M945" s="107"/>
      <c r="N945" s="107"/>
      <c r="O945" s="107"/>
      <c r="P945" s="107"/>
      <c r="Q945" s="107"/>
      <c r="R945" s="107"/>
      <c r="S945" s="107"/>
      <c r="T945" s="107"/>
      <c r="U945" s="107"/>
      <c r="V945" s="107"/>
      <c r="W945" s="107"/>
      <c r="X945" s="107"/>
    </row>
    <row r="946" spans="1:24" ht="13">
      <c r="A946" s="107"/>
      <c r="B946" s="107"/>
      <c r="C946" s="108"/>
      <c r="D946" s="112"/>
      <c r="E946" s="108"/>
      <c r="F946" s="108"/>
      <c r="G946" s="107"/>
      <c r="H946" s="107"/>
      <c r="I946" s="107"/>
      <c r="J946" s="107"/>
      <c r="K946" s="107"/>
      <c r="L946" s="107"/>
      <c r="M946" s="107"/>
      <c r="N946" s="107"/>
      <c r="O946" s="107"/>
      <c r="P946" s="107"/>
      <c r="Q946" s="107"/>
      <c r="R946" s="107"/>
      <c r="S946" s="107"/>
      <c r="T946" s="107"/>
      <c r="U946" s="107"/>
      <c r="V946" s="107"/>
      <c r="W946" s="107"/>
      <c r="X946" s="107"/>
    </row>
    <row r="947" spans="1:24" ht="13">
      <c r="A947" s="107"/>
      <c r="B947" s="107"/>
      <c r="C947" s="108"/>
      <c r="D947" s="112"/>
      <c r="E947" s="108"/>
      <c r="F947" s="108"/>
      <c r="G947" s="107"/>
      <c r="H947" s="107"/>
      <c r="I947" s="107"/>
      <c r="J947" s="107"/>
      <c r="K947" s="107"/>
      <c r="L947" s="107"/>
      <c r="M947" s="107"/>
      <c r="N947" s="107"/>
      <c r="O947" s="107"/>
      <c r="P947" s="107"/>
      <c r="Q947" s="107"/>
      <c r="R947" s="107"/>
      <c r="S947" s="107"/>
      <c r="T947" s="107"/>
      <c r="U947" s="107"/>
      <c r="V947" s="107"/>
      <c r="W947" s="107"/>
      <c r="X947" s="107"/>
    </row>
    <row r="948" spans="1:24" ht="13">
      <c r="A948" s="107"/>
      <c r="B948" s="107"/>
      <c r="C948" s="108"/>
      <c r="D948" s="112"/>
      <c r="E948" s="108"/>
      <c r="F948" s="108"/>
      <c r="G948" s="107"/>
      <c r="H948" s="107"/>
      <c r="I948" s="107"/>
      <c r="J948" s="107"/>
      <c r="K948" s="107"/>
      <c r="L948" s="107"/>
      <c r="M948" s="107"/>
      <c r="N948" s="107"/>
      <c r="O948" s="107"/>
      <c r="P948" s="107"/>
      <c r="Q948" s="107"/>
      <c r="R948" s="107"/>
      <c r="S948" s="107"/>
      <c r="T948" s="107"/>
      <c r="U948" s="107"/>
      <c r="V948" s="107"/>
      <c r="W948" s="107"/>
      <c r="X948" s="107"/>
    </row>
    <row r="949" spans="1:24" ht="13">
      <c r="A949" s="107"/>
      <c r="B949" s="107"/>
      <c r="C949" s="108"/>
      <c r="D949" s="112"/>
      <c r="E949" s="108"/>
      <c r="F949" s="108"/>
      <c r="G949" s="107"/>
      <c r="H949" s="107"/>
      <c r="I949" s="107"/>
      <c r="J949" s="107"/>
      <c r="K949" s="107"/>
      <c r="L949" s="107"/>
      <c r="M949" s="107"/>
      <c r="N949" s="107"/>
      <c r="O949" s="107"/>
      <c r="P949" s="107"/>
      <c r="Q949" s="107"/>
      <c r="R949" s="107"/>
      <c r="S949" s="107"/>
      <c r="T949" s="107"/>
      <c r="U949" s="107"/>
      <c r="V949" s="107"/>
      <c r="W949" s="107"/>
      <c r="X949" s="107"/>
    </row>
    <row r="950" spans="1:24" ht="13">
      <c r="A950" s="107"/>
      <c r="B950" s="107"/>
      <c r="C950" s="108"/>
      <c r="D950" s="112"/>
      <c r="E950" s="108"/>
      <c r="F950" s="108"/>
      <c r="G950" s="107"/>
      <c r="H950" s="107"/>
      <c r="I950" s="107"/>
      <c r="J950" s="107"/>
      <c r="K950" s="107"/>
      <c r="L950" s="107"/>
      <c r="M950" s="107"/>
      <c r="N950" s="107"/>
      <c r="O950" s="107"/>
      <c r="P950" s="107"/>
      <c r="Q950" s="107"/>
      <c r="R950" s="107"/>
      <c r="S950" s="107"/>
      <c r="T950" s="107"/>
      <c r="U950" s="107"/>
      <c r="V950" s="107"/>
      <c r="W950" s="107"/>
      <c r="X950" s="107"/>
    </row>
    <row r="951" spans="1:24" ht="13">
      <c r="A951" s="107"/>
      <c r="B951" s="107"/>
      <c r="C951" s="108"/>
      <c r="D951" s="112"/>
      <c r="E951" s="108"/>
      <c r="F951" s="108"/>
      <c r="G951" s="107"/>
      <c r="H951" s="107"/>
      <c r="I951" s="107"/>
      <c r="J951" s="107"/>
      <c r="K951" s="107"/>
      <c r="L951" s="107"/>
      <c r="M951" s="107"/>
      <c r="N951" s="107"/>
      <c r="O951" s="107"/>
      <c r="P951" s="107"/>
      <c r="Q951" s="107"/>
      <c r="R951" s="107"/>
      <c r="S951" s="107"/>
      <c r="T951" s="107"/>
      <c r="U951" s="107"/>
      <c r="V951" s="107"/>
      <c r="W951" s="107"/>
      <c r="X951" s="107"/>
    </row>
    <row r="952" spans="1:24" ht="13">
      <c r="A952" s="107"/>
      <c r="B952" s="107"/>
      <c r="C952" s="108"/>
      <c r="D952" s="112"/>
      <c r="E952" s="108"/>
      <c r="F952" s="108"/>
      <c r="G952" s="107"/>
      <c r="H952" s="107"/>
      <c r="I952" s="107"/>
      <c r="J952" s="107"/>
      <c r="K952" s="107"/>
      <c r="L952" s="107"/>
      <c r="M952" s="107"/>
      <c r="N952" s="107"/>
      <c r="O952" s="107"/>
      <c r="P952" s="107"/>
      <c r="Q952" s="107"/>
      <c r="R952" s="107"/>
      <c r="S952" s="107"/>
      <c r="T952" s="107"/>
      <c r="U952" s="107"/>
      <c r="V952" s="107"/>
      <c r="W952" s="107"/>
      <c r="X952" s="107"/>
    </row>
    <row r="953" spans="1:24" ht="13">
      <c r="A953" s="107"/>
      <c r="B953" s="107"/>
      <c r="C953" s="108"/>
      <c r="D953" s="112"/>
      <c r="E953" s="108"/>
      <c r="F953" s="108"/>
      <c r="G953" s="107"/>
      <c r="H953" s="107"/>
      <c r="I953" s="107"/>
      <c r="J953" s="107"/>
      <c r="K953" s="107"/>
      <c r="L953" s="107"/>
      <c r="M953" s="107"/>
      <c r="N953" s="107"/>
      <c r="O953" s="107"/>
      <c r="P953" s="107"/>
      <c r="Q953" s="107"/>
      <c r="R953" s="107"/>
      <c r="S953" s="107"/>
      <c r="T953" s="107"/>
      <c r="U953" s="107"/>
      <c r="V953" s="107"/>
      <c r="W953" s="107"/>
      <c r="X953" s="107"/>
    </row>
    <row r="954" spans="1:24" ht="13">
      <c r="A954" s="107"/>
      <c r="B954" s="107"/>
      <c r="C954" s="108"/>
      <c r="D954" s="112"/>
      <c r="E954" s="108"/>
      <c r="F954" s="108"/>
      <c r="G954" s="107"/>
      <c r="H954" s="107"/>
      <c r="I954" s="107"/>
      <c r="J954" s="107"/>
      <c r="K954" s="107"/>
      <c r="L954" s="107"/>
      <c r="M954" s="107"/>
      <c r="N954" s="107"/>
      <c r="O954" s="107"/>
      <c r="P954" s="107"/>
      <c r="Q954" s="107"/>
      <c r="R954" s="107"/>
      <c r="S954" s="107"/>
      <c r="T954" s="107"/>
      <c r="U954" s="107"/>
      <c r="V954" s="107"/>
      <c r="W954" s="107"/>
      <c r="X954" s="107"/>
    </row>
    <row r="955" spans="1:24" ht="13">
      <c r="A955" s="107"/>
      <c r="B955" s="107"/>
      <c r="C955" s="108"/>
      <c r="D955" s="112"/>
      <c r="E955" s="108"/>
      <c r="F955" s="108"/>
      <c r="G955" s="107"/>
      <c r="H955" s="107"/>
      <c r="I955" s="107"/>
      <c r="J955" s="107"/>
      <c r="K955" s="107"/>
      <c r="L955" s="107"/>
      <c r="M955" s="107"/>
      <c r="N955" s="107"/>
      <c r="O955" s="107"/>
      <c r="P955" s="107"/>
      <c r="Q955" s="107"/>
      <c r="R955" s="107"/>
      <c r="S955" s="107"/>
      <c r="T955" s="107"/>
      <c r="U955" s="107"/>
      <c r="V955" s="107"/>
      <c r="W955" s="107"/>
      <c r="X955" s="107"/>
    </row>
    <row r="956" spans="1:24" ht="13">
      <c r="A956" s="107"/>
      <c r="B956" s="107"/>
      <c r="C956" s="108"/>
      <c r="D956" s="112"/>
      <c r="E956" s="108"/>
      <c r="F956" s="108"/>
      <c r="G956" s="107"/>
      <c r="H956" s="107"/>
      <c r="I956" s="107"/>
      <c r="J956" s="107"/>
      <c r="K956" s="107"/>
      <c r="L956" s="107"/>
      <c r="M956" s="107"/>
      <c r="N956" s="107"/>
      <c r="O956" s="107"/>
      <c r="P956" s="107"/>
      <c r="Q956" s="107"/>
      <c r="R956" s="107"/>
      <c r="S956" s="107"/>
      <c r="T956" s="107"/>
      <c r="U956" s="107"/>
      <c r="V956" s="107"/>
      <c r="W956" s="107"/>
      <c r="X956" s="107"/>
    </row>
    <row r="957" spans="1:24" ht="13">
      <c r="A957" s="107"/>
      <c r="B957" s="107"/>
      <c r="C957" s="108"/>
      <c r="D957" s="112"/>
      <c r="E957" s="108"/>
      <c r="F957" s="108"/>
      <c r="G957" s="107"/>
      <c r="H957" s="107"/>
      <c r="I957" s="107"/>
      <c r="J957" s="107"/>
      <c r="K957" s="107"/>
      <c r="L957" s="107"/>
      <c r="M957" s="107"/>
      <c r="N957" s="107"/>
      <c r="O957" s="107"/>
      <c r="P957" s="107"/>
      <c r="Q957" s="107"/>
      <c r="R957" s="107"/>
      <c r="S957" s="107"/>
      <c r="T957" s="107"/>
      <c r="U957" s="107"/>
      <c r="V957" s="107"/>
      <c r="W957" s="107"/>
      <c r="X957" s="107"/>
    </row>
    <row r="958" spans="1:24" ht="13">
      <c r="A958" s="107"/>
      <c r="B958" s="107"/>
      <c r="C958" s="108"/>
      <c r="D958" s="112"/>
      <c r="E958" s="108"/>
      <c r="F958" s="108"/>
      <c r="G958" s="107"/>
      <c r="H958" s="107"/>
      <c r="I958" s="107"/>
      <c r="J958" s="107"/>
      <c r="K958" s="107"/>
      <c r="L958" s="107"/>
      <c r="M958" s="107"/>
      <c r="N958" s="107"/>
      <c r="O958" s="107"/>
      <c r="P958" s="107"/>
      <c r="Q958" s="107"/>
      <c r="R958" s="107"/>
      <c r="S958" s="107"/>
      <c r="T958" s="107"/>
      <c r="U958" s="107"/>
      <c r="V958" s="107"/>
      <c r="W958" s="107"/>
      <c r="X958" s="107"/>
    </row>
    <row r="959" spans="1:24" ht="13">
      <c r="A959" s="107"/>
      <c r="B959" s="107"/>
      <c r="C959" s="108"/>
      <c r="D959" s="112"/>
      <c r="E959" s="108"/>
      <c r="F959" s="108"/>
      <c r="G959" s="107"/>
      <c r="H959" s="107"/>
      <c r="I959" s="107"/>
      <c r="J959" s="107"/>
      <c r="K959" s="107"/>
      <c r="L959" s="107"/>
      <c r="M959" s="107"/>
      <c r="N959" s="107"/>
      <c r="O959" s="107"/>
      <c r="P959" s="107"/>
      <c r="Q959" s="107"/>
      <c r="R959" s="107"/>
      <c r="S959" s="107"/>
      <c r="T959" s="107"/>
      <c r="U959" s="107"/>
      <c r="V959" s="107"/>
      <c r="W959" s="107"/>
      <c r="X959" s="107"/>
    </row>
    <row r="960" spans="1:24" ht="13">
      <c r="A960" s="107"/>
      <c r="B960" s="107"/>
      <c r="C960" s="108"/>
      <c r="D960" s="112"/>
      <c r="E960" s="108"/>
      <c r="F960" s="108"/>
      <c r="G960" s="107"/>
      <c r="H960" s="107"/>
      <c r="I960" s="107"/>
      <c r="J960" s="107"/>
      <c r="K960" s="107"/>
      <c r="L960" s="107"/>
      <c r="M960" s="107"/>
      <c r="N960" s="107"/>
      <c r="O960" s="107"/>
      <c r="P960" s="107"/>
      <c r="Q960" s="107"/>
      <c r="R960" s="107"/>
      <c r="S960" s="107"/>
      <c r="T960" s="107"/>
      <c r="U960" s="107"/>
      <c r="V960" s="107"/>
      <c r="W960" s="107"/>
      <c r="X960" s="107"/>
    </row>
    <row r="961" spans="1:24" ht="13">
      <c r="A961" s="107"/>
      <c r="B961" s="107"/>
      <c r="C961" s="108"/>
      <c r="D961" s="112"/>
      <c r="E961" s="108"/>
      <c r="F961" s="108"/>
      <c r="G961" s="107"/>
      <c r="H961" s="107"/>
      <c r="I961" s="107"/>
      <c r="J961" s="107"/>
      <c r="K961" s="107"/>
      <c r="L961" s="107"/>
      <c r="M961" s="107"/>
      <c r="N961" s="107"/>
      <c r="O961" s="107"/>
      <c r="P961" s="107"/>
      <c r="Q961" s="107"/>
      <c r="R961" s="107"/>
      <c r="S961" s="107"/>
      <c r="T961" s="107"/>
      <c r="U961" s="107"/>
      <c r="V961" s="107"/>
      <c r="W961" s="107"/>
      <c r="X961" s="107"/>
    </row>
    <row r="962" spans="1:24" ht="13">
      <c r="A962" s="107"/>
      <c r="B962" s="107"/>
      <c r="C962" s="108"/>
      <c r="D962" s="112"/>
      <c r="E962" s="108"/>
      <c r="F962" s="108"/>
      <c r="G962" s="107"/>
      <c r="H962" s="107"/>
      <c r="I962" s="107"/>
      <c r="J962" s="107"/>
      <c r="K962" s="107"/>
      <c r="L962" s="107"/>
      <c r="M962" s="107"/>
      <c r="N962" s="107"/>
      <c r="O962" s="107"/>
      <c r="P962" s="107"/>
      <c r="Q962" s="107"/>
      <c r="R962" s="107"/>
      <c r="S962" s="107"/>
      <c r="T962" s="107"/>
      <c r="U962" s="107"/>
      <c r="V962" s="107"/>
      <c r="W962" s="107"/>
      <c r="X962" s="107"/>
    </row>
    <row r="963" spans="1:24" ht="13">
      <c r="A963" s="107"/>
      <c r="B963" s="107"/>
      <c r="C963" s="108"/>
      <c r="D963" s="112"/>
      <c r="E963" s="108"/>
      <c r="F963" s="108"/>
      <c r="G963" s="107"/>
      <c r="H963" s="107"/>
      <c r="I963" s="107"/>
      <c r="J963" s="107"/>
      <c r="K963" s="107"/>
      <c r="L963" s="107"/>
      <c r="M963" s="107"/>
      <c r="N963" s="107"/>
      <c r="O963" s="107"/>
      <c r="P963" s="107"/>
      <c r="Q963" s="107"/>
      <c r="R963" s="107"/>
      <c r="S963" s="107"/>
      <c r="T963" s="107"/>
      <c r="U963" s="107"/>
      <c r="V963" s="107"/>
      <c r="W963" s="107"/>
      <c r="X963" s="107"/>
    </row>
    <row r="964" spans="1:24" ht="13">
      <c r="A964" s="107"/>
      <c r="B964" s="107"/>
      <c r="C964" s="108"/>
      <c r="D964" s="112"/>
      <c r="E964" s="108"/>
      <c r="F964" s="108"/>
      <c r="G964" s="107"/>
      <c r="H964" s="107"/>
      <c r="I964" s="107"/>
      <c r="J964" s="107"/>
      <c r="K964" s="107"/>
      <c r="L964" s="107"/>
      <c r="M964" s="107"/>
      <c r="N964" s="107"/>
      <c r="O964" s="107"/>
      <c r="P964" s="107"/>
      <c r="Q964" s="107"/>
      <c r="R964" s="107"/>
      <c r="S964" s="107"/>
      <c r="T964" s="107"/>
      <c r="U964" s="107"/>
      <c r="V964" s="107"/>
      <c r="W964" s="107"/>
      <c r="X964" s="107"/>
    </row>
    <row r="965" spans="1:24" ht="13">
      <c r="A965" s="107"/>
      <c r="B965" s="107"/>
      <c r="C965" s="108"/>
      <c r="D965" s="112"/>
      <c r="E965" s="108"/>
      <c r="F965" s="108"/>
      <c r="G965" s="107"/>
      <c r="H965" s="107"/>
      <c r="I965" s="107"/>
      <c r="J965" s="107"/>
      <c r="K965" s="107"/>
      <c r="L965" s="107"/>
      <c r="M965" s="107"/>
      <c r="N965" s="107"/>
      <c r="O965" s="107"/>
      <c r="P965" s="107"/>
      <c r="Q965" s="107"/>
      <c r="R965" s="107"/>
      <c r="S965" s="107"/>
      <c r="T965" s="107"/>
      <c r="U965" s="107"/>
      <c r="V965" s="107"/>
      <c r="W965" s="107"/>
      <c r="X965" s="107"/>
    </row>
    <row r="966" spans="1:24" ht="13">
      <c r="A966" s="107"/>
      <c r="B966" s="107"/>
      <c r="C966" s="108"/>
      <c r="D966" s="112"/>
      <c r="E966" s="108"/>
      <c r="F966" s="108"/>
      <c r="G966" s="107"/>
      <c r="H966" s="107"/>
      <c r="I966" s="107"/>
      <c r="J966" s="107"/>
      <c r="K966" s="107"/>
      <c r="L966" s="107"/>
      <c r="M966" s="107"/>
      <c r="N966" s="107"/>
      <c r="O966" s="107"/>
      <c r="P966" s="107"/>
      <c r="Q966" s="107"/>
      <c r="R966" s="107"/>
      <c r="S966" s="107"/>
      <c r="T966" s="107"/>
      <c r="U966" s="107"/>
      <c r="V966" s="107"/>
      <c r="W966" s="107"/>
      <c r="X966" s="107"/>
    </row>
    <row r="967" spans="1:24" ht="13">
      <c r="A967" s="107"/>
      <c r="B967" s="107"/>
      <c r="C967" s="108"/>
      <c r="D967" s="112"/>
      <c r="E967" s="108"/>
      <c r="F967" s="108"/>
      <c r="G967" s="107"/>
      <c r="H967" s="107"/>
      <c r="I967" s="107"/>
      <c r="J967" s="107"/>
      <c r="K967" s="107"/>
      <c r="L967" s="107"/>
      <c r="M967" s="107"/>
      <c r="N967" s="107"/>
      <c r="O967" s="107"/>
      <c r="P967" s="107"/>
      <c r="Q967" s="107"/>
      <c r="R967" s="107"/>
      <c r="S967" s="107"/>
      <c r="T967" s="107"/>
      <c r="U967" s="107"/>
      <c r="V967" s="107"/>
      <c r="W967" s="107"/>
      <c r="X967" s="107"/>
    </row>
    <row r="968" spans="1:24" ht="13">
      <c r="A968" s="107"/>
      <c r="B968" s="107"/>
      <c r="C968" s="108"/>
      <c r="D968" s="112"/>
      <c r="E968" s="108"/>
      <c r="F968" s="108"/>
      <c r="G968" s="107"/>
      <c r="H968" s="107"/>
      <c r="I968" s="107"/>
      <c r="J968" s="107"/>
      <c r="K968" s="107"/>
      <c r="L968" s="107"/>
      <c r="M968" s="107"/>
      <c r="N968" s="107"/>
      <c r="O968" s="107"/>
      <c r="P968" s="107"/>
      <c r="Q968" s="107"/>
      <c r="R968" s="107"/>
      <c r="S968" s="107"/>
      <c r="T968" s="107"/>
      <c r="U968" s="107"/>
      <c r="V968" s="107"/>
      <c r="W968" s="107"/>
      <c r="X968" s="107"/>
    </row>
    <row r="969" spans="1:24" ht="13">
      <c r="A969" s="107"/>
      <c r="B969" s="107"/>
      <c r="C969" s="108"/>
      <c r="D969" s="112"/>
      <c r="E969" s="108"/>
      <c r="F969" s="108"/>
      <c r="G969" s="107"/>
      <c r="H969" s="107"/>
      <c r="I969" s="107"/>
      <c r="J969" s="107"/>
      <c r="K969" s="107"/>
      <c r="L969" s="107"/>
      <c r="M969" s="107"/>
      <c r="N969" s="107"/>
      <c r="O969" s="107"/>
      <c r="P969" s="107"/>
      <c r="Q969" s="107"/>
      <c r="R969" s="107"/>
      <c r="S969" s="107"/>
      <c r="T969" s="107"/>
      <c r="U969" s="107"/>
      <c r="V969" s="107"/>
      <c r="W969" s="107"/>
      <c r="X969" s="107"/>
    </row>
    <row r="970" spans="1:24" ht="13">
      <c r="A970" s="107"/>
      <c r="B970" s="107"/>
      <c r="C970" s="108"/>
      <c r="D970" s="112"/>
      <c r="E970" s="108"/>
      <c r="F970" s="108"/>
      <c r="G970" s="107"/>
      <c r="H970" s="107"/>
      <c r="I970" s="107"/>
      <c r="J970" s="107"/>
      <c r="K970" s="107"/>
      <c r="L970" s="107"/>
      <c r="M970" s="107"/>
      <c r="N970" s="107"/>
      <c r="O970" s="107"/>
      <c r="P970" s="107"/>
      <c r="Q970" s="107"/>
      <c r="R970" s="107"/>
      <c r="S970" s="107"/>
      <c r="T970" s="107"/>
      <c r="U970" s="107"/>
      <c r="V970" s="107"/>
      <c r="W970" s="107"/>
      <c r="X970" s="107"/>
    </row>
    <row r="971" spans="1:24" ht="13">
      <c r="A971" s="107"/>
      <c r="B971" s="107"/>
      <c r="C971" s="108"/>
      <c r="D971" s="112"/>
      <c r="E971" s="108"/>
      <c r="F971" s="108"/>
      <c r="G971" s="107"/>
      <c r="H971" s="107"/>
      <c r="I971" s="107"/>
      <c r="J971" s="107"/>
      <c r="K971" s="107"/>
      <c r="L971" s="107"/>
      <c r="M971" s="107"/>
      <c r="N971" s="107"/>
      <c r="O971" s="107"/>
      <c r="P971" s="107"/>
      <c r="Q971" s="107"/>
      <c r="R971" s="107"/>
      <c r="S971" s="107"/>
      <c r="T971" s="107"/>
      <c r="U971" s="107"/>
      <c r="V971" s="107"/>
      <c r="W971" s="107"/>
      <c r="X971" s="107"/>
    </row>
    <row r="972" spans="1:24" ht="13">
      <c r="A972" s="107"/>
      <c r="B972" s="107"/>
      <c r="C972" s="108"/>
      <c r="D972" s="112"/>
      <c r="E972" s="108"/>
      <c r="F972" s="108"/>
      <c r="G972" s="107"/>
      <c r="H972" s="107"/>
      <c r="I972" s="107"/>
      <c r="J972" s="107"/>
      <c r="K972" s="107"/>
      <c r="L972" s="107"/>
      <c r="M972" s="107"/>
      <c r="N972" s="107"/>
      <c r="O972" s="107"/>
      <c r="P972" s="107"/>
      <c r="Q972" s="107"/>
      <c r="R972" s="107"/>
      <c r="S972" s="107"/>
      <c r="T972" s="107"/>
      <c r="U972" s="107"/>
      <c r="V972" s="107"/>
      <c r="W972" s="107"/>
      <c r="X972" s="107"/>
    </row>
    <row r="973" spans="1:24" ht="13">
      <c r="A973" s="107"/>
      <c r="B973" s="107"/>
      <c r="C973" s="108"/>
      <c r="D973" s="112"/>
      <c r="E973" s="108"/>
      <c r="F973" s="108"/>
      <c r="G973" s="107"/>
      <c r="H973" s="107"/>
      <c r="I973" s="107"/>
      <c r="J973" s="107"/>
      <c r="K973" s="107"/>
      <c r="L973" s="107"/>
      <c r="M973" s="107"/>
      <c r="N973" s="107"/>
      <c r="O973" s="107"/>
      <c r="P973" s="107"/>
      <c r="Q973" s="107"/>
      <c r="R973" s="107"/>
      <c r="S973" s="107"/>
      <c r="T973" s="107"/>
      <c r="U973" s="107"/>
      <c r="V973" s="107"/>
      <c r="W973" s="107"/>
      <c r="X973" s="107"/>
    </row>
    <row r="974" spans="1:24" ht="13">
      <c r="A974" s="107"/>
      <c r="B974" s="107"/>
      <c r="C974" s="108"/>
      <c r="D974" s="112"/>
      <c r="E974" s="108"/>
      <c r="F974" s="108"/>
      <c r="G974" s="107"/>
      <c r="H974" s="107"/>
      <c r="I974" s="107"/>
      <c r="J974" s="107"/>
      <c r="K974" s="107"/>
      <c r="L974" s="107"/>
      <c r="M974" s="107"/>
      <c r="N974" s="107"/>
      <c r="O974" s="107"/>
      <c r="P974" s="107"/>
      <c r="Q974" s="107"/>
      <c r="R974" s="107"/>
      <c r="S974" s="107"/>
      <c r="T974" s="107"/>
      <c r="U974" s="107"/>
      <c r="V974" s="107"/>
      <c r="W974" s="107"/>
      <c r="X974" s="107"/>
    </row>
    <row r="975" spans="1:24" ht="13">
      <c r="A975" s="107"/>
      <c r="B975" s="107"/>
      <c r="C975" s="108"/>
      <c r="D975" s="112"/>
      <c r="E975" s="108"/>
      <c r="F975" s="108"/>
      <c r="G975" s="107"/>
      <c r="H975" s="107"/>
      <c r="I975" s="107"/>
      <c r="J975" s="107"/>
      <c r="K975" s="107"/>
      <c r="L975" s="107"/>
      <c r="M975" s="107"/>
      <c r="N975" s="107"/>
      <c r="O975" s="107"/>
      <c r="P975" s="107"/>
      <c r="Q975" s="107"/>
      <c r="R975" s="107"/>
      <c r="S975" s="107"/>
      <c r="T975" s="107"/>
      <c r="U975" s="107"/>
      <c r="V975" s="107"/>
      <c r="W975" s="107"/>
      <c r="X975" s="107"/>
    </row>
    <row r="976" spans="1:24" ht="13">
      <c r="A976" s="107"/>
      <c r="B976" s="107"/>
      <c r="C976" s="108"/>
      <c r="D976" s="112"/>
      <c r="E976" s="108"/>
      <c r="F976" s="108"/>
      <c r="G976" s="107"/>
      <c r="H976" s="107"/>
      <c r="I976" s="107"/>
      <c r="J976" s="107"/>
      <c r="K976" s="107"/>
      <c r="L976" s="107"/>
      <c r="M976" s="107"/>
      <c r="N976" s="107"/>
      <c r="O976" s="107"/>
      <c r="P976" s="107"/>
      <c r="Q976" s="107"/>
      <c r="R976" s="107"/>
      <c r="S976" s="107"/>
      <c r="T976" s="107"/>
      <c r="U976" s="107"/>
      <c r="V976" s="107"/>
      <c r="W976" s="107"/>
      <c r="X976" s="107"/>
    </row>
    <row r="977" spans="1:24" ht="13">
      <c r="A977" s="107"/>
      <c r="B977" s="107"/>
      <c r="C977" s="108"/>
      <c r="D977" s="112"/>
      <c r="E977" s="108"/>
      <c r="F977" s="108"/>
      <c r="G977" s="107"/>
      <c r="H977" s="107"/>
      <c r="I977" s="107"/>
      <c r="J977" s="107"/>
      <c r="K977" s="107"/>
      <c r="L977" s="107"/>
      <c r="M977" s="107"/>
      <c r="N977" s="107"/>
      <c r="O977" s="107"/>
      <c r="P977" s="107"/>
      <c r="Q977" s="107"/>
      <c r="R977" s="107"/>
      <c r="S977" s="107"/>
      <c r="T977" s="107"/>
      <c r="U977" s="107"/>
      <c r="V977" s="107"/>
      <c r="W977" s="107"/>
      <c r="X977" s="107"/>
    </row>
    <row r="978" spans="1:24" ht="13">
      <c r="A978" s="107"/>
      <c r="B978" s="107"/>
      <c r="C978" s="108"/>
      <c r="D978" s="112"/>
      <c r="E978" s="108"/>
      <c r="F978" s="108"/>
      <c r="G978" s="107"/>
      <c r="H978" s="107"/>
      <c r="I978" s="107"/>
      <c r="J978" s="107"/>
      <c r="K978" s="107"/>
      <c r="L978" s="107"/>
      <c r="M978" s="107"/>
      <c r="N978" s="107"/>
      <c r="O978" s="107"/>
      <c r="P978" s="107"/>
      <c r="Q978" s="107"/>
      <c r="R978" s="107"/>
      <c r="S978" s="107"/>
      <c r="T978" s="107"/>
      <c r="U978" s="107"/>
      <c r="V978" s="107"/>
      <c r="W978" s="107"/>
      <c r="X978" s="107"/>
    </row>
    <row r="979" spans="1:24" ht="13">
      <c r="A979" s="107"/>
      <c r="B979" s="107"/>
      <c r="C979" s="108"/>
      <c r="D979" s="112"/>
      <c r="E979" s="108"/>
      <c r="F979" s="108"/>
      <c r="G979" s="107"/>
      <c r="H979" s="107"/>
      <c r="I979" s="107"/>
      <c r="J979" s="107"/>
      <c r="K979" s="107"/>
      <c r="L979" s="107"/>
      <c r="M979" s="107"/>
      <c r="N979" s="107"/>
      <c r="O979" s="107"/>
      <c r="P979" s="107"/>
      <c r="Q979" s="107"/>
      <c r="R979" s="107"/>
      <c r="S979" s="107"/>
      <c r="T979" s="107"/>
      <c r="U979" s="107"/>
      <c r="V979" s="107"/>
      <c r="W979" s="107"/>
      <c r="X979" s="107"/>
    </row>
    <row r="980" spans="1:24" ht="13">
      <c r="A980" s="107"/>
      <c r="B980" s="107"/>
      <c r="C980" s="108"/>
      <c r="D980" s="112"/>
      <c r="E980" s="108"/>
      <c r="F980" s="108"/>
      <c r="G980" s="107"/>
      <c r="H980" s="107"/>
      <c r="I980" s="107"/>
      <c r="J980" s="107"/>
      <c r="K980" s="107"/>
      <c r="L980" s="107"/>
      <c r="M980" s="107"/>
      <c r="N980" s="107"/>
      <c r="O980" s="107"/>
      <c r="P980" s="107"/>
      <c r="Q980" s="107"/>
      <c r="R980" s="107"/>
      <c r="S980" s="107"/>
      <c r="T980" s="107"/>
      <c r="U980" s="107"/>
      <c r="V980" s="107"/>
      <c r="W980" s="107"/>
      <c r="X980" s="107"/>
    </row>
    <row r="981" spans="1:24" ht="13">
      <c r="A981" s="107"/>
      <c r="B981" s="107"/>
      <c r="C981" s="108"/>
      <c r="D981" s="112"/>
      <c r="E981" s="108"/>
      <c r="F981" s="108"/>
      <c r="G981" s="107"/>
      <c r="H981" s="107"/>
      <c r="I981" s="107"/>
      <c r="J981" s="107"/>
      <c r="K981" s="107"/>
      <c r="L981" s="107"/>
      <c r="M981" s="107"/>
      <c r="N981" s="107"/>
      <c r="O981" s="107"/>
      <c r="P981" s="107"/>
      <c r="Q981" s="107"/>
      <c r="R981" s="107"/>
      <c r="S981" s="107"/>
      <c r="T981" s="107"/>
      <c r="U981" s="107"/>
      <c r="V981" s="107"/>
      <c r="W981" s="107"/>
      <c r="X981" s="107"/>
    </row>
    <row r="982" spans="1:24" ht="13">
      <c r="A982" s="107"/>
      <c r="B982" s="107"/>
      <c r="C982" s="108"/>
      <c r="D982" s="112"/>
      <c r="E982" s="108"/>
      <c r="F982" s="108"/>
      <c r="G982" s="107"/>
      <c r="H982" s="107"/>
      <c r="I982" s="107"/>
      <c r="J982" s="107"/>
      <c r="K982" s="107"/>
      <c r="L982" s="107"/>
      <c r="M982" s="107"/>
      <c r="N982" s="107"/>
      <c r="O982" s="107"/>
      <c r="P982" s="107"/>
      <c r="Q982" s="107"/>
      <c r="R982" s="107"/>
      <c r="S982" s="107"/>
      <c r="T982" s="107"/>
      <c r="U982" s="107"/>
      <c r="V982" s="107"/>
      <c r="W982" s="107"/>
      <c r="X982" s="107"/>
    </row>
    <row r="983" spans="1:24" ht="13">
      <c r="A983" s="107"/>
      <c r="B983" s="107"/>
      <c r="C983" s="108"/>
      <c r="D983" s="112"/>
      <c r="E983" s="108"/>
      <c r="F983" s="108"/>
      <c r="G983" s="107"/>
      <c r="H983" s="107"/>
      <c r="I983" s="107"/>
      <c r="J983" s="107"/>
      <c r="K983" s="107"/>
      <c r="L983" s="107"/>
      <c r="M983" s="107"/>
      <c r="N983" s="107"/>
      <c r="O983" s="107"/>
      <c r="P983" s="107"/>
      <c r="Q983" s="107"/>
      <c r="R983" s="107"/>
      <c r="S983" s="107"/>
      <c r="T983" s="107"/>
      <c r="U983" s="107"/>
      <c r="V983" s="107"/>
      <c r="W983" s="107"/>
      <c r="X983" s="107"/>
    </row>
    <row r="984" spans="1:24" ht="13">
      <c r="A984" s="107"/>
      <c r="B984" s="107"/>
      <c r="C984" s="108"/>
      <c r="D984" s="112"/>
      <c r="E984" s="108"/>
      <c r="F984" s="108"/>
      <c r="G984" s="107"/>
      <c r="H984" s="107"/>
      <c r="I984" s="107"/>
      <c r="J984" s="107"/>
      <c r="K984" s="107"/>
      <c r="L984" s="107"/>
      <c r="M984" s="107"/>
      <c r="N984" s="107"/>
      <c r="O984" s="107"/>
      <c r="P984" s="107"/>
      <c r="Q984" s="107"/>
      <c r="R984" s="107"/>
      <c r="S984" s="107"/>
      <c r="T984" s="107"/>
      <c r="U984" s="107"/>
      <c r="V984" s="107"/>
      <c r="W984" s="107"/>
      <c r="X984" s="107"/>
    </row>
    <row r="985" spans="1:24" ht="13">
      <c r="A985" s="107"/>
      <c r="B985" s="107"/>
      <c r="C985" s="108"/>
      <c r="D985" s="112"/>
      <c r="E985" s="108"/>
      <c r="F985" s="108"/>
      <c r="G985" s="107"/>
      <c r="H985" s="107"/>
      <c r="I985" s="107"/>
      <c r="J985" s="107"/>
      <c r="K985" s="107"/>
      <c r="L985" s="107"/>
      <c r="M985" s="107"/>
      <c r="N985" s="107"/>
      <c r="O985" s="107"/>
      <c r="P985" s="107"/>
      <c r="Q985" s="107"/>
      <c r="R985" s="107"/>
      <c r="S985" s="107"/>
      <c r="T985" s="107"/>
      <c r="U985" s="107"/>
      <c r="V985" s="107"/>
      <c r="W985" s="107"/>
      <c r="X985" s="107"/>
    </row>
    <row r="986" spans="1:24" ht="13">
      <c r="A986" s="107"/>
      <c r="B986" s="107"/>
      <c r="C986" s="108"/>
      <c r="D986" s="112"/>
      <c r="E986" s="108"/>
      <c r="F986" s="108"/>
      <c r="G986" s="107"/>
      <c r="H986" s="107"/>
      <c r="I986" s="107"/>
      <c r="J986" s="107"/>
      <c r="K986" s="107"/>
      <c r="L986" s="107"/>
      <c r="M986" s="107"/>
      <c r="N986" s="107"/>
      <c r="O986" s="107"/>
      <c r="P986" s="107"/>
      <c r="Q986" s="107"/>
      <c r="R986" s="107"/>
      <c r="S986" s="107"/>
      <c r="T986" s="107"/>
      <c r="U986" s="107"/>
      <c r="V986" s="107"/>
      <c r="W986" s="107"/>
      <c r="X986" s="107"/>
    </row>
    <row r="987" spans="1:24" ht="13">
      <c r="A987" s="107"/>
      <c r="B987" s="107"/>
      <c r="C987" s="108"/>
      <c r="D987" s="112"/>
      <c r="E987" s="108"/>
      <c r="F987" s="108"/>
      <c r="G987" s="107"/>
      <c r="H987" s="107"/>
      <c r="I987" s="107"/>
      <c r="J987" s="107"/>
      <c r="K987" s="107"/>
      <c r="L987" s="107"/>
      <c r="M987" s="107"/>
      <c r="N987" s="107"/>
      <c r="O987" s="107"/>
      <c r="P987" s="107"/>
      <c r="Q987" s="107"/>
      <c r="R987" s="107"/>
      <c r="S987" s="107"/>
      <c r="T987" s="107"/>
      <c r="U987" s="107"/>
      <c r="V987" s="107"/>
      <c r="W987" s="107"/>
      <c r="X987" s="107"/>
    </row>
    <row r="988" spans="1:24" ht="13">
      <c r="A988" s="107"/>
      <c r="B988" s="107"/>
      <c r="C988" s="108"/>
      <c r="D988" s="112"/>
      <c r="E988" s="108"/>
      <c r="F988" s="108"/>
      <c r="G988" s="107"/>
      <c r="H988" s="107"/>
      <c r="I988" s="107"/>
      <c r="J988" s="107"/>
      <c r="K988" s="107"/>
      <c r="L988" s="107"/>
      <c r="M988" s="107"/>
      <c r="N988" s="107"/>
      <c r="O988" s="107"/>
      <c r="P988" s="107"/>
      <c r="Q988" s="107"/>
      <c r="R988" s="107"/>
      <c r="S988" s="107"/>
      <c r="T988" s="107"/>
      <c r="U988" s="107"/>
      <c r="V988" s="107"/>
      <c r="W988" s="107"/>
      <c r="X988" s="107"/>
    </row>
    <row r="989" spans="1:24" ht="13">
      <c r="A989" s="107"/>
      <c r="B989" s="107"/>
      <c r="C989" s="108"/>
      <c r="D989" s="112"/>
      <c r="E989" s="108"/>
      <c r="F989" s="108"/>
      <c r="G989" s="107"/>
      <c r="H989" s="107"/>
      <c r="I989" s="107"/>
      <c r="J989" s="107"/>
      <c r="K989" s="107"/>
      <c r="L989" s="107"/>
      <c r="M989" s="107"/>
      <c r="N989" s="107"/>
      <c r="O989" s="107"/>
      <c r="P989" s="107"/>
      <c r="Q989" s="107"/>
      <c r="R989" s="107"/>
      <c r="S989" s="107"/>
      <c r="T989" s="107"/>
      <c r="U989" s="107"/>
      <c r="V989" s="107"/>
      <c r="W989" s="107"/>
      <c r="X989" s="107"/>
    </row>
    <row r="990" spans="1:24" ht="13">
      <c r="A990" s="107"/>
      <c r="B990" s="107"/>
      <c r="C990" s="108"/>
      <c r="D990" s="112"/>
      <c r="E990" s="108"/>
      <c r="F990" s="108"/>
      <c r="G990" s="107"/>
      <c r="H990" s="107"/>
      <c r="I990" s="107"/>
      <c r="J990" s="107"/>
      <c r="K990" s="107"/>
      <c r="L990" s="107"/>
      <c r="M990" s="107"/>
      <c r="N990" s="107"/>
      <c r="O990" s="107"/>
      <c r="P990" s="107"/>
      <c r="Q990" s="107"/>
      <c r="R990" s="107"/>
      <c r="S990" s="107"/>
      <c r="T990" s="107"/>
      <c r="U990" s="107"/>
      <c r="V990" s="107"/>
      <c r="W990" s="107"/>
      <c r="X990" s="107"/>
    </row>
    <row r="991" spans="1:24" ht="13">
      <c r="A991" s="107"/>
      <c r="B991" s="107"/>
      <c r="C991" s="108"/>
      <c r="D991" s="112"/>
      <c r="E991" s="108"/>
      <c r="F991" s="108"/>
      <c r="G991" s="107"/>
      <c r="H991" s="107"/>
      <c r="I991" s="107"/>
      <c r="J991" s="107"/>
      <c r="K991" s="107"/>
      <c r="L991" s="107"/>
      <c r="M991" s="107"/>
      <c r="N991" s="107"/>
      <c r="O991" s="107"/>
      <c r="P991" s="107"/>
      <c r="Q991" s="107"/>
      <c r="R991" s="107"/>
      <c r="S991" s="107"/>
      <c r="T991" s="107"/>
      <c r="U991" s="107"/>
      <c r="V991" s="107"/>
      <c r="W991" s="107"/>
      <c r="X991" s="107"/>
    </row>
    <row r="992" spans="1:24" ht="13">
      <c r="A992" s="107"/>
      <c r="B992" s="107"/>
      <c r="C992" s="108"/>
      <c r="D992" s="112"/>
      <c r="E992" s="108"/>
      <c r="F992" s="108"/>
      <c r="G992" s="107"/>
      <c r="H992" s="107"/>
      <c r="I992" s="107"/>
      <c r="J992" s="107"/>
      <c r="K992" s="107"/>
      <c r="L992" s="107"/>
      <c r="M992" s="107"/>
      <c r="N992" s="107"/>
      <c r="O992" s="107"/>
      <c r="P992" s="107"/>
      <c r="Q992" s="107"/>
      <c r="R992" s="107"/>
      <c r="S992" s="107"/>
      <c r="T992" s="107"/>
      <c r="U992" s="107"/>
      <c r="V992" s="107"/>
      <c r="W992" s="107"/>
      <c r="X992" s="107"/>
    </row>
    <row r="993" spans="1:24" ht="13">
      <c r="A993" s="107"/>
      <c r="B993" s="107"/>
      <c r="C993" s="108"/>
      <c r="D993" s="112"/>
      <c r="E993" s="108"/>
      <c r="F993" s="108"/>
      <c r="G993" s="107"/>
      <c r="H993" s="107"/>
      <c r="I993" s="107"/>
      <c r="J993" s="107"/>
      <c r="K993" s="107"/>
      <c r="L993" s="107"/>
      <c r="M993" s="107"/>
      <c r="N993" s="107"/>
      <c r="O993" s="107"/>
      <c r="P993" s="107"/>
      <c r="Q993" s="107"/>
      <c r="R993" s="107"/>
      <c r="S993" s="107"/>
      <c r="T993" s="107"/>
      <c r="U993" s="107"/>
      <c r="V993" s="107"/>
      <c r="W993" s="107"/>
      <c r="X993" s="107"/>
    </row>
    <row r="994" spans="1:24" ht="13">
      <c r="A994" s="107"/>
      <c r="B994" s="107"/>
      <c r="C994" s="108"/>
      <c r="D994" s="112"/>
      <c r="E994" s="108"/>
      <c r="F994" s="108"/>
      <c r="G994" s="107"/>
      <c r="H994" s="107"/>
      <c r="I994" s="107"/>
      <c r="J994" s="107"/>
      <c r="K994" s="107"/>
      <c r="L994" s="107"/>
      <c r="M994" s="107"/>
      <c r="N994" s="107"/>
      <c r="O994" s="107"/>
      <c r="P994" s="107"/>
      <c r="Q994" s="107"/>
      <c r="R994" s="107"/>
      <c r="S994" s="107"/>
      <c r="T994" s="107"/>
      <c r="U994" s="107"/>
      <c r="V994" s="107"/>
      <c r="W994" s="107"/>
      <c r="X994" s="107"/>
    </row>
    <row r="995" spans="1:24" ht="13">
      <c r="A995" s="107"/>
      <c r="B995" s="107"/>
      <c r="C995" s="108"/>
      <c r="D995" s="112"/>
      <c r="E995" s="108"/>
      <c r="F995" s="108"/>
      <c r="G995" s="107"/>
      <c r="H995" s="107"/>
      <c r="I995" s="107"/>
      <c r="J995" s="107"/>
      <c r="K995" s="107"/>
      <c r="L995" s="107"/>
      <c r="M995" s="107"/>
      <c r="N995" s="107"/>
      <c r="O995" s="107"/>
      <c r="P995" s="107"/>
      <c r="Q995" s="107"/>
      <c r="R995" s="107"/>
      <c r="S995" s="107"/>
      <c r="T995" s="107"/>
      <c r="U995" s="107"/>
      <c r="V995" s="107"/>
      <c r="W995" s="107"/>
      <c r="X995" s="107"/>
    </row>
    <row r="996" spans="1:24" ht="13">
      <c r="A996" s="107"/>
      <c r="B996" s="107"/>
      <c r="C996" s="108"/>
      <c r="D996" s="112"/>
      <c r="E996" s="108"/>
      <c r="F996" s="108"/>
      <c r="G996" s="107"/>
      <c r="H996" s="107"/>
      <c r="I996" s="107"/>
      <c r="J996" s="107"/>
      <c r="K996" s="107"/>
      <c r="L996" s="107"/>
      <c r="M996" s="107"/>
      <c r="N996" s="107"/>
      <c r="O996" s="107"/>
      <c r="P996" s="107"/>
      <c r="Q996" s="107"/>
      <c r="R996" s="107"/>
      <c r="S996" s="107"/>
      <c r="T996" s="107"/>
      <c r="U996" s="107"/>
      <c r="V996" s="107"/>
      <c r="W996" s="107"/>
      <c r="X996" s="107"/>
    </row>
    <row r="997" spans="1:24" ht="13">
      <c r="A997" s="107"/>
      <c r="B997" s="107"/>
      <c r="C997" s="108"/>
      <c r="D997" s="112"/>
      <c r="E997" s="108"/>
      <c r="F997" s="108"/>
      <c r="G997" s="107"/>
      <c r="H997" s="107"/>
      <c r="I997" s="107"/>
      <c r="J997" s="107"/>
      <c r="K997" s="107"/>
      <c r="L997" s="107"/>
      <c r="M997" s="107"/>
      <c r="N997" s="107"/>
      <c r="O997" s="107"/>
      <c r="P997" s="107"/>
      <c r="Q997" s="107"/>
      <c r="R997" s="107"/>
      <c r="S997" s="107"/>
      <c r="T997" s="107"/>
      <c r="U997" s="107"/>
      <c r="V997" s="107"/>
      <c r="W997" s="107"/>
      <c r="X997" s="107"/>
    </row>
    <row r="998" spans="1:24" ht="13">
      <c r="A998" s="107"/>
      <c r="B998" s="107"/>
      <c r="C998" s="108"/>
      <c r="D998" s="112"/>
      <c r="E998" s="108"/>
      <c r="F998" s="108"/>
      <c r="G998" s="107"/>
      <c r="H998" s="107"/>
      <c r="I998" s="107"/>
      <c r="J998" s="107"/>
      <c r="K998" s="107"/>
      <c r="L998" s="107"/>
      <c r="M998" s="107"/>
      <c r="N998" s="107"/>
      <c r="O998" s="107"/>
      <c r="P998" s="107"/>
      <c r="Q998" s="107"/>
      <c r="R998" s="107"/>
      <c r="S998" s="107"/>
      <c r="T998" s="107"/>
      <c r="U998" s="107"/>
      <c r="V998" s="107"/>
      <c r="W998" s="107"/>
      <c r="X998" s="107"/>
    </row>
    <row r="999" spans="1:24" ht="13">
      <c r="A999" s="107"/>
      <c r="B999" s="107"/>
      <c r="C999" s="108"/>
      <c r="D999" s="112"/>
      <c r="E999" s="108"/>
      <c r="F999" s="108"/>
      <c r="G999" s="107"/>
      <c r="H999" s="107"/>
      <c r="I999" s="107"/>
      <c r="J999" s="107"/>
      <c r="K999" s="107"/>
      <c r="L999" s="107"/>
      <c r="M999" s="107"/>
      <c r="N999" s="107"/>
      <c r="O999" s="107"/>
      <c r="P999" s="107"/>
      <c r="Q999" s="107"/>
      <c r="R999" s="107"/>
      <c r="S999" s="107"/>
      <c r="T999" s="107"/>
      <c r="U999" s="107"/>
      <c r="V999" s="107"/>
      <c r="W999" s="107"/>
      <c r="X999" s="107"/>
    </row>
    <row r="1000" spans="1:24" ht="13">
      <c r="A1000" s="107"/>
      <c r="B1000" s="107"/>
      <c r="C1000" s="108"/>
      <c r="D1000" s="112"/>
      <c r="E1000" s="108"/>
      <c r="F1000" s="108"/>
      <c r="G1000" s="107"/>
      <c r="H1000" s="107"/>
      <c r="I1000" s="107"/>
      <c r="J1000" s="107"/>
      <c r="K1000" s="107"/>
      <c r="L1000" s="107"/>
      <c r="M1000" s="107"/>
      <c r="N1000" s="107"/>
      <c r="O1000" s="107"/>
      <c r="P1000" s="107"/>
      <c r="Q1000" s="107"/>
      <c r="R1000" s="107"/>
      <c r="S1000" s="107"/>
      <c r="T1000" s="107"/>
      <c r="U1000" s="107"/>
      <c r="V1000" s="107"/>
      <c r="W1000" s="107"/>
      <c r="X1000" s="107"/>
    </row>
    <row r="1001" spans="1:24" ht="13">
      <c r="A1001" s="107"/>
      <c r="B1001" s="107"/>
      <c r="C1001" s="108"/>
      <c r="D1001" s="112"/>
      <c r="E1001" s="108"/>
      <c r="F1001" s="108"/>
      <c r="G1001" s="107"/>
      <c r="H1001" s="107"/>
      <c r="I1001" s="107"/>
      <c r="J1001" s="107"/>
      <c r="K1001" s="107"/>
      <c r="L1001" s="107"/>
      <c r="M1001" s="107"/>
      <c r="N1001" s="107"/>
      <c r="O1001" s="107"/>
      <c r="P1001" s="107"/>
      <c r="Q1001" s="107"/>
      <c r="R1001" s="107"/>
      <c r="S1001" s="107"/>
      <c r="T1001" s="107"/>
      <c r="U1001" s="107"/>
      <c r="V1001" s="107"/>
      <c r="W1001" s="107"/>
      <c r="X1001" s="107"/>
    </row>
    <row r="1002" spans="1:24" ht="13">
      <c r="A1002" s="107"/>
      <c r="B1002" s="107"/>
      <c r="C1002" s="108"/>
      <c r="D1002" s="112"/>
      <c r="E1002" s="108"/>
      <c r="F1002" s="108"/>
      <c r="G1002" s="107"/>
      <c r="H1002" s="107"/>
      <c r="I1002" s="107"/>
      <c r="J1002" s="107"/>
      <c r="K1002" s="107"/>
      <c r="L1002" s="107"/>
      <c r="M1002" s="107"/>
      <c r="N1002" s="107"/>
      <c r="O1002" s="107"/>
      <c r="P1002" s="107"/>
      <c r="Q1002" s="107"/>
      <c r="R1002" s="107"/>
      <c r="S1002" s="107"/>
      <c r="T1002" s="107"/>
      <c r="U1002" s="107"/>
      <c r="V1002" s="107"/>
      <c r="W1002" s="107"/>
      <c r="X1002" s="107"/>
    </row>
    <row r="1003" spans="1:24" ht="13">
      <c r="A1003" s="107"/>
      <c r="B1003" s="107"/>
      <c r="C1003" s="108"/>
      <c r="D1003" s="112"/>
      <c r="E1003" s="108"/>
      <c r="F1003" s="108"/>
      <c r="G1003" s="107"/>
      <c r="H1003" s="107"/>
      <c r="I1003" s="107"/>
      <c r="J1003" s="107"/>
      <c r="K1003" s="107"/>
      <c r="L1003" s="107"/>
      <c r="M1003" s="107"/>
      <c r="N1003" s="107"/>
      <c r="O1003" s="107"/>
      <c r="P1003" s="107"/>
      <c r="Q1003" s="107"/>
      <c r="R1003" s="107"/>
      <c r="S1003" s="107"/>
      <c r="T1003" s="107"/>
      <c r="U1003" s="107"/>
      <c r="V1003" s="107"/>
      <c r="W1003" s="107"/>
      <c r="X1003" s="107"/>
    </row>
    <row r="1004" spans="1:24" ht="13">
      <c r="A1004" s="107"/>
      <c r="B1004" s="107"/>
      <c r="C1004" s="108"/>
      <c r="D1004" s="112"/>
      <c r="E1004" s="108"/>
      <c r="F1004" s="108"/>
      <c r="G1004" s="107"/>
      <c r="H1004" s="107"/>
      <c r="I1004" s="107"/>
      <c r="J1004" s="107"/>
      <c r="K1004" s="107"/>
      <c r="L1004" s="107"/>
      <c r="M1004" s="107"/>
      <c r="N1004" s="107"/>
      <c r="O1004" s="107"/>
      <c r="P1004" s="107"/>
      <c r="Q1004" s="107"/>
      <c r="R1004" s="107"/>
      <c r="S1004" s="107"/>
      <c r="T1004" s="107"/>
      <c r="U1004" s="107"/>
      <c r="V1004" s="107"/>
      <c r="W1004" s="107"/>
      <c r="X1004" s="107"/>
    </row>
    <row r="1005" spans="1:24" ht="13">
      <c r="A1005" s="107"/>
      <c r="B1005" s="107"/>
      <c r="C1005" s="108"/>
      <c r="D1005" s="112"/>
      <c r="E1005" s="108"/>
      <c r="F1005" s="108"/>
      <c r="G1005" s="107"/>
      <c r="H1005" s="107"/>
      <c r="I1005" s="107"/>
      <c r="J1005" s="107"/>
      <c r="K1005" s="107"/>
      <c r="L1005" s="107"/>
      <c r="M1005" s="107"/>
      <c r="N1005" s="107"/>
      <c r="O1005" s="107"/>
      <c r="P1005" s="107"/>
      <c r="Q1005" s="107"/>
      <c r="R1005" s="107"/>
      <c r="S1005" s="107"/>
      <c r="T1005" s="107"/>
      <c r="U1005" s="107"/>
      <c r="V1005" s="107"/>
      <c r="W1005" s="107"/>
      <c r="X1005" s="107"/>
    </row>
    <row r="1006" spans="1:24" ht="24.75" customHeight="1">
      <c r="A1006" s="68"/>
      <c r="B1006" s="68"/>
      <c r="C1006" s="89"/>
      <c r="D1006" s="95"/>
      <c r="E1006" s="89"/>
      <c r="F1006" s="89"/>
      <c r="G1006" s="68"/>
      <c r="H1006" s="103"/>
      <c r="I1006" s="68"/>
      <c r="J1006" s="68"/>
      <c r="K1006" s="68"/>
      <c r="L1006" s="68"/>
      <c r="M1006" s="68"/>
      <c r="N1006" s="68"/>
      <c r="O1006" s="68"/>
      <c r="P1006" s="68"/>
      <c r="Q1006" s="68"/>
      <c r="R1006" s="68"/>
      <c r="S1006" s="68"/>
      <c r="T1006" s="68"/>
      <c r="U1006" s="68"/>
      <c r="V1006" s="68"/>
      <c r="W1006" s="68"/>
      <c r="X1006" s="68"/>
    </row>
  </sheetData>
  <mergeCells count="3">
    <mergeCell ref="F33:H36"/>
    <mergeCell ref="D273:D277"/>
    <mergeCell ref="F273:F277"/>
  </mergeCells>
  <printOptions horizontalCentered="1" gridLines="1"/>
  <pageMargins left="0" right="0" top="0.36447166921898927" bottom="0.26033690658499237" header="0" footer="0"/>
  <pageSetup scale="86" pageOrder="overThenDown" orientation="portrait" cellComments="atEnd"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A71F30-8A04-4B15-982E-186F986C7DDA}">
  <sheetPr codeName="Sheet16">
    <outlinePr summaryBelow="0" summaryRight="0"/>
  </sheetPr>
  <dimension ref="A1:X1006"/>
  <sheetViews>
    <sheetView showGridLines="0" workbookViewId="0">
      <pane ySplit="1" topLeftCell="A25" activePane="bottomLeft" state="frozen"/>
      <selection pane="bottomLeft" activeCell="A36" sqref="A1:H36"/>
    </sheetView>
  </sheetViews>
  <sheetFormatPr defaultColWidth="12.54296875" defaultRowHeight="15.75" customHeight="1"/>
  <cols>
    <col min="1" max="1" width="12.54296875" style="62"/>
    <col min="2" max="2" width="21.453125" style="62" customWidth="1"/>
    <col min="3" max="16384" width="12.54296875" style="62"/>
  </cols>
  <sheetData>
    <row r="1" spans="1:24" ht="26.25" customHeight="1">
      <c r="A1" s="74" t="s">
        <v>9</v>
      </c>
      <c r="B1" s="75" t="s">
        <v>47</v>
      </c>
      <c r="C1" s="75" t="s">
        <v>48</v>
      </c>
      <c r="D1" s="76" t="s">
        <v>49</v>
      </c>
      <c r="E1" s="75" t="s">
        <v>50</v>
      </c>
      <c r="F1" s="74" t="s">
        <v>51</v>
      </c>
      <c r="G1" s="74" t="s">
        <v>52</v>
      </c>
      <c r="H1" s="77" t="s">
        <v>53</v>
      </c>
      <c r="I1" s="68"/>
      <c r="J1" s="68"/>
      <c r="K1" s="68"/>
      <c r="L1" s="68"/>
      <c r="M1" s="68"/>
      <c r="N1" s="68"/>
      <c r="O1" s="68"/>
      <c r="P1" s="68"/>
      <c r="Q1" s="68"/>
      <c r="R1" s="68"/>
      <c r="S1" s="68"/>
      <c r="T1" s="68"/>
      <c r="U1" s="68"/>
      <c r="V1" s="68"/>
      <c r="W1" s="68"/>
      <c r="X1" s="68"/>
    </row>
    <row r="2" spans="1:24" ht="22.5" customHeight="1" thickBot="1">
      <c r="A2" s="78">
        <v>45139</v>
      </c>
      <c r="B2" s="79"/>
      <c r="C2" s="80"/>
      <c r="D2" s="81"/>
      <c r="E2" s="80"/>
      <c r="F2" s="81">
        <f t="shared" ref="F2:F32" si="0">(E2-C2) *24-(D2)</f>
        <v>0</v>
      </c>
      <c r="G2" s="81"/>
      <c r="H2" s="82"/>
      <c r="I2" s="68"/>
      <c r="J2" s="68"/>
      <c r="K2" s="68"/>
      <c r="L2" s="68"/>
      <c r="M2" s="68"/>
      <c r="N2" s="68"/>
      <c r="O2" s="68"/>
      <c r="P2" s="68"/>
      <c r="Q2" s="68"/>
      <c r="R2" s="68"/>
      <c r="S2" s="68"/>
      <c r="T2" s="68"/>
      <c r="U2" s="68"/>
      <c r="V2" s="68"/>
      <c r="W2" s="68"/>
      <c r="X2" s="68"/>
    </row>
    <row r="3" spans="1:24" ht="24.75" customHeight="1" thickTop="1" thickBot="1">
      <c r="A3" s="78">
        <v>45140</v>
      </c>
      <c r="B3" s="79"/>
      <c r="C3" s="80"/>
      <c r="D3" s="81"/>
      <c r="E3" s="80"/>
      <c r="F3" s="81">
        <f t="shared" si="0"/>
        <v>0</v>
      </c>
      <c r="G3" s="81"/>
      <c r="H3" s="82"/>
      <c r="I3" s="68"/>
      <c r="J3" s="68"/>
      <c r="K3" s="68"/>
      <c r="L3" s="68"/>
      <c r="M3" s="68"/>
      <c r="N3" s="68"/>
      <c r="O3" s="68"/>
      <c r="P3" s="68"/>
      <c r="Q3" s="68"/>
      <c r="R3" s="68"/>
      <c r="S3" s="68"/>
      <c r="T3" s="68"/>
      <c r="U3" s="68"/>
      <c r="V3" s="68"/>
      <c r="W3" s="68"/>
      <c r="X3" s="68"/>
    </row>
    <row r="4" spans="1:24" ht="24.75" customHeight="1" thickTop="1" thickBot="1">
      <c r="A4" s="78">
        <v>45141</v>
      </c>
      <c r="B4" s="79"/>
      <c r="C4" s="80"/>
      <c r="D4" s="81"/>
      <c r="E4" s="80"/>
      <c r="F4" s="81">
        <f t="shared" si="0"/>
        <v>0</v>
      </c>
      <c r="G4" s="81"/>
      <c r="H4" s="82"/>
      <c r="I4" s="68"/>
      <c r="J4" s="68"/>
      <c r="K4" s="68"/>
      <c r="L4" s="68"/>
      <c r="M4" s="68"/>
      <c r="N4" s="68"/>
      <c r="O4" s="68"/>
      <c r="P4" s="68"/>
      <c r="Q4" s="68"/>
      <c r="R4" s="68"/>
      <c r="S4" s="68"/>
      <c r="T4" s="68"/>
      <c r="U4" s="68"/>
      <c r="V4" s="68"/>
      <c r="W4" s="68"/>
      <c r="X4" s="68"/>
    </row>
    <row r="5" spans="1:24" ht="24.75" customHeight="1" thickTop="1" thickBot="1">
      <c r="A5" s="78">
        <v>45142</v>
      </c>
      <c r="B5" s="79"/>
      <c r="C5" s="80"/>
      <c r="D5" s="81"/>
      <c r="E5" s="80"/>
      <c r="F5" s="81">
        <f t="shared" si="0"/>
        <v>0</v>
      </c>
      <c r="G5" s="81"/>
      <c r="H5" s="82"/>
      <c r="I5" s="68"/>
      <c r="J5" s="68"/>
      <c r="K5" s="68"/>
      <c r="L5" s="68"/>
      <c r="M5" s="68"/>
      <c r="N5" s="68"/>
      <c r="O5" s="68"/>
      <c r="P5" s="68"/>
      <c r="Q5" s="68"/>
      <c r="R5" s="68"/>
      <c r="S5" s="68"/>
      <c r="T5" s="68"/>
      <c r="U5" s="68"/>
      <c r="V5" s="68"/>
      <c r="W5" s="68"/>
      <c r="X5" s="68"/>
    </row>
    <row r="6" spans="1:24" ht="24.75" customHeight="1" thickTop="1" thickBot="1">
      <c r="A6" s="78">
        <v>45143</v>
      </c>
      <c r="B6" s="79"/>
      <c r="C6" s="80"/>
      <c r="D6" s="81"/>
      <c r="E6" s="80"/>
      <c r="F6" s="81">
        <f t="shared" si="0"/>
        <v>0</v>
      </c>
      <c r="G6" s="81"/>
      <c r="H6" s="82"/>
      <c r="I6" s="68"/>
      <c r="J6" s="68" t="s">
        <v>0</v>
      </c>
      <c r="K6" s="68"/>
      <c r="L6" s="68"/>
      <c r="M6" s="68"/>
      <c r="N6" s="68"/>
      <c r="O6" s="68"/>
      <c r="P6" s="68"/>
      <c r="Q6" s="68"/>
      <c r="R6" s="68"/>
      <c r="S6" s="68"/>
      <c r="T6" s="68"/>
      <c r="U6" s="68"/>
      <c r="V6" s="68"/>
      <c r="W6" s="68"/>
      <c r="X6" s="68"/>
    </row>
    <row r="7" spans="1:24" ht="24.75" customHeight="1" thickTop="1" thickBot="1">
      <c r="A7" s="78">
        <v>45144</v>
      </c>
      <c r="B7" s="79"/>
      <c r="C7" s="80"/>
      <c r="D7" s="81"/>
      <c r="E7" s="80"/>
      <c r="F7" s="81">
        <f t="shared" si="0"/>
        <v>0</v>
      </c>
      <c r="G7" s="81"/>
      <c r="H7" s="82"/>
      <c r="I7" s="88"/>
      <c r="J7" s="88"/>
      <c r="K7" s="88"/>
      <c r="L7" s="88"/>
      <c r="M7" s="88"/>
      <c r="N7" s="88"/>
      <c r="O7" s="88"/>
      <c r="P7" s="88"/>
      <c r="Q7" s="88"/>
      <c r="R7" s="88"/>
      <c r="S7" s="88"/>
      <c r="T7" s="88"/>
      <c r="U7" s="88"/>
      <c r="V7" s="88"/>
      <c r="W7" s="88"/>
      <c r="X7" s="88"/>
    </row>
    <row r="8" spans="1:24" ht="24.75" customHeight="1" thickTop="1" thickBot="1">
      <c r="A8" s="78">
        <v>45145</v>
      </c>
      <c r="B8" s="79"/>
      <c r="C8" s="80"/>
      <c r="D8" s="81"/>
      <c r="E8" s="80"/>
      <c r="F8" s="81">
        <f t="shared" si="0"/>
        <v>0</v>
      </c>
      <c r="G8" s="81"/>
      <c r="H8" s="82"/>
      <c r="I8" s="89"/>
      <c r="J8" s="89"/>
      <c r="K8" s="89"/>
      <c r="L8" s="89"/>
      <c r="M8" s="89"/>
      <c r="N8" s="89"/>
      <c r="O8" s="89"/>
      <c r="P8" s="89"/>
      <c r="Q8" s="89"/>
      <c r="R8" s="89"/>
      <c r="S8" s="88"/>
      <c r="T8" s="88"/>
      <c r="U8" s="88"/>
      <c r="V8" s="89"/>
      <c r="W8" s="89"/>
      <c r="X8" s="89"/>
    </row>
    <row r="9" spans="1:24" ht="24.75" customHeight="1" thickTop="1" thickBot="1">
      <c r="A9" s="78">
        <v>45146</v>
      </c>
      <c r="B9" s="79"/>
      <c r="C9" s="80"/>
      <c r="D9" s="81"/>
      <c r="E9" s="80"/>
      <c r="F9" s="81">
        <f t="shared" si="0"/>
        <v>0</v>
      </c>
      <c r="G9" s="81"/>
      <c r="H9" s="82"/>
      <c r="I9" s="88"/>
      <c r="J9" s="88"/>
      <c r="K9" s="88"/>
      <c r="L9" s="88"/>
      <c r="M9" s="88"/>
      <c r="N9" s="88"/>
      <c r="O9" s="88"/>
      <c r="P9" s="88"/>
      <c r="Q9" s="88"/>
      <c r="R9" s="88"/>
      <c r="S9" s="88"/>
      <c r="T9" s="88"/>
      <c r="U9" s="88"/>
      <c r="V9" s="88"/>
      <c r="W9" s="88"/>
      <c r="X9" s="88"/>
    </row>
    <row r="10" spans="1:24" ht="24.75" customHeight="1" thickTop="1" thickBot="1">
      <c r="A10" s="78">
        <v>45147</v>
      </c>
      <c r="B10" s="79"/>
      <c r="C10" s="80"/>
      <c r="D10" s="81"/>
      <c r="E10" s="80"/>
      <c r="F10" s="81">
        <f t="shared" si="0"/>
        <v>0</v>
      </c>
      <c r="G10" s="81"/>
      <c r="H10" s="82"/>
      <c r="I10" s="88"/>
      <c r="J10" s="88"/>
      <c r="K10" s="88"/>
      <c r="L10" s="88"/>
      <c r="M10" s="88"/>
      <c r="N10" s="88"/>
      <c r="O10" s="88"/>
      <c r="P10" s="88"/>
      <c r="Q10" s="88"/>
      <c r="R10" s="88"/>
      <c r="S10" s="88"/>
      <c r="T10" s="88"/>
      <c r="U10" s="88"/>
      <c r="V10" s="88"/>
      <c r="W10" s="88"/>
      <c r="X10" s="88"/>
    </row>
    <row r="11" spans="1:24" ht="24.75" customHeight="1" thickTop="1" thickBot="1">
      <c r="A11" s="78">
        <v>45148</v>
      </c>
      <c r="B11" s="79"/>
      <c r="C11" s="80"/>
      <c r="D11" s="81"/>
      <c r="E11" s="80"/>
      <c r="F11" s="81">
        <f t="shared" si="0"/>
        <v>0</v>
      </c>
      <c r="G11" s="81"/>
      <c r="H11" s="82"/>
      <c r="I11" s="89"/>
      <c r="J11" s="89"/>
      <c r="K11" s="89"/>
      <c r="L11" s="89"/>
      <c r="M11" s="89"/>
      <c r="N11" s="89"/>
      <c r="O11" s="89"/>
      <c r="P11" s="89"/>
      <c r="Q11" s="89"/>
      <c r="R11" s="89"/>
      <c r="S11" s="88"/>
      <c r="T11" s="88"/>
      <c r="U11" s="88"/>
      <c r="V11" s="89"/>
      <c r="W11" s="89"/>
      <c r="X11" s="89"/>
    </row>
    <row r="12" spans="1:24" ht="24.75" customHeight="1" thickTop="1" thickBot="1">
      <c r="A12" s="78">
        <v>45149</v>
      </c>
      <c r="B12" s="79"/>
      <c r="C12" s="80"/>
      <c r="D12" s="81"/>
      <c r="E12" s="80"/>
      <c r="F12" s="81">
        <f t="shared" si="0"/>
        <v>0</v>
      </c>
      <c r="G12" s="81"/>
      <c r="H12" s="82"/>
      <c r="I12" s="89"/>
      <c r="J12" s="89"/>
      <c r="K12" s="89"/>
      <c r="L12" s="89"/>
      <c r="M12" s="89"/>
      <c r="N12" s="89"/>
      <c r="O12" s="89"/>
      <c r="P12" s="89"/>
      <c r="Q12" s="89"/>
      <c r="R12" s="89"/>
      <c r="S12" s="89"/>
      <c r="T12" s="89"/>
      <c r="U12" s="89"/>
      <c r="V12" s="89"/>
      <c r="W12" s="89"/>
      <c r="X12" s="89"/>
    </row>
    <row r="13" spans="1:24" ht="24.75" customHeight="1" thickTop="1" thickBot="1">
      <c r="A13" s="78">
        <v>45150</v>
      </c>
      <c r="B13" s="79"/>
      <c r="C13" s="80"/>
      <c r="D13" s="81"/>
      <c r="E13" s="80"/>
      <c r="F13" s="81">
        <f t="shared" si="0"/>
        <v>0</v>
      </c>
      <c r="G13" s="81"/>
      <c r="H13" s="82"/>
      <c r="I13" s="89"/>
      <c r="J13" s="89"/>
      <c r="K13" s="89"/>
      <c r="L13" s="89"/>
      <c r="M13" s="89"/>
      <c r="N13" s="89"/>
      <c r="O13" s="89"/>
      <c r="P13" s="89"/>
      <c r="Q13" s="89"/>
      <c r="R13" s="89"/>
      <c r="S13" s="88"/>
      <c r="T13" s="88"/>
      <c r="U13" s="88"/>
      <c r="V13" s="89"/>
      <c r="W13" s="89"/>
      <c r="X13" s="89"/>
    </row>
    <row r="14" spans="1:24" ht="24.75" customHeight="1" thickTop="1" thickBot="1">
      <c r="A14" s="78">
        <v>45151</v>
      </c>
      <c r="B14" s="79"/>
      <c r="C14" s="80"/>
      <c r="D14" s="81"/>
      <c r="E14" s="80"/>
      <c r="F14" s="81">
        <f t="shared" si="0"/>
        <v>0</v>
      </c>
      <c r="G14" s="81"/>
      <c r="H14" s="82"/>
      <c r="I14" s="89"/>
      <c r="J14" s="89"/>
      <c r="K14" s="89"/>
      <c r="L14" s="89"/>
      <c r="M14" s="89"/>
      <c r="N14" s="95"/>
      <c r="O14" s="88"/>
      <c r="P14" s="68"/>
      <c r="Q14" s="68"/>
      <c r="R14" s="68"/>
      <c r="S14" s="68">
        <v>50</v>
      </c>
      <c r="T14" s="68">
        <v>50</v>
      </c>
      <c r="U14" s="68">
        <v>50</v>
      </c>
      <c r="V14" s="68"/>
      <c r="W14" s="68"/>
      <c r="X14" s="68"/>
    </row>
    <row r="15" spans="1:24" ht="24.75" customHeight="1" thickTop="1" thickBot="1">
      <c r="A15" s="78">
        <v>45152</v>
      </c>
      <c r="B15" s="79"/>
      <c r="C15" s="80"/>
      <c r="D15" s="79"/>
      <c r="E15" s="174"/>
      <c r="F15" s="81">
        <f t="shared" si="0"/>
        <v>0</v>
      </c>
      <c r="G15" s="81"/>
      <c r="H15" s="82"/>
      <c r="I15" s="89"/>
      <c r="J15" s="89"/>
      <c r="K15" s="89"/>
      <c r="L15" s="89"/>
      <c r="M15" s="89"/>
      <c r="N15" s="89"/>
      <c r="O15" s="89"/>
      <c r="P15" s="89"/>
      <c r="Q15" s="89"/>
      <c r="R15" s="89"/>
      <c r="S15" s="108">
        <v>9</v>
      </c>
      <c r="T15" s="108">
        <v>9</v>
      </c>
      <c r="U15" s="108">
        <v>9</v>
      </c>
      <c r="V15" s="89"/>
      <c r="W15" s="89"/>
      <c r="X15" s="89"/>
    </row>
    <row r="16" spans="1:24" ht="24.75" customHeight="1" thickTop="1" thickBot="1">
      <c r="A16" s="78">
        <v>45153</v>
      </c>
      <c r="B16" s="79"/>
      <c r="C16" s="80">
        <v>0.33333333333333331</v>
      </c>
      <c r="D16" s="81">
        <v>1</v>
      </c>
      <c r="E16" s="80">
        <v>0.83333333333333337</v>
      </c>
      <c r="F16" s="81">
        <f t="shared" si="0"/>
        <v>11</v>
      </c>
      <c r="G16" s="81">
        <f t="shared" ref="G16:G32" si="1">(F16-$S$16)</f>
        <v>2</v>
      </c>
      <c r="H16" s="82">
        <v>250</v>
      </c>
      <c r="I16" s="89"/>
      <c r="J16" s="89"/>
      <c r="K16" s="89"/>
      <c r="L16" s="89"/>
      <c r="M16" s="89"/>
      <c r="N16" s="95"/>
      <c r="O16" s="88"/>
      <c r="P16" s="68"/>
      <c r="Q16" s="68"/>
      <c r="R16" s="68"/>
      <c r="S16" s="95">
        <f t="shared" ref="S16:U16" si="2">MIN(9,H15)</f>
        <v>9</v>
      </c>
      <c r="T16" s="95">
        <f t="shared" si="2"/>
        <v>9</v>
      </c>
      <c r="U16" s="95">
        <f t="shared" si="2"/>
        <v>9</v>
      </c>
      <c r="V16" s="68"/>
      <c r="W16" s="68"/>
      <c r="X16" s="68"/>
    </row>
    <row r="17" spans="1:24" ht="24.75" customHeight="1" thickTop="1" thickBot="1">
      <c r="A17" s="78">
        <v>45154</v>
      </c>
      <c r="B17" s="79" t="s">
        <v>140</v>
      </c>
      <c r="C17" s="80">
        <v>0.33333333333333331</v>
      </c>
      <c r="D17" s="81">
        <v>1</v>
      </c>
      <c r="E17" s="80">
        <v>0.8125</v>
      </c>
      <c r="F17" s="81">
        <f t="shared" si="0"/>
        <v>10.5</v>
      </c>
      <c r="G17" s="81">
        <f t="shared" si="1"/>
        <v>1.5</v>
      </c>
      <c r="H17" s="82">
        <v>250</v>
      </c>
      <c r="I17" s="68"/>
      <c r="J17" s="68"/>
      <c r="K17" s="68"/>
      <c r="L17" s="68"/>
      <c r="M17" s="68"/>
      <c r="N17" s="68"/>
      <c r="O17" s="88"/>
      <c r="P17" s="68"/>
      <c r="Q17" s="68"/>
      <c r="R17" s="68"/>
      <c r="S17" s="103"/>
      <c r="T17" s="103"/>
      <c r="U17" s="103"/>
      <c r="V17" s="68"/>
      <c r="W17" s="68"/>
      <c r="X17" s="68"/>
    </row>
    <row r="18" spans="1:24" ht="24.75" customHeight="1" thickTop="1" thickBot="1">
      <c r="A18" s="78">
        <v>45155</v>
      </c>
      <c r="B18" s="79" t="s">
        <v>141</v>
      </c>
      <c r="C18" s="80">
        <v>0.33333333333333331</v>
      </c>
      <c r="D18" s="81">
        <v>1</v>
      </c>
      <c r="E18" s="80">
        <v>0.72916666666666663</v>
      </c>
      <c r="F18" s="81">
        <f t="shared" si="0"/>
        <v>8.5</v>
      </c>
      <c r="G18" s="81"/>
      <c r="H18" s="82">
        <v>250</v>
      </c>
      <c r="I18" s="89"/>
      <c r="J18" s="89"/>
      <c r="K18" s="89"/>
      <c r="L18" s="89"/>
      <c r="M18" s="89"/>
      <c r="N18" s="89"/>
      <c r="O18" s="89"/>
      <c r="P18" s="89"/>
      <c r="Q18" s="89"/>
      <c r="R18" s="89"/>
      <c r="S18" s="89"/>
      <c r="T18" s="89"/>
      <c r="U18" s="89"/>
      <c r="V18" s="89"/>
      <c r="W18" s="89"/>
      <c r="X18" s="89"/>
    </row>
    <row r="19" spans="1:24" ht="24.75" customHeight="1" thickTop="1" thickBot="1">
      <c r="A19" s="78">
        <v>45156</v>
      </c>
      <c r="B19" s="79" t="s">
        <v>142</v>
      </c>
      <c r="C19" s="80">
        <v>0.33333333333333331</v>
      </c>
      <c r="D19" s="81">
        <v>2</v>
      </c>
      <c r="E19" s="80">
        <v>0.75</v>
      </c>
      <c r="F19" s="81">
        <f t="shared" si="0"/>
        <v>8</v>
      </c>
      <c r="G19" s="81"/>
      <c r="H19" s="82"/>
      <c r="I19" s="68"/>
      <c r="J19" s="68"/>
      <c r="K19" s="68"/>
      <c r="L19" s="68"/>
      <c r="M19" s="68"/>
      <c r="N19" s="95"/>
      <c r="O19" s="88"/>
      <c r="P19" s="68"/>
      <c r="Q19" s="68"/>
      <c r="R19" s="68"/>
      <c r="S19" s="68"/>
      <c r="T19" s="68"/>
      <c r="U19" s="68"/>
      <c r="V19" s="68"/>
      <c r="W19" s="68"/>
      <c r="X19" s="68"/>
    </row>
    <row r="20" spans="1:24" ht="24.75" customHeight="1" thickTop="1" thickBot="1">
      <c r="A20" s="78">
        <v>45157</v>
      </c>
      <c r="B20" s="79"/>
      <c r="C20" s="80">
        <v>0.33333333333333331</v>
      </c>
      <c r="D20" s="81">
        <v>1</v>
      </c>
      <c r="E20" s="80">
        <v>0.70833333333333337</v>
      </c>
      <c r="F20" s="81">
        <f t="shared" si="0"/>
        <v>8.0000000000000018</v>
      </c>
      <c r="G20" s="81"/>
      <c r="H20" s="82">
        <v>250</v>
      </c>
      <c r="I20" s="89"/>
      <c r="J20" s="89"/>
      <c r="K20" s="89"/>
      <c r="L20" s="89"/>
      <c r="M20" s="89"/>
      <c r="N20" s="89"/>
      <c r="O20" s="89"/>
      <c r="P20" s="89"/>
      <c r="Q20" s="89"/>
      <c r="R20" s="89"/>
      <c r="S20" s="89"/>
      <c r="T20" s="89"/>
      <c r="U20" s="89"/>
      <c r="V20" s="89"/>
      <c r="W20" s="89"/>
      <c r="X20" s="89"/>
    </row>
    <row r="21" spans="1:24" ht="24.75" customHeight="1" thickTop="1" thickBot="1">
      <c r="A21" s="78">
        <v>45158</v>
      </c>
      <c r="B21" s="79"/>
      <c r="C21" s="80"/>
      <c r="D21" s="81"/>
      <c r="E21" s="80"/>
      <c r="F21" s="81">
        <f t="shared" si="0"/>
        <v>0</v>
      </c>
      <c r="G21" s="81"/>
      <c r="H21" s="82"/>
      <c r="I21" s="68"/>
      <c r="J21" s="68"/>
      <c r="K21" s="68"/>
      <c r="L21" s="68"/>
      <c r="M21" s="68"/>
      <c r="N21" s="95"/>
      <c r="O21" s="88"/>
      <c r="P21" s="68"/>
      <c r="Q21" s="68"/>
      <c r="R21" s="68"/>
      <c r="S21" s="68"/>
      <c r="T21" s="68"/>
      <c r="U21" s="68"/>
      <c r="V21" s="68"/>
      <c r="W21" s="68"/>
      <c r="X21" s="68"/>
    </row>
    <row r="22" spans="1:24" ht="24.75" customHeight="1" thickTop="1" thickBot="1">
      <c r="A22" s="78">
        <v>45159</v>
      </c>
      <c r="B22" s="79" t="s">
        <v>116</v>
      </c>
      <c r="C22" s="80">
        <v>0.33333333333333331</v>
      </c>
      <c r="D22" s="81">
        <v>1</v>
      </c>
      <c r="E22" s="80">
        <v>0.75</v>
      </c>
      <c r="F22" s="81">
        <f t="shared" si="0"/>
        <v>9</v>
      </c>
      <c r="G22" s="81">
        <f t="shared" si="1"/>
        <v>0</v>
      </c>
      <c r="H22" s="82">
        <v>250</v>
      </c>
      <c r="I22" s="96"/>
      <c r="J22" s="96"/>
      <c r="K22" s="96"/>
      <c r="L22" s="96"/>
      <c r="M22" s="96"/>
      <c r="N22" s="68"/>
      <c r="O22" s="68"/>
      <c r="P22" s="68"/>
      <c r="Q22" s="68"/>
      <c r="R22" s="68"/>
      <c r="S22" s="68"/>
      <c r="T22" s="68"/>
      <c r="U22" s="68"/>
      <c r="V22" s="68"/>
      <c r="W22" s="68"/>
      <c r="X22" s="68"/>
    </row>
    <row r="23" spans="1:24" ht="24.75" customHeight="1" thickTop="1" thickBot="1">
      <c r="A23" s="78">
        <v>45160</v>
      </c>
      <c r="B23" s="79"/>
      <c r="C23" s="80">
        <v>0.33333333333333331</v>
      </c>
      <c r="D23" s="81">
        <v>1</v>
      </c>
      <c r="E23" s="80">
        <v>0.75</v>
      </c>
      <c r="F23" s="81">
        <f t="shared" si="0"/>
        <v>9</v>
      </c>
      <c r="G23" s="81">
        <f t="shared" si="1"/>
        <v>0</v>
      </c>
      <c r="H23" s="82">
        <v>250</v>
      </c>
      <c r="I23" s="68"/>
      <c r="J23" s="68"/>
      <c r="K23" s="68"/>
      <c r="L23" s="68"/>
      <c r="M23" s="68"/>
      <c r="N23" s="68"/>
      <c r="O23" s="68"/>
      <c r="P23" s="68"/>
      <c r="Q23" s="68"/>
      <c r="R23" s="68"/>
      <c r="S23" s="68"/>
      <c r="T23" s="68"/>
      <c r="U23" s="68"/>
      <c r="V23" s="68"/>
      <c r="W23" s="68"/>
      <c r="X23" s="68"/>
    </row>
    <row r="24" spans="1:24" ht="24.75" customHeight="1" thickTop="1" thickBot="1">
      <c r="A24" s="78">
        <v>45161</v>
      </c>
      <c r="B24" s="79"/>
      <c r="C24" s="80">
        <v>0.33333333333333331</v>
      </c>
      <c r="D24" s="81">
        <v>1</v>
      </c>
      <c r="E24" s="80">
        <v>0.75</v>
      </c>
      <c r="F24" s="81">
        <f t="shared" si="0"/>
        <v>9</v>
      </c>
      <c r="G24" s="81">
        <f t="shared" si="1"/>
        <v>0</v>
      </c>
      <c r="H24" s="82">
        <v>250</v>
      </c>
      <c r="I24" s="68"/>
      <c r="J24" s="68"/>
      <c r="K24" s="68"/>
      <c r="L24" s="68"/>
      <c r="M24" s="68"/>
      <c r="N24" s="68"/>
      <c r="O24" s="68"/>
      <c r="P24" s="68"/>
      <c r="Q24" s="68"/>
      <c r="R24" s="68"/>
      <c r="S24" s="68"/>
      <c r="T24" s="68"/>
      <c r="U24" s="68"/>
      <c r="V24" s="68"/>
      <c r="W24" s="68"/>
      <c r="X24" s="68"/>
    </row>
    <row r="25" spans="1:24" ht="24.75" customHeight="1" thickTop="1" thickBot="1">
      <c r="A25" s="78">
        <v>45162</v>
      </c>
      <c r="B25" s="79"/>
      <c r="C25" s="80">
        <v>0.33333333333333331</v>
      </c>
      <c r="D25" s="81">
        <v>1</v>
      </c>
      <c r="E25" s="80">
        <v>0.77083333333333337</v>
      </c>
      <c r="F25" s="81">
        <f t="shared" si="0"/>
        <v>9.5000000000000018</v>
      </c>
      <c r="G25" s="81">
        <f t="shared" si="1"/>
        <v>0.50000000000000178</v>
      </c>
      <c r="H25" s="82">
        <v>250</v>
      </c>
      <c r="I25" s="68"/>
      <c r="J25" s="68"/>
      <c r="K25" s="68"/>
      <c r="L25" s="68"/>
      <c r="M25" s="68"/>
      <c r="N25" s="68"/>
      <c r="O25" s="68"/>
      <c r="P25" s="68"/>
      <c r="Q25" s="68"/>
      <c r="R25" s="68"/>
      <c r="S25" s="68"/>
      <c r="T25" s="68"/>
      <c r="U25" s="68"/>
      <c r="V25" s="68"/>
      <c r="W25" s="68"/>
      <c r="X25" s="68"/>
    </row>
    <row r="26" spans="1:24" ht="24.75" customHeight="1" thickTop="1" thickBot="1">
      <c r="A26" s="78">
        <v>45163</v>
      </c>
      <c r="B26" s="79"/>
      <c r="C26" s="80">
        <v>0.33333333333333331</v>
      </c>
      <c r="D26" s="81">
        <v>2</v>
      </c>
      <c r="E26" s="80">
        <v>0.77083333333333337</v>
      </c>
      <c r="F26" s="81">
        <f t="shared" si="0"/>
        <v>8.5000000000000018</v>
      </c>
      <c r="G26" s="81"/>
      <c r="H26" s="82"/>
      <c r="I26" s="68"/>
      <c r="J26" s="68"/>
      <c r="K26" s="68"/>
      <c r="L26" s="68"/>
      <c r="M26" s="68"/>
      <c r="N26" s="68"/>
      <c r="O26" s="68"/>
      <c r="P26" s="68"/>
      <c r="Q26" s="68"/>
      <c r="R26" s="68"/>
      <c r="S26" s="68"/>
      <c r="T26" s="68"/>
      <c r="U26" s="68"/>
      <c r="V26" s="68"/>
      <c r="W26" s="68"/>
      <c r="X26" s="68"/>
    </row>
    <row r="27" spans="1:24" ht="24.75" customHeight="1" thickTop="1" thickBot="1">
      <c r="A27" s="78">
        <v>45164</v>
      </c>
      <c r="B27" s="79"/>
      <c r="C27" s="80">
        <v>0.33333333333333331</v>
      </c>
      <c r="D27" s="81">
        <v>1</v>
      </c>
      <c r="E27" s="80">
        <v>0.77083333333333337</v>
      </c>
      <c r="F27" s="81">
        <f t="shared" si="0"/>
        <v>9.5000000000000018</v>
      </c>
      <c r="G27" s="81">
        <f t="shared" si="1"/>
        <v>0.50000000000000178</v>
      </c>
      <c r="H27" s="82">
        <v>250</v>
      </c>
      <c r="I27" s="89"/>
      <c r="J27" s="89"/>
      <c r="K27" s="89"/>
      <c r="L27" s="89"/>
      <c r="M27" s="89"/>
      <c r="N27" s="89"/>
      <c r="O27" s="89"/>
      <c r="P27" s="89"/>
      <c r="Q27" s="89"/>
      <c r="R27" s="89"/>
      <c r="S27" s="89"/>
      <c r="T27" s="89"/>
      <c r="U27" s="89"/>
      <c r="V27" s="89"/>
      <c r="W27" s="89"/>
      <c r="X27" s="89"/>
    </row>
    <row r="28" spans="1:24" ht="24.75" customHeight="1" thickTop="1" thickBot="1">
      <c r="A28" s="78">
        <v>45165</v>
      </c>
      <c r="B28" s="79"/>
      <c r="C28" s="80"/>
      <c r="D28" s="81"/>
      <c r="E28" s="80"/>
      <c r="F28" s="81">
        <f t="shared" si="0"/>
        <v>0</v>
      </c>
      <c r="G28" s="81"/>
      <c r="H28" s="82"/>
      <c r="I28" s="89"/>
      <c r="J28" s="89"/>
      <c r="K28" s="89"/>
      <c r="L28" s="89"/>
      <c r="M28" s="89"/>
      <c r="N28" s="89"/>
      <c r="O28" s="89"/>
      <c r="P28" s="89"/>
      <c r="Q28" s="89"/>
      <c r="R28" s="89"/>
      <c r="S28" s="89"/>
      <c r="T28" s="89"/>
      <c r="U28" s="89"/>
      <c r="V28" s="89"/>
      <c r="W28" s="89"/>
      <c r="X28" s="89"/>
    </row>
    <row r="29" spans="1:24" ht="24.75" customHeight="1" thickTop="1" thickBot="1">
      <c r="A29" s="78">
        <v>45166</v>
      </c>
      <c r="B29" s="79"/>
      <c r="C29" s="80">
        <v>0.33333333333333331</v>
      </c>
      <c r="D29" s="81">
        <v>1</v>
      </c>
      <c r="E29" s="80">
        <v>0.85416666666666663</v>
      </c>
      <c r="F29" s="81">
        <f t="shared" si="0"/>
        <v>11.499999999999998</v>
      </c>
      <c r="G29" s="81">
        <f t="shared" si="1"/>
        <v>2.4999999999999982</v>
      </c>
      <c r="H29" s="82">
        <v>250</v>
      </c>
      <c r="I29" s="89"/>
      <c r="J29" s="89"/>
      <c r="K29" s="89"/>
      <c r="L29" s="89"/>
      <c r="M29" s="89"/>
      <c r="N29" s="89"/>
      <c r="O29" s="89"/>
      <c r="P29" s="89"/>
      <c r="Q29" s="89"/>
      <c r="R29" s="89"/>
      <c r="S29" s="89"/>
      <c r="T29" s="89"/>
      <c r="U29" s="89"/>
      <c r="V29" s="89"/>
      <c r="W29" s="89"/>
      <c r="X29" s="89"/>
    </row>
    <row r="30" spans="1:24" ht="24.75" customHeight="1" thickTop="1" thickBot="1">
      <c r="A30" s="78">
        <v>45167</v>
      </c>
      <c r="B30" s="79" t="s">
        <v>191</v>
      </c>
      <c r="C30" s="80">
        <v>0.29166666666666669</v>
      </c>
      <c r="D30" s="81">
        <v>1</v>
      </c>
      <c r="E30" s="80">
        <v>0.75</v>
      </c>
      <c r="F30" s="81">
        <f t="shared" si="0"/>
        <v>10</v>
      </c>
      <c r="G30" s="81">
        <f t="shared" si="1"/>
        <v>1</v>
      </c>
      <c r="H30" s="82">
        <v>250</v>
      </c>
      <c r="I30" s="68"/>
      <c r="J30" s="68"/>
      <c r="K30" s="68"/>
      <c r="L30" s="68"/>
      <c r="M30" s="68"/>
      <c r="N30" s="68"/>
      <c r="O30" s="68"/>
      <c r="P30" s="68"/>
      <c r="Q30" s="68"/>
      <c r="R30" s="68"/>
      <c r="S30" s="68"/>
      <c r="T30" s="68"/>
      <c r="U30" s="68"/>
      <c r="V30" s="68"/>
      <c r="W30" s="68"/>
      <c r="X30" s="68"/>
    </row>
    <row r="31" spans="1:24" ht="24.75" customHeight="1" thickTop="1" thickBot="1">
      <c r="A31" s="78">
        <v>45168</v>
      </c>
      <c r="B31" s="79" t="s">
        <v>191</v>
      </c>
      <c r="C31" s="80">
        <v>0.33333333333333331</v>
      </c>
      <c r="D31" s="81">
        <v>1</v>
      </c>
      <c r="E31" s="80">
        <v>0.83333333333333337</v>
      </c>
      <c r="F31" s="81">
        <f t="shared" si="0"/>
        <v>11</v>
      </c>
      <c r="G31" s="81">
        <f t="shared" si="1"/>
        <v>2</v>
      </c>
      <c r="H31" s="82">
        <v>250</v>
      </c>
      <c r="I31" s="89"/>
      <c r="J31" s="89"/>
      <c r="K31" s="89"/>
      <c r="L31" s="89"/>
      <c r="M31" s="89"/>
      <c r="N31" s="89"/>
      <c r="O31" s="89"/>
      <c r="P31" s="89"/>
      <c r="Q31" s="89"/>
      <c r="R31" s="89"/>
      <c r="S31" s="89"/>
      <c r="T31" s="89"/>
      <c r="U31" s="89"/>
      <c r="V31" s="89"/>
      <c r="W31" s="89"/>
      <c r="X31" s="89"/>
    </row>
    <row r="32" spans="1:24" ht="24.75" customHeight="1" thickTop="1" thickBot="1">
      <c r="A32" s="78">
        <v>45169</v>
      </c>
      <c r="B32" s="79" t="s">
        <v>185</v>
      </c>
      <c r="C32" s="80">
        <v>0.33333333333333331</v>
      </c>
      <c r="D32" s="81">
        <v>1</v>
      </c>
      <c r="E32" s="80">
        <v>0.8125</v>
      </c>
      <c r="F32" s="81">
        <f t="shared" si="0"/>
        <v>10.5</v>
      </c>
      <c r="G32" s="81">
        <f t="shared" si="1"/>
        <v>1.5</v>
      </c>
      <c r="H32" s="82">
        <v>250</v>
      </c>
      <c r="I32" s="68"/>
      <c r="J32" s="68"/>
      <c r="K32" s="68"/>
      <c r="L32" s="68"/>
      <c r="M32" s="68"/>
      <c r="N32" s="68"/>
      <c r="O32" s="68"/>
      <c r="P32" s="68"/>
      <c r="Q32" s="68"/>
      <c r="R32" s="68"/>
      <c r="S32" s="68"/>
      <c r="T32" s="68"/>
      <c r="U32" s="68"/>
      <c r="V32" s="68"/>
      <c r="W32" s="68"/>
      <c r="X32" s="68"/>
    </row>
    <row r="33" spans="1:24" ht="24.75" customHeight="1" thickTop="1">
      <c r="A33" s="162" t="s">
        <v>30</v>
      </c>
      <c r="B33" s="176"/>
      <c r="C33" s="167" t="s">
        <v>92</v>
      </c>
      <c r="D33" s="159" t="s">
        <v>63</v>
      </c>
      <c r="E33" s="158"/>
      <c r="F33" s="313" t="s">
        <v>46</v>
      </c>
      <c r="G33" s="303"/>
      <c r="H33" s="303"/>
      <c r="I33" s="68"/>
      <c r="J33" s="68"/>
      <c r="K33" s="68"/>
      <c r="L33" s="68"/>
      <c r="M33" s="68"/>
      <c r="N33" s="68"/>
      <c r="O33" s="68"/>
      <c r="P33" s="68"/>
      <c r="Q33" s="68"/>
      <c r="R33" s="68"/>
      <c r="S33" s="68"/>
      <c r="T33" s="68"/>
      <c r="U33" s="68"/>
      <c r="V33" s="68"/>
      <c r="W33" s="68"/>
      <c r="X33" s="68"/>
    </row>
    <row r="34" spans="1:24" ht="24.75" customHeight="1">
      <c r="A34" s="92" t="s">
        <v>65</v>
      </c>
      <c r="B34" s="87">
        <f>SUM(B33)</f>
        <v>0</v>
      </c>
      <c r="C34" s="87">
        <f>SUM(H2:H32)</f>
        <v>3250</v>
      </c>
      <c r="D34" s="155">
        <f>B36*D36</f>
        <v>1380.0000000000002</v>
      </c>
      <c r="E34" s="87"/>
      <c r="F34" s="303"/>
      <c r="G34" s="303"/>
      <c r="H34" s="303"/>
      <c r="I34" s="68"/>
      <c r="J34" s="68"/>
      <c r="K34" s="68"/>
      <c r="L34" s="68"/>
      <c r="M34" s="313" t="s">
        <v>42</v>
      </c>
      <c r="N34" s="303"/>
      <c r="O34" s="303"/>
      <c r="P34" s="68"/>
      <c r="Q34" s="68"/>
      <c r="R34" s="68"/>
      <c r="S34" s="68"/>
      <c r="T34" s="68"/>
      <c r="U34" s="68"/>
      <c r="V34" s="68"/>
      <c r="W34" s="68"/>
      <c r="X34" s="68"/>
    </row>
    <row r="35" spans="1:24" ht="24.75" customHeight="1" thickBot="1">
      <c r="A35" s="154" t="s">
        <v>34</v>
      </c>
      <c r="B35" s="154" t="s">
        <v>52</v>
      </c>
      <c r="C35" s="152" t="s">
        <v>35</v>
      </c>
      <c r="D35" s="152" t="s">
        <v>66</v>
      </c>
      <c r="E35" s="152" t="s">
        <v>36</v>
      </c>
      <c r="F35" s="303"/>
      <c r="G35" s="303"/>
      <c r="H35" s="303"/>
      <c r="I35" s="68"/>
      <c r="J35" s="68"/>
      <c r="K35" s="68"/>
      <c r="L35" s="68"/>
      <c r="M35" s="303"/>
      <c r="N35" s="303"/>
      <c r="O35" s="303"/>
      <c r="P35" s="68"/>
      <c r="Q35" s="68"/>
      <c r="R35" s="68"/>
      <c r="S35" s="68"/>
      <c r="T35" s="68"/>
      <c r="U35" s="68"/>
      <c r="V35" s="68"/>
      <c r="W35" s="68"/>
      <c r="X35" s="68"/>
    </row>
    <row r="36" spans="1:24" ht="14.5" thickBot="1">
      <c r="A36" s="151">
        <f t="shared" ref="A36:B36" si="3">SUM(F2:F32)</f>
        <v>143.5</v>
      </c>
      <c r="B36" s="151">
        <f t="shared" si="3"/>
        <v>11.500000000000002</v>
      </c>
      <c r="C36" s="82">
        <f>Puntoret!E22</f>
        <v>70</v>
      </c>
      <c r="D36" s="150">
        <f>SUM(C36+S14)</f>
        <v>120</v>
      </c>
      <c r="E36" s="150">
        <f>A36*C36+C34+D34-B34</f>
        <v>14675</v>
      </c>
      <c r="F36" s="304"/>
      <c r="G36" s="304"/>
      <c r="H36" s="304"/>
      <c r="I36" s="68"/>
      <c r="J36" s="68"/>
      <c r="K36" s="68"/>
      <c r="L36" s="68"/>
      <c r="M36" s="303"/>
      <c r="N36" s="303"/>
      <c r="O36" s="303"/>
      <c r="P36" s="68"/>
      <c r="Q36" s="68"/>
      <c r="R36" s="68"/>
      <c r="S36" s="68"/>
      <c r="T36" s="68"/>
      <c r="U36" s="68"/>
      <c r="V36" s="68"/>
      <c r="W36" s="68"/>
      <c r="X36" s="68"/>
    </row>
    <row r="37" spans="1:24" ht="24.75" customHeight="1" thickTop="1" thickBot="1">
      <c r="A37" s="68"/>
      <c r="B37" s="68"/>
      <c r="C37" s="89"/>
      <c r="D37" s="95"/>
      <c r="E37" s="89"/>
      <c r="F37" s="89"/>
      <c r="G37" s="68"/>
      <c r="H37" s="103"/>
      <c r="I37" s="68"/>
      <c r="J37" s="68"/>
      <c r="K37" s="68"/>
      <c r="L37" s="68"/>
      <c r="M37" s="304"/>
      <c r="N37" s="304"/>
      <c r="O37" s="304"/>
      <c r="P37" s="68"/>
      <c r="Q37" s="68"/>
      <c r="R37" s="68"/>
      <c r="S37" s="68"/>
      <c r="T37" s="68"/>
      <c r="U37" s="68"/>
      <c r="V37" s="68"/>
      <c r="W37" s="68"/>
      <c r="X37" s="68"/>
    </row>
    <row r="38" spans="1:24" ht="24.75" customHeight="1" thickTop="1">
      <c r="A38" s="68"/>
      <c r="B38" s="68"/>
      <c r="C38" s="89"/>
      <c r="D38" s="95"/>
      <c r="E38" s="89"/>
      <c r="F38" s="89"/>
      <c r="G38" s="68"/>
      <c r="H38" s="103"/>
      <c r="I38" s="68"/>
      <c r="J38" s="68"/>
      <c r="K38" s="68"/>
      <c r="L38" s="68"/>
      <c r="M38" s="68"/>
      <c r="N38" s="68"/>
      <c r="O38" s="68"/>
      <c r="P38" s="68"/>
      <c r="Q38" s="68"/>
      <c r="R38" s="68"/>
      <c r="S38" s="68"/>
      <c r="T38" s="68"/>
      <c r="U38" s="68"/>
      <c r="V38" s="68"/>
      <c r="W38" s="68"/>
      <c r="X38" s="68"/>
    </row>
    <row r="39" spans="1:24" ht="24.75" customHeight="1">
      <c r="A39" s="68"/>
      <c r="B39" s="68"/>
      <c r="C39" s="89"/>
      <c r="D39" s="95"/>
      <c r="E39" s="89"/>
      <c r="F39" s="89"/>
      <c r="G39" s="68"/>
      <c r="H39" s="103"/>
      <c r="I39" s="68"/>
      <c r="J39" s="68"/>
      <c r="K39" s="68"/>
      <c r="L39" s="68"/>
      <c r="M39" s="68"/>
      <c r="N39" s="68"/>
      <c r="O39" s="68"/>
      <c r="P39" s="68"/>
      <c r="Q39" s="68"/>
      <c r="R39" s="68"/>
      <c r="S39" s="68"/>
      <c r="T39" s="68"/>
      <c r="U39" s="68"/>
      <c r="V39" s="68"/>
      <c r="W39" s="68"/>
      <c r="X39" s="68"/>
    </row>
    <row r="40" spans="1:24" ht="24.75" customHeight="1">
      <c r="A40" s="68"/>
      <c r="B40" s="68"/>
      <c r="C40" s="89"/>
      <c r="D40" s="95"/>
      <c r="E40" s="89"/>
      <c r="F40" s="89"/>
      <c r="G40" s="68"/>
      <c r="H40" s="103"/>
      <c r="I40" s="68"/>
      <c r="J40" s="68"/>
      <c r="K40" s="68"/>
      <c r="L40" s="68"/>
      <c r="M40" s="68"/>
      <c r="N40" s="68"/>
      <c r="O40" s="68"/>
      <c r="P40" s="68"/>
      <c r="Q40" s="68"/>
      <c r="R40" s="68"/>
      <c r="S40" s="68"/>
      <c r="T40" s="68"/>
      <c r="U40" s="68"/>
      <c r="V40" s="68"/>
      <c r="W40" s="68"/>
      <c r="X40" s="68"/>
    </row>
    <row r="41" spans="1:24" ht="24.75" customHeight="1">
      <c r="A41" s="68"/>
      <c r="B41" s="68"/>
      <c r="C41" s="89"/>
      <c r="D41" s="95"/>
      <c r="E41" s="89"/>
      <c r="F41" s="89"/>
      <c r="G41" s="68"/>
      <c r="H41" s="103"/>
      <c r="I41" s="68"/>
      <c r="J41" s="68"/>
      <c r="K41" s="68"/>
      <c r="L41" s="68"/>
      <c r="M41" s="68"/>
      <c r="N41" s="68"/>
      <c r="O41" s="68"/>
      <c r="P41" s="68"/>
      <c r="Q41" s="68"/>
      <c r="R41" s="68"/>
      <c r="S41" s="68"/>
      <c r="T41" s="68"/>
      <c r="U41" s="68"/>
      <c r="V41" s="68"/>
      <c r="W41" s="68"/>
      <c r="X41" s="68"/>
    </row>
    <row r="42" spans="1:24" ht="24.75" customHeight="1">
      <c r="A42" s="68"/>
      <c r="B42" s="68"/>
      <c r="C42" s="89"/>
      <c r="D42" s="95"/>
      <c r="E42" s="89"/>
      <c r="F42" s="89"/>
      <c r="G42" s="68"/>
      <c r="H42" s="103"/>
      <c r="I42" s="68"/>
      <c r="J42" s="68"/>
      <c r="K42" s="68"/>
      <c r="L42" s="68"/>
      <c r="M42" s="68"/>
      <c r="N42" s="68"/>
      <c r="O42" s="68"/>
      <c r="P42" s="68"/>
      <c r="Q42" s="68"/>
      <c r="R42" s="68"/>
      <c r="S42" s="68"/>
      <c r="T42" s="68"/>
      <c r="U42" s="68"/>
      <c r="V42" s="68"/>
      <c r="W42" s="68"/>
      <c r="X42" s="68"/>
    </row>
    <row r="43" spans="1:24" ht="24.75" customHeight="1">
      <c r="A43" s="68"/>
      <c r="B43" s="68"/>
      <c r="C43" s="89"/>
      <c r="D43" s="95"/>
      <c r="E43" s="89"/>
      <c r="F43" s="89"/>
      <c r="G43" s="68"/>
      <c r="H43" s="103"/>
      <c r="I43" s="68"/>
      <c r="J43" s="68"/>
      <c r="K43" s="68"/>
      <c r="L43" s="68"/>
      <c r="M43" s="68"/>
      <c r="N43" s="68"/>
      <c r="O43" s="68"/>
      <c r="P43" s="68"/>
      <c r="Q43" s="68"/>
      <c r="R43" s="68"/>
      <c r="S43" s="68"/>
      <c r="T43" s="68"/>
      <c r="U43" s="68"/>
      <c r="V43" s="68"/>
      <c r="W43" s="68"/>
      <c r="X43" s="68"/>
    </row>
    <row r="44" spans="1:24" ht="24.75" customHeight="1">
      <c r="A44" s="68"/>
      <c r="B44" s="68"/>
      <c r="C44" s="89"/>
      <c r="D44" s="95"/>
      <c r="E44" s="89"/>
      <c r="F44" s="89"/>
      <c r="G44" s="68"/>
      <c r="H44" s="103"/>
      <c r="I44" s="68"/>
      <c r="J44" s="68"/>
      <c r="K44" s="68"/>
      <c r="L44" s="68"/>
      <c r="M44" s="68"/>
      <c r="N44" s="68"/>
      <c r="O44" s="68"/>
      <c r="P44" s="68"/>
      <c r="Q44" s="68"/>
      <c r="R44" s="68"/>
      <c r="S44" s="68"/>
      <c r="T44" s="68"/>
      <c r="U44" s="68"/>
      <c r="V44" s="68"/>
      <c r="W44" s="68"/>
      <c r="X44" s="68"/>
    </row>
    <row r="45" spans="1:24" ht="13">
      <c r="A45" s="89"/>
      <c r="B45" s="89"/>
      <c r="C45" s="89"/>
      <c r="D45" s="95"/>
      <c r="E45" s="89"/>
      <c r="F45" s="89"/>
      <c r="G45" s="103"/>
      <c r="H45" s="103"/>
      <c r="I45" s="103"/>
      <c r="J45" s="68"/>
      <c r="K45" s="68"/>
      <c r="L45" s="68"/>
      <c r="M45" s="68"/>
      <c r="N45" s="68"/>
      <c r="O45" s="68"/>
      <c r="P45" s="68"/>
      <c r="Q45" s="68"/>
      <c r="R45" s="68"/>
      <c r="S45" s="68"/>
      <c r="T45" s="68"/>
      <c r="U45" s="68"/>
      <c r="V45" s="68"/>
      <c r="W45" s="68"/>
      <c r="X45" s="68"/>
    </row>
    <row r="46" spans="1:24" ht="13">
      <c r="A46" s="89"/>
      <c r="B46" s="89"/>
      <c r="C46" s="89"/>
      <c r="D46" s="95"/>
      <c r="E46" s="89"/>
      <c r="F46" s="89"/>
      <c r="G46" s="68"/>
      <c r="H46" s="68"/>
      <c r="I46" s="68"/>
      <c r="J46" s="68"/>
      <c r="K46" s="68"/>
      <c r="L46" s="68"/>
      <c r="M46" s="68"/>
      <c r="N46" s="68"/>
      <c r="O46" s="68"/>
      <c r="P46" s="68"/>
      <c r="Q46" s="68"/>
      <c r="R46" s="68"/>
      <c r="S46" s="68"/>
      <c r="T46" s="68"/>
      <c r="U46" s="68"/>
      <c r="V46" s="68"/>
      <c r="W46" s="68"/>
      <c r="X46" s="68"/>
    </row>
    <row r="47" spans="1:24" ht="13">
      <c r="A47" s="68"/>
      <c r="B47" s="68"/>
      <c r="C47" s="89"/>
      <c r="D47" s="95"/>
      <c r="E47" s="89"/>
      <c r="F47" s="89"/>
      <c r="G47" s="68"/>
      <c r="H47" s="68"/>
      <c r="I47" s="68"/>
      <c r="J47" s="68"/>
      <c r="K47" s="68"/>
      <c r="L47" s="68"/>
      <c r="M47" s="68"/>
      <c r="N47" s="68"/>
      <c r="O47" s="68"/>
      <c r="P47" s="68"/>
      <c r="Q47" s="68"/>
      <c r="R47" s="68"/>
      <c r="S47" s="68"/>
      <c r="T47" s="68"/>
      <c r="U47" s="68"/>
      <c r="V47" s="68"/>
      <c r="W47" s="68"/>
      <c r="X47" s="68"/>
    </row>
    <row r="48" spans="1:24" ht="13">
      <c r="A48" s="68"/>
      <c r="B48" s="68"/>
      <c r="C48" s="89"/>
      <c r="D48" s="95"/>
      <c r="E48" s="89"/>
      <c r="F48" s="89"/>
      <c r="G48" s="68"/>
      <c r="H48" s="68"/>
      <c r="I48" s="68"/>
      <c r="J48" s="68"/>
      <c r="K48" s="68"/>
      <c r="L48" s="68"/>
      <c r="M48" s="68"/>
      <c r="N48" s="68"/>
      <c r="O48" s="68"/>
      <c r="P48" s="68"/>
      <c r="Q48" s="68"/>
      <c r="R48" s="68"/>
      <c r="S48" s="68"/>
      <c r="T48" s="68"/>
      <c r="U48" s="68"/>
      <c r="V48" s="68"/>
      <c r="W48" s="68"/>
      <c r="X48" s="68"/>
    </row>
    <row r="49" spans="1:24" ht="13">
      <c r="A49" s="68"/>
      <c r="B49" s="68"/>
      <c r="C49" s="89"/>
      <c r="D49" s="95"/>
      <c r="E49" s="89"/>
      <c r="F49" s="89"/>
      <c r="G49" s="68"/>
      <c r="H49" s="68"/>
      <c r="I49" s="68"/>
      <c r="J49" s="68"/>
      <c r="K49" s="68"/>
      <c r="L49" s="68"/>
      <c r="M49" s="68"/>
      <c r="N49" s="68"/>
      <c r="O49" s="68"/>
      <c r="P49" s="68"/>
      <c r="Q49" s="68"/>
      <c r="R49" s="68"/>
      <c r="S49" s="68"/>
      <c r="T49" s="68"/>
      <c r="U49" s="68"/>
      <c r="V49" s="68"/>
      <c r="W49" s="68"/>
      <c r="X49" s="68"/>
    </row>
    <row r="50" spans="1:24" ht="13">
      <c r="A50" s="68"/>
      <c r="B50" s="68"/>
      <c r="C50" s="89"/>
      <c r="D50" s="95"/>
      <c r="E50" s="89"/>
      <c r="F50" s="89"/>
      <c r="G50" s="68"/>
      <c r="H50" s="68"/>
      <c r="I50" s="68"/>
      <c r="J50" s="68"/>
      <c r="K50" s="68"/>
      <c r="L50" s="68"/>
      <c r="M50" s="68"/>
      <c r="N50" s="68"/>
      <c r="O50" s="68"/>
      <c r="P50" s="68"/>
      <c r="Q50" s="68"/>
      <c r="R50" s="68"/>
      <c r="S50" s="68"/>
      <c r="T50" s="68"/>
      <c r="U50" s="68"/>
      <c r="V50" s="68"/>
      <c r="W50" s="68"/>
      <c r="X50" s="68"/>
    </row>
    <row r="51" spans="1:24" ht="13">
      <c r="A51" s="68"/>
      <c r="B51" s="68"/>
      <c r="C51" s="89"/>
      <c r="D51" s="95"/>
      <c r="E51" s="89"/>
      <c r="F51" s="89"/>
      <c r="G51" s="68"/>
      <c r="H51" s="68"/>
      <c r="I51" s="68"/>
      <c r="J51" s="68"/>
      <c r="K51" s="68"/>
      <c r="L51" s="68"/>
      <c r="M51" s="68"/>
      <c r="N51" s="68"/>
      <c r="O51" s="68"/>
      <c r="P51" s="68"/>
      <c r="Q51" s="68"/>
      <c r="R51" s="68"/>
      <c r="S51" s="68"/>
      <c r="T51" s="68"/>
      <c r="U51" s="68"/>
      <c r="V51" s="68"/>
      <c r="W51" s="68"/>
      <c r="X51" s="68"/>
    </row>
    <row r="52" spans="1:24" ht="13">
      <c r="A52" s="68"/>
      <c r="B52" s="68"/>
      <c r="C52" s="89"/>
      <c r="D52" s="95"/>
      <c r="E52" s="89"/>
      <c r="F52" s="89"/>
      <c r="G52" s="68"/>
      <c r="H52" s="68"/>
      <c r="I52" s="68"/>
      <c r="J52" s="68"/>
      <c r="K52" s="68"/>
      <c r="L52" s="68"/>
      <c r="M52" s="68"/>
      <c r="N52" s="68"/>
      <c r="O52" s="68"/>
      <c r="P52" s="68"/>
      <c r="Q52" s="68"/>
      <c r="R52" s="68"/>
      <c r="S52" s="68"/>
      <c r="T52" s="68"/>
      <c r="U52" s="68"/>
      <c r="V52" s="68"/>
      <c r="W52" s="68"/>
      <c r="X52" s="68"/>
    </row>
    <row r="53" spans="1:24" ht="13">
      <c r="A53" s="68"/>
      <c r="B53" s="68"/>
      <c r="C53" s="89"/>
      <c r="D53" s="95"/>
      <c r="E53" s="89"/>
      <c r="F53" s="89"/>
      <c r="G53" s="68"/>
      <c r="H53" s="68"/>
      <c r="I53" s="68"/>
      <c r="J53" s="68"/>
      <c r="K53" s="68"/>
      <c r="L53" s="68"/>
      <c r="M53" s="68"/>
      <c r="N53" s="68"/>
      <c r="O53" s="68"/>
      <c r="P53" s="68"/>
      <c r="Q53" s="68"/>
      <c r="R53" s="68"/>
      <c r="S53" s="68"/>
      <c r="T53" s="68"/>
      <c r="U53" s="68"/>
      <c r="V53" s="68"/>
      <c r="W53" s="68"/>
      <c r="X53" s="68"/>
    </row>
    <row r="54" spans="1:24" ht="13">
      <c r="A54" s="68"/>
      <c r="B54" s="68"/>
      <c r="C54" s="89"/>
      <c r="D54" s="95"/>
      <c r="E54" s="89"/>
      <c r="F54" s="89"/>
      <c r="G54" s="68"/>
      <c r="H54" s="68"/>
      <c r="I54" s="68"/>
      <c r="J54" s="68"/>
      <c r="K54" s="68"/>
      <c r="L54" s="68"/>
      <c r="M54" s="68"/>
      <c r="N54" s="68"/>
      <c r="O54" s="68"/>
      <c r="P54" s="68"/>
      <c r="Q54" s="68"/>
      <c r="R54" s="68"/>
      <c r="S54" s="68"/>
      <c r="T54" s="68"/>
      <c r="U54" s="68"/>
      <c r="V54" s="68"/>
      <c r="W54" s="68"/>
      <c r="X54" s="68"/>
    </row>
    <row r="55" spans="1:24" ht="13">
      <c r="A55" s="89"/>
      <c r="B55" s="89"/>
      <c r="C55" s="89"/>
      <c r="D55" s="95"/>
      <c r="E55" s="89"/>
      <c r="F55" s="89"/>
      <c r="G55" s="89"/>
      <c r="H55" s="89"/>
      <c r="I55" s="89"/>
      <c r="J55" s="89"/>
      <c r="K55" s="89"/>
      <c r="L55" s="89"/>
      <c r="M55" s="89"/>
      <c r="N55" s="89"/>
      <c r="O55" s="89"/>
      <c r="P55" s="89"/>
      <c r="Q55" s="89"/>
      <c r="R55" s="89"/>
      <c r="S55" s="89"/>
      <c r="T55" s="89"/>
      <c r="U55" s="89"/>
      <c r="V55" s="89"/>
      <c r="W55" s="89"/>
      <c r="X55" s="89"/>
    </row>
    <row r="56" spans="1:24" ht="13">
      <c r="A56" s="89"/>
      <c r="B56" s="89"/>
      <c r="C56" s="89"/>
      <c r="D56" s="95"/>
      <c r="E56" s="89"/>
      <c r="F56" s="89"/>
      <c r="G56" s="89"/>
      <c r="H56" s="89"/>
      <c r="I56" s="89"/>
      <c r="J56" s="89"/>
      <c r="K56" s="89"/>
      <c r="L56" s="89"/>
      <c r="M56" s="89"/>
      <c r="N56" s="89"/>
      <c r="O56" s="89"/>
      <c r="P56" s="89"/>
      <c r="Q56" s="89"/>
      <c r="R56" s="89"/>
      <c r="S56" s="89"/>
      <c r="T56" s="89"/>
      <c r="U56" s="89"/>
      <c r="V56" s="89"/>
      <c r="W56" s="89"/>
      <c r="X56" s="89"/>
    </row>
    <row r="57" spans="1:24" ht="13">
      <c r="A57" s="89"/>
      <c r="B57" s="89"/>
      <c r="C57" s="89"/>
      <c r="D57" s="95"/>
      <c r="E57" s="89"/>
      <c r="F57" s="89"/>
      <c r="G57" s="89"/>
      <c r="H57" s="89"/>
      <c r="I57" s="89"/>
      <c r="J57" s="89"/>
      <c r="K57" s="89"/>
      <c r="L57" s="89"/>
      <c r="M57" s="89"/>
      <c r="N57" s="89"/>
      <c r="O57" s="89"/>
      <c r="P57" s="89"/>
      <c r="Q57" s="89"/>
      <c r="R57" s="89"/>
      <c r="S57" s="89"/>
      <c r="T57" s="89"/>
      <c r="U57" s="89"/>
      <c r="V57" s="89"/>
      <c r="W57" s="89"/>
      <c r="X57" s="89"/>
    </row>
    <row r="58" spans="1:24" ht="13">
      <c r="A58" s="89"/>
      <c r="B58" s="89"/>
      <c r="C58" s="89"/>
      <c r="D58" s="95"/>
      <c r="E58" s="89"/>
      <c r="F58" s="89"/>
      <c r="G58" s="89"/>
      <c r="H58" s="89"/>
      <c r="I58" s="89"/>
      <c r="J58" s="89"/>
      <c r="K58" s="89"/>
      <c r="L58" s="89"/>
      <c r="M58" s="89"/>
      <c r="N58" s="89"/>
      <c r="O58" s="89"/>
      <c r="P58" s="89"/>
      <c r="Q58" s="89"/>
      <c r="R58" s="89"/>
      <c r="S58" s="89"/>
      <c r="T58" s="89"/>
      <c r="U58" s="89"/>
      <c r="V58" s="89"/>
      <c r="W58" s="89"/>
      <c r="X58" s="89"/>
    </row>
    <row r="59" spans="1:24" ht="13">
      <c r="A59" s="89"/>
      <c r="B59" s="89"/>
      <c r="C59" s="89"/>
      <c r="D59" s="95"/>
      <c r="E59" s="89"/>
      <c r="F59" s="89"/>
      <c r="G59" s="89"/>
      <c r="H59" s="89"/>
      <c r="I59" s="89"/>
      <c r="J59" s="89"/>
      <c r="K59" s="89"/>
      <c r="L59" s="89"/>
      <c r="M59" s="89"/>
      <c r="N59" s="89"/>
      <c r="O59" s="89"/>
      <c r="P59" s="89"/>
      <c r="Q59" s="89"/>
      <c r="R59" s="89"/>
      <c r="S59" s="89"/>
      <c r="T59" s="89"/>
      <c r="U59" s="89"/>
      <c r="V59" s="89"/>
      <c r="W59" s="89"/>
      <c r="X59" s="89"/>
    </row>
    <row r="60" spans="1:24" ht="13">
      <c r="A60" s="89"/>
      <c r="B60" s="89"/>
      <c r="C60" s="89"/>
      <c r="D60" s="95"/>
      <c r="E60" s="89"/>
      <c r="F60" s="89"/>
      <c r="G60" s="89"/>
      <c r="H60" s="89"/>
      <c r="I60" s="89"/>
      <c r="J60" s="89"/>
      <c r="K60" s="89"/>
      <c r="L60" s="89"/>
      <c r="M60" s="89"/>
      <c r="N60" s="89"/>
      <c r="O60" s="89"/>
      <c r="P60" s="89"/>
      <c r="Q60" s="89"/>
      <c r="R60" s="89"/>
      <c r="S60" s="89"/>
      <c r="T60" s="89"/>
      <c r="U60" s="89"/>
      <c r="V60" s="89"/>
      <c r="W60" s="89"/>
      <c r="X60" s="89"/>
    </row>
    <row r="61" spans="1:24" ht="13">
      <c r="A61" s="89"/>
      <c r="B61" s="89"/>
      <c r="C61" s="89"/>
      <c r="D61" s="95"/>
      <c r="E61" s="89"/>
      <c r="F61" s="89"/>
      <c r="G61" s="89"/>
      <c r="H61" s="89"/>
      <c r="I61" s="89"/>
      <c r="J61" s="89"/>
      <c r="K61" s="89"/>
      <c r="L61" s="89"/>
      <c r="M61" s="89"/>
      <c r="N61" s="89"/>
      <c r="O61" s="89"/>
      <c r="P61" s="89"/>
      <c r="Q61" s="89"/>
      <c r="R61" s="89"/>
      <c r="S61" s="89"/>
      <c r="T61" s="89"/>
      <c r="U61" s="89"/>
      <c r="V61" s="89"/>
      <c r="W61" s="89"/>
      <c r="X61" s="89"/>
    </row>
    <row r="62" spans="1:24" ht="13">
      <c r="A62" s="89"/>
      <c r="B62" s="89"/>
      <c r="C62" s="89"/>
      <c r="D62" s="95"/>
      <c r="E62" s="89"/>
      <c r="F62" s="89"/>
      <c r="G62" s="89"/>
      <c r="H62" s="89"/>
      <c r="I62" s="89"/>
      <c r="J62" s="89"/>
      <c r="K62" s="89"/>
      <c r="L62" s="89"/>
      <c r="M62" s="89"/>
      <c r="N62" s="89"/>
      <c r="O62" s="89"/>
      <c r="P62" s="89"/>
      <c r="Q62" s="89"/>
      <c r="R62" s="89"/>
      <c r="S62" s="89"/>
      <c r="T62" s="89"/>
      <c r="U62" s="89"/>
      <c r="V62" s="89"/>
      <c r="W62" s="89"/>
      <c r="X62" s="89"/>
    </row>
    <row r="63" spans="1:24" ht="13">
      <c r="A63" s="89"/>
      <c r="B63" s="89"/>
      <c r="C63" s="89"/>
      <c r="D63" s="95"/>
      <c r="E63" s="89"/>
      <c r="F63" s="89"/>
      <c r="G63" s="89"/>
      <c r="H63" s="89"/>
      <c r="I63" s="89"/>
      <c r="J63" s="89"/>
      <c r="K63" s="89"/>
      <c r="L63" s="89"/>
      <c r="M63" s="89"/>
      <c r="N63" s="89"/>
      <c r="O63" s="89"/>
      <c r="P63" s="89"/>
      <c r="Q63" s="89"/>
      <c r="R63" s="89"/>
      <c r="S63" s="89"/>
      <c r="T63" s="89"/>
      <c r="U63" s="89"/>
      <c r="V63" s="89"/>
      <c r="W63" s="89"/>
      <c r="X63" s="89"/>
    </row>
    <row r="64" spans="1:24" ht="13">
      <c r="A64" s="89"/>
      <c r="B64" s="89"/>
      <c r="C64" s="89"/>
      <c r="D64" s="95"/>
      <c r="E64" s="89"/>
      <c r="F64" s="89"/>
      <c r="G64" s="89"/>
      <c r="H64" s="89"/>
      <c r="I64" s="89"/>
      <c r="J64" s="89"/>
      <c r="K64" s="89"/>
      <c r="L64" s="89"/>
      <c r="M64" s="89"/>
      <c r="N64" s="89"/>
      <c r="O64" s="89"/>
      <c r="P64" s="89"/>
      <c r="Q64" s="89"/>
      <c r="R64" s="89"/>
      <c r="S64" s="89"/>
      <c r="T64" s="89"/>
      <c r="U64" s="89"/>
      <c r="V64" s="89"/>
      <c r="W64" s="89"/>
      <c r="X64" s="89"/>
    </row>
    <row r="65" spans="1:24" ht="13">
      <c r="A65" s="89"/>
      <c r="B65" s="89"/>
      <c r="C65" s="89"/>
      <c r="D65" s="95"/>
      <c r="E65" s="89"/>
      <c r="F65" s="89"/>
      <c r="G65" s="89"/>
      <c r="H65" s="89"/>
      <c r="I65" s="89"/>
      <c r="J65" s="89"/>
      <c r="K65" s="89"/>
      <c r="L65" s="89"/>
      <c r="M65" s="89"/>
      <c r="N65" s="89"/>
      <c r="O65" s="89"/>
      <c r="P65" s="89"/>
      <c r="Q65" s="89"/>
      <c r="R65" s="89"/>
      <c r="S65" s="89"/>
      <c r="T65" s="89"/>
      <c r="U65" s="89"/>
      <c r="V65" s="89"/>
      <c r="W65" s="89"/>
      <c r="X65" s="89"/>
    </row>
    <row r="66" spans="1:24" ht="13">
      <c r="A66" s="89"/>
      <c r="B66" s="89"/>
      <c r="C66" s="89"/>
      <c r="D66" s="95"/>
      <c r="E66" s="89"/>
      <c r="F66" s="89"/>
      <c r="G66" s="89"/>
      <c r="H66" s="89"/>
      <c r="I66" s="89"/>
      <c r="J66" s="89"/>
      <c r="K66" s="89"/>
      <c r="L66" s="89"/>
      <c r="M66" s="89"/>
      <c r="N66" s="89"/>
      <c r="O66" s="89"/>
      <c r="P66" s="89"/>
      <c r="Q66" s="89"/>
      <c r="R66" s="89"/>
      <c r="S66" s="89"/>
      <c r="T66" s="89"/>
      <c r="U66" s="89"/>
      <c r="V66" s="89"/>
      <c r="W66" s="89"/>
      <c r="X66" s="89"/>
    </row>
    <row r="67" spans="1:24" ht="13">
      <c r="A67" s="89"/>
      <c r="B67" s="89"/>
      <c r="C67" s="89"/>
      <c r="D67" s="95"/>
      <c r="E67" s="89"/>
      <c r="F67" s="89"/>
      <c r="G67" s="89"/>
      <c r="H67" s="89"/>
      <c r="I67" s="89"/>
      <c r="J67" s="89"/>
      <c r="K67" s="89"/>
      <c r="L67" s="89"/>
      <c r="M67" s="89"/>
      <c r="N67" s="89"/>
      <c r="O67" s="89"/>
      <c r="P67" s="89"/>
      <c r="Q67" s="89"/>
      <c r="R67" s="89"/>
      <c r="S67" s="89"/>
      <c r="T67" s="89"/>
      <c r="U67" s="89"/>
      <c r="V67" s="89"/>
      <c r="W67" s="89"/>
      <c r="X67" s="89"/>
    </row>
    <row r="68" spans="1:24" ht="13">
      <c r="A68" s="89"/>
      <c r="B68" s="89"/>
      <c r="C68" s="89"/>
      <c r="D68" s="95"/>
      <c r="E68" s="89"/>
      <c r="F68" s="89"/>
      <c r="G68" s="89"/>
      <c r="H68" s="89"/>
      <c r="I68" s="89"/>
      <c r="J68" s="89"/>
      <c r="K68" s="89"/>
      <c r="L68" s="89"/>
      <c r="M68" s="89"/>
      <c r="N68" s="89"/>
      <c r="O68" s="89"/>
      <c r="P68" s="89"/>
      <c r="Q68" s="89"/>
      <c r="R68" s="89"/>
      <c r="S68" s="89"/>
      <c r="T68" s="89"/>
      <c r="U68" s="89"/>
      <c r="V68" s="89"/>
      <c r="W68" s="89"/>
      <c r="X68" s="89"/>
    </row>
    <row r="69" spans="1:24" ht="13">
      <c r="A69" s="89"/>
      <c r="B69" s="89"/>
      <c r="C69" s="89"/>
      <c r="D69" s="95"/>
      <c r="E69" s="89"/>
      <c r="F69" s="89"/>
      <c r="G69" s="89"/>
      <c r="H69" s="89"/>
      <c r="I69" s="89"/>
      <c r="J69" s="89"/>
      <c r="K69" s="89"/>
      <c r="L69" s="89"/>
      <c r="M69" s="89"/>
      <c r="N69" s="89"/>
      <c r="O69" s="89"/>
      <c r="P69" s="89"/>
      <c r="Q69" s="89"/>
      <c r="R69" s="89"/>
      <c r="S69" s="89"/>
      <c r="T69" s="89"/>
      <c r="U69" s="89"/>
      <c r="V69" s="89"/>
      <c r="W69" s="89"/>
      <c r="X69" s="89"/>
    </row>
    <row r="70" spans="1:24" ht="13">
      <c r="A70" s="89"/>
      <c r="B70" s="89"/>
      <c r="C70" s="89"/>
      <c r="D70" s="95"/>
      <c r="E70" s="89"/>
      <c r="F70" s="89"/>
      <c r="G70" s="89"/>
      <c r="H70" s="89"/>
      <c r="I70" s="89"/>
      <c r="J70" s="89"/>
      <c r="K70" s="89"/>
      <c r="L70" s="89"/>
      <c r="M70" s="89"/>
      <c r="N70" s="89"/>
      <c r="O70" s="89"/>
      <c r="P70" s="89"/>
      <c r="Q70" s="89"/>
      <c r="R70" s="89"/>
      <c r="S70" s="89"/>
      <c r="T70" s="89"/>
      <c r="U70" s="89"/>
      <c r="V70" s="89"/>
      <c r="W70" s="89"/>
      <c r="X70" s="89"/>
    </row>
    <row r="71" spans="1:24" ht="13">
      <c r="A71" s="89"/>
      <c r="B71" s="89"/>
      <c r="C71" s="89"/>
      <c r="D71" s="95"/>
      <c r="E71" s="89"/>
      <c r="F71" s="89"/>
      <c r="G71" s="89"/>
      <c r="H71" s="89"/>
      <c r="I71" s="89"/>
      <c r="J71" s="89"/>
      <c r="K71" s="89"/>
      <c r="L71" s="89"/>
      <c r="M71" s="89"/>
      <c r="N71" s="89"/>
      <c r="O71" s="89"/>
      <c r="P71" s="89"/>
      <c r="Q71" s="89"/>
      <c r="R71" s="89"/>
      <c r="S71" s="89"/>
      <c r="T71" s="89"/>
      <c r="U71" s="89"/>
      <c r="V71" s="89"/>
      <c r="W71" s="89"/>
      <c r="X71" s="89"/>
    </row>
    <row r="72" spans="1:24" ht="13">
      <c r="A72" s="89"/>
      <c r="B72" s="89"/>
      <c r="C72" s="89"/>
      <c r="D72" s="95"/>
      <c r="E72" s="89"/>
      <c r="F72" s="89"/>
      <c r="G72" s="89"/>
      <c r="H72" s="89"/>
      <c r="I72" s="89"/>
      <c r="J72" s="89"/>
      <c r="K72" s="89"/>
      <c r="L72" s="89"/>
      <c r="M72" s="89"/>
      <c r="N72" s="89"/>
      <c r="O72" s="89"/>
      <c r="P72" s="89"/>
      <c r="Q72" s="89"/>
      <c r="R72" s="89"/>
      <c r="S72" s="89"/>
      <c r="T72" s="89"/>
      <c r="U72" s="89"/>
      <c r="V72" s="89"/>
      <c r="W72" s="89"/>
      <c r="X72" s="89"/>
    </row>
    <row r="73" spans="1:24" ht="13">
      <c r="A73" s="89"/>
      <c r="B73" s="89"/>
      <c r="C73" s="89"/>
      <c r="D73" s="95"/>
      <c r="E73" s="89"/>
      <c r="F73" s="89"/>
      <c r="G73" s="89"/>
      <c r="H73" s="89"/>
      <c r="I73" s="89"/>
      <c r="J73" s="89"/>
      <c r="K73" s="89"/>
      <c r="L73" s="89"/>
      <c r="M73" s="89"/>
      <c r="N73" s="89"/>
      <c r="O73" s="89"/>
      <c r="P73" s="89"/>
      <c r="Q73" s="89"/>
      <c r="R73" s="89"/>
      <c r="S73" s="89"/>
      <c r="T73" s="89"/>
      <c r="U73" s="89"/>
      <c r="V73" s="89"/>
      <c r="W73" s="89"/>
      <c r="X73" s="89"/>
    </row>
    <row r="74" spans="1:24" ht="13">
      <c r="A74" s="89"/>
      <c r="B74" s="89"/>
      <c r="C74" s="89"/>
      <c r="D74" s="95"/>
      <c r="E74" s="89"/>
      <c r="F74" s="89"/>
      <c r="G74" s="89"/>
      <c r="H74" s="89"/>
      <c r="I74" s="89"/>
      <c r="J74" s="89"/>
      <c r="K74" s="89"/>
      <c r="L74" s="89"/>
      <c r="M74" s="89"/>
      <c r="N74" s="89"/>
      <c r="O74" s="89"/>
      <c r="P74" s="89"/>
      <c r="Q74" s="89"/>
      <c r="R74" s="89"/>
      <c r="S74" s="89"/>
      <c r="T74" s="89"/>
      <c r="U74" s="89"/>
      <c r="V74" s="89"/>
      <c r="W74" s="89"/>
      <c r="X74" s="89"/>
    </row>
    <row r="75" spans="1:24" ht="13">
      <c r="A75" s="89"/>
      <c r="B75" s="89"/>
      <c r="C75" s="89"/>
      <c r="D75" s="95"/>
      <c r="E75" s="89"/>
      <c r="F75" s="89"/>
      <c r="G75" s="89"/>
      <c r="H75" s="89"/>
      <c r="I75" s="89"/>
      <c r="J75" s="89"/>
      <c r="K75" s="89"/>
      <c r="L75" s="89"/>
      <c r="M75" s="89"/>
      <c r="N75" s="89"/>
      <c r="O75" s="89"/>
      <c r="P75" s="89"/>
      <c r="Q75" s="89"/>
      <c r="R75" s="89"/>
      <c r="S75" s="89"/>
      <c r="T75" s="89"/>
      <c r="U75" s="89"/>
      <c r="V75" s="89"/>
      <c r="W75" s="89"/>
      <c r="X75" s="89"/>
    </row>
    <row r="76" spans="1:24" ht="13">
      <c r="A76" s="89"/>
      <c r="B76" s="89"/>
      <c r="C76" s="89"/>
      <c r="D76" s="95"/>
      <c r="E76" s="89"/>
      <c r="F76" s="89"/>
      <c r="G76" s="89"/>
      <c r="H76" s="89"/>
      <c r="I76" s="89"/>
      <c r="J76" s="89"/>
      <c r="K76" s="89"/>
      <c r="L76" s="89"/>
      <c r="M76" s="89"/>
      <c r="N76" s="89"/>
      <c r="O76" s="89"/>
      <c r="P76" s="89"/>
      <c r="Q76" s="89"/>
      <c r="R76" s="89"/>
      <c r="S76" s="89"/>
      <c r="T76" s="89"/>
      <c r="U76" s="89"/>
      <c r="V76" s="89"/>
      <c r="W76" s="89"/>
      <c r="X76" s="89"/>
    </row>
    <row r="77" spans="1:24" ht="13">
      <c r="A77" s="89"/>
      <c r="B77" s="89"/>
      <c r="C77" s="89"/>
      <c r="D77" s="95"/>
      <c r="E77" s="89"/>
      <c r="F77" s="89"/>
      <c r="G77" s="89"/>
      <c r="H77" s="89"/>
      <c r="I77" s="89"/>
      <c r="J77" s="89"/>
      <c r="K77" s="89"/>
      <c r="L77" s="89"/>
      <c r="M77" s="89"/>
      <c r="N77" s="89"/>
      <c r="O77" s="89"/>
      <c r="P77" s="89"/>
      <c r="Q77" s="89"/>
      <c r="R77" s="89"/>
      <c r="S77" s="89"/>
      <c r="T77" s="89"/>
      <c r="U77" s="89"/>
      <c r="V77" s="89"/>
      <c r="W77" s="89"/>
      <c r="X77" s="89"/>
    </row>
    <row r="78" spans="1:24" ht="13">
      <c r="A78" s="89"/>
      <c r="B78" s="89"/>
      <c r="C78" s="89"/>
      <c r="D78" s="95"/>
      <c r="E78" s="89"/>
      <c r="F78" s="89"/>
      <c r="G78" s="89"/>
      <c r="H78" s="89"/>
      <c r="I78" s="89"/>
      <c r="J78" s="89"/>
      <c r="K78" s="89"/>
      <c r="L78" s="89"/>
      <c r="M78" s="89"/>
      <c r="N78" s="89"/>
      <c r="O78" s="89"/>
      <c r="P78" s="89"/>
      <c r="Q78" s="89"/>
      <c r="R78" s="89"/>
      <c r="S78" s="89"/>
      <c r="T78" s="89"/>
      <c r="U78" s="89"/>
      <c r="V78" s="89"/>
      <c r="W78" s="89"/>
      <c r="X78" s="89"/>
    </row>
    <row r="79" spans="1:24" ht="13">
      <c r="A79" s="89"/>
      <c r="B79" s="89"/>
      <c r="C79" s="89"/>
      <c r="D79" s="95"/>
      <c r="E79" s="89"/>
      <c r="F79" s="89"/>
      <c r="G79" s="89"/>
      <c r="H79" s="89"/>
      <c r="I79" s="89"/>
      <c r="J79" s="89"/>
      <c r="K79" s="89"/>
      <c r="L79" s="89"/>
      <c r="M79" s="89"/>
      <c r="N79" s="89"/>
      <c r="O79" s="89"/>
      <c r="P79" s="89"/>
      <c r="Q79" s="89"/>
      <c r="R79" s="89"/>
      <c r="S79" s="89"/>
      <c r="T79" s="89"/>
      <c r="U79" s="89"/>
      <c r="V79" s="89"/>
      <c r="W79" s="89"/>
      <c r="X79" s="89"/>
    </row>
    <row r="80" spans="1:24" ht="13">
      <c r="A80" s="89"/>
      <c r="B80" s="89"/>
      <c r="C80" s="89"/>
      <c r="D80" s="95"/>
      <c r="E80" s="89"/>
      <c r="F80" s="89"/>
      <c r="G80" s="89"/>
      <c r="H80" s="89"/>
      <c r="I80" s="89"/>
      <c r="J80" s="89"/>
      <c r="K80" s="89"/>
      <c r="L80" s="89"/>
      <c r="M80" s="89"/>
      <c r="N80" s="89"/>
      <c r="O80" s="89"/>
      <c r="P80" s="89"/>
      <c r="Q80" s="89"/>
      <c r="R80" s="89"/>
      <c r="S80" s="89"/>
      <c r="T80" s="89"/>
      <c r="U80" s="89"/>
      <c r="V80" s="89"/>
      <c r="W80" s="89"/>
      <c r="X80" s="89"/>
    </row>
    <row r="81" spans="1:24" ht="13">
      <c r="A81" s="89"/>
      <c r="B81" s="89"/>
      <c r="C81" s="89"/>
      <c r="D81" s="95"/>
      <c r="E81" s="89"/>
      <c r="F81" s="89"/>
      <c r="G81" s="89"/>
      <c r="H81" s="89"/>
      <c r="I81" s="89"/>
      <c r="J81" s="89"/>
      <c r="K81" s="89"/>
      <c r="L81" s="89"/>
      <c r="M81" s="89"/>
      <c r="N81" s="89"/>
      <c r="O81" s="89"/>
      <c r="P81" s="89"/>
      <c r="Q81" s="89"/>
      <c r="R81" s="89"/>
      <c r="S81" s="89"/>
      <c r="T81" s="89"/>
      <c r="U81" s="89"/>
      <c r="V81" s="89"/>
      <c r="W81" s="89"/>
      <c r="X81" s="89"/>
    </row>
    <row r="82" spans="1:24" ht="13">
      <c r="A82" s="89"/>
      <c r="B82" s="89"/>
      <c r="C82" s="89"/>
      <c r="D82" s="95"/>
      <c r="E82" s="89"/>
      <c r="F82" s="89"/>
      <c r="G82" s="89"/>
      <c r="H82" s="89"/>
      <c r="I82" s="89"/>
      <c r="J82" s="89"/>
      <c r="K82" s="89"/>
      <c r="L82" s="89"/>
      <c r="M82" s="89"/>
      <c r="N82" s="89"/>
      <c r="O82" s="89"/>
      <c r="P82" s="89"/>
      <c r="Q82" s="89"/>
      <c r="R82" s="89"/>
      <c r="S82" s="89"/>
      <c r="T82" s="89"/>
      <c r="U82" s="89"/>
      <c r="V82" s="89"/>
      <c r="W82" s="89"/>
      <c r="X82" s="89"/>
    </row>
    <row r="83" spans="1:24" ht="13">
      <c r="A83" s="68"/>
      <c r="B83" s="68"/>
      <c r="C83" s="89"/>
      <c r="D83" s="95"/>
      <c r="E83" s="89"/>
      <c r="F83" s="89"/>
      <c r="G83" s="68"/>
      <c r="H83" s="68"/>
      <c r="I83" s="68"/>
      <c r="J83" s="68"/>
      <c r="K83" s="68"/>
      <c r="L83" s="68"/>
      <c r="M83" s="68"/>
      <c r="N83" s="68"/>
      <c r="O83" s="68"/>
      <c r="P83" s="68"/>
      <c r="Q83" s="68"/>
      <c r="R83" s="68"/>
      <c r="S83" s="68"/>
      <c r="T83" s="68"/>
      <c r="U83" s="68"/>
      <c r="V83" s="68"/>
      <c r="W83" s="68"/>
      <c r="X83" s="68"/>
    </row>
    <row r="84" spans="1:24" ht="13">
      <c r="A84" s="68"/>
      <c r="B84" s="68"/>
      <c r="C84" s="89"/>
      <c r="D84" s="95"/>
      <c r="E84" s="89"/>
      <c r="F84" s="89"/>
      <c r="G84" s="68"/>
      <c r="H84" s="68"/>
      <c r="I84" s="68"/>
      <c r="J84" s="68"/>
      <c r="K84" s="68"/>
      <c r="L84" s="68"/>
      <c r="M84" s="68"/>
      <c r="N84" s="68"/>
      <c r="O84" s="68"/>
      <c r="P84" s="68"/>
      <c r="Q84" s="68"/>
      <c r="R84" s="68"/>
      <c r="S84" s="68"/>
      <c r="T84" s="68"/>
      <c r="U84" s="68"/>
      <c r="V84" s="68"/>
      <c r="W84" s="68"/>
      <c r="X84" s="68"/>
    </row>
    <row r="85" spans="1:24" ht="6" customHeight="1">
      <c r="A85" s="103"/>
      <c r="B85" s="109"/>
      <c r="C85" s="110"/>
      <c r="D85" s="111"/>
      <c r="E85" s="103"/>
      <c r="F85" s="103"/>
      <c r="G85" s="103"/>
      <c r="H85" s="103"/>
      <c r="I85" s="103"/>
      <c r="J85" s="103"/>
      <c r="K85" s="103"/>
      <c r="L85" s="103"/>
      <c r="M85" s="103"/>
      <c r="N85" s="103"/>
      <c r="O85" s="103"/>
      <c r="P85" s="103"/>
      <c r="Q85" s="103"/>
      <c r="R85" s="103"/>
      <c r="S85" s="103"/>
      <c r="T85" s="103"/>
      <c r="U85" s="103"/>
      <c r="V85" s="103"/>
      <c r="W85" s="103"/>
      <c r="X85" s="103"/>
    </row>
    <row r="86" spans="1:24" ht="13">
      <c r="A86" s="68"/>
      <c r="B86" s="68"/>
      <c r="C86" s="89"/>
      <c r="D86" s="95"/>
      <c r="E86" s="89"/>
      <c r="F86" s="89"/>
      <c r="G86" s="68"/>
      <c r="H86" s="68"/>
      <c r="I86" s="68"/>
      <c r="J86" s="68"/>
      <c r="K86" s="68"/>
      <c r="L86" s="68"/>
      <c r="M86" s="68"/>
      <c r="N86" s="68"/>
      <c r="O86" s="68"/>
      <c r="P86" s="68"/>
      <c r="Q86" s="68"/>
      <c r="R86" s="68"/>
      <c r="S86" s="68"/>
      <c r="T86" s="68"/>
      <c r="U86" s="68"/>
      <c r="V86" s="68"/>
      <c r="W86" s="68"/>
      <c r="X86" s="68"/>
    </row>
    <row r="87" spans="1:24" ht="13">
      <c r="A87" s="68"/>
      <c r="B87" s="68"/>
      <c r="C87" s="89"/>
      <c r="D87" s="95"/>
      <c r="E87" s="89"/>
      <c r="F87" s="89"/>
      <c r="G87" s="68"/>
      <c r="H87" s="68"/>
      <c r="I87" s="68"/>
      <c r="J87" s="68"/>
      <c r="K87" s="68"/>
      <c r="L87" s="68"/>
      <c r="M87" s="68"/>
      <c r="N87" s="68"/>
      <c r="O87" s="68"/>
      <c r="P87" s="68"/>
      <c r="Q87" s="68"/>
      <c r="R87" s="68"/>
      <c r="S87" s="68"/>
      <c r="T87" s="68"/>
      <c r="U87" s="68"/>
      <c r="V87" s="68"/>
      <c r="W87" s="68"/>
      <c r="X87" s="68"/>
    </row>
    <row r="88" spans="1:24" ht="13">
      <c r="A88" s="68"/>
      <c r="B88" s="68"/>
      <c r="C88" s="89"/>
      <c r="D88" s="95"/>
      <c r="E88" s="89"/>
      <c r="F88" s="89"/>
      <c r="G88" s="68"/>
      <c r="H88" s="68"/>
      <c r="I88" s="68"/>
      <c r="J88" s="68"/>
      <c r="K88" s="68"/>
      <c r="L88" s="68"/>
      <c r="M88" s="68"/>
      <c r="N88" s="68"/>
      <c r="O88" s="68"/>
      <c r="P88" s="68"/>
      <c r="Q88" s="68"/>
      <c r="R88" s="68"/>
      <c r="S88" s="68"/>
      <c r="T88" s="68"/>
      <c r="U88" s="68"/>
      <c r="V88" s="68"/>
      <c r="W88" s="68"/>
      <c r="X88" s="68"/>
    </row>
    <row r="89" spans="1:24" ht="13">
      <c r="A89" s="68"/>
      <c r="B89" s="68"/>
      <c r="C89" s="89"/>
      <c r="D89" s="95"/>
      <c r="E89" s="89"/>
      <c r="F89" s="89"/>
      <c r="G89" s="68"/>
      <c r="H89" s="68"/>
      <c r="I89" s="68"/>
      <c r="J89" s="68"/>
      <c r="K89" s="68"/>
      <c r="L89" s="68"/>
      <c r="M89" s="68"/>
      <c r="N89" s="68"/>
      <c r="O89" s="68"/>
      <c r="P89" s="68"/>
      <c r="Q89" s="68"/>
      <c r="R89" s="68"/>
      <c r="S89" s="68"/>
      <c r="T89" s="68"/>
      <c r="U89" s="68"/>
      <c r="V89" s="68"/>
      <c r="W89" s="68"/>
      <c r="X89" s="68"/>
    </row>
    <row r="90" spans="1:24" ht="13">
      <c r="A90" s="68"/>
      <c r="B90" s="68"/>
      <c r="C90" s="89"/>
      <c r="D90" s="95"/>
      <c r="E90" s="89"/>
      <c r="F90" s="89"/>
      <c r="G90" s="68"/>
      <c r="H90" s="68"/>
      <c r="I90" s="68"/>
      <c r="J90" s="68"/>
      <c r="K90" s="68"/>
      <c r="L90" s="68"/>
      <c r="M90" s="68"/>
      <c r="N90" s="68"/>
      <c r="O90" s="68"/>
      <c r="P90" s="68"/>
      <c r="Q90" s="68"/>
      <c r="R90" s="68"/>
      <c r="S90" s="68"/>
      <c r="T90" s="68"/>
      <c r="U90" s="68"/>
      <c r="V90" s="68"/>
      <c r="W90" s="68"/>
      <c r="X90" s="68"/>
    </row>
    <row r="91" spans="1:24" ht="13">
      <c r="A91" s="68"/>
      <c r="B91" s="68"/>
      <c r="C91" s="89"/>
      <c r="D91" s="95"/>
      <c r="E91" s="89"/>
      <c r="F91" s="89"/>
      <c r="G91" s="68"/>
      <c r="H91" s="68"/>
      <c r="I91" s="68"/>
      <c r="J91" s="68"/>
      <c r="K91" s="68"/>
      <c r="L91" s="68"/>
      <c r="M91" s="68"/>
      <c r="N91" s="68"/>
      <c r="O91" s="68"/>
      <c r="P91" s="68"/>
      <c r="Q91" s="68"/>
      <c r="R91" s="68"/>
      <c r="S91" s="68"/>
      <c r="T91" s="68"/>
      <c r="U91" s="68"/>
      <c r="V91" s="68"/>
      <c r="W91" s="68"/>
      <c r="X91" s="68"/>
    </row>
    <row r="92" spans="1:24" ht="13">
      <c r="A92" s="68"/>
      <c r="B92" s="68"/>
      <c r="C92" s="89"/>
      <c r="D92" s="95"/>
      <c r="E92" s="89"/>
      <c r="F92" s="89"/>
      <c r="G92" s="68"/>
      <c r="H92" s="68"/>
      <c r="I92" s="68"/>
      <c r="J92" s="68"/>
      <c r="K92" s="68"/>
      <c r="L92" s="68"/>
      <c r="M92" s="68"/>
      <c r="N92" s="68"/>
      <c r="O92" s="68"/>
      <c r="P92" s="68"/>
      <c r="Q92" s="68"/>
      <c r="R92" s="68"/>
      <c r="S92" s="68"/>
      <c r="T92" s="68"/>
      <c r="U92" s="68"/>
      <c r="V92" s="68"/>
      <c r="W92" s="68"/>
      <c r="X92" s="68"/>
    </row>
    <row r="93" spans="1:24" ht="13">
      <c r="A93" s="68"/>
      <c r="B93" s="68"/>
      <c r="C93" s="89"/>
      <c r="D93" s="95"/>
      <c r="E93" s="89"/>
      <c r="F93" s="89"/>
      <c r="G93" s="68"/>
      <c r="H93" s="68"/>
      <c r="I93" s="68"/>
      <c r="J93" s="68"/>
      <c r="K93" s="68"/>
      <c r="L93" s="68"/>
      <c r="M93" s="68"/>
      <c r="N93" s="68"/>
      <c r="O93" s="68"/>
      <c r="P93" s="68"/>
      <c r="Q93" s="68"/>
      <c r="R93" s="68"/>
      <c r="S93" s="68"/>
      <c r="T93" s="68"/>
      <c r="U93" s="68"/>
      <c r="V93" s="68"/>
      <c r="W93" s="68"/>
      <c r="X93" s="68"/>
    </row>
    <row r="94" spans="1:24" ht="13">
      <c r="A94" s="68"/>
      <c r="B94" s="68"/>
      <c r="C94" s="89"/>
      <c r="D94" s="95"/>
      <c r="E94" s="89"/>
      <c r="F94" s="89"/>
      <c r="G94" s="68"/>
      <c r="H94" s="68"/>
      <c r="I94" s="68"/>
      <c r="J94" s="68"/>
      <c r="K94" s="68"/>
      <c r="L94" s="68"/>
      <c r="M94" s="68"/>
      <c r="N94" s="68"/>
      <c r="O94" s="68"/>
      <c r="P94" s="68"/>
      <c r="Q94" s="68"/>
      <c r="R94" s="68"/>
      <c r="S94" s="68"/>
      <c r="T94" s="68"/>
      <c r="U94" s="68"/>
      <c r="V94" s="68"/>
      <c r="W94" s="68"/>
      <c r="X94" s="68"/>
    </row>
    <row r="95" spans="1:24" ht="13">
      <c r="A95" s="68"/>
      <c r="B95" s="68"/>
      <c r="C95" s="89"/>
      <c r="D95" s="95"/>
      <c r="E95" s="89"/>
      <c r="F95" s="89"/>
      <c r="G95" s="68"/>
      <c r="H95" s="68"/>
      <c r="I95" s="68"/>
      <c r="J95" s="68"/>
      <c r="K95" s="68"/>
      <c r="L95" s="68"/>
      <c r="M95" s="68"/>
      <c r="N95" s="68"/>
      <c r="O95" s="68"/>
      <c r="P95" s="68"/>
      <c r="Q95" s="68"/>
      <c r="R95" s="68"/>
      <c r="S95" s="68"/>
      <c r="T95" s="68"/>
      <c r="U95" s="68"/>
      <c r="V95" s="68"/>
      <c r="W95" s="68"/>
      <c r="X95" s="68"/>
    </row>
    <row r="96" spans="1:24" ht="13">
      <c r="A96" s="68"/>
      <c r="B96" s="68"/>
      <c r="C96" s="89"/>
      <c r="D96" s="95"/>
      <c r="E96" s="89"/>
      <c r="F96" s="89"/>
      <c r="G96" s="68"/>
      <c r="H96" s="68"/>
      <c r="I96" s="68"/>
      <c r="J96" s="68"/>
      <c r="K96" s="68"/>
      <c r="L96" s="68"/>
      <c r="M96" s="68"/>
      <c r="N96" s="68"/>
      <c r="O96" s="68"/>
      <c r="P96" s="68"/>
      <c r="Q96" s="68"/>
      <c r="R96" s="68"/>
      <c r="S96" s="68"/>
      <c r="T96" s="68"/>
      <c r="U96" s="68"/>
      <c r="V96" s="68"/>
      <c r="W96" s="68"/>
      <c r="X96" s="68"/>
    </row>
    <row r="97" spans="1:24" ht="13">
      <c r="A97" s="68"/>
      <c r="B97" s="68"/>
      <c r="C97" s="89"/>
      <c r="D97" s="95"/>
      <c r="E97" s="89"/>
      <c r="F97" s="89"/>
      <c r="G97" s="68"/>
      <c r="H97" s="68"/>
      <c r="I97" s="68"/>
      <c r="J97" s="68"/>
      <c r="K97" s="68"/>
      <c r="L97" s="68"/>
      <c r="M97" s="68"/>
      <c r="N97" s="68"/>
      <c r="O97" s="68"/>
      <c r="P97" s="68"/>
      <c r="Q97" s="68"/>
      <c r="R97" s="68"/>
      <c r="S97" s="68"/>
      <c r="T97" s="68"/>
      <c r="U97" s="68"/>
      <c r="V97" s="68"/>
      <c r="W97" s="68"/>
      <c r="X97" s="68"/>
    </row>
    <row r="98" spans="1:24" ht="13">
      <c r="A98" s="68"/>
      <c r="B98" s="68"/>
      <c r="C98" s="89"/>
      <c r="D98" s="95"/>
      <c r="E98" s="89"/>
      <c r="F98" s="89"/>
      <c r="G98" s="68"/>
      <c r="H98" s="68"/>
      <c r="I98" s="68"/>
      <c r="J98" s="68"/>
      <c r="K98" s="68"/>
      <c r="L98" s="68"/>
      <c r="M98" s="68"/>
      <c r="N98" s="68"/>
      <c r="O98" s="68"/>
      <c r="P98" s="68"/>
      <c r="Q98" s="68"/>
      <c r="R98" s="68"/>
      <c r="S98" s="68"/>
      <c r="T98" s="68"/>
      <c r="U98" s="68"/>
      <c r="V98" s="68"/>
      <c r="W98" s="68"/>
      <c r="X98" s="68"/>
    </row>
    <row r="99" spans="1:24" ht="13">
      <c r="A99" s="68"/>
      <c r="B99" s="68"/>
      <c r="C99" s="89"/>
      <c r="D99" s="95"/>
      <c r="E99" s="89"/>
      <c r="F99" s="89"/>
      <c r="G99" s="68"/>
      <c r="H99" s="68"/>
      <c r="I99" s="68"/>
      <c r="J99" s="68"/>
      <c r="K99" s="68"/>
      <c r="L99" s="68"/>
      <c r="M99" s="68"/>
      <c r="N99" s="68"/>
      <c r="O99" s="68"/>
      <c r="P99" s="68"/>
      <c r="Q99" s="68"/>
      <c r="R99" s="68"/>
      <c r="S99" s="68"/>
      <c r="T99" s="68"/>
      <c r="U99" s="68"/>
      <c r="V99" s="68"/>
      <c r="W99" s="68"/>
      <c r="X99" s="68"/>
    </row>
    <row r="100" spans="1:24" ht="13">
      <c r="A100" s="68"/>
      <c r="B100" s="68"/>
      <c r="C100" s="89"/>
      <c r="D100" s="95"/>
      <c r="E100" s="89"/>
      <c r="F100" s="89"/>
      <c r="G100" s="68"/>
      <c r="H100" s="68"/>
      <c r="I100" s="68"/>
      <c r="J100" s="68"/>
      <c r="K100" s="68"/>
      <c r="L100" s="68"/>
      <c r="M100" s="68"/>
      <c r="N100" s="68"/>
      <c r="O100" s="68"/>
      <c r="P100" s="68"/>
      <c r="Q100" s="68"/>
      <c r="R100" s="68"/>
      <c r="S100" s="68"/>
      <c r="T100" s="68"/>
      <c r="U100" s="68"/>
      <c r="V100" s="68"/>
      <c r="W100" s="68"/>
      <c r="X100" s="68"/>
    </row>
    <row r="101" spans="1:24" ht="13">
      <c r="A101" s="68"/>
      <c r="B101" s="68"/>
      <c r="C101" s="89"/>
      <c r="D101" s="95"/>
      <c r="E101" s="89"/>
      <c r="F101" s="89"/>
      <c r="G101" s="68"/>
      <c r="H101" s="68"/>
      <c r="I101" s="68"/>
      <c r="J101" s="68"/>
      <c r="K101" s="68"/>
      <c r="L101" s="68"/>
      <c r="M101" s="68"/>
      <c r="N101" s="68"/>
      <c r="O101" s="68"/>
      <c r="P101" s="68"/>
      <c r="Q101" s="68"/>
      <c r="R101" s="68"/>
      <c r="S101" s="68"/>
      <c r="T101" s="68"/>
      <c r="U101" s="68"/>
      <c r="V101" s="68"/>
      <c r="W101" s="68"/>
      <c r="X101" s="68"/>
    </row>
    <row r="102" spans="1:24" ht="13">
      <c r="A102" s="68"/>
      <c r="B102" s="68"/>
      <c r="C102" s="89"/>
      <c r="D102" s="95"/>
      <c r="E102" s="89"/>
      <c r="F102" s="89"/>
      <c r="G102" s="68"/>
      <c r="H102" s="68"/>
      <c r="I102" s="68"/>
      <c r="J102" s="68"/>
      <c r="K102" s="68"/>
      <c r="L102" s="68"/>
      <c r="M102" s="68"/>
      <c r="N102" s="68"/>
      <c r="O102" s="68"/>
      <c r="P102" s="68"/>
      <c r="Q102" s="68"/>
      <c r="R102" s="68"/>
      <c r="S102" s="68"/>
      <c r="T102" s="68"/>
      <c r="U102" s="68"/>
      <c r="V102" s="68"/>
      <c r="W102" s="68"/>
      <c r="X102" s="68"/>
    </row>
    <row r="103" spans="1:24" ht="13">
      <c r="A103" s="68"/>
      <c r="B103" s="68"/>
      <c r="C103" s="89"/>
      <c r="D103" s="95"/>
      <c r="E103" s="89"/>
      <c r="F103" s="89"/>
      <c r="G103" s="68"/>
      <c r="H103" s="68"/>
      <c r="I103" s="68"/>
      <c r="J103" s="68"/>
      <c r="K103" s="68"/>
      <c r="L103" s="68"/>
      <c r="M103" s="68"/>
      <c r="N103" s="68"/>
      <c r="O103" s="68"/>
      <c r="P103" s="68"/>
      <c r="Q103" s="68"/>
      <c r="R103" s="68"/>
      <c r="S103" s="68"/>
      <c r="T103" s="68"/>
      <c r="U103" s="68"/>
      <c r="V103" s="68"/>
      <c r="W103" s="68"/>
      <c r="X103" s="68"/>
    </row>
    <row r="104" spans="1:24" ht="13">
      <c r="A104" s="68"/>
      <c r="B104" s="68"/>
      <c r="C104" s="89"/>
      <c r="D104" s="95"/>
      <c r="E104" s="89"/>
      <c r="F104" s="89"/>
      <c r="G104" s="68"/>
      <c r="H104" s="68"/>
      <c r="I104" s="68"/>
      <c r="J104" s="68"/>
      <c r="K104" s="68"/>
      <c r="L104" s="68"/>
      <c r="M104" s="68"/>
      <c r="N104" s="68"/>
      <c r="O104" s="68"/>
      <c r="P104" s="68"/>
      <c r="Q104" s="68"/>
      <c r="R104" s="68"/>
      <c r="S104" s="68"/>
      <c r="T104" s="68"/>
      <c r="U104" s="68"/>
      <c r="V104" s="68"/>
      <c r="W104" s="68"/>
      <c r="X104" s="68"/>
    </row>
    <row r="105" spans="1:24" ht="13">
      <c r="A105" s="68"/>
      <c r="B105" s="68"/>
      <c r="C105" s="89"/>
      <c r="D105" s="95"/>
      <c r="E105" s="89"/>
      <c r="F105" s="89"/>
      <c r="G105" s="68"/>
      <c r="H105" s="68"/>
      <c r="I105" s="68"/>
      <c r="J105" s="68"/>
      <c r="K105" s="68"/>
      <c r="L105" s="68"/>
      <c r="M105" s="68"/>
      <c r="N105" s="68"/>
      <c r="O105" s="68"/>
      <c r="P105" s="68"/>
      <c r="Q105" s="68"/>
      <c r="R105" s="68"/>
      <c r="S105" s="68"/>
      <c r="T105" s="68"/>
      <c r="U105" s="68"/>
      <c r="V105" s="68"/>
      <c r="W105" s="68"/>
      <c r="X105" s="68"/>
    </row>
    <row r="106" spans="1:24" ht="13">
      <c r="A106" s="68"/>
      <c r="B106" s="68"/>
      <c r="C106" s="89"/>
      <c r="D106" s="95"/>
      <c r="E106" s="89"/>
      <c r="F106" s="89"/>
      <c r="G106" s="68"/>
      <c r="H106" s="68"/>
      <c r="I106" s="68"/>
      <c r="J106" s="68"/>
      <c r="K106" s="68"/>
      <c r="L106" s="68"/>
      <c r="M106" s="68"/>
      <c r="N106" s="68"/>
      <c r="O106" s="68"/>
      <c r="P106" s="68"/>
      <c r="Q106" s="68"/>
      <c r="R106" s="68"/>
      <c r="S106" s="68"/>
      <c r="T106" s="68"/>
      <c r="U106" s="68"/>
      <c r="V106" s="68"/>
      <c r="W106" s="68"/>
      <c r="X106" s="68"/>
    </row>
    <row r="107" spans="1:24" ht="13">
      <c r="A107" s="68"/>
      <c r="B107" s="68"/>
      <c r="C107" s="89"/>
      <c r="D107" s="95"/>
      <c r="E107" s="89"/>
      <c r="F107" s="89"/>
      <c r="G107" s="68"/>
      <c r="H107" s="68"/>
      <c r="I107" s="68"/>
      <c r="J107" s="68"/>
      <c r="K107" s="68"/>
      <c r="L107" s="68"/>
      <c r="M107" s="68"/>
      <c r="N107" s="68"/>
      <c r="O107" s="68"/>
      <c r="P107" s="68"/>
      <c r="Q107" s="68"/>
      <c r="R107" s="68"/>
      <c r="S107" s="68"/>
      <c r="T107" s="68"/>
      <c r="U107" s="68"/>
      <c r="V107" s="68"/>
      <c r="W107" s="68"/>
      <c r="X107" s="68"/>
    </row>
    <row r="108" spans="1:24" ht="13">
      <c r="A108" s="68"/>
      <c r="B108" s="68"/>
      <c r="C108" s="89"/>
      <c r="D108" s="95"/>
      <c r="E108" s="89"/>
      <c r="F108" s="89"/>
      <c r="G108" s="68"/>
      <c r="H108" s="68"/>
      <c r="I108" s="68"/>
      <c r="J108" s="68"/>
      <c r="K108" s="68"/>
      <c r="L108" s="68"/>
      <c r="M108" s="68"/>
      <c r="N108" s="68"/>
      <c r="O108" s="68"/>
      <c r="P108" s="68"/>
      <c r="Q108" s="68"/>
      <c r="R108" s="68"/>
      <c r="S108" s="68"/>
      <c r="T108" s="68"/>
      <c r="U108" s="68"/>
      <c r="V108" s="68"/>
      <c r="W108" s="68"/>
      <c r="X108" s="68"/>
    </row>
    <row r="109" spans="1:24" ht="13">
      <c r="A109" s="68"/>
      <c r="B109" s="68"/>
      <c r="C109" s="89"/>
      <c r="D109" s="95"/>
      <c r="E109" s="89"/>
      <c r="F109" s="89"/>
      <c r="G109" s="68"/>
      <c r="H109" s="68"/>
      <c r="I109" s="68"/>
      <c r="J109" s="68"/>
      <c r="K109" s="68"/>
      <c r="L109" s="68"/>
      <c r="M109" s="68"/>
      <c r="N109" s="68"/>
      <c r="O109" s="68"/>
      <c r="P109" s="68"/>
      <c r="Q109" s="68"/>
      <c r="R109" s="68"/>
      <c r="S109" s="68"/>
      <c r="T109" s="68"/>
      <c r="U109" s="68"/>
      <c r="V109" s="68"/>
      <c r="W109" s="68"/>
      <c r="X109" s="68"/>
    </row>
    <row r="110" spans="1:24" ht="13">
      <c r="A110" s="68"/>
      <c r="B110" s="68"/>
      <c r="C110" s="89"/>
      <c r="D110" s="95"/>
      <c r="E110" s="89"/>
      <c r="F110" s="89"/>
      <c r="G110" s="68"/>
      <c r="H110" s="68"/>
      <c r="I110" s="68"/>
      <c r="J110" s="68"/>
      <c r="K110" s="68"/>
      <c r="L110" s="68"/>
      <c r="M110" s="68"/>
      <c r="N110" s="68"/>
      <c r="O110" s="68"/>
      <c r="P110" s="68"/>
      <c r="Q110" s="68"/>
      <c r="R110" s="68"/>
      <c r="S110" s="68"/>
      <c r="T110" s="68"/>
      <c r="U110" s="68"/>
      <c r="V110" s="68"/>
      <c r="W110" s="68"/>
      <c r="X110" s="68"/>
    </row>
    <row r="111" spans="1:24" ht="13">
      <c r="A111" s="68"/>
      <c r="B111" s="68"/>
      <c r="C111" s="89"/>
      <c r="D111" s="95"/>
      <c r="E111" s="89"/>
      <c r="F111" s="89"/>
      <c r="G111" s="68"/>
      <c r="H111" s="68"/>
      <c r="I111" s="68"/>
      <c r="J111" s="68"/>
      <c r="K111" s="68"/>
      <c r="L111" s="68"/>
      <c r="M111" s="68"/>
      <c r="N111" s="68"/>
      <c r="O111" s="68"/>
      <c r="P111" s="68"/>
      <c r="Q111" s="68"/>
      <c r="R111" s="68"/>
      <c r="S111" s="68"/>
      <c r="T111" s="68"/>
      <c r="U111" s="68"/>
      <c r="V111" s="68"/>
      <c r="W111" s="68"/>
      <c r="X111" s="68"/>
    </row>
    <row r="112" spans="1:24" ht="13">
      <c r="A112" s="68"/>
      <c r="B112" s="68"/>
      <c r="C112" s="89"/>
      <c r="D112" s="95"/>
      <c r="E112" s="89"/>
      <c r="F112" s="89"/>
      <c r="G112" s="68"/>
      <c r="H112" s="68"/>
      <c r="I112" s="68"/>
      <c r="J112" s="68"/>
      <c r="K112" s="68"/>
      <c r="L112" s="68"/>
      <c r="M112" s="68"/>
      <c r="N112" s="68"/>
      <c r="O112" s="68"/>
      <c r="P112" s="68"/>
      <c r="Q112" s="68"/>
      <c r="R112" s="68"/>
      <c r="S112" s="68"/>
      <c r="T112" s="68"/>
      <c r="U112" s="68"/>
      <c r="V112" s="68"/>
      <c r="W112" s="68"/>
      <c r="X112" s="68"/>
    </row>
    <row r="113" spans="1:24" ht="13">
      <c r="A113" s="68"/>
      <c r="B113" s="68"/>
      <c r="C113" s="89"/>
      <c r="D113" s="95"/>
      <c r="E113" s="89"/>
      <c r="F113" s="89"/>
      <c r="G113" s="68"/>
      <c r="H113" s="68"/>
      <c r="I113" s="68"/>
      <c r="J113" s="68"/>
      <c r="K113" s="68"/>
      <c r="L113" s="68"/>
      <c r="M113" s="68"/>
      <c r="N113" s="68"/>
      <c r="O113" s="68"/>
      <c r="P113" s="68"/>
      <c r="Q113" s="68"/>
      <c r="R113" s="68"/>
      <c r="S113" s="68"/>
      <c r="T113" s="68"/>
      <c r="U113" s="68"/>
      <c r="V113" s="68"/>
      <c r="W113" s="68"/>
      <c r="X113" s="68"/>
    </row>
    <row r="114" spans="1:24" ht="13">
      <c r="A114" s="68"/>
      <c r="B114" s="68"/>
      <c r="C114" s="89"/>
      <c r="D114" s="95"/>
      <c r="E114" s="89"/>
      <c r="F114" s="89"/>
      <c r="G114" s="68"/>
      <c r="H114" s="68"/>
      <c r="I114" s="68"/>
      <c r="J114" s="68"/>
      <c r="K114" s="68"/>
      <c r="L114" s="68"/>
      <c r="M114" s="68"/>
      <c r="N114" s="68"/>
      <c r="O114" s="68"/>
      <c r="P114" s="68"/>
      <c r="Q114" s="68"/>
      <c r="R114" s="68"/>
      <c r="S114" s="68"/>
      <c r="T114" s="68"/>
      <c r="U114" s="68"/>
      <c r="V114" s="68"/>
      <c r="W114" s="68"/>
      <c r="X114" s="68"/>
    </row>
    <row r="115" spans="1:24" ht="13">
      <c r="A115" s="68"/>
      <c r="B115" s="68"/>
      <c r="C115" s="89"/>
      <c r="D115" s="95"/>
      <c r="E115" s="89"/>
      <c r="F115" s="89"/>
      <c r="G115" s="68"/>
      <c r="H115" s="68"/>
      <c r="I115" s="68"/>
      <c r="J115" s="68"/>
      <c r="K115" s="68"/>
      <c r="L115" s="68"/>
      <c r="M115" s="68"/>
      <c r="N115" s="68"/>
      <c r="O115" s="68"/>
      <c r="P115" s="68"/>
      <c r="Q115" s="68"/>
      <c r="R115" s="68"/>
      <c r="S115" s="68"/>
      <c r="T115" s="68"/>
      <c r="U115" s="68"/>
      <c r="V115" s="68"/>
      <c r="W115" s="68"/>
      <c r="X115" s="68"/>
    </row>
    <row r="116" spans="1:24" ht="13">
      <c r="A116" s="68"/>
      <c r="B116" s="68"/>
      <c r="C116" s="89"/>
      <c r="D116" s="95"/>
      <c r="E116" s="89"/>
      <c r="F116" s="89"/>
      <c r="G116" s="68"/>
      <c r="H116" s="68"/>
      <c r="I116" s="68"/>
      <c r="J116" s="68"/>
      <c r="K116" s="68"/>
      <c r="L116" s="68"/>
      <c r="M116" s="68"/>
      <c r="N116" s="68"/>
      <c r="O116" s="68"/>
      <c r="P116" s="68"/>
      <c r="Q116" s="68"/>
      <c r="R116" s="68"/>
      <c r="S116" s="68"/>
      <c r="T116" s="68"/>
      <c r="U116" s="68"/>
      <c r="V116" s="68"/>
      <c r="W116" s="68"/>
      <c r="X116" s="68"/>
    </row>
    <row r="117" spans="1:24" ht="13">
      <c r="A117" s="68"/>
      <c r="B117" s="68"/>
      <c r="C117" s="89"/>
      <c r="D117" s="95"/>
      <c r="E117" s="89"/>
      <c r="F117" s="89"/>
      <c r="G117" s="68"/>
      <c r="H117" s="68"/>
      <c r="I117" s="68"/>
      <c r="J117" s="68"/>
      <c r="K117" s="68"/>
      <c r="L117" s="68"/>
      <c r="M117" s="68"/>
      <c r="N117" s="68"/>
      <c r="O117" s="68"/>
      <c r="P117" s="68"/>
      <c r="Q117" s="68"/>
      <c r="R117" s="68"/>
      <c r="S117" s="68"/>
      <c r="T117" s="68"/>
      <c r="U117" s="68"/>
      <c r="V117" s="68"/>
      <c r="W117" s="68"/>
      <c r="X117" s="68"/>
    </row>
    <row r="118" spans="1:24" ht="13">
      <c r="A118" s="68"/>
      <c r="B118" s="68"/>
      <c r="C118" s="89"/>
      <c r="D118" s="95"/>
      <c r="E118" s="89"/>
      <c r="F118" s="89"/>
      <c r="G118" s="68"/>
      <c r="H118" s="68"/>
      <c r="I118" s="68"/>
      <c r="J118" s="68"/>
      <c r="K118" s="68"/>
      <c r="L118" s="68"/>
      <c r="M118" s="68"/>
      <c r="N118" s="68"/>
      <c r="O118" s="68"/>
      <c r="P118" s="68"/>
      <c r="Q118" s="68"/>
      <c r="R118" s="68"/>
      <c r="S118" s="68"/>
      <c r="T118" s="68"/>
      <c r="U118" s="68"/>
      <c r="V118" s="68"/>
      <c r="W118" s="68"/>
      <c r="X118" s="68"/>
    </row>
    <row r="119" spans="1:24" ht="13">
      <c r="A119" s="68"/>
      <c r="B119" s="68"/>
      <c r="C119" s="89"/>
      <c r="D119" s="95"/>
      <c r="E119" s="89"/>
      <c r="F119" s="89"/>
      <c r="G119" s="68"/>
      <c r="H119" s="68"/>
      <c r="I119" s="68"/>
      <c r="J119" s="68"/>
      <c r="K119" s="68"/>
      <c r="L119" s="68"/>
      <c r="M119" s="68"/>
      <c r="N119" s="68"/>
      <c r="O119" s="68"/>
      <c r="P119" s="68"/>
      <c r="Q119" s="68"/>
      <c r="R119" s="68"/>
      <c r="S119" s="68"/>
      <c r="T119" s="68"/>
      <c r="U119" s="68"/>
      <c r="V119" s="68"/>
      <c r="W119" s="68"/>
      <c r="X119" s="68"/>
    </row>
    <row r="120" spans="1:24" ht="13">
      <c r="A120" s="68"/>
      <c r="B120" s="68"/>
      <c r="C120" s="89"/>
      <c r="D120" s="95"/>
      <c r="E120" s="89"/>
      <c r="F120" s="89"/>
      <c r="G120" s="68"/>
      <c r="H120" s="68"/>
      <c r="I120" s="68"/>
      <c r="J120" s="68"/>
      <c r="K120" s="68"/>
      <c r="L120" s="68"/>
      <c r="M120" s="68"/>
      <c r="N120" s="68"/>
      <c r="O120" s="68"/>
      <c r="P120" s="68"/>
      <c r="Q120" s="68"/>
      <c r="R120" s="68"/>
      <c r="S120" s="68"/>
      <c r="T120" s="68"/>
      <c r="U120" s="68"/>
      <c r="V120" s="68"/>
      <c r="W120" s="68"/>
      <c r="X120" s="68"/>
    </row>
    <row r="121" spans="1:24" ht="13">
      <c r="A121" s="68"/>
      <c r="B121" s="68"/>
      <c r="C121" s="89"/>
      <c r="D121" s="95"/>
      <c r="E121" s="89"/>
      <c r="F121" s="89"/>
      <c r="G121" s="68"/>
      <c r="H121" s="68"/>
      <c r="I121" s="68"/>
      <c r="J121" s="68"/>
      <c r="K121" s="68"/>
      <c r="L121" s="68"/>
      <c r="M121" s="68"/>
      <c r="N121" s="68"/>
      <c r="O121" s="68"/>
      <c r="P121" s="68"/>
      <c r="Q121" s="68"/>
      <c r="R121" s="68"/>
      <c r="S121" s="68"/>
      <c r="T121" s="68"/>
      <c r="U121" s="68"/>
      <c r="V121" s="68"/>
      <c r="W121" s="68"/>
      <c r="X121" s="68"/>
    </row>
    <row r="122" spans="1:24" ht="13">
      <c r="A122" s="68"/>
      <c r="B122" s="68"/>
      <c r="C122" s="89"/>
      <c r="D122" s="95"/>
      <c r="E122" s="89"/>
      <c r="F122" s="89"/>
      <c r="G122" s="68"/>
      <c r="H122" s="68"/>
      <c r="I122" s="68"/>
      <c r="J122" s="68"/>
      <c r="K122" s="68"/>
      <c r="L122" s="68"/>
      <c r="M122" s="68"/>
      <c r="N122" s="68"/>
      <c r="O122" s="68"/>
      <c r="P122" s="68"/>
      <c r="Q122" s="68"/>
      <c r="R122" s="68"/>
      <c r="S122" s="68"/>
      <c r="T122" s="68"/>
      <c r="U122" s="68"/>
      <c r="V122" s="68"/>
      <c r="W122" s="68"/>
      <c r="X122" s="68"/>
    </row>
    <row r="123" spans="1:24" ht="13">
      <c r="A123" s="68"/>
      <c r="B123" s="68"/>
      <c r="C123" s="89"/>
      <c r="D123" s="95"/>
      <c r="E123" s="89"/>
      <c r="F123" s="89"/>
      <c r="G123" s="68"/>
      <c r="H123" s="68"/>
      <c r="I123" s="68"/>
      <c r="J123" s="68"/>
      <c r="K123" s="68"/>
      <c r="L123" s="68"/>
      <c r="M123" s="68"/>
      <c r="N123" s="68"/>
      <c r="O123" s="68"/>
      <c r="P123" s="68"/>
      <c r="Q123" s="68"/>
      <c r="R123" s="68"/>
      <c r="S123" s="68"/>
      <c r="T123" s="68"/>
      <c r="U123" s="68"/>
      <c r="V123" s="68"/>
      <c r="W123" s="68"/>
      <c r="X123" s="68"/>
    </row>
    <row r="124" spans="1:24" ht="13">
      <c r="A124" s="68"/>
      <c r="B124" s="68"/>
      <c r="C124" s="89"/>
      <c r="D124" s="95"/>
      <c r="E124" s="89"/>
      <c r="F124" s="89"/>
      <c r="G124" s="68"/>
      <c r="H124" s="68"/>
      <c r="I124" s="68"/>
      <c r="J124" s="68"/>
      <c r="K124" s="68"/>
      <c r="L124" s="68"/>
      <c r="M124" s="68"/>
      <c r="N124" s="68"/>
      <c r="O124" s="68"/>
      <c r="P124" s="68"/>
      <c r="Q124" s="68"/>
      <c r="R124" s="68"/>
      <c r="S124" s="68"/>
      <c r="T124" s="68"/>
      <c r="U124" s="68"/>
      <c r="V124" s="68"/>
      <c r="W124" s="68"/>
      <c r="X124" s="68"/>
    </row>
    <row r="125" spans="1:24" ht="13">
      <c r="A125" s="68"/>
      <c r="B125" s="68"/>
      <c r="C125" s="89"/>
      <c r="D125" s="95"/>
      <c r="E125" s="89"/>
      <c r="F125" s="89"/>
      <c r="G125" s="68"/>
      <c r="H125" s="68"/>
      <c r="I125" s="68"/>
      <c r="J125" s="68"/>
      <c r="K125" s="68"/>
      <c r="L125" s="68"/>
      <c r="M125" s="68"/>
      <c r="N125" s="68"/>
      <c r="O125" s="68"/>
      <c r="P125" s="68"/>
      <c r="Q125" s="68"/>
      <c r="R125" s="68"/>
      <c r="S125" s="68"/>
      <c r="T125" s="68"/>
      <c r="U125" s="68"/>
      <c r="V125" s="68"/>
      <c r="W125" s="68"/>
      <c r="X125" s="68"/>
    </row>
    <row r="126" spans="1:24" ht="13">
      <c r="A126" s="68"/>
      <c r="B126" s="68"/>
      <c r="C126" s="89"/>
      <c r="D126" s="95"/>
      <c r="E126" s="89"/>
      <c r="F126" s="89"/>
      <c r="G126" s="68"/>
      <c r="H126" s="68"/>
      <c r="I126" s="68"/>
      <c r="J126" s="68"/>
      <c r="K126" s="68"/>
      <c r="L126" s="68"/>
      <c r="M126" s="68"/>
      <c r="N126" s="68"/>
      <c r="O126" s="68"/>
      <c r="P126" s="68"/>
      <c r="Q126" s="68"/>
      <c r="R126" s="68"/>
      <c r="S126" s="68"/>
      <c r="T126" s="68"/>
      <c r="U126" s="68"/>
      <c r="V126" s="68"/>
      <c r="W126" s="68"/>
      <c r="X126" s="68"/>
    </row>
    <row r="127" spans="1:24" ht="13">
      <c r="A127" s="68"/>
      <c r="B127" s="68"/>
      <c r="C127" s="89"/>
      <c r="D127" s="95"/>
      <c r="E127" s="89"/>
      <c r="F127" s="89"/>
      <c r="G127" s="68"/>
      <c r="H127" s="68"/>
      <c r="I127" s="68"/>
      <c r="J127" s="68"/>
      <c r="K127" s="68"/>
      <c r="L127" s="68"/>
      <c r="M127" s="68"/>
      <c r="N127" s="68"/>
      <c r="O127" s="68"/>
      <c r="P127" s="68"/>
      <c r="Q127" s="68"/>
      <c r="R127" s="68"/>
      <c r="S127" s="68"/>
      <c r="T127" s="68"/>
      <c r="U127" s="68"/>
      <c r="V127" s="68"/>
      <c r="W127" s="68"/>
      <c r="X127" s="68"/>
    </row>
    <row r="128" spans="1:24" ht="13">
      <c r="A128" s="68"/>
      <c r="B128" s="68"/>
      <c r="C128" s="89"/>
      <c r="D128" s="95"/>
      <c r="E128" s="89"/>
      <c r="F128" s="89"/>
      <c r="G128" s="68"/>
      <c r="H128" s="68"/>
      <c r="I128" s="68"/>
      <c r="J128" s="68"/>
      <c r="K128" s="68"/>
      <c r="L128" s="68"/>
      <c r="M128" s="68"/>
      <c r="N128" s="68"/>
      <c r="O128" s="68"/>
      <c r="P128" s="68"/>
      <c r="Q128" s="68"/>
      <c r="R128" s="68"/>
      <c r="S128" s="68"/>
      <c r="T128" s="68"/>
      <c r="U128" s="68"/>
      <c r="V128" s="68"/>
      <c r="W128" s="68"/>
      <c r="X128" s="68"/>
    </row>
    <row r="129" spans="1:24" ht="13">
      <c r="A129" s="68"/>
      <c r="B129" s="68"/>
      <c r="C129" s="89"/>
      <c r="D129" s="95"/>
      <c r="E129" s="89"/>
      <c r="F129" s="89"/>
      <c r="G129" s="68"/>
      <c r="H129" s="68"/>
      <c r="I129" s="68"/>
      <c r="J129" s="68"/>
      <c r="K129" s="68"/>
      <c r="L129" s="68"/>
      <c r="M129" s="68"/>
      <c r="N129" s="68"/>
      <c r="O129" s="68"/>
      <c r="P129" s="68"/>
      <c r="Q129" s="68"/>
      <c r="R129" s="68"/>
      <c r="S129" s="68"/>
      <c r="T129" s="68"/>
      <c r="U129" s="68"/>
      <c r="V129" s="68"/>
      <c r="W129" s="68"/>
      <c r="X129" s="68"/>
    </row>
    <row r="130" spans="1:24" ht="13">
      <c r="A130" s="68"/>
      <c r="B130" s="68"/>
      <c r="C130" s="89"/>
      <c r="D130" s="95"/>
      <c r="E130" s="89"/>
      <c r="F130" s="89"/>
      <c r="G130" s="68"/>
      <c r="H130" s="68"/>
      <c r="I130" s="68"/>
      <c r="J130" s="68"/>
      <c r="K130" s="68"/>
      <c r="L130" s="68"/>
      <c r="M130" s="68"/>
      <c r="N130" s="68"/>
      <c r="O130" s="68"/>
      <c r="P130" s="68"/>
      <c r="Q130" s="68"/>
      <c r="R130" s="68"/>
      <c r="S130" s="68"/>
      <c r="T130" s="68"/>
      <c r="U130" s="68"/>
      <c r="V130" s="68"/>
      <c r="W130" s="68"/>
      <c r="X130" s="68"/>
    </row>
    <row r="131" spans="1:24" ht="13">
      <c r="A131" s="68"/>
      <c r="B131" s="68"/>
      <c r="C131" s="89"/>
      <c r="D131" s="95"/>
      <c r="E131" s="89"/>
      <c r="F131" s="89"/>
      <c r="G131" s="68"/>
      <c r="H131" s="68"/>
      <c r="I131" s="68"/>
      <c r="J131" s="68"/>
      <c r="K131" s="68"/>
      <c r="L131" s="68"/>
      <c r="M131" s="68"/>
      <c r="N131" s="68"/>
      <c r="O131" s="68"/>
      <c r="P131" s="68"/>
      <c r="Q131" s="68"/>
      <c r="R131" s="68"/>
      <c r="S131" s="68"/>
      <c r="T131" s="68"/>
      <c r="U131" s="68"/>
      <c r="V131" s="68"/>
      <c r="W131" s="68"/>
      <c r="X131" s="68"/>
    </row>
    <row r="132" spans="1:24" ht="13">
      <c r="A132" s="68"/>
      <c r="B132" s="68"/>
      <c r="C132" s="89"/>
      <c r="D132" s="95"/>
      <c r="E132" s="89"/>
      <c r="F132" s="89"/>
      <c r="G132" s="68"/>
      <c r="H132" s="68"/>
      <c r="I132" s="68"/>
      <c r="J132" s="68"/>
      <c r="K132" s="68"/>
      <c r="L132" s="68"/>
      <c r="M132" s="68"/>
      <c r="N132" s="68"/>
      <c r="O132" s="68"/>
      <c r="P132" s="68"/>
      <c r="Q132" s="68"/>
      <c r="R132" s="68"/>
      <c r="S132" s="68"/>
      <c r="T132" s="68"/>
      <c r="U132" s="68"/>
      <c r="V132" s="68"/>
      <c r="W132" s="68"/>
      <c r="X132" s="68"/>
    </row>
    <row r="133" spans="1:24" ht="13">
      <c r="A133" s="68"/>
      <c r="B133" s="68"/>
      <c r="C133" s="89"/>
      <c r="D133" s="95"/>
      <c r="E133" s="89"/>
      <c r="F133" s="89"/>
      <c r="G133" s="68"/>
      <c r="H133" s="68"/>
      <c r="I133" s="68"/>
      <c r="J133" s="68"/>
      <c r="K133" s="68"/>
      <c r="L133" s="68"/>
      <c r="M133" s="68"/>
      <c r="N133" s="68"/>
      <c r="O133" s="68"/>
      <c r="P133" s="68"/>
      <c r="Q133" s="68"/>
      <c r="R133" s="68"/>
      <c r="S133" s="68"/>
      <c r="T133" s="68"/>
      <c r="U133" s="68"/>
      <c r="V133" s="68"/>
      <c r="W133" s="68"/>
      <c r="X133" s="68"/>
    </row>
    <row r="134" spans="1:24" ht="13">
      <c r="A134" s="68"/>
      <c r="B134" s="68"/>
      <c r="C134" s="89"/>
      <c r="D134" s="95"/>
      <c r="E134" s="89"/>
      <c r="F134" s="89"/>
      <c r="G134" s="68"/>
      <c r="H134" s="68"/>
      <c r="I134" s="68"/>
      <c r="J134" s="68"/>
      <c r="K134" s="68"/>
      <c r="L134" s="68"/>
      <c r="M134" s="68"/>
      <c r="N134" s="68"/>
      <c r="O134" s="68"/>
      <c r="P134" s="68"/>
      <c r="Q134" s="68"/>
      <c r="R134" s="68"/>
      <c r="S134" s="68"/>
      <c r="T134" s="68"/>
      <c r="U134" s="68"/>
      <c r="V134" s="68"/>
      <c r="W134" s="68"/>
      <c r="X134" s="68"/>
    </row>
    <row r="135" spans="1:24" ht="13">
      <c r="A135" s="68"/>
      <c r="B135" s="68"/>
      <c r="C135" s="89"/>
      <c r="D135" s="95"/>
      <c r="E135" s="89"/>
      <c r="F135" s="89"/>
      <c r="G135" s="68"/>
      <c r="H135" s="68"/>
      <c r="I135" s="68"/>
      <c r="J135" s="68"/>
      <c r="K135" s="68"/>
      <c r="L135" s="68"/>
      <c r="M135" s="68"/>
      <c r="N135" s="68"/>
      <c r="O135" s="68"/>
      <c r="P135" s="68"/>
      <c r="Q135" s="68"/>
      <c r="R135" s="68"/>
      <c r="S135" s="68"/>
      <c r="T135" s="68"/>
      <c r="U135" s="68"/>
      <c r="V135" s="68"/>
      <c r="W135" s="68"/>
      <c r="X135" s="68"/>
    </row>
    <row r="136" spans="1:24" ht="13">
      <c r="A136" s="68"/>
      <c r="B136" s="68"/>
      <c r="C136" s="89"/>
      <c r="D136" s="95"/>
      <c r="E136" s="89"/>
      <c r="F136" s="89"/>
      <c r="G136" s="68"/>
      <c r="H136" s="68"/>
      <c r="I136" s="68"/>
      <c r="J136" s="68"/>
      <c r="K136" s="68"/>
      <c r="L136" s="68"/>
      <c r="M136" s="68"/>
      <c r="N136" s="68"/>
      <c r="O136" s="68"/>
      <c r="P136" s="68"/>
      <c r="Q136" s="68"/>
      <c r="R136" s="68"/>
      <c r="S136" s="68"/>
      <c r="T136" s="68"/>
      <c r="U136" s="68"/>
      <c r="V136" s="68"/>
      <c r="W136" s="68"/>
      <c r="X136" s="68"/>
    </row>
    <row r="137" spans="1:24" ht="13">
      <c r="A137" s="68"/>
      <c r="B137" s="68"/>
      <c r="C137" s="89"/>
      <c r="D137" s="95"/>
      <c r="E137" s="89"/>
      <c r="F137" s="89"/>
      <c r="G137" s="68"/>
      <c r="H137" s="68"/>
      <c r="I137" s="68"/>
      <c r="J137" s="68"/>
      <c r="K137" s="68"/>
      <c r="L137" s="68"/>
      <c r="M137" s="68"/>
      <c r="N137" s="68"/>
      <c r="O137" s="68"/>
      <c r="P137" s="68"/>
      <c r="Q137" s="68"/>
      <c r="R137" s="68"/>
      <c r="S137" s="68"/>
      <c r="T137" s="68"/>
      <c r="U137" s="68"/>
      <c r="V137" s="68"/>
      <c r="W137" s="68"/>
      <c r="X137" s="68"/>
    </row>
    <row r="138" spans="1:24" ht="13">
      <c r="A138" s="68"/>
      <c r="B138" s="68"/>
      <c r="C138" s="89"/>
      <c r="D138" s="95"/>
      <c r="E138" s="89"/>
      <c r="F138" s="89"/>
      <c r="G138" s="68"/>
      <c r="H138" s="68"/>
      <c r="I138" s="68"/>
      <c r="J138" s="68"/>
      <c r="K138" s="68"/>
      <c r="L138" s="68"/>
      <c r="M138" s="68"/>
      <c r="N138" s="68"/>
      <c r="O138" s="68"/>
      <c r="P138" s="68"/>
      <c r="Q138" s="68"/>
      <c r="R138" s="68"/>
      <c r="S138" s="68"/>
      <c r="T138" s="68"/>
      <c r="U138" s="68"/>
      <c r="V138" s="68"/>
      <c r="W138" s="68"/>
      <c r="X138" s="68"/>
    </row>
    <row r="139" spans="1:24" ht="13">
      <c r="A139" s="68"/>
      <c r="B139" s="68"/>
      <c r="C139" s="89"/>
      <c r="D139" s="95"/>
      <c r="E139" s="89"/>
      <c r="F139" s="89"/>
      <c r="G139" s="68"/>
      <c r="H139" s="68"/>
      <c r="I139" s="68"/>
      <c r="J139" s="68"/>
      <c r="K139" s="68"/>
      <c r="L139" s="68"/>
      <c r="M139" s="68"/>
      <c r="N139" s="68"/>
      <c r="O139" s="68"/>
      <c r="P139" s="68"/>
      <c r="Q139" s="68"/>
      <c r="R139" s="68"/>
      <c r="S139" s="68"/>
      <c r="T139" s="68"/>
      <c r="U139" s="68"/>
      <c r="V139" s="68"/>
      <c r="W139" s="68"/>
      <c r="X139" s="68"/>
    </row>
    <row r="140" spans="1:24" ht="13">
      <c r="A140" s="68"/>
      <c r="B140" s="68"/>
      <c r="C140" s="89"/>
      <c r="D140" s="95"/>
      <c r="E140" s="89"/>
      <c r="F140" s="89"/>
      <c r="G140" s="68"/>
      <c r="H140" s="68"/>
      <c r="I140" s="68"/>
      <c r="J140" s="68"/>
      <c r="K140" s="68"/>
      <c r="L140" s="68"/>
      <c r="M140" s="68"/>
      <c r="N140" s="68"/>
      <c r="O140" s="68"/>
      <c r="P140" s="68"/>
      <c r="Q140" s="68"/>
      <c r="R140" s="68"/>
      <c r="S140" s="68"/>
      <c r="T140" s="68"/>
      <c r="U140" s="68"/>
      <c r="V140" s="68"/>
      <c r="W140" s="68"/>
      <c r="X140" s="68"/>
    </row>
    <row r="141" spans="1:24" ht="13">
      <c r="A141" s="68"/>
      <c r="B141" s="68"/>
      <c r="C141" s="89"/>
      <c r="D141" s="95"/>
      <c r="E141" s="89"/>
      <c r="F141" s="89"/>
      <c r="G141" s="68"/>
      <c r="H141" s="68"/>
      <c r="I141" s="68"/>
      <c r="J141" s="68"/>
      <c r="K141" s="68"/>
      <c r="L141" s="68"/>
      <c r="M141" s="68"/>
      <c r="N141" s="68"/>
      <c r="O141" s="68"/>
      <c r="P141" s="68"/>
      <c r="Q141" s="68"/>
      <c r="R141" s="68"/>
      <c r="S141" s="68"/>
      <c r="T141" s="68"/>
      <c r="U141" s="68"/>
      <c r="V141" s="68"/>
      <c r="W141" s="68"/>
      <c r="X141" s="68"/>
    </row>
    <row r="142" spans="1:24" ht="13">
      <c r="A142" s="68"/>
      <c r="B142" s="68"/>
      <c r="C142" s="89"/>
      <c r="D142" s="95"/>
      <c r="E142" s="89"/>
      <c r="F142" s="89"/>
      <c r="G142" s="68"/>
      <c r="H142" s="68"/>
      <c r="I142" s="68"/>
      <c r="J142" s="68"/>
      <c r="K142" s="68"/>
      <c r="L142" s="68"/>
      <c r="M142" s="68"/>
      <c r="N142" s="68"/>
      <c r="O142" s="68"/>
      <c r="P142" s="68"/>
      <c r="Q142" s="68"/>
      <c r="R142" s="68"/>
      <c r="S142" s="68"/>
      <c r="T142" s="68"/>
      <c r="U142" s="68"/>
      <c r="V142" s="68"/>
      <c r="W142" s="68"/>
      <c r="X142" s="68"/>
    </row>
    <row r="143" spans="1:24" ht="13">
      <c r="A143" s="68"/>
      <c r="B143" s="68"/>
      <c r="C143" s="89"/>
      <c r="D143" s="95"/>
      <c r="E143" s="89"/>
      <c r="F143" s="89"/>
      <c r="G143" s="68"/>
      <c r="H143" s="68"/>
      <c r="I143" s="68"/>
      <c r="J143" s="68"/>
      <c r="K143" s="68"/>
      <c r="L143" s="68"/>
      <c r="M143" s="68"/>
      <c r="N143" s="68"/>
      <c r="O143" s="68"/>
      <c r="P143" s="68"/>
      <c r="Q143" s="68"/>
      <c r="R143" s="68"/>
      <c r="S143" s="68"/>
      <c r="T143" s="68"/>
      <c r="U143" s="68"/>
      <c r="V143" s="68"/>
      <c r="W143" s="68"/>
      <c r="X143" s="68"/>
    </row>
    <row r="144" spans="1:24" ht="13">
      <c r="A144" s="68"/>
      <c r="B144" s="68"/>
      <c r="C144" s="89"/>
      <c r="D144" s="95"/>
      <c r="E144" s="89"/>
      <c r="F144" s="89"/>
      <c r="G144" s="68"/>
      <c r="H144" s="68"/>
      <c r="I144" s="68"/>
      <c r="J144" s="68"/>
      <c r="K144" s="68"/>
      <c r="L144" s="68"/>
      <c r="M144" s="68"/>
      <c r="N144" s="68"/>
      <c r="O144" s="68"/>
      <c r="P144" s="68"/>
      <c r="Q144" s="68"/>
      <c r="R144" s="68"/>
      <c r="S144" s="68"/>
      <c r="T144" s="68"/>
      <c r="U144" s="68"/>
      <c r="V144" s="68"/>
      <c r="W144" s="68"/>
      <c r="X144" s="68"/>
    </row>
    <row r="145" spans="1:24" ht="13">
      <c r="A145" s="68"/>
      <c r="B145" s="68"/>
      <c r="C145" s="89"/>
      <c r="D145" s="95"/>
      <c r="E145" s="89"/>
      <c r="F145" s="89"/>
      <c r="G145" s="68"/>
      <c r="H145" s="68"/>
      <c r="I145" s="68"/>
      <c r="J145" s="68"/>
      <c r="K145" s="68"/>
      <c r="L145" s="68"/>
      <c r="M145" s="68"/>
      <c r="N145" s="68"/>
      <c r="O145" s="68"/>
      <c r="P145" s="68"/>
      <c r="Q145" s="68"/>
      <c r="R145" s="68"/>
      <c r="S145" s="68"/>
      <c r="T145" s="68"/>
      <c r="U145" s="68"/>
      <c r="V145" s="68"/>
      <c r="W145" s="68"/>
      <c r="X145" s="68"/>
    </row>
    <row r="146" spans="1:24" ht="13">
      <c r="A146" s="68"/>
      <c r="B146" s="68"/>
      <c r="C146" s="89"/>
      <c r="D146" s="95"/>
      <c r="E146" s="89"/>
      <c r="F146" s="89"/>
      <c r="G146" s="68"/>
      <c r="H146" s="68"/>
      <c r="I146" s="68"/>
      <c r="J146" s="68"/>
      <c r="K146" s="68"/>
      <c r="L146" s="68"/>
      <c r="M146" s="68"/>
      <c r="N146" s="68"/>
      <c r="O146" s="68"/>
      <c r="P146" s="68"/>
      <c r="Q146" s="68"/>
      <c r="R146" s="68"/>
      <c r="S146" s="68"/>
      <c r="T146" s="68"/>
      <c r="U146" s="68"/>
      <c r="V146" s="68"/>
      <c r="W146" s="68"/>
      <c r="X146" s="68"/>
    </row>
    <row r="147" spans="1:24" ht="13">
      <c r="A147" s="68"/>
      <c r="B147" s="68"/>
      <c r="C147" s="89"/>
      <c r="D147" s="95"/>
      <c r="E147" s="89"/>
      <c r="F147" s="89"/>
      <c r="G147" s="68"/>
      <c r="H147" s="68"/>
      <c r="I147" s="68"/>
      <c r="J147" s="68"/>
      <c r="K147" s="68"/>
      <c r="L147" s="68"/>
      <c r="M147" s="68"/>
      <c r="N147" s="68"/>
      <c r="O147" s="68"/>
      <c r="P147" s="68"/>
      <c r="Q147" s="68"/>
      <c r="R147" s="68"/>
      <c r="S147" s="68"/>
      <c r="T147" s="68"/>
      <c r="U147" s="68"/>
      <c r="V147" s="68"/>
      <c r="W147" s="68"/>
      <c r="X147" s="68"/>
    </row>
    <row r="148" spans="1:24" ht="13">
      <c r="A148" s="68"/>
      <c r="B148" s="68"/>
      <c r="C148" s="89"/>
      <c r="D148" s="95"/>
      <c r="E148" s="89"/>
      <c r="F148" s="89"/>
      <c r="G148" s="68"/>
      <c r="H148" s="68"/>
      <c r="I148" s="68"/>
      <c r="J148" s="68"/>
      <c r="K148" s="68"/>
      <c r="L148" s="68"/>
      <c r="M148" s="68"/>
      <c r="N148" s="68"/>
      <c r="O148" s="68"/>
      <c r="P148" s="68"/>
      <c r="Q148" s="68"/>
      <c r="R148" s="68"/>
      <c r="S148" s="68"/>
      <c r="T148" s="68"/>
      <c r="U148" s="68"/>
      <c r="V148" s="68"/>
      <c r="W148" s="68"/>
      <c r="X148" s="68"/>
    </row>
    <row r="149" spans="1:24" ht="13">
      <c r="A149" s="68"/>
      <c r="B149" s="68"/>
      <c r="C149" s="89"/>
      <c r="D149" s="95"/>
      <c r="E149" s="89"/>
      <c r="F149" s="89"/>
      <c r="G149" s="68"/>
      <c r="H149" s="68"/>
      <c r="I149" s="68"/>
      <c r="J149" s="68"/>
      <c r="K149" s="68"/>
      <c r="L149" s="68"/>
      <c r="M149" s="68"/>
      <c r="N149" s="68"/>
      <c r="O149" s="68"/>
      <c r="P149" s="68"/>
      <c r="Q149" s="68"/>
      <c r="R149" s="68"/>
      <c r="S149" s="68"/>
      <c r="T149" s="68"/>
      <c r="U149" s="68"/>
      <c r="V149" s="68"/>
      <c r="W149" s="68"/>
      <c r="X149" s="68"/>
    </row>
    <row r="150" spans="1:24" ht="13">
      <c r="A150" s="68"/>
      <c r="B150" s="68"/>
      <c r="C150" s="89"/>
      <c r="D150" s="95"/>
      <c r="E150" s="89"/>
      <c r="F150" s="89"/>
      <c r="G150" s="68"/>
      <c r="H150" s="68"/>
      <c r="I150" s="68"/>
      <c r="J150" s="68"/>
      <c r="K150" s="68"/>
      <c r="L150" s="68"/>
      <c r="M150" s="68"/>
      <c r="N150" s="68"/>
      <c r="O150" s="68"/>
      <c r="P150" s="68"/>
      <c r="Q150" s="68"/>
      <c r="R150" s="68"/>
      <c r="S150" s="68"/>
      <c r="T150" s="68"/>
      <c r="U150" s="68"/>
      <c r="V150" s="68"/>
      <c r="W150" s="68"/>
      <c r="X150" s="68"/>
    </row>
    <row r="151" spans="1:24" ht="13">
      <c r="A151" s="68"/>
      <c r="B151" s="68"/>
      <c r="C151" s="89"/>
      <c r="D151" s="95"/>
      <c r="E151" s="89"/>
      <c r="F151" s="89"/>
      <c r="G151" s="68"/>
      <c r="H151" s="68"/>
      <c r="I151" s="68"/>
      <c r="J151" s="68"/>
      <c r="K151" s="68"/>
      <c r="L151" s="68"/>
      <c r="M151" s="68"/>
      <c r="N151" s="68"/>
      <c r="O151" s="68"/>
      <c r="P151" s="68"/>
      <c r="Q151" s="68"/>
      <c r="R151" s="68"/>
      <c r="S151" s="68"/>
      <c r="T151" s="68"/>
      <c r="U151" s="68"/>
      <c r="V151" s="68"/>
      <c r="W151" s="68"/>
      <c r="X151" s="68"/>
    </row>
    <row r="152" spans="1:24" ht="13">
      <c r="A152" s="68"/>
      <c r="B152" s="68"/>
      <c r="C152" s="89"/>
      <c r="D152" s="95"/>
      <c r="E152" s="89"/>
      <c r="F152" s="89"/>
      <c r="G152" s="68"/>
      <c r="H152" s="68"/>
      <c r="I152" s="68"/>
      <c r="J152" s="68"/>
      <c r="K152" s="68"/>
      <c r="L152" s="68"/>
      <c r="M152" s="68"/>
      <c r="N152" s="68"/>
      <c r="O152" s="68"/>
      <c r="P152" s="68"/>
      <c r="Q152" s="68"/>
      <c r="R152" s="68"/>
      <c r="S152" s="68"/>
      <c r="T152" s="68"/>
      <c r="U152" s="68"/>
      <c r="V152" s="68"/>
      <c r="W152" s="68"/>
      <c r="X152" s="68"/>
    </row>
    <row r="153" spans="1:24" ht="13">
      <c r="A153" s="68"/>
      <c r="B153" s="68"/>
      <c r="C153" s="89"/>
      <c r="D153" s="95"/>
      <c r="E153" s="89"/>
      <c r="F153" s="89"/>
      <c r="G153" s="68"/>
      <c r="H153" s="68"/>
      <c r="I153" s="68"/>
      <c r="J153" s="68"/>
      <c r="K153" s="68"/>
      <c r="L153" s="68"/>
      <c r="M153" s="68"/>
      <c r="N153" s="68"/>
      <c r="O153" s="68"/>
      <c r="P153" s="68"/>
      <c r="Q153" s="68"/>
      <c r="R153" s="68"/>
      <c r="S153" s="68"/>
      <c r="T153" s="68"/>
      <c r="U153" s="68"/>
      <c r="V153" s="68"/>
      <c r="W153" s="68"/>
      <c r="X153" s="68"/>
    </row>
    <row r="154" spans="1:24" ht="13">
      <c r="A154" s="68"/>
      <c r="B154" s="68"/>
      <c r="C154" s="89"/>
      <c r="D154" s="95"/>
      <c r="E154" s="89"/>
      <c r="F154" s="89"/>
      <c r="G154" s="68"/>
      <c r="H154" s="68"/>
      <c r="I154" s="68"/>
      <c r="J154" s="68"/>
      <c r="K154" s="68"/>
      <c r="L154" s="68"/>
      <c r="M154" s="68"/>
      <c r="N154" s="68"/>
      <c r="O154" s="68"/>
      <c r="P154" s="68"/>
      <c r="Q154" s="68"/>
      <c r="R154" s="68"/>
      <c r="S154" s="68"/>
      <c r="T154" s="68"/>
      <c r="U154" s="68"/>
      <c r="V154" s="68"/>
      <c r="W154" s="68"/>
      <c r="X154" s="68"/>
    </row>
    <row r="155" spans="1:24" ht="13">
      <c r="A155" s="68"/>
      <c r="B155" s="68"/>
      <c r="C155" s="89"/>
      <c r="D155" s="95"/>
      <c r="E155" s="89"/>
      <c r="F155" s="89"/>
      <c r="G155" s="68"/>
      <c r="H155" s="68"/>
      <c r="I155" s="68"/>
      <c r="J155" s="68"/>
      <c r="K155" s="68"/>
      <c r="L155" s="68"/>
      <c r="M155" s="68"/>
      <c r="N155" s="68"/>
      <c r="O155" s="68"/>
      <c r="P155" s="68"/>
      <c r="Q155" s="68"/>
      <c r="R155" s="68"/>
      <c r="S155" s="68"/>
      <c r="T155" s="68"/>
      <c r="U155" s="68"/>
      <c r="V155" s="68"/>
      <c r="W155" s="68"/>
      <c r="X155" s="68"/>
    </row>
    <row r="156" spans="1:24" ht="13">
      <c r="A156" s="68"/>
      <c r="B156" s="68"/>
      <c r="C156" s="89"/>
      <c r="D156" s="95"/>
      <c r="E156" s="89"/>
      <c r="F156" s="89"/>
      <c r="G156" s="68"/>
      <c r="H156" s="68"/>
      <c r="I156" s="68"/>
      <c r="J156" s="68"/>
      <c r="K156" s="68"/>
      <c r="L156" s="68"/>
      <c r="M156" s="68"/>
      <c r="N156" s="68"/>
      <c r="O156" s="68"/>
      <c r="P156" s="68"/>
      <c r="Q156" s="68"/>
      <c r="R156" s="68"/>
      <c r="S156" s="68"/>
      <c r="T156" s="68"/>
      <c r="U156" s="68"/>
      <c r="V156" s="68"/>
      <c r="W156" s="68"/>
      <c r="X156" s="68"/>
    </row>
    <row r="157" spans="1:24" ht="13">
      <c r="A157" s="68"/>
      <c r="B157" s="68"/>
      <c r="C157" s="89"/>
      <c r="D157" s="95"/>
      <c r="E157" s="89"/>
      <c r="F157" s="89"/>
      <c r="G157" s="68"/>
      <c r="H157" s="68"/>
      <c r="I157" s="68"/>
      <c r="J157" s="68"/>
      <c r="K157" s="68"/>
      <c r="L157" s="68"/>
      <c r="M157" s="68"/>
      <c r="N157" s="68"/>
      <c r="O157" s="68"/>
      <c r="P157" s="68"/>
      <c r="Q157" s="68"/>
      <c r="R157" s="68"/>
      <c r="S157" s="68"/>
      <c r="T157" s="68"/>
      <c r="U157" s="68"/>
      <c r="V157" s="68"/>
      <c r="W157" s="68"/>
      <c r="X157" s="68"/>
    </row>
    <row r="158" spans="1:24" ht="13">
      <c r="A158" s="68"/>
      <c r="B158" s="68"/>
      <c r="C158" s="89"/>
      <c r="D158" s="95"/>
      <c r="E158" s="89"/>
      <c r="F158" s="89"/>
      <c r="G158" s="68"/>
      <c r="H158" s="68"/>
      <c r="I158" s="68"/>
      <c r="J158" s="68"/>
      <c r="K158" s="68"/>
      <c r="L158" s="68"/>
      <c r="M158" s="68"/>
      <c r="N158" s="68"/>
      <c r="O158" s="68"/>
      <c r="P158" s="68"/>
      <c r="Q158" s="68"/>
      <c r="R158" s="68"/>
      <c r="S158" s="68"/>
      <c r="T158" s="68"/>
      <c r="U158" s="68"/>
      <c r="V158" s="68"/>
      <c r="W158" s="68"/>
      <c r="X158" s="68"/>
    </row>
    <row r="159" spans="1:24" ht="13">
      <c r="A159" s="68"/>
      <c r="B159" s="68"/>
      <c r="C159" s="89"/>
      <c r="D159" s="95"/>
      <c r="E159" s="89"/>
      <c r="F159" s="89"/>
      <c r="G159" s="68"/>
      <c r="H159" s="68"/>
      <c r="I159" s="68"/>
      <c r="J159" s="68"/>
      <c r="K159" s="68"/>
      <c r="L159" s="68"/>
      <c r="M159" s="68"/>
      <c r="N159" s="68"/>
      <c r="O159" s="68"/>
      <c r="P159" s="68"/>
      <c r="Q159" s="68"/>
      <c r="R159" s="68"/>
      <c r="S159" s="68"/>
      <c r="T159" s="68"/>
      <c r="U159" s="68"/>
      <c r="V159" s="68"/>
      <c r="W159" s="68"/>
      <c r="X159" s="68"/>
    </row>
    <row r="160" spans="1:24" ht="13">
      <c r="A160" s="68"/>
      <c r="B160" s="68"/>
      <c r="C160" s="89"/>
      <c r="D160" s="95"/>
      <c r="E160" s="89"/>
      <c r="F160" s="89"/>
      <c r="G160" s="68"/>
      <c r="H160" s="68"/>
      <c r="I160" s="68"/>
      <c r="J160" s="68"/>
      <c r="K160" s="68"/>
      <c r="L160" s="68"/>
      <c r="M160" s="68"/>
      <c r="N160" s="68"/>
      <c r="O160" s="68"/>
      <c r="P160" s="68"/>
      <c r="Q160" s="68"/>
      <c r="R160" s="68"/>
      <c r="S160" s="68"/>
      <c r="T160" s="68"/>
      <c r="U160" s="68"/>
      <c r="V160" s="68"/>
      <c r="W160" s="68"/>
      <c r="X160" s="68"/>
    </row>
    <row r="161" spans="1:24" ht="13">
      <c r="A161" s="68"/>
      <c r="B161" s="68"/>
      <c r="C161" s="89"/>
      <c r="D161" s="95"/>
      <c r="E161" s="89"/>
      <c r="F161" s="89"/>
      <c r="G161" s="68"/>
      <c r="H161" s="68"/>
      <c r="I161" s="68"/>
      <c r="J161" s="68"/>
      <c r="K161" s="68"/>
      <c r="L161" s="68"/>
      <c r="M161" s="68"/>
      <c r="N161" s="68"/>
      <c r="O161" s="68"/>
      <c r="P161" s="68"/>
      <c r="Q161" s="68"/>
      <c r="R161" s="68"/>
      <c r="S161" s="68"/>
      <c r="T161" s="68"/>
      <c r="U161" s="68"/>
      <c r="V161" s="68"/>
      <c r="W161" s="68"/>
      <c r="X161" s="68"/>
    </row>
    <row r="162" spans="1:24" ht="13">
      <c r="A162" s="68"/>
      <c r="B162" s="68"/>
      <c r="C162" s="89"/>
      <c r="D162" s="95"/>
      <c r="E162" s="89"/>
      <c r="F162" s="89"/>
      <c r="G162" s="68"/>
      <c r="H162" s="68"/>
      <c r="I162" s="68"/>
      <c r="J162" s="68"/>
      <c r="K162" s="68"/>
      <c r="L162" s="68"/>
      <c r="M162" s="68"/>
      <c r="N162" s="68"/>
      <c r="O162" s="68"/>
      <c r="P162" s="68"/>
      <c r="Q162" s="68"/>
      <c r="R162" s="68"/>
      <c r="S162" s="68"/>
      <c r="T162" s="68"/>
      <c r="U162" s="68"/>
      <c r="V162" s="68"/>
      <c r="W162" s="68"/>
      <c r="X162" s="68"/>
    </row>
    <row r="163" spans="1:24" ht="13">
      <c r="A163" s="68"/>
      <c r="B163" s="68"/>
      <c r="C163" s="89"/>
      <c r="D163" s="95"/>
      <c r="E163" s="89"/>
      <c r="F163" s="89"/>
      <c r="G163" s="68"/>
      <c r="H163" s="68"/>
      <c r="I163" s="68"/>
      <c r="J163" s="68"/>
      <c r="K163" s="68"/>
      <c r="L163" s="68"/>
      <c r="M163" s="68"/>
      <c r="N163" s="68"/>
      <c r="O163" s="68"/>
      <c r="P163" s="68"/>
      <c r="Q163" s="68"/>
      <c r="R163" s="68"/>
      <c r="S163" s="68"/>
      <c r="T163" s="68"/>
      <c r="U163" s="68"/>
      <c r="V163" s="68"/>
      <c r="W163" s="68"/>
      <c r="X163" s="68"/>
    </row>
    <row r="164" spans="1:24" ht="13">
      <c r="A164" s="68"/>
      <c r="B164" s="68"/>
      <c r="C164" s="89"/>
      <c r="D164" s="95"/>
      <c r="E164" s="89"/>
      <c r="F164" s="89"/>
      <c r="G164" s="68"/>
      <c r="H164" s="68"/>
      <c r="I164" s="68"/>
      <c r="J164" s="68"/>
      <c r="K164" s="68"/>
      <c r="L164" s="68"/>
      <c r="M164" s="68"/>
      <c r="N164" s="68"/>
      <c r="O164" s="68"/>
      <c r="P164" s="68"/>
      <c r="Q164" s="68"/>
      <c r="R164" s="68"/>
      <c r="S164" s="68"/>
      <c r="T164" s="68"/>
      <c r="U164" s="68"/>
      <c r="V164" s="68"/>
      <c r="W164" s="68"/>
      <c r="X164" s="68"/>
    </row>
    <row r="165" spans="1:24" ht="13">
      <c r="A165" s="68"/>
      <c r="B165" s="68"/>
      <c r="C165" s="89"/>
      <c r="D165" s="95"/>
      <c r="E165" s="89"/>
      <c r="F165" s="89"/>
      <c r="G165" s="68"/>
      <c r="H165" s="68"/>
      <c r="I165" s="68"/>
      <c r="J165" s="68"/>
      <c r="K165" s="68"/>
      <c r="L165" s="68"/>
      <c r="M165" s="68"/>
      <c r="N165" s="68"/>
      <c r="O165" s="68"/>
      <c r="P165" s="68"/>
      <c r="Q165" s="68"/>
      <c r="R165" s="68"/>
      <c r="S165" s="68"/>
      <c r="T165" s="68"/>
      <c r="U165" s="68"/>
      <c r="V165" s="68"/>
      <c r="W165" s="68"/>
      <c r="X165" s="68"/>
    </row>
    <row r="166" spans="1:24" ht="13">
      <c r="A166" s="68"/>
      <c r="B166" s="68"/>
      <c r="C166" s="89"/>
      <c r="D166" s="95"/>
      <c r="E166" s="89"/>
      <c r="F166" s="89"/>
      <c r="G166" s="68"/>
      <c r="H166" s="68"/>
      <c r="I166" s="68"/>
      <c r="J166" s="68"/>
      <c r="K166" s="68"/>
      <c r="L166" s="68"/>
      <c r="M166" s="68"/>
      <c r="N166" s="68"/>
      <c r="O166" s="68"/>
      <c r="P166" s="68"/>
      <c r="Q166" s="68"/>
      <c r="R166" s="68"/>
      <c r="S166" s="68"/>
      <c r="T166" s="68"/>
      <c r="U166" s="68"/>
      <c r="V166" s="68"/>
      <c r="W166" s="68"/>
      <c r="X166" s="68"/>
    </row>
    <row r="167" spans="1:24" ht="13">
      <c r="A167" s="68"/>
      <c r="B167" s="68"/>
      <c r="C167" s="89"/>
      <c r="D167" s="95"/>
      <c r="E167" s="89"/>
      <c r="F167" s="89"/>
      <c r="G167" s="68"/>
      <c r="H167" s="68"/>
      <c r="I167" s="68"/>
      <c r="J167" s="68"/>
      <c r="K167" s="68"/>
      <c r="L167" s="68"/>
      <c r="M167" s="68"/>
      <c r="N167" s="68"/>
      <c r="O167" s="68"/>
      <c r="P167" s="68"/>
      <c r="Q167" s="68"/>
      <c r="R167" s="68"/>
      <c r="S167" s="68"/>
      <c r="T167" s="68"/>
      <c r="U167" s="68"/>
      <c r="V167" s="68"/>
      <c r="W167" s="68"/>
      <c r="X167" s="68"/>
    </row>
    <row r="168" spans="1:24" ht="13">
      <c r="A168" s="68"/>
      <c r="B168" s="68"/>
      <c r="C168" s="89"/>
      <c r="D168" s="95"/>
      <c r="E168" s="89"/>
      <c r="F168" s="89"/>
      <c r="G168" s="68"/>
      <c r="H168" s="68"/>
      <c r="I168" s="68"/>
      <c r="J168" s="68"/>
      <c r="K168" s="68"/>
      <c r="L168" s="68"/>
      <c r="M168" s="68"/>
      <c r="N168" s="68"/>
      <c r="O168" s="68"/>
      <c r="P168" s="68"/>
      <c r="Q168" s="68"/>
      <c r="R168" s="68"/>
      <c r="S168" s="68"/>
      <c r="T168" s="68"/>
      <c r="U168" s="68"/>
      <c r="V168" s="68"/>
      <c r="W168" s="68"/>
      <c r="X168" s="68"/>
    </row>
    <row r="169" spans="1:24" ht="13">
      <c r="A169" s="68"/>
      <c r="B169" s="68"/>
      <c r="C169" s="89"/>
      <c r="D169" s="95"/>
      <c r="E169" s="89"/>
      <c r="F169" s="89"/>
      <c r="G169" s="68"/>
      <c r="H169" s="68"/>
      <c r="I169" s="68"/>
      <c r="J169" s="68"/>
      <c r="K169" s="68"/>
      <c r="L169" s="68"/>
      <c r="M169" s="68"/>
      <c r="N169" s="68"/>
      <c r="O169" s="68"/>
      <c r="P169" s="68"/>
      <c r="Q169" s="68"/>
      <c r="R169" s="68"/>
      <c r="S169" s="68"/>
      <c r="T169" s="68"/>
      <c r="U169" s="68"/>
      <c r="V169" s="68"/>
      <c r="W169" s="68"/>
      <c r="X169" s="68"/>
    </row>
    <row r="170" spans="1:24" ht="13">
      <c r="A170" s="68"/>
      <c r="B170" s="68"/>
      <c r="C170" s="89"/>
      <c r="D170" s="95"/>
      <c r="E170" s="89"/>
      <c r="F170" s="89"/>
      <c r="G170" s="68"/>
      <c r="H170" s="68"/>
      <c r="I170" s="68"/>
      <c r="J170" s="68"/>
      <c r="K170" s="68"/>
      <c r="L170" s="68"/>
      <c r="M170" s="68"/>
      <c r="N170" s="68"/>
      <c r="O170" s="68"/>
      <c r="P170" s="68"/>
      <c r="Q170" s="68"/>
      <c r="R170" s="68"/>
      <c r="S170" s="68"/>
      <c r="T170" s="68"/>
      <c r="U170" s="68"/>
      <c r="V170" s="68"/>
      <c r="W170" s="68"/>
      <c r="X170" s="68"/>
    </row>
    <row r="171" spans="1:24" ht="13">
      <c r="A171" s="68"/>
      <c r="B171" s="68"/>
      <c r="C171" s="89"/>
      <c r="D171" s="95"/>
      <c r="E171" s="89"/>
      <c r="F171" s="89"/>
      <c r="G171" s="68"/>
      <c r="H171" s="68"/>
      <c r="I171" s="68"/>
      <c r="J171" s="68"/>
      <c r="K171" s="68"/>
      <c r="L171" s="68"/>
      <c r="M171" s="68"/>
      <c r="N171" s="68"/>
      <c r="O171" s="68"/>
      <c r="P171" s="68"/>
      <c r="Q171" s="68"/>
      <c r="R171" s="68"/>
      <c r="S171" s="68"/>
      <c r="T171" s="68"/>
      <c r="U171" s="68"/>
      <c r="V171" s="68"/>
      <c r="W171" s="68"/>
      <c r="X171" s="68"/>
    </row>
    <row r="172" spans="1:24" ht="13">
      <c r="A172" s="68"/>
      <c r="B172" s="68"/>
      <c r="C172" s="89"/>
      <c r="D172" s="95"/>
      <c r="E172" s="89"/>
      <c r="F172" s="89"/>
      <c r="G172" s="68"/>
      <c r="H172" s="68"/>
      <c r="I172" s="68"/>
      <c r="J172" s="68"/>
      <c r="K172" s="68"/>
      <c r="L172" s="68"/>
      <c r="M172" s="68"/>
      <c r="N172" s="68"/>
      <c r="O172" s="68"/>
      <c r="P172" s="68"/>
      <c r="Q172" s="68"/>
      <c r="R172" s="68"/>
      <c r="S172" s="68"/>
      <c r="T172" s="68"/>
      <c r="U172" s="68"/>
      <c r="V172" s="68"/>
      <c r="W172" s="68"/>
      <c r="X172" s="68"/>
    </row>
    <row r="173" spans="1:24" ht="13">
      <c r="A173" s="68"/>
      <c r="B173" s="68"/>
      <c r="C173" s="89"/>
      <c r="D173" s="95"/>
      <c r="E173" s="89"/>
      <c r="F173" s="89"/>
      <c r="G173" s="68"/>
      <c r="H173" s="68"/>
      <c r="I173" s="68"/>
      <c r="J173" s="68"/>
      <c r="K173" s="68"/>
      <c r="L173" s="68"/>
      <c r="M173" s="68"/>
      <c r="N173" s="68"/>
      <c r="O173" s="68"/>
      <c r="P173" s="68"/>
      <c r="Q173" s="68"/>
      <c r="R173" s="68"/>
      <c r="S173" s="68"/>
      <c r="T173" s="68"/>
      <c r="U173" s="68"/>
      <c r="V173" s="68"/>
      <c r="W173" s="68"/>
      <c r="X173" s="68"/>
    </row>
    <row r="174" spans="1:24" ht="13">
      <c r="A174" s="68"/>
      <c r="B174" s="68"/>
      <c r="C174" s="89"/>
      <c r="D174" s="95"/>
      <c r="E174" s="89"/>
      <c r="F174" s="89"/>
      <c r="G174" s="68"/>
      <c r="H174" s="68"/>
      <c r="I174" s="68"/>
      <c r="J174" s="68"/>
      <c r="K174" s="68"/>
      <c r="L174" s="68"/>
      <c r="M174" s="68"/>
      <c r="N174" s="68"/>
      <c r="O174" s="68"/>
      <c r="P174" s="68"/>
      <c r="Q174" s="68"/>
      <c r="R174" s="68"/>
      <c r="S174" s="68"/>
      <c r="T174" s="68"/>
      <c r="U174" s="68"/>
      <c r="V174" s="68"/>
      <c r="W174" s="68"/>
      <c r="X174" s="68"/>
    </row>
    <row r="175" spans="1:24" ht="13">
      <c r="A175" s="68"/>
      <c r="B175" s="68"/>
      <c r="C175" s="89"/>
      <c r="D175" s="95"/>
      <c r="E175" s="89"/>
      <c r="F175" s="89"/>
      <c r="G175" s="68"/>
      <c r="H175" s="68"/>
      <c r="I175" s="68"/>
      <c r="J175" s="68"/>
      <c r="K175" s="68"/>
      <c r="L175" s="68"/>
      <c r="M175" s="68"/>
      <c r="N175" s="68"/>
      <c r="O175" s="68"/>
      <c r="P175" s="68"/>
      <c r="Q175" s="68"/>
      <c r="R175" s="68"/>
      <c r="S175" s="68"/>
      <c r="T175" s="68"/>
      <c r="U175" s="68"/>
      <c r="V175" s="68"/>
      <c r="W175" s="68"/>
      <c r="X175" s="68"/>
    </row>
    <row r="176" spans="1:24" ht="13">
      <c r="A176" s="68"/>
      <c r="B176" s="68"/>
      <c r="C176" s="89"/>
      <c r="D176" s="95"/>
      <c r="E176" s="89"/>
      <c r="F176" s="89"/>
      <c r="G176" s="68"/>
      <c r="H176" s="68"/>
      <c r="I176" s="68"/>
      <c r="J176" s="68"/>
      <c r="K176" s="68"/>
      <c r="L176" s="68"/>
      <c r="M176" s="68"/>
      <c r="N176" s="68"/>
      <c r="O176" s="68"/>
      <c r="P176" s="68"/>
      <c r="Q176" s="68"/>
      <c r="R176" s="68"/>
      <c r="S176" s="68"/>
      <c r="T176" s="68"/>
      <c r="U176" s="68"/>
      <c r="V176" s="68"/>
      <c r="W176" s="68"/>
      <c r="X176" s="68"/>
    </row>
    <row r="177" spans="1:24" ht="13">
      <c r="A177" s="68"/>
      <c r="B177" s="68"/>
      <c r="C177" s="89"/>
      <c r="D177" s="95"/>
      <c r="E177" s="89"/>
      <c r="F177" s="89"/>
      <c r="G177" s="68"/>
      <c r="H177" s="68"/>
      <c r="I177" s="68"/>
      <c r="J177" s="68"/>
      <c r="K177" s="68"/>
      <c r="L177" s="68"/>
      <c r="M177" s="68"/>
      <c r="N177" s="68"/>
      <c r="O177" s="68"/>
      <c r="P177" s="68"/>
      <c r="Q177" s="68"/>
      <c r="R177" s="68"/>
      <c r="S177" s="68"/>
      <c r="T177" s="68"/>
      <c r="U177" s="68"/>
      <c r="V177" s="68"/>
      <c r="W177" s="68"/>
      <c r="X177" s="68"/>
    </row>
    <row r="178" spans="1:24" ht="13">
      <c r="A178" s="68"/>
      <c r="B178" s="68"/>
      <c r="C178" s="89"/>
      <c r="D178" s="95"/>
      <c r="E178" s="89"/>
      <c r="F178" s="89"/>
      <c r="G178" s="68"/>
      <c r="H178" s="68"/>
      <c r="I178" s="68"/>
      <c r="J178" s="68"/>
      <c r="K178" s="68"/>
      <c r="L178" s="68"/>
      <c r="M178" s="68"/>
      <c r="N178" s="68"/>
      <c r="O178" s="68"/>
      <c r="P178" s="68"/>
      <c r="Q178" s="68"/>
      <c r="R178" s="68"/>
      <c r="S178" s="68"/>
      <c r="T178" s="68"/>
      <c r="U178" s="68"/>
      <c r="V178" s="68"/>
      <c r="W178" s="68"/>
      <c r="X178" s="68"/>
    </row>
    <row r="179" spans="1:24" ht="13">
      <c r="A179" s="68"/>
      <c r="B179" s="68"/>
      <c r="C179" s="89"/>
      <c r="D179" s="95"/>
      <c r="E179" s="89"/>
      <c r="F179" s="89"/>
      <c r="G179" s="68"/>
      <c r="H179" s="68"/>
      <c r="I179" s="68"/>
      <c r="J179" s="68"/>
      <c r="K179" s="68"/>
      <c r="L179" s="68"/>
      <c r="M179" s="68"/>
      <c r="N179" s="68"/>
      <c r="O179" s="68"/>
      <c r="P179" s="68"/>
      <c r="Q179" s="68"/>
      <c r="R179" s="68"/>
      <c r="S179" s="68"/>
      <c r="T179" s="68"/>
      <c r="U179" s="68"/>
      <c r="V179" s="68"/>
      <c r="W179" s="68"/>
      <c r="X179" s="68"/>
    </row>
    <row r="180" spans="1:24" ht="13">
      <c r="A180" s="68"/>
      <c r="B180" s="68"/>
      <c r="C180" s="89"/>
      <c r="D180" s="95"/>
      <c r="E180" s="89"/>
      <c r="F180" s="89"/>
      <c r="G180" s="68"/>
      <c r="H180" s="68"/>
      <c r="I180" s="68"/>
      <c r="J180" s="68"/>
      <c r="K180" s="68"/>
      <c r="L180" s="68"/>
      <c r="M180" s="68"/>
      <c r="N180" s="68"/>
      <c r="O180" s="68"/>
      <c r="P180" s="68"/>
      <c r="Q180" s="68"/>
      <c r="R180" s="68"/>
      <c r="S180" s="68"/>
      <c r="T180" s="68"/>
      <c r="U180" s="68"/>
      <c r="V180" s="68"/>
      <c r="W180" s="68"/>
      <c r="X180" s="68"/>
    </row>
    <row r="181" spans="1:24" ht="13">
      <c r="A181" s="68"/>
      <c r="B181" s="68"/>
      <c r="C181" s="89"/>
      <c r="D181" s="95"/>
      <c r="E181" s="89"/>
      <c r="F181" s="89"/>
      <c r="G181" s="68"/>
      <c r="H181" s="68"/>
      <c r="I181" s="68"/>
      <c r="J181" s="68"/>
      <c r="K181" s="68"/>
      <c r="L181" s="68"/>
      <c r="M181" s="68"/>
      <c r="N181" s="68"/>
      <c r="O181" s="68"/>
      <c r="P181" s="68"/>
      <c r="Q181" s="68"/>
      <c r="R181" s="68"/>
      <c r="S181" s="68"/>
      <c r="T181" s="68"/>
      <c r="U181" s="68"/>
      <c r="V181" s="68"/>
      <c r="W181" s="68"/>
      <c r="X181" s="68"/>
    </row>
    <row r="182" spans="1:24" ht="13">
      <c r="A182" s="68"/>
      <c r="B182" s="68"/>
      <c r="C182" s="89"/>
      <c r="D182" s="95"/>
      <c r="E182" s="89"/>
      <c r="F182" s="89"/>
      <c r="G182" s="68"/>
      <c r="H182" s="68"/>
      <c r="I182" s="68"/>
      <c r="J182" s="68"/>
      <c r="K182" s="68"/>
      <c r="L182" s="68"/>
      <c r="M182" s="68"/>
      <c r="N182" s="68"/>
      <c r="O182" s="68"/>
      <c r="P182" s="68"/>
      <c r="Q182" s="68"/>
      <c r="R182" s="68"/>
      <c r="S182" s="68"/>
      <c r="T182" s="68"/>
      <c r="U182" s="68"/>
      <c r="V182" s="68"/>
      <c r="W182" s="68"/>
      <c r="X182" s="68"/>
    </row>
    <row r="183" spans="1:24" ht="13">
      <c r="A183" s="68"/>
      <c r="B183" s="68"/>
      <c r="C183" s="89"/>
      <c r="D183" s="95"/>
      <c r="E183" s="89"/>
      <c r="F183" s="89"/>
      <c r="G183" s="68"/>
      <c r="H183" s="68"/>
      <c r="I183" s="68"/>
      <c r="J183" s="68"/>
      <c r="K183" s="68"/>
      <c r="L183" s="68"/>
      <c r="M183" s="68"/>
      <c r="N183" s="68"/>
      <c r="O183" s="68"/>
      <c r="P183" s="68"/>
      <c r="Q183" s="68"/>
      <c r="R183" s="68"/>
      <c r="S183" s="68"/>
      <c r="T183" s="68"/>
      <c r="U183" s="68"/>
      <c r="V183" s="68"/>
      <c r="W183" s="68"/>
      <c r="X183" s="68"/>
    </row>
    <row r="184" spans="1:24" ht="13">
      <c r="A184" s="68"/>
      <c r="B184" s="68"/>
      <c r="C184" s="89"/>
      <c r="D184" s="95"/>
      <c r="E184" s="89"/>
      <c r="F184" s="89"/>
      <c r="G184" s="68"/>
      <c r="H184" s="68"/>
      <c r="I184" s="68"/>
      <c r="J184" s="68"/>
      <c r="K184" s="68"/>
      <c r="L184" s="68"/>
      <c r="M184" s="68"/>
      <c r="N184" s="68"/>
      <c r="O184" s="68"/>
      <c r="P184" s="68"/>
      <c r="Q184" s="68"/>
      <c r="R184" s="68"/>
      <c r="S184" s="68"/>
      <c r="T184" s="68"/>
      <c r="U184" s="68"/>
      <c r="V184" s="68"/>
      <c r="W184" s="68"/>
      <c r="X184" s="68"/>
    </row>
    <row r="185" spans="1:24" ht="13">
      <c r="A185" s="68"/>
      <c r="B185" s="68"/>
      <c r="C185" s="89"/>
      <c r="D185" s="95"/>
      <c r="E185" s="89"/>
      <c r="F185" s="89"/>
      <c r="G185" s="68"/>
      <c r="H185" s="68"/>
      <c r="I185" s="68"/>
      <c r="J185" s="68"/>
      <c r="K185" s="68"/>
      <c r="L185" s="68"/>
      <c r="M185" s="68"/>
      <c r="N185" s="68"/>
      <c r="O185" s="68"/>
      <c r="P185" s="68"/>
      <c r="Q185" s="68"/>
      <c r="R185" s="68"/>
      <c r="S185" s="68"/>
      <c r="T185" s="68"/>
      <c r="U185" s="68"/>
      <c r="V185" s="68"/>
      <c r="W185" s="68"/>
      <c r="X185" s="68"/>
    </row>
    <row r="186" spans="1:24" ht="14.25" customHeight="1">
      <c r="A186" s="68"/>
      <c r="B186" s="68"/>
      <c r="C186" s="89"/>
      <c r="D186" s="95"/>
      <c r="E186" s="89"/>
      <c r="F186" s="89"/>
      <c r="G186" s="68"/>
      <c r="H186" s="68"/>
      <c r="I186" s="68"/>
      <c r="J186" s="68"/>
      <c r="K186" s="68"/>
      <c r="L186" s="68"/>
      <c r="M186" s="68"/>
      <c r="N186" s="68"/>
      <c r="O186" s="68"/>
      <c r="P186" s="68"/>
      <c r="Q186" s="68"/>
      <c r="R186" s="68"/>
      <c r="S186" s="68"/>
      <c r="T186" s="68"/>
      <c r="U186" s="68"/>
      <c r="V186" s="68"/>
      <c r="W186" s="68"/>
      <c r="X186" s="68"/>
    </row>
    <row r="187" spans="1:24" ht="13">
      <c r="A187" s="68"/>
      <c r="B187" s="68"/>
      <c r="C187" s="89"/>
      <c r="D187" s="95"/>
      <c r="E187" s="89"/>
      <c r="F187" s="89"/>
      <c r="G187" s="68"/>
      <c r="H187" s="68"/>
      <c r="I187" s="68"/>
      <c r="J187" s="68"/>
      <c r="K187" s="68"/>
      <c r="L187" s="68"/>
      <c r="M187" s="68"/>
      <c r="N187" s="68"/>
      <c r="O187" s="68"/>
      <c r="P187" s="68"/>
      <c r="Q187" s="68"/>
      <c r="R187" s="68"/>
      <c r="S187" s="68"/>
      <c r="T187" s="68"/>
      <c r="U187" s="68"/>
      <c r="V187" s="68"/>
      <c r="W187" s="68"/>
      <c r="X187" s="68"/>
    </row>
    <row r="188" spans="1:24" ht="13">
      <c r="A188" s="68"/>
      <c r="B188" s="68"/>
      <c r="C188" s="89"/>
      <c r="D188" s="95"/>
      <c r="E188" s="89"/>
      <c r="F188" s="89"/>
      <c r="G188" s="68"/>
      <c r="H188" s="68"/>
      <c r="I188" s="68"/>
      <c r="J188" s="68"/>
      <c r="K188" s="68"/>
      <c r="L188" s="68"/>
      <c r="M188" s="68"/>
      <c r="N188" s="68"/>
      <c r="O188" s="68"/>
      <c r="P188" s="68"/>
      <c r="Q188" s="68"/>
      <c r="R188" s="68"/>
      <c r="S188" s="68"/>
      <c r="T188" s="68"/>
      <c r="U188" s="68"/>
      <c r="V188" s="68"/>
      <c r="W188" s="68"/>
      <c r="X188" s="68"/>
    </row>
    <row r="189" spans="1:24" ht="13">
      <c r="A189" s="68"/>
      <c r="B189" s="68"/>
      <c r="C189" s="89"/>
      <c r="D189" s="95"/>
      <c r="E189" s="89"/>
      <c r="F189" s="89"/>
      <c r="G189" s="68"/>
      <c r="H189" s="68"/>
      <c r="I189" s="68"/>
      <c r="J189" s="68"/>
      <c r="K189" s="68"/>
      <c r="L189" s="68"/>
      <c r="M189" s="68"/>
      <c r="N189" s="68"/>
      <c r="O189" s="68"/>
      <c r="P189" s="68"/>
      <c r="Q189" s="68"/>
      <c r="R189" s="68"/>
      <c r="S189" s="68"/>
      <c r="T189" s="68"/>
      <c r="U189" s="68"/>
      <c r="V189" s="68"/>
      <c r="W189" s="68"/>
      <c r="X189" s="68"/>
    </row>
    <row r="190" spans="1:24" ht="13">
      <c r="A190" s="68"/>
      <c r="B190" s="68"/>
      <c r="C190" s="89"/>
      <c r="D190" s="95"/>
      <c r="E190" s="89"/>
      <c r="F190" s="89"/>
      <c r="G190" s="68"/>
      <c r="H190" s="68"/>
      <c r="I190" s="68"/>
      <c r="J190" s="68"/>
      <c r="K190" s="68"/>
      <c r="L190" s="68"/>
      <c r="M190" s="68"/>
      <c r="N190" s="68"/>
      <c r="O190" s="68"/>
      <c r="P190" s="68"/>
      <c r="Q190" s="68"/>
      <c r="R190" s="68"/>
      <c r="S190" s="68"/>
      <c r="T190" s="68"/>
      <c r="U190" s="68"/>
      <c r="V190" s="68"/>
      <c r="W190" s="68"/>
      <c r="X190" s="68"/>
    </row>
    <row r="191" spans="1:24" ht="13">
      <c r="A191" s="68"/>
      <c r="B191" s="68"/>
      <c r="C191" s="89"/>
      <c r="D191" s="95"/>
      <c r="E191" s="89"/>
      <c r="F191" s="89"/>
      <c r="G191" s="68"/>
      <c r="H191" s="68"/>
      <c r="I191" s="68"/>
      <c r="J191" s="68"/>
      <c r="K191" s="68"/>
      <c r="L191" s="68"/>
      <c r="M191" s="68"/>
      <c r="N191" s="68"/>
      <c r="O191" s="68"/>
      <c r="P191" s="68"/>
      <c r="Q191" s="68"/>
      <c r="R191" s="68"/>
      <c r="S191" s="68"/>
      <c r="T191" s="68"/>
      <c r="U191" s="68"/>
      <c r="V191" s="68"/>
      <c r="W191" s="68"/>
      <c r="X191" s="68"/>
    </row>
    <row r="192" spans="1:24" ht="13">
      <c r="A192" s="68"/>
      <c r="B192" s="68"/>
      <c r="C192" s="89"/>
      <c r="D192" s="95"/>
      <c r="E192" s="89"/>
      <c r="F192" s="89"/>
      <c r="G192" s="68"/>
      <c r="H192" s="68"/>
      <c r="I192" s="68"/>
      <c r="J192" s="68"/>
      <c r="K192" s="68"/>
      <c r="L192" s="68"/>
      <c r="M192" s="68"/>
      <c r="N192" s="68"/>
      <c r="O192" s="68"/>
      <c r="P192" s="68"/>
      <c r="Q192" s="68"/>
      <c r="R192" s="68"/>
      <c r="S192" s="68"/>
      <c r="T192" s="68"/>
      <c r="U192" s="68"/>
      <c r="V192" s="68"/>
      <c r="W192" s="68"/>
      <c r="X192" s="68"/>
    </row>
    <row r="193" spans="1:24" ht="13">
      <c r="A193" s="68"/>
      <c r="B193" s="68"/>
      <c r="C193" s="89"/>
      <c r="D193" s="95"/>
      <c r="E193" s="89"/>
      <c r="F193" s="89"/>
      <c r="G193" s="68"/>
      <c r="H193" s="68"/>
      <c r="I193" s="68"/>
      <c r="J193" s="68"/>
      <c r="K193" s="68"/>
      <c r="L193" s="68"/>
      <c r="M193" s="68"/>
      <c r="N193" s="68"/>
      <c r="O193" s="68"/>
      <c r="P193" s="68"/>
      <c r="Q193" s="68"/>
      <c r="R193" s="68"/>
      <c r="S193" s="68"/>
      <c r="T193" s="68"/>
      <c r="U193" s="68"/>
      <c r="V193" s="68"/>
      <c r="W193" s="68"/>
      <c r="X193" s="68"/>
    </row>
    <row r="194" spans="1:24" ht="13">
      <c r="A194" s="68"/>
      <c r="B194" s="68"/>
      <c r="C194" s="89"/>
      <c r="D194" s="95"/>
      <c r="E194" s="89"/>
      <c r="F194" s="89"/>
      <c r="G194" s="68"/>
      <c r="H194" s="68"/>
      <c r="I194" s="68"/>
      <c r="J194" s="68"/>
      <c r="K194" s="68"/>
      <c r="L194" s="68"/>
      <c r="M194" s="68"/>
      <c r="N194" s="68"/>
      <c r="O194" s="68"/>
      <c r="P194" s="68"/>
      <c r="Q194" s="68"/>
      <c r="R194" s="68"/>
      <c r="S194" s="68"/>
      <c r="T194" s="68"/>
      <c r="U194" s="68"/>
      <c r="V194" s="68"/>
      <c r="W194" s="68"/>
      <c r="X194" s="68"/>
    </row>
    <row r="195" spans="1:24" ht="13">
      <c r="A195" s="68"/>
      <c r="B195" s="68"/>
      <c r="C195" s="89"/>
      <c r="D195" s="95"/>
      <c r="E195" s="89"/>
      <c r="F195" s="89"/>
      <c r="G195" s="68"/>
      <c r="H195" s="68"/>
      <c r="I195" s="68"/>
      <c r="J195" s="68"/>
      <c r="K195" s="68"/>
      <c r="L195" s="68"/>
      <c r="M195" s="68"/>
      <c r="N195" s="68"/>
      <c r="O195" s="68"/>
      <c r="P195" s="68"/>
      <c r="Q195" s="68"/>
      <c r="R195" s="68"/>
      <c r="S195" s="68"/>
      <c r="T195" s="68"/>
      <c r="U195" s="68"/>
      <c r="V195" s="68"/>
      <c r="W195" s="68"/>
      <c r="X195" s="68"/>
    </row>
    <row r="196" spans="1:24" ht="13">
      <c r="A196" s="68"/>
      <c r="B196" s="68"/>
      <c r="C196" s="89"/>
      <c r="D196" s="95"/>
      <c r="E196" s="89"/>
      <c r="F196" s="89"/>
      <c r="G196" s="68"/>
      <c r="H196" s="68"/>
      <c r="I196" s="68"/>
      <c r="J196" s="68"/>
      <c r="K196" s="68"/>
      <c r="L196" s="68"/>
      <c r="M196" s="68"/>
      <c r="N196" s="68"/>
      <c r="O196" s="68"/>
      <c r="P196" s="68"/>
      <c r="Q196" s="68"/>
      <c r="R196" s="68"/>
      <c r="S196" s="68"/>
      <c r="T196" s="68"/>
      <c r="U196" s="68"/>
      <c r="V196" s="68"/>
      <c r="W196" s="68"/>
      <c r="X196" s="68"/>
    </row>
    <row r="197" spans="1:24" ht="13">
      <c r="A197" s="68"/>
      <c r="B197" s="68"/>
      <c r="C197" s="89"/>
      <c r="D197" s="95"/>
      <c r="E197" s="89"/>
      <c r="F197" s="89"/>
      <c r="G197" s="68"/>
      <c r="H197" s="68"/>
      <c r="I197" s="68"/>
      <c r="J197" s="68"/>
      <c r="K197" s="68"/>
      <c r="L197" s="68"/>
      <c r="M197" s="68"/>
      <c r="N197" s="68"/>
      <c r="O197" s="68"/>
      <c r="P197" s="68"/>
      <c r="Q197" s="68"/>
      <c r="R197" s="68"/>
      <c r="S197" s="68"/>
      <c r="T197" s="68"/>
      <c r="U197" s="68"/>
      <c r="V197" s="68"/>
      <c r="W197" s="68"/>
      <c r="X197" s="68"/>
    </row>
    <row r="198" spans="1:24" ht="13">
      <c r="A198" s="68"/>
      <c r="B198" s="68"/>
      <c r="C198" s="89"/>
      <c r="D198" s="95"/>
      <c r="E198" s="89"/>
      <c r="F198" s="89"/>
      <c r="G198" s="68"/>
      <c r="H198" s="68"/>
      <c r="I198" s="68"/>
      <c r="J198" s="68"/>
      <c r="K198" s="68"/>
      <c r="L198" s="68"/>
      <c r="M198" s="68"/>
      <c r="N198" s="68"/>
      <c r="O198" s="68"/>
      <c r="P198" s="68"/>
      <c r="Q198" s="68"/>
      <c r="R198" s="68"/>
      <c r="S198" s="68"/>
      <c r="T198" s="68"/>
      <c r="U198" s="68"/>
      <c r="V198" s="68"/>
      <c r="W198" s="68"/>
      <c r="X198" s="68"/>
    </row>
    <row r="199" spans="1:24" ht="13">
      <c r="A199" s="68"/>
      <c r="B199" s="68"/>
      <c r="C199" s="89"/>
      <c r="D199" s="95"/>
      <c r="E199" s="89"/>
      <c r="F199" s="89"/>
      <c r="G199" s="68"/>
      <c r="H199" s="68"/>
      <c r="I199" s="68"/>
      <c r="J199" s="68"/>
      <c r="K199" s="68"/>
      <c r="L199" s="68"/>
      <c r="M199" s="68"/>
      <c r="N199" s="68"/>
      <c r="O199" s="68"/>
      <c r="P199" s="68"/>
      <c r="Q199" s="68"/>
      <c r="R199" s="68"/>
      <c r="S199" s="68"/>
      <c r="T199" s="68"/>
      <c r="U199" s="68"/>
      <c r="V199" s="68"/>
      <c r="W199" s="68"/>
      <c r="X199" s="68"/>
    </row>
    <row r="200" spans="1:24" ht="13">
      <c r="A200" s="68"/>
      <c r="B200" s="68"/>
      <c r="C200" s="89"/>
      <c r="D200" s="95"/>
      <c r="E200" s="89"/>
      <c r="F200" s="89"/>
      <c r="G200" s="68"/>
      <c r="H200" s="68"/>
      <c r="I200" s="68"/>
      <c r="J200" s="68"/>
      <c r="K200" s="68"/>
      <c r="L200" s="68"/>
      <c r="M200" s="68"/>
      <c r="N200" s="68"/>
      <c r="O200" s="68"/>
      <c r="P200" s="68"/>
      <c r="Q200" s="68"/>
      <c r="R200" s="68"/>
      <c r="S200" s="68"/>
      <c r="T200" s="68"/>
      <c r="U200" s="68"/>
      <c r="V200" s="68"/>
      <c r="W200" s="68"/>
      <c r="X200" s="68"/>
    </row>
    <row r="201" spans="1:24" ht="13">
      <c r="A201" s="68"/>
      <c r="B201" s="68"/>
      <c r="C201" s="89"/>
      <c r="D201" s="95"/>
      <c r="E201" s="89"/>
      <c r="F201" s="89"/>
      <c r="G201" s="68"/>
      <c r="H201" s="68"/>
      <c r="I201" s="68"/>
      <c r="J201" s="68"/>
      <c r="K201" s="68"/>
      <c r="L201" s="68"/>
      <c r="M201" s="68"/>
      <c r="N201" s="68"/>
      <c r="O201" s="68"/>
      <c r="P201" s="68"/>
      <c r="Q201" s="68"/>
      <c r="R201" s="68"/>
      <c r="S201" s="68"/>
      <c r="T201" s="68"/>
      <c r="U201" s="68"/>
      <c r="V201" s="68"/>
      <c r="W201" s="68"/>
      <c r="X201" s="68"/>
    </row>
    <row r="202" spans="1:24" ht="13">
      <c r="A202" s="68"/>
      <c r="B202" s="68"/>
      <c r="C202" s="89"/>
      <c r="D202" s="95"/>
      <c r="E202" s="89"/>
      <c r="F202" s="89"/>
      <c r="G202" s="68"/>
      <c r="H202" s="68"/>
      <c r="I202" s="68"/>
      <c r="J202" s="68"/>
      <c r="K202" s="68"/>
      <c r="L202" s="68"/>
      <c r="M202" s="68"/>
      <c r="N202" s="68"/>
      <c r="O202" s="68"/>
      <c r="P202" s="68"/>
      <c r="Q202" s="68"/>
      <c r="R202" s="68"/>
      <c r="S202" s="68"/>
      <c r="T202" s="68"/>
      <c r="U202" s="68"/>
      <c r="V202" s="68"/>
      <c r="W202" s="68"/>
      <c r="X202" s="68"/>
    </row>
    <row r="203" spans="1:24" ht="13">
      <c r="A203" s="68"/>
      <c r="B203" s="68"/>
      <c r="C203" s="89"/>
      <c r="D203" s="95"/>
      <c r="E203" s="89"/>
      <c r="F203" s="89"/>
      <c r="G203" s="68"/>
      <c r="H203" s="68"/>
      <c r="I203" s="68"/>
      <c r="J203" s="68"/>
      <c r="K203" s="68"/>
      <c r="L203" s="68"/>
      <c r="M203" s="68"/>
      <c r="N203" s="68"/>
      <c r="O203" s="68"/>
      <c r="P203" s="68"/>
      <c r="Q203" s="68"/>
      <c r="R203" s="68"/>
      <c r="S203" s="68"/>
      <c r="T203" s="68"/>
      <c r="U203" s="68"/>
      <c r="V203" s="68"/>
      <c r="W203" s="68"/>
      <c r="X203" s="68"/>
    </row>
    <row r="204" spans="1:24" ht="13">
      <c r="A204" s="68"/>
      <c r="B204" s="68"/>
      <c r="C204" s="89"/>
      <c r="D204" s="95"/>
      <c r="E204" s="89"/>
      <c r="F204" s="89"/>
      <c r="G204" s="68"/>
      <c r="H204" s="68"/>
      <c r="I204" s="68"/>
      <c r="J204" s="68"/>
      <c r="K204" s="68"/>
      <c r="L204" s="68"/>
      <c r="M204" s="68"/>
      <c r="N204" s="68"/>
      <c r="O204" s="68"/>
      <c r="P204" s="68"/>
      <c r="Q204" s="68"/>
      <c r="R204" s="68"/>
      <c r="S204" s="68"/>
      <c r="T204" s="68"/>
      <c r="U204" s="68"/>
      <c r="V204" s="68"/>
      <c r="W204" s="68"/>
      <c r="X204" s="68"/>
    </row>
    <row r="205" spans="1:24" ht="13">
      <c r="A205" s="68"/>
      <c r="B205" s="68"/>
      <c r="C205" s="89"/>
      <c r="D205" s="95"/>
      <c r="E205" s="89"/>
      <c r="F205" s="89"/>
      <c r="G205" s="68"/>
      <c r="H205" s="68"/>
      <c r="I205" s="68"/>
      <c r="J205" s="68"/>
      <c r="K205" s="68"/>
      <c r="L205" s="68"/>
      <c r="M205" s="68"/>
      <c r="N205" s="68"/>
      <c r="O205" s="68"/>
      <c r="P205" s="68"/>
      <c r="Q205" s="68"/>
      <c r="R205" s="68"/>
      <c r="S205" s="68"/>
      <c r="T205" s="68"/>
      <c r="U205" s="68"/>
      <c r="V205" s="68"/>
      <c r="W205" s="68"/>
      <c r="X205" s="68"/>
    </row>
    <row r="206" spans="1:24" ht="13">
      <c r="A206" s="68"/>
      <c r="B206" s="68"/>
      <c r="C206" s="89"/>
      <c r="D206" s="95"/>
      <c r="E206" s="89"/>
      <c r="F206" s="89"/>
      <c r="G206" s="68"/>
      <c r="H206" s="68"/>
      <c r="I206" s="68"/>
      <c r="J206" s="68"/>
      <c r="K206" s="68"/>
      <c r="L206" s="68"/>
      <c r="M206" s="68"/>
      <c r="N206" s="68"/>
      <c r="O206" s="68"/>
      <c r="P206" s="68"/>
      <c r="Q206" s="68"/>
      <c r="R206" s="68"/>
      <c r="S206" s="68"/>
      <c r="T206" s="68"/>
      <c r="U206" s="68"/>
      <c r="V206" s="68"/>
      <c r="W206" s="68"/>
      <c r="X206" s="68"/>
    </row>
    <row r="207" spans="1:24" ht="13">
      <c r="A207" s="68"/>
      <c r="B207" s="68"/>
      <c r="C207" s="89"/>
      <c r="D207" s="95"/>
      <c r="E207" s="89"/>
      <c r="F207" s="89"/>
      <c r="G207" s="68"/>
      <c r="H207" s="68"/>
      <c r="I207" s="68"/>
      <c r="J207" s="68"/>
      <c r="K207" s="68"/>
      <c r="L207" s="68"/>
      <c r="M207" s="68"/>
      <c r="N207" s="68"/>
      <c r="O207" s="68"/>
      <c r="P207" s="68"/>
      <c r="Q207" s="68"/>
      <c r="R207" s="68"/>
      <c r="S207" s="68"/>
      <c r="T207" s="68"/>
      <c r="U207" s="68"/>
      <c r="V207" s="68"/>
      <c r="W207" s="68"/>
      <c r="X207" s="68"/>
    </row>
    <row r="208" spans="1:24" ht="13">
      <c r="A208" s="68"/>
      <c r="B208" s="68"/>
      <c r="C208" s="89"/>
      <c r="D208" s="95"/>
      <c r="E208" s="89"/>
      <c r="F208" s="89"/>
      <c r="G208" s="68"/>
      <c r="H208" s="68"/>
      <c r="I208" s="68"/>
      <c r="J208" s="68"/>
      <c r="K208" s="68"/>
      <c r="L208" s="68"/>
      <c r="M208" s="68"/>
      <c r="N208" s="68"/>
      <c r="O208" s="68"/>
      <c r="P208" s="68"/>
      <c r="Q208" s="68"/>
      <c r="R208" s="68"/>
      <c r="S208" s="68"/>
      <c r="T208" s="68"/>
      <c r="U208" s="68"/>
      <c r="V208" s="68"/>
      <c r="W208" s="68"/>
      <c r="X208" s="68"/>
    </row>
    <row r="209" spans="1:24" ht="13">
      <c r="A209" s="68"/>
      <c r="B209" s="68"/>
      <c r="C209" s="89"/>
      <c r="D209" s="95"/>
      <c r="E209" s="89"/>
      <c r="F209" s="89"/>
      <c r="G209" s="68"/>
      <c r="H209" s="68"/>
      <c r="I209" s="68"/>
      <c r="J209" s="68"/>
      <c r="K209" s="68"/>
      <c r="L209" s="68"/>
      <c r="M209" s="68"/>
      <c r="N209" s="68"/>
      <c r="O209" s="68"/>
      <c r="P209" s="68"/>
      <c r="Q209" s="68"/>
      <c r="R209" s="68"/>
      <c r="S209" s="68"/>
      <c r="T209" s="68"/>
      <c r="U209" s="68"/>
      <c r="V209" s="68"/>
      <c r="W209" s="68"/>
      <c r="X209" s="68"/>
    </row>
    <row r="210" spans="1:24" ht="13">
      <c r="A210" s="68"/>
      <c r="B210" s="68"/>
      <c r="C210" s="89"/>
      <c r="D210" s="95"/>
      <c r="E210" s="89"/>
      <c r="F210" s="89"/>
      <c r="G210" s="68"/>
      <c r="H210" s="68"/>
      <c r="I210" s="68"/>
      <c r="J210" s="68"/>
      <c r="K210" s="68"/>
      <c r="L210" s="68"/>
      <c r="M210" s="68"/>
      <c r="N210" s="68"/>
      <c r="O210" s="68"/>
      <c r="P210" s="68"/>
      <c r="Q210" s="68"/>
      <c r="R210" s="68"/>
      <c r="S210" s="68"/>
      <c r="T210" s="68"/>
      <c r="U210" s="68"/>
      <c r="V210" s="68"/>
      <c r="W210" s="68"/>
      <c r="X210" s="68"/>
    </row>
    <row r="211" spans="1:24" ht="13">
      <c r="A211" s="68"/>
      <c r="B211" s="68"/>
      <c r="C211" s="89"/>
      <c r="D211" s="95"/>
      <c r="E211" s="89"/>
      <c r="F211" s="89"/>
      <c r="G211" s="68"/>
      <c r="H211" s="68"/>
      <c r="I211" s="68"/>
      <c r="J211" s="68"/>
      <c r="K211" s="68"/>
      <c r="L211" s="68"/>
      <c r="M211" s="68"/>
      <c r="N211" s="68"/>
      <c r="O211" s="68"/>
      <c r="P211" s="68"/>
      <c r="Q211" s="68"/>
      <c r="R211" s="68"/>
      <c r="S211" s="68"/>
      <c r="T211" s="68"/>
      <c r="U211" s="68"/>
      <c r="V211" s="68"/>
      <c r="W211" s="68"/>
      <c r="X211" s="68"/>
    </row>
    <row r="212" spans="1:24" ht="13">
      <c r="A212" s="68"/>
      <c r="B212" s="68"/>
      <c r="C212" s="89"/>
      <c r="D212" s="95"/>
      <c r="E212" s="89"/>
      <c r="F212" s="89"/>
      <c r="G212" s="68"/>
      <c r="H212" s="68"/>
      <c r="I212" s="68"/>
      <c r="J212" s="68"/>
      <c r="K212" s="68"/>
      <c r="L212" s="68"/>
      <c r="M212" s="68"/>
      <c r="N212" s="68"/>
      <c r="O212" s="68"/>
      <c r="P212" s="68"/>
      <c r="Q212" s="68"/>
      <c r="R212" s="68"/>
      <c r="S212" s="68"/>
      <c r="T212" s="68"/>
      <c r="U212" s="68"/>
      <c r="V212" s="68"/>
      <c r="W212" s="68"/>
      <c r="X212" s="68"/>
    </row>
    <row r="213" spans="1:24" ht="13">
      <c r="A213" s="68"/>
      <c r="B213" s="68"/>
      <c r="C213" s="89"/>
      <c r="D213" s="95"/>
      <c r="E213" s="89"/>
      <c r="F213" s="89"/>
      <c r="G213" s="68"/>
      <c r="H213" s="68"/>
      <c r="I213" s="68"/>
      <c r="J213" s="68"/>
      <c r="K213" s="68"/>
      <c r="L213" s="68"/>
      <c r="M213" s="68"/>
      <c r="N213" s="68"/>
      <c r="O213" s="68"/>
      <c r="P213" s="68"/>
      <c r="Q213" s="68"/>
      <c r="R213" s="68"/>
      <c r="S213" s="68"/>
      <c r="T213" s="68"/>
      <c r="U213" s="68"/>
      <c r="V213" s="68"/>
      <c r="W213" s="68"/>
      <c r="X213" s="68"/>
    </row>
    <row r="214" spans="1:24" ht="13">
      <c r="A214" s="68"/>
      <c r="B214" s="68"/>
      <c r="C214" s="89"/>
      <c r="D214" s="95"/>
      <c r="E214" s="89"/>
      <c r="F214" s="89"/>
      <c r="G214" s="68"/>
      <c r="H214" s="68"/>
      <c r="I214" s="68"/>
      <c r="J214" s="68"/>
      <c r="K214" s="68"/>
      <c r="L214" s="68"/>
      <c r="M214" s="68"/>
      <c r="N214" s="68"/>
      <c r="O214" s="68"/>
      <c r="P214" s="68"/>
      <c r="Q214" s="68"/>
      <c r="R214" s="68"/>
      <c r="S214" s="68"/>
      <c r="T214" s="68"/>
      <c r="U214" s="68"/>
      <c r="V214" s="68"/>
      <c r="W214" s="68"/>
      <c r="X214" s="68"/>
    </row>
    <row r="215" spans="1:24" ht="13">
      <c r="A215" s="68"/>
      <c r="B215" s="68"/>
      <c r="C215" s="89"/>
      <c r="D215" s="95"/>
      <c r="E215" s="89"/>
      <c r="F215" s="89"/>
      <c r="G215" s="68"/>
      <c r="H215" s="68"/>
      <c r="I215" s="68"/>
      <c r="J215" s="68"/>
      <c r="K215" s="68"/>
      <c r="L215" s="68"/>
      <c r="M215" s="68"/>
      <c r="N215" s="68"/>
      <c r="O215" s="68"/>
      <c r="P215" s="68"/>
      <c r="Q215" s="68"/>
      <c r="R215" s="68"/>
      <c r="S215" s="68"/>
      <c r="T215" s="68"/>
      <c r="U215" s="68"/>
      <c r="V215" s="68"/>
      <c r="W215" s="68"/>
      <c r="X215" s="68"/>
    </row>
    <row r="216" spans="1:24" ht="13">
      <c r="A216" s="68"/>
      <c r="B216" s="68"/>
      <c r="C216" s="89"/>
      <c r="D216" s="95"/>
      <c r="E216" s="89"/>
      <c r="F216" s="89"/>
      <c r="G216" s="68"/>
      <c r="H216" s="68"/>
      <c r="I216" s="68"/>
      <c r="J216" s="68"/>
      <c r="K216" s="68"/>
      <c r="L216" s="68"/>
      <c r="M216" s="68"/>
      <c r="N216" s="68"/>
      <c r="O216" s="68"/>
      <c r="P216" s="68"/>
      <c r="Q216" s="68"/>
      <c r="R216" s="68"/>
      <c r="S216" s="68"/>
      <c r="T216" s="68"/>
      <c r="U216" s="68"/>
      <c r="V216" s="68"/>
      <c r="W216" s="68"/>
      <c r="X216" s="68"/>
    </row>
    <row r="217" spans="1:24" ht="13">
      <c r="A217" s="68"/>
      <c r="B217" s="68"/>
      <c r="C217" s="89"/>
      <c r="D217" s="95"/>
      <c r="E217" s="89"/>
      <c r="F217" s="89"/>
      <c r="G217" s="68"/>
      <c r="H217" s="68"/>
      <c r="I217" s="68"/>
      <c r="J217" s="68"/>
      <c r="K217" s="68"/>
      <c r="L217" s="68"/>
      <c r="M217" s="68"/>
      <c r="N217" s="68"/>
      <c r="O217" s="68"/>
      <c r="P217" s="68"/>
      <c r="Q217" s="68"/>
      <c r="R217" s="68"/>
      <c r="S217" s="68"/>
      <c r="T217" s="68"/>
      <c r="U217" s="68"/>
      <c r="V217" s="68"/>
      <c r="W217" s="68"/>
      <c r="X217" s="68"/>
    </row>
    <row r="218" spans="1:24" ht="13">
      <c r="A218" s="68"/>
      <c r="B218" s="68"/>
      <c r="C218" s="89"/>
      <c r="D218" s="95"/>
      <c r="E218" s="89"/>
      <c r="F218" s="89"/>
      <c r="G218" s="68"/>
      <c r="H218" s="68"/>
      <c r="I218" s="68"/>
      <c r="J218" s="68"/>
      <c r="K218" s="68"/>
      <c r="L218" s="68"/>
      <c r="M218" s="68"/>
      <c r="N218" s="68"/>
      <c r="O218" s="68"/>
      <c r="P218" s="68"/>
      <c r="Q218" s="68"/>
      <c r="R218" s="68"/>
      <c r="S218" s="68"/>
      <c r="T218" s="68"/>
      <c r="U218" s="68"/>
      <c r="V218" s="68"/>
      <c r="W218" s="68"/>
      <c r="X218" s="68"/>
    </row>
    <row r="219" spans="1:24" ht="13">
      <c r="A219" s="68"/>
      <c r="B219" s="68"/>
      <c r="C219" s="89"/>
      <c r="D219" s="95"/>
      <c r="E219" s="89"/>
      <c r="F219" s="89"/>
      <c r="G219" s="68"/>
      <c r="H219" s="68"/>
      <c r="I219" s="68"/>
      <c r="J219" s="68"/>
      <c r="K219" s="68"/>
      <c r="L219" s="68"/>
      <c r="M219" s="68"/>
      <c r="N219" s="68"/>
      <c r="O219" s="68"/>
      <c r="P219" s="68"/>
      <c r="Q219" s="68"/>
      <c r="R219" s="68"/>
      <c r="S219" s="68"/>
      <c r="T219" s="68"/>
      <c r="U219" s="68"/>
      <c r="V219" s="68"/>
      <c r="W219" s="68"/>
      <c r="X219" s="68"/>
    </row>
    <row r="220" spans="1:24" ht="13">
      <c r="A220" s="68"/>
      <c r="B220" s="68"/>
      <c r="C220" s="89"/>
      <c r="D220" s="95"/>
      <c r="E220" s="89"/>
      <c r="F220" s="89"/>
      <c r="G220" s="68"/>
      <c r="H220" s="68"/>
      <c r="I220" s="68"/>
      <c r="J220" s="68"/>
      <c r="K220" s="68"/>
      <c r="L220" s="68"/>
      <c r="M220" s="68"/>
      <c r="N220" s="68"/>
      <c r="O220" s="68"/>
      <c r="P220" s="68"/>
      <c r="Q220" s="68"/>
      <c r="R220" s="68"/>
      <c r="S220" s="68"/>
      <c r="T220" s="68"/>
      <c r="U220" s="68"/>
      <c r="V220" s="68"/>
      <c r="W220" s="68"/>
      <c r="X220" s="68"/>
    </row>
    <row r="221" spans="1:24" ht="13">
      <c r="A221" s="68"/>
      <c r="B221" s="68"/>
      <c r="C221" s="89"/>
      <c r="D221" s="95"/>
      <c r="E221" s="89"/>
      <c r="F221" s="89"/>
      <c r="G221" s="68"/>
      <c r="H221" s="68"/>
      <c r="I221" s="68"/>
      <c r="J221" s="68"/>
      <c r="K221" s="68"/>
      <c r="L221" s="68"/>
      <c r="M221" s="68"/>
      <c r="N221" s="68"/>
      <c r="O221" s="68"/>
      <c r="P221" s="68"/>
      <c r="Q221" s="68"/>
      <c r="R221" s="68"/>
      <c r="S221" s="68"/>
      <c r="T221" s="68"/>
      <c r="U221" s="68"/>
      <c r="V221" s="68"/>
      <c r="W221" s="68"/>
      <c r="X221" s="68"/>
    </row>
    <row r="222" spans="1:24" ht="13">
      <c r="A222" s="68"/>
      <c r="B222" s="68"/>
      <c r="C222" s="89"/>
      <c r="D222" s="95"/>
      <c r="E222" s="89"/>
      <c r="F222" s="89"/>
      <c r="G222" s="68"/>
      <c r="H222" s="68"/>
      <c r="I222" s="68"/>
      <c r="J222" s="68"/>
      <c r="K222" s="68"/>
      <c r="L222" s="68"/>
      <c r="M222" s="68"/>
      <c r="N222" s="68"/>
      <c r="O222" s="68"/>
      <c r="P222" s="68"/>
      <c r="Q222" s="68"/>
      <c r="R222" s="68"/>
      <c r="S222" s="68"/>
      <c r="T222" s="68"/>
      <c r="U222" s="68"/>
      <c r="V222" s="68"/>
      <c r="W222" s="68"/>
      <c r="X222" s="68"/>
    </row>
    <row r="223" spans="1:24" ht="13">
      <c r="A223" s="68"/>
      <c r="B223" s="68"/>
      <c r="C223" s="89"/>
      <c r="D223" s="95"/>
      <c r="E223" s="89"/>
      <c r="F223" s="89"/>
      <c r="G223" s="68"/>
      <c r="H223" s="68"/>
      <c r="I223" s="68"/>
      <c r="J223" s="68"/>
      <c r="K223" s="68"/>
      <c r="L223" s="68"/>
      <c r="M223" s="68"/>
      <c r="N223" s="68"/>
      <c r="O223" s="68"/>
      <c r="P223" s="68"/>
      <c r="Q223" s="68"/>
      <c r="R223" s="68"/>
      <c r="S223" s="68"/>
      <c r="T223" s="68"/>
      <c r="U223" s="68"/>
      <c r="V223" s="68"/>
      <c r="W223" s="68"/>
      <c r="X223" s="68"/>
    </row>
    <row r="224" spans="1:24" ht="13">
      <c r="A224" s="68"/>
      <c r="B224" s="68"/>
      <c r="C224" s="89"/>
      <c r="D224" s="95"/>
      <c r="E224" s="89"/>
      <c r="F224" s="89"/>
      <c r="G224" s="68"/>
      <c r="H224" s="68"/>
      <c r="I224" s="68"/>
      <c r="J224" s="68"/>
      <c r="K224" s="68"/>
      <c r="L224" s="68"/>
      <c r="M224" s="68"/>
      <c r="N224" s="68"/>
      <c r="O224" s="68"/>
      <c r="P224" s="68"/>
      <c r="Q224" s="68"/>
      <c r="R224" s="68"/>
      <c r="S224" s="68"/>
      <c r="T224" s="68"/>
      <c r="U224" s="68"/>
      <c r="V224" s="68"/>
      <c r="W224" s="68"/>
      <c r="X224" s="68"/>
    </row>
    <row r="225" spans="1:24" ht="13">
      <c r="A225" s="68"/>
      <c r="B225" s="68"/>
      <c r="C225" s="89"/>
      <c r="D225" s="95"/>
      <c r="E225" s="89"/>
      <c r="F225" s="89"/>
      <c r="G225" s="68"/>
      <c r="H225" s="68"/>
      <c r="I225" s="68"/>
      <c r="J225" s="68"/>
      <c r="K225" s="68"/>
      <c r="L225" s="68"/>
      <c r="M225" s="68"/>
      <c r="N225" s="68"/>
      <c r="O225" s="68"/>
      <c r="P225" s="68"/>
      <c r="Q225" s="68"/>
      <c r="R225" s="68"/>
      <c r="S225" s="68"/>
      <c r="T225" s="68"/>
      <c r="U225" s="68"/>
      <c r="V225" s="68"/>
      <c r="W225" s="68"/>
      <c r="X225" s="68"/>
    </row>
    <row r="226" spans="1:24" ht="13">
      <c r="A226" s="68"/>
      <c r="B226" s="68"/>
      <c r="C226" s="89"/>
      <c r="D226" s="95"/>
      <c r="E226" s="89"/>
      <c r="F226" s="89"/>
      <c r="G226" s="68"/>
      <c r="H226" s="68"/>
      <c r="I226" s="68"/>
      <c r="J226" s="68"/>
      <c r="K226" s="68"/>
      <c r="L226" s="68"/>
      <c r="M226" s="68"/>
      <c r="N226" s="68"/>
      <c r="O226" s="68"/>
      <c r="P226" s="68"/>
      <c r="Q226" s="68"/>
      <c r="R226" s="68"/>
      <c r="S226" s="68"/>
      <c r="T226" s="68"/>
      <c r="U226" s="68"/>
      <c r="V226" s="68"/>
      <c r="W226" s="68"/>
      <c r="X226" s="68"/>
    </row>
    <row r="227" spans="1:24" ht="13">
      <c r="A227" s="68"/>
      <c r="B227" s="68"/>
      <c r="C227" s="89"/>
      <c r="D227" s="95"/>
      <c r="E227" s="89"/>
      <c r="F227" s="89"/>
      <c r="G227" s="68"/>
      <c r="H227" s="68"/>
      <c r="I227" s="68"/>
      <c r="J227" s="68"/>
      <c r="K227" s="68"/>
      <c r="L227" s="68"/>
      <c r="M227" s="68"/>
      <c r="N227" s="68"/>
      <c r="O227" s="68"/>
      <c r="P227" s="68"/>
      <c r="Q227" s="68"/>
      <c r="R227" s="68"/>
      <c r="S227" s="68"/>
      <c r="T227" s="68"/>
      <c r="U227" s="68"/>
      <c r="V227" s="68"/>
      <c r="W227" s="68"/>
      <c r="X227" s="68"/>
    </row>
    <row r="228" spans="1:24" ht="13">
      <c r="A228" s="68"/>
      <c r="B228" s="68"/>
      <c r="C228" s="89"/>
      <c r="D228" s="95"/>
      <c r="E228" s="89"/>
      <c r="F228" s="89"/>
      <c r="G228" s="68"/>
      <c r="H228" s="68"/>
      <c r="I228" s="68"/>
      <c r="J228" s="68"/>
      <c r="K228" s="68"/>
      <c r="L228" s="68"/>
      <c r="M228" s="68"/>
      <c r="N228" s="68"/>
      <c r="O228" s="68"/>
      <c r="P228" s="68"/>
      <c r="Q228" s="68"/>
      <c r="R228" s="68"/>
      <c r="S228" s="68"/>
      <c r="T228" s="68"/>
      <c r="U228" s="68"/>
      <c r="V228" s="68"/>
      <c r="W228" s="68"/>
      <c r="X228" s="68"/>
    </row>
    <row r="229" spans="1:24" ht="13">
      <c r="A229" s="68"/>
      <c r="B229" s="68"/>
      <c r="C229" s="89"/>
      <c r="D229" s="95"/>
      <c r="E229" s="89"/>
      <c r="F229" s="89"/>
      <c r="G229" s="68"/>
      <c r="H229" s="68"/>
      <c r="I229" s="68"/>
      <c r="J229" s="68"/>
      <c r="K229" s="68"/>
      <c r="L229" s="68"/>
      <c r="M229" s="68"/>
      <c r="N229" s="68"/>
      <c r="O229" s="68"/>
      <c r="P229" s="68"/>
      <c r="Q229" s="68"/>
      <c r="R229" s="68"/>
      <c r="S229" s="68"/>
      <c r="T229" s="68"/>
      <c r="U229" s="68"/>
      <c r="V229" s="68"/>
      <c r="W229" s="68"/>
      <c r="X229" s="68"/>
    </row>
    <row r="230" spans="1:24" ht="13">
      <c r="A230" s="68"/>
      <c r="B230" s="68"/>
      <c r="C230" s="89"/>
      <c r="D230" s="95"/>
      <c r="E230" s="89"/>
      <c r="F230" s="89"/>
      <c r="G230" s="68"/>
      <c r="H230" s="68"/>
      <c r="I230" s="68"/>
      <c r="J230" s="68"/>
      <c r="K230" s="68"/>
      <c r="L230" s="68"/>
      <c r="M230" s="68"/>
      <c r="N230" s="68"/>
      <c r="O230" s="68"/>
      <c r="P230" s="68"/>
      <c r="Q230" s="68"/>
      <c r="R230" s="68"/>
      <c r="S230" s="68"/>
      <c r="T230" s="68"/>
      <c r="U230" s="68"/>
      <c r="V230" s="68"/>
      <c r="W230" s="68"/>
      <c r="X230" s="68"/>
    </row>
    <row r="231" spans="1:24" ht="13">
      <c r="A231" s="68"/>
      <c r="B231" s="68"/>
      <c r="C231" s="89"/>
      <c r="D231" s="95"/>
      <c r="E231" s="89"/>
      <c r="F231" s="89"/>
      <c r="G231" s="68"/>
      <c r="H231" s="68"/>
      <c r="I231" s="68"/>
      <c r="J231" s="68"/>
      <c r="K231" s="68"/>
      <c r="L231" s="68"/>
      <c r="M231" s="68"/>
      <c r="N231" s="68"/>
      <c r="O231" s="68"/>
      <c r="P231" s="68"/>
      <c r="Q231" s="68"/>
      <c r="R231" s="68"/>
      <c r="S231" s="68"/>
      <c r="T231" s="68"/>
      <c r="U231" s="68"/>
      <c r="V231" s="68"/>
      <c r="W231" s="68"/>
      <c r="X231" s="68"/>
    </row>
    <row r="232" spans="1:24" ht="13">
      <c r="A232" s="68"/>
      <c r="B232" s="68"/>
      <c r="C232" s="89"/>
      <c r="D232" s="95"/>
      <c r="E232" s="89"/>
      <c r="F232" s="89"/>
      <c r="G232" s="68"/>
      <c r="H232" s="68"/>
      <c r="I232" s="68"/>
      <c r="J232" s="68"/>
      <c r="K232" s="68"/>
      <c r="L232" s="68"/>
      <c r="M232" s="68"/>
      <c r="N232" s="68"/>
      <c r="O232" s="68"/>
      <c r="P232" s="68"/>
      <c r="Q232" s="68"/>
      <c r="R232" s="68"/>
      <c r="S232" s="68"/>
      <c r="T232" s="68"/>
      <c r="U232" s="68"/>
      <c r="V232" s="68"/>
      <c r="W232" s="68"/>
      <c r="X232" s="68"/>
    </row>
    <row r="233" spans="1:24" ht="13">
      <c r="A233" s="68"/>
      <c r="B233" s="68"/>
      <c r="C233" s="89"/>
      <c r="D233" s="95"/>
      <c r="E233" s="89"/>
      <c r="F233" s="89"/>
      <c r="G233" s="68"/>
      <c r="H233" s="68"/>
      <c r="I233" s="68"/>
      <c r="J233" s="68"/>
      <c r="K233" s="68"/>
      <c r="L233" s="68"/>
      <c r="M233" s="68"/>
      <c r="N233" s="68"/>
      <c r="O233" s="68"/>
      <c r="P233" s="68"/>
      <c r="Q233" s="68"/>
      <c r="R233" s="68"/>
      <c r="S233" s="68"/>
      <c r="T233" s="68"/>
      <c r="U233" s="68"/>
      <c r="V233" s="68"/>
      <c r="W233" s="68"/>
      <c r="X233" s="68"/>
    </row>
    <row r="234" spans="1:24" ht="13">
      <c r="A234" s="68"/>
      <c r="B234" s="68"/>
      <c r="C234" s="89"/>
      <c r="D234" s="95"/>
      <c r="E234" s="89"/>
      <c r="F234" s="89"/>
      <c r="G234" s="68"/>
      <c r="H234" s="68"/>
      <c r="I234" s="68"/>
      <c r="J234" s="68"/>
      <c r="K234" s="68"/>
      <c r="L234" s="68"/>
      <c r="M234" s="68"/>
      <c r="N234" s="68"/>
      <c r="O234" s="68"/>
      <c r="P234" s="68"/>
      <c r="Q234" s="68"/>
      <c r="R234" s="68"/>
      <c r="S234" s="68"/>
      <c r="T234" s="68"/>
      <c r="U234" s="68"/>
      <c r="V234" s="68"/>
      <c r="W234" s="68"/>
      <c r="X234" s="68"/>
    </row>
    <row r="235" spans="1:24" ht="13">
      <c r="A235" s="68"/>
      <c r="B235" s="68"/>
      <c r="C235" s="89"/>
      <c r="D235" s="95"/>
      <c r="E235" s="89"/>
      <c r="F235" s="89"/>
      <c r="G235" s="68"/>
      <c r="H235" s="68"/>
      <c r="I235" s="68"/>
      <c r="J235" s="68"/>
      <c r="K235" s="68"/>
      <c r="L235" s="68"/>
      <c r="M235" s="68"/>
      <c r="N235" s="68"/>
      <c r="O235" s="68"/>
      <c r="P235" s="68"/>
      <c r="Q235" s="68"/>
      <c r="R235" s="68"/>
      <c r="S235" s="68"/>
      <c r="T235" s="68"/>
      <c r="U235" s="68"/>
      <c r="V235" s="68"/>
      <c r="W235" s="68"/>
      <c r="X235" s="68"/>
    </row>
    <row r="236" spans="1:24" ht="13">
      <c r="A236" s="68"/>
      <c r="B236" s="68"/>
      <c r="C236" s="89"/>
      <c r="D236" s="95"/>
      <c r="E236" s="89"/>
      <c r="F236" s="89"/>
      <c r="G236" s="68"/>
      <c r="H236" s="68"/>
      <c r="I236" s="68"/>
      <c r="J236" s="68"/>
      <c r="K236" s="68"/>
      <c r="L236" s="68"/>
      <c r="M236" s="68"/>
      <c r="N236" s="68"/>
      <c r="O236" s="68"/>
      <c r="P236" s="68"/>
      <c r="Q236" s="68"/>
      <c r="R236" s="68"/>
      <c r="S236" s="68"/>
      <c r="T236" s="68"/>
      <c r="U236" s="68"/>
      <c r="V236" s="68"/>
      <c r="W236" s="68"/>
      <c r="X236" s="68"/>
    </row>
    <row r="237" spans="1:24" ht="13">
      <c r="A237" s="68"/>
      <c r="B237" s="68"/>
      <c r="C237" s="89"/>
      <c r="D237" s="95"/>
      <c r="E237" s="89"/>
      <c r="F237" s="89"/>
      <c r="G237" s="68"/>
      <c r="H237" s="68"/>
      <c r="I237" s="68"/>
      <c r="J237" s="68"/>
      <c r="K237" s="68"/>
      <c r="L237" s="68"/>
      <c r="M237" s="68"/>
      <c r="N237" s="68"/>
      <c r="O237" s="68"/>
      <c r="P237" s="68"/>
      <c r="Q237" s="68"/>
      <c r="R237" s="68"/>
      <c r="S237" s="68"/>
      <c r="T237" s="68"/>
      <c r="U237" s="68"/>
      <c r="V237" s="68"/>
      <c r="W237" s="68"/>
      <c r="X237" s="68"/>
    </row>
    <row r="238" spans="1:24" ht="13">
      <c r="A238" s="68"/>
      <c r="B238" s="68"/>
      <c r="C238" s="89"/>
      <c r="D238" s="95"/>
      <c r="E238" s="89"/>
      <c r="F238" s="89"/>
      <c r="G238" s="68"/>
      <c r="H238" s="68"/>
      <c r="I238" s="68"/>
      <c r="J238" s="68"/>
      <c r="K238" s="68"/>
      <c r="L238" s="68"/>
      <c r="M238" s="68"/>
      <c r="N238" s="68"/>
      <c r="O238" s="68"/>
      <c r="P238" s="68"/>
      <c r="Q238" s="68"/>
      <c r="R238" s="68"/>
      <c r="S238" s="68"/>
      <c r="T238" s="68"/>
      <c r="U238" s="68"/>
      <c r="V238" s="68"/>
      <c r="W238" s="68"/>
      <c r="X238" s="68"/>
    </row>
    <row r="239" spans="1:24" ht="13">
      <c r="A239" s="68"/>
      <c r="B239" s="68"/>
      <c r="C239" s="89"/>
      <c r="D239" s="95"/>
      <c r="E239" s="89"/>
      <c r="F239" s="89"/>
      <c r="G239" s="68"/>
      <c r="H239" s="68"/>
      <c r="I239" s="68"/>
      <c r="J239" s="68"/>
      <c r="K239" s="68"/>
      <c r="L239" s="68"/>
      <c r="M239" s="68"/>
      <c r="N239" s="68"/>
      <c r="O239" s="68"/>
      <c r="P239" s="68"/>
      <c r="Q239" s="68"/>
      <c r="R239" s="68"/>
      <c r="S239" s="68"/>
      <c r="T239" s="68"/>
      <c r="U239" s="68"/>
      <c r="V239" s="68"/>
      <c r="W239" s="68"/>
      <c r="X239" s="68"/>
    </row>
    <row r="240" spans="1:24" ht="13">
      <c r="A240" s="68"/>
      <c r="B240" s="68"/>
      <c r="C240" s="89"/>
      <c r="D240" s="95"/>
      <c r="E240" s="89"/>
      <c r="F240" s="89"/>
      <c r="G240" s="68"/>
      <c r="H240" s="68"/>
      <c r="I240" s="68"/>
      <c r="J240" s="68"/>
      <c r="K240" s="68"/>
      <c r="L240" s="68"/>
      <c r="M240" s="68"/>
      <c r="N240" s="68"/>
      <c r="O240" s="68"/>
      <c r="P240" s="68"/>
      <c r="Q240" s="68"/>
      <c r="R240" s="68"/>
      <c r="S240" s="68"/>
      <c r="T240" s="68"/>
      <c r="U240" s="68"/>
      <c r="V240" s="68"/>
      <c r="W240" s="68"/>
      <c r="X240" s="68"/>
    </row>
    <row r="241" spans="1:24" ht="13">
      <c r="A241" s="68"/>
      <c r="B241" s="68"/>
      <c r="C241" s="89"/>
      <c r="D241" s="95"/>
      <c r="E241" s="89"/>
      <c r="F241" s="89"/>
      <c r="G241" s="68"/>
      <c r="H241" s="68"/>
      <c r="I241" s="68"/>
      <c r="J241" s="68"/>
      <c r="K241" s="68"/>
      <c r="L241" s="68"/>
      <c r="M241" s="68"/>
      <c r="N241" s="68"/>
      <c r="O241" s="68"/>
      <c r="P241" s="68"/>
      <c r="Q241" s="68"/>
      <c r="R241" s="68"/>
      <c r="S241" s="68"/>
      <c r="T241" s="68"/>
      <c r="U241" s="68"/>
      <c r="V241" s="68"/>
      <c r="W241" s="68"/>
      <c r="X241" s="68"/>
    </row>
    <row r="242" spans="1:24" ht="13">
      <c r="A242" s="68"/>
      <c r="B242" s="68"/>
      <c r="C242" s="89"/>
      <c r="D242" s="95"/>
      <c r="E242" s="89"/>
      <c r="F242" s="89"/>
      <c r="G242" s="68"/>
      <c r="H242" s="68"/>
      <c r="I242" s="68"/>
      <c r="J242" s="68"/>
      <c r="K242" s="68"/>
      <c r="L242" s="68"/>
      <c r="M242" s="68"/>
      <c r="N242" s="68"/>
      <c r="O242" s="68"/>
      <c r="P242" s="68"/>
      <c r="Q242" s="68"/>
      <c r="R242" s="68"/>
      <c r="S242" s="68"/>
      <c r="T242" s="68"/>
      <c r="U242" s="68"/>
      <c r="V242" s="68"/>
      <c r="W242" s="68"/>
      <c r="X242" s="68"/>
    </row>
    <row r="243" spans="1:24" ht="13">
      <c r="A243" s="68"/>
      <c r="B243" s="68"/>
      <c r="C243" s="89"/>
      <c r="D243" s="95"/>
      <c r="E243" s="89"/>
      <c r="F243" s="89"/>
      <c r="G243" s="68"/>
      <c r="H243" s="68"/>
      <c r="I243" s="68"/>
      <c r="J243" s="68"/>
      <c r="K243" s="68"/>
      <c r="L243" s="68"/>
      <c r="M243" s="68"/>
      <c r="N243" s="68"/>
      <c r="O243" s="68"/>
      <c r="P243" s="68"/>
      <c r="Q243" s="68"/>
      <c r="R243" s="68"/>
      <c r="S243" s="68"/>
      <c r="T243" s="68"/>
      <c r="U243" s="68"/>
      <c r="V243" s="68"/>
      <c r="W243" s="68"/>
      <c r="X243" s="68"/>
    </row>
    <row r="244" spans="1:24" ht="13">
      <c r="A244" s="68"/>
      <c r="B244" s="68"/>
      <c r="C244" s="89"/>
      <c r="D244" s="95"/>
      <c r="E244" s="89"/>
      <c r="F244" s="89"/>
      <c r="G244" s="68"/>
      <c r="H244" s="68"/>
      <c r="I244" s="68"/>
      <c r="J244" s="68"/>
      <c r="K244" s="68"/>
      <c r="L244" s="68"/>
      <c r="M244" s="68"/>
      <c r="N244" s="68"/>
      <c r="O244" s="68"/>
      <c r="P244" s="68"/>
      <c r="Q244" s="68"/>
      <c r="R244" s="68"/>
      <c r="S244" s="68"/>
      <c r="T244" s="68"/>
      <c r="U244" s="68"/>
      <c r="V244" s="68"/>
      <c r="W244" s="68"/>
      <c r="X244" s="68"/>
    </row>
    <row r="245" spans="1:24" ht="13">
      <c r="A245" s="68"/>
      <c r="B245" s="68"/>
      <c r="C245" s="89"/>
      <c r="D245" s="95"/>
      <c r="E245" s="89"/>
      <c r="F245" s="89"/>
      <c r="G245" s="68"/>
      <c r="H245" s="68"/>
      <c r="I245" s="68"/>
      <c r="J245" s="68"/>
      <c r="K245" s="68"/>
      <c r="L245" s="68"/>
      <c r="M245" s="68"/>
      <c r="N245" s="68"/>
      <c r="O245" s="68"/>
      <c r="P245" s="68"/>
      <c r="Q245" s="68"/>
      <c r="R245" s="68"/>
      <c r="S245" s="68"/>
      <c r="T245" s="68"/>
      <c r="U245" s="68"/>
      <c r="V245" s="68"/>
      <c r="W245" s="68"/>
      <c r="X245" s="68"/>
    </row>
    <row r="246" spans="1:24" ht="13">
      <c r="A246" s="68"/>
      <c r="B246" s="68"/>
      <c r="C246" s="89"/>
      <c r="D246" s="95"/>
      <c r="E246" s="89"/>
      <c r="F246" s="89"/>
      <c r="G246" s="68"/>
      <c r="H246" s="68"/>
      <c r="I246" s="68"/>
      <c r="J246" s="68"/>
      <c r="K246" s="68"/>
      <c r="L246" s="68"/>
      <c r="M246" s="68"/>
      <c r="N246" s="68"/>
      <c r="O246" s="68"/>
      <c r="P246" s="68"/>
      <c r="Q246" s="68"/>
      <c r="R246" s="68"/>
      <c r="S246" s="68"/>
      <c r="T246" s="68"/>
      <c r="U246" s="68"/>
      <c r="V246" s="68"/>
      <c r="W246" s="68"/>
      <c r="X246" s="68"/>
    </row>
    <row r="247" spans="1:24" ht="13">
      <c r="A247" s="68"/>
      <c r="B247" s="68"/>
      <c r="C247" s="89"/>
      <c r="D247" s="95"/>
      <c r="E247" s="89"/>
      <c r="F247" s="89"/>
      <c r="G247" s="68"/>
      <c r="H247" s="68"/>
      <c r="I247" s="68"/>
      <c r="J247" s="68"/>
      <c r="K247" s="68"/>
      <c r="L247" s="68"/>
      <c r="M247" s="68"/>
      <c r="N247" s="68"/>
      <c r="O247" s="68"/>
      <c r="P247" s="68"/>
      <c r="Q247" s="68"/>
      <c r="R247" s="68"/>
      <c r="S247" s="68"/>
      <c r="T247" s="68"/>
      <c r="U247" s="68"/>
      <c r="V247" s="68"/>
      <c r="W247" s="68"/>
      <c r="X247" s="68"/>
    </row>
    <row r="248" spans="1:24" ht="13">
      <c r="A248" s="68"/>
      <c r="B248" s="68"/>
      <c r="C248" s="89"/>
      <c r="D248" s="95"/>
      <c r="E248" s="89"/>
      <c r="F248" s="89"/>
      <c r="G248" s="68"/>
      <c r="H248" s="68"/>
      <c r="I248" s="68"/>
      <c r="J248" s="68"/>
      <c r="K248" s="68"/>
      <c r="L248" s="68"/>
      <c r="M248" s="68"/>
      <c r="N248" s="68"/>
      <c r="O248" s="68"/>
      <c r="P248" s="68"/>
      <c r="Q248" s="68"/>
      <c r="R248" s="68"/>
      <c r="S248" s="68"/>
      <c r="T248" s="68"/>
      <c r="U248" s="68"/>
      <c r="V248" s="68"/>
      <c r="W248" s="68"/>
      <c r="X248" s="68"/>
    </row>
    <row r="249" spans="1:24" ht="13">
      <c r="A249" s="68"/>
      <c r="B249" s="68"/>
      <c r="C249" s="89"/>
      <c r="D249" s="95"/>
      <c r="E249" s="89"/>
      <c r="F249" s="89"/>
      <c r="G249" s="68"/>
      <c r="H249" s="68"/>
      <c r="I249" s="68"/>
      <c r="J249" s="68"/>
      <c r="K249" s="68"/>
      <c r="L249" s="68"/>
      <c r="M249" s="68"/>
      <c r="N249" s="68"/>
      <c r="O249" s="68"/>
      <c r="P249" s="68"/>
      <c r="Q249" s="68"/>
      <c r="R249" s="68"/>
      <c r="S249" s="68"/>
      <c r="T249" s="68"/>
      <c r="U249" s="68"/>
      <c r="V249" s="68"/>
      <c r="W249" s="68"/>
      <c r="X249" s="68"/>
    </row>
    <row r="250" spans="1:24" ht="13">
      <c r="A250" s="68"/>
      <c r="B250" s="68"/>
      <c r="C250" s="89"/>
      <c r="D250" s="95"/>
      <c r="E250" s="89"/>
      <c r="F250" s="89"/>
      <c r="G250" s="68"/>
      <c r="H250" s="68"/>
      <c r="I250" s="68"/>
      <c r="J250" s="68"/>
      <c r="K250" s="68"/>
      <c r="L250" s="68"/>
      <c r="M250" s="68"/>
      <c r="N250" s="68"/>
      <c r="O250" s="68"/>
      <c r="P250" s="68"/>
      <c r="Q250" s="68"/>
      <c r="R250" s="68"/>
      <c r="S250" s="68"/>
      <c r="T250" s="68"/>
      <c r="U250" s="68"/>
      <c r="V250" s="68"/>
      <c r="W250" s="68"/>
      <c r="X250" s="68"/>
    </row>
    <row r="251" spans="1:24" ht="13">
      <c r="A251" s="68"/>
      <c r="B251" s="68"/>
      <c r="C251" s="89"/>
      <c r="D251" s="95"/>
      <c r="E251" s="89"/>
      <c r="F251" s="89"/>
      <c r="G251" s="68"/>
      <c r="H251" s="68"/>
      <c r="I251" s="68"/>
      <c r="J251" s="68"/>
      <c r="K251" s="68"/>
      <c r="L251" s="68"/>
      <c r="M251" s="68"/>
      <c r="N251" s="68"/>
      <c r="O251" s="68"/>
      <c r="P251" s="68"/>
      <c r="Q251" s="68"/>
      <c r="R251" s="68"/>
      <c r="S251" s="68"/>
      <c r="T251" s="68"/>
      <c r="U251" s="68"/>
      <c r="V251" s="68"/>
      <c r="W251" s="68"/>
      <c r="X251" s="68"/>
    </row>
    <row r="252" spans="1:24" ht="13">
      <c r="A252" s="68"/>
      <c r="B252" s="68"/>
      <c r="C252" s="89"/>
      <c r="D252" s="95"/>
      <c r="E252" s="89"/>
      <c r="F252" s="89"/>
      <c r="G252" s="68"/>
      <c r="H252" s="68"/>
      <c r="I252" s="68"/>
      <c r="J252" s="68"/>
      <c r="K252" s="68"/>
      <c r="L252" s="68"/>
      <c r="M252" s="68"/>
      <c r="N252" s="68"/>
      <c r="O252" s="68"/>
      <c r="P252" s="68"/>
      <c r="Q252" s="68"/>
      <c r="R252" s="68"/>
      <c r="S252" s="68"/>
      <c r="T252" s="68"/>
      <c r="U252" s="68"/>
      <c r="V252" s="68"/>
      <c r="W252" s="68"/>
      <c r="X252" s="68"/>
    </row>
    <row r="253" spans="1:24" ht="13">
      <c r="A253" s="68"/>
      <c r="B253" s="68"/>
      <c r="C253" s="89"/>
      <c r="D253" s="95"/>
      <c r="E253" s="89"/>
      <c r="F253" s="89"/>
      <c r="G253" s="68"/>
      <c r="H253" s="68"/>
      <c r="I253" s="68"/>
      <c r="J253" s="68"/>
      <c r="K253" s="68"/>
      <c r="L253" s="68"/>
      <c r="M253" s="68"/>
      <c r="N253" s="68"/>
      <c r="O253" s="68"/>
      <c r="P253" s="68"/>
      <c r="Q253" s="68"/>
      <c r="R253" s="68"/>
      <c r="S253" s="68"/>
      <c r="T253" s="68"/>
      <c r="U253" s="68"/>
      <c r="V253" s="68"/>
      <c r="W253" s="68"/>
      <c r="X253" s="68"/>
    </row>
    <row r="254" spans="1:24" ht="13">
      <c r="A254" s="68"/>
      <c r="B254" s="68"/>
      <c r="C254" s="89"/>
      <c r="D254" s="95"/>
      <c r="E254" s="89"/>
      <c r="F254" s="89"/>
      <c r="G254" s="68"/>
      <c r="H254" s="68"/>
      <c r="I254" s="68"/>
      <c r="J254" s="68"/>
      <c r="K254" s="68"/>
      <c r="L254" s="68"/>
      <c r="M254" s="68"/>
      <c r="N254" s="68"/>
      <c r="O254" s="68"/>
      <c r="P254" s="68"/>
      <c r="Q254" s="68"/>
      <c r="R254" s="68"/>
      <c r="S254" s="68"/>
      <c r="T254" s="68"/>
      <c r="U254" s="68"/>
      <c r="V254" s="68"/>
      <c r="W254" s="68"/>
      <c r="X254" s="68"/>
    </row>
    <row r="255" spans="1:24" ht="13">
      <c r="A255" s="68"/>
      <c r="B255" s="68"/>
      <c r="C255" s="89"/>
      <c r="D255" s="95"/>
      <c r="E255" s="89"/>
      <c r="F255" s="89"/>
      <c r="G255" s="68"/>
      <c r="H255" s="68"/>
      <c r="I255" s="68"/>
      <c r="J255" s="68"/>
      <c r="K255" s="68"/>
      <c r="L255" s="68"/>
      <c r="M255" s="68"/>
      <c r="N255" s="68"/>
      <c r="O255" s="68"/>
      <c r="P255" s="68"/>
      <c r="Q255" s="68"/>
      <c r="R255" s="68"/>
      <c r="S255" s="68"/>
      <c r="T255" s="68"/>
      <c r="U255" s="68"/>
      <c r="V255" s="68"/>
      <c r="W255" s="68"/>
      <c r="X255" s="68"/>
    </row>
    <row r="256" spans="1:24" ht="13">
      <c r="A256" s="68"/>
      <c r="B256" s="68"/>
      <c r="C256" s="89"/>
      <c r="D256" s="95"/>
      <c r="E256" s="89"/>
      <c r="F256" s="89"/>
      <c r="G256" s="68"/>
      <c r="H256" s="68"/>
      <c r="I256" s="68"/>
      <c r="J256" s="68"/>
      <c r="K256" s="68"/>
      <c r="L256" s="68"/>
      <c r="M256" s="68"/>
      <c r="N256" s="68"/>
      <c r="O256" s="68"/>
      <c r="P256" s="68"/>
      <c r="Q256" s="68"/>
      <c r="R256" s="68"/>
      <c r="S256" s="68"/>
      <c r="T256" s="68"/>
      <c r="U256" s="68"/>
      <c r="V256" s="68"/>
      <c r="W256" s="68"/>
      <c r="X256" s="68"/>
    </row>
    <row r="257" spans="1:24" ht="13">
      <c r="A257" s="68"/>
      <c r="B257" s="68"/>
      <c r="C257" s="89"/>
      <c r="D257" s="95"/>
      <c r="E257" s="89"/>
      <c r="F257" s="89"/>
      <c r="G257" s="68"/>
      <c r="H257" s="68"/>
      <c r="I257" s="68"/>
      <c r="J257" s="68"/>
      <c r="K257" s="68"/>
      <c r="L257" s="68"/>
      <c r="M257" s="68"/>
      <c r="N257" s="68"/>
      <c r="O257" s="68"/>
      <c r="P257" s="68"/>
      <c r="Q257" s="68"/>
      <c r="R257" s="68"/>
      <c r="S257" s="68"/>
      <c r="T257" s="68"/>
      <c r="U257" s="68"/>
      <c r="V257" s="68"/>
      <c r="W257" s="68"/>
      <c r="X257" s="68"/>
    </row>
    <row r="258" spans="1:24" ht="13">
      <c r="A258" s="68"/>
      <c r="B258" s="68"/>
      <c r="C258" s="89"/>
      <c r="D258" s="95"/>
      <c r="E258" s="89"/>
      <c r="F258" s="89"/>
      <c r="G258" s="68"/>
      <c r="H258" s="68"/>
      <c r="I258" s="68"/>
      <c r="J258" s="68"/>
      <c r="K258" s="68"/>
      <c r="L258" s="68"/>
      <c r="M258" s="68"/>
      <c r="N258" s="68"/>
      <c r="O258" s="68"/>
      <c r="P258" s="68"/>
      <c r="Q258" s="68"/>
      <c r="R258" s="68"/>
      <c r="S258" s="68"/>
      <c r="T258" s="68"/>
      <c r="U258" s="68"/>
      <c r="V258" s="68"/>
      <c r="W258" s="68"/>
      <c r="X258" s="68"/>
    </row>
    <row r="259" spans="1:24" ht="13">
      <c r="A259" s="68"/>
      <c r="B259" s="68"/>
      <c r="C259" s="89"/>
      <c r="D259" s="95"/>
      <c r="E259" s="89"/>
      <c r="F259" s="89"/>
      <c r="G259" s="68"/>
      <c r="H259" s="68"/>
      <c r="I259" s="68"/>
      <c r="J259" s="68"/>
      <c r="K259" s="68"/>
      <c r="L259" s="68"/>
      <c r="M259" s="68"/>
      <c r="N259" s="68"/>
      <c r="O259" s="68"/>
      <c r="P259" s="68"/>
      <c r="Q259" s="68"/>
      <c r="R259" s="68"/>
      <c r="S259" s="68"/>
      <c r="T259" s="68"/>
      <c r="U259" s="68"/>
      <c r="V259" s="68"/>
      <c r="W259" s="68"/>
      <c r="X259" s="68"/>
    </row>
    <row r="260" spans="1:24" ht="13">
      <c r="A260" s="68"/>
      <c r="B260" s="68"/>
      <c r="C260" s="89"/>
      <c r="D260" s="95"/>
      <c r="E260" s="89"/>
      <c r="F260" s="89"/>
      <c r="G260" s="68"/>
      <c r="H260" s="68"/>
      <c r="I260" s="68"/>
      <c r="J260" s="68"/>
      <c r="K260" s="68"/>
      <c r="L260" s="68"/>
      <c r="M260" s="68"/>
      <c r="N260" s="68"/>
      <c r="O260" s="68"/>
      <c r="P260" s="68"/>
      <c r="Q260" s="68"/>
      <c r="R260" s="68"/>
      <c r="S260" s="68"/>
      <c r="T260" s="68"/>
      <c r="U260" s="68"/>
      <c r="V260" s="68"/>
      <c r="W260" s="68"/>
      <c r="X260" s="68"/>
    </row>
    <row r="261" spans="1:24" ht="13">
      <c r="A261" s="68"/>
      <c r="B261" s="68"/>
      <c r="C261" s="89"/>
      <c r="D261" s="95"/>
      <c r="E261" s="89"/>
      <c r="F261" s="89"/>
      <c r="G261" s="68"/>
      <c r="H261" s="68"/>
      <c r="I261" s="68"/>
      <c r="J261" s="68"/>
      <c r="K261" s="68"/>
      <c r="L261" s="68"/>
      <c r="M261" s="68"/>
      <c r="N261" s="68"/>
      <c r="O261" s="68"/>
      <c r="P261" s="68"/>
      <c r="Q261" s="68"/>
      <c r="R261" s="68"/>
      <c r="S261" s="68"/>
      <c r="T261" s="68"/>
      <c r="U261" s="68"/>
      <c r="V261" s="68"/>
      <c r="W261" s="68"/>
      <c r="X261" s="68"/>
    </row>
    <row r="262" spans="1:24" ht="13">
      <c r="A262" s="68"/>
      <c r="B262" s="68"/>
      <c r="C262" s="89"/>
      <c r="D262" s="95"/>
      <c r="E262" s="89"/>
      <c r="F262" s="89"/>
      <c r="G262" s="68"/>
      <c r="H262" s="68"/>
      <c r="I262" s="68"/>
      <c r="J262" s="68"/>
      <c r="K262" s="68"/>
      <c r="L262" s="68"/>
      <c r="M262" s="68"/>
      <c r="N262" s="68"/>
      <c r="O262" s="68"/>
      <c r="P262" s="68"/>
      <c r="Q262" s="68"/>
      <c r="R262" s="68"/>
      <c r="S262" s="68"/>
      <c r="T262" s="68"/>
      <c r="U262" s="68"/>
      <c r="V262" s="68"/>
      <c r="W262" s="68"/>
      <c r="X262" s="68"/>
    </row>
    <row r="263" spans="1:24" ht="13">
      <c r="A263" s="68"/>
      <c r="B263" s="68"/>
      <c r="C263" s="89"/>
      <c r="D263" s="95"/>
      <c r="E263" s="89"/>
      <c r="F263" s="89"/>
      <c r="G263" s="68"/>
      <c r="H263" s="68"/>
      <c r="I263" s="68"/>
      <c r="J263" s="68"/>
      <c r="K263" s="68"/>
      <c r="L263" s="68"/>
      <c r="M263" s="68"/>
      <c r="N263" s="68"/>
      <c r="O263" s="68"/>
      <c r="P263" s="68"/>
      <c r="Q263" s="68"/>
      <c r="R263" s="68"/>
      <c r="S263" s="68"/>
      <c r="T263" s="68"/>
      <c r="U263" s="68"/>
      <c r="V263" s="68"/>
      <c r="W263" s="68"/>
      <c r="X263" s="68"/>
    </row>
    <row r="264" spans="1:24" ht="13">
      <c r="A264" s="68"/>
      <c r="B264" s="68"/>
      <c r="C264" s="89"/>
      <c r="D264" s="95"/>
      <c r="E264" s="89"/>
      <c r="F264" s="89"/>
      <c r="G264" s="68"/>
      <c r="H264" s="68"/>
      <c r="I264" s="68"/>
      <c r="J264" s="68"/>
      <c r="K264" s="68"/>
      <c r="L264" s="68"/>
      <c r="M264" s="68"/>
      <c r="N264" s="68"/>
      <c r="O264" s="68"/>
      <c r="P264" s="68"/>
      <c r="Q264" s="68"/>
      <c r="R264" s="68"/>
      <c r="S264" s="68"/>
      <c r="T264" s="68"/>
      <c r="U264" s="68"/>
      <c r="V264" s="68"/>
      <c r="W264" s="68"/>
      <c r="X264" s="68"/>
    </row>
    <row r="265" spans="1:24" ht="13">
      <c r="A265" s="68"/>
      <c r="B265" s="68"/>
      <c r="C265" s="89"/>
      <c r="D265" s="95"/>
      <c r="E265" s="89"/>
      <c r="F265" s="89"/>
      <c r="G265" s="68"/>
      <c r="H265" s="68"/>
      <c r="I265" s="68"/>
      <c r="J265" s="68"/>
      <c r="K265" s="68"/>
      <c r="L265" s="68"/>
      <c r="M265" s="68"/>
      <c r="N265" s="68"/>
      <c r="O265" s="68"/>
      <c r="P265" s="68"/>
      <c r="Q265" s="68"/>
      <c r="R265" s="68"/>
      <c r="S265" s="68"/>
      <c r="T265" s="68"/>
      <c r="U265" s="68"/>
      <c r="V265" s="68"/>
      <c r="W265" s="68"/>
      <c r="X265" s="68"/>
    </row>
    <row r="266" spans="1:24" ht="13">
      <c r="A266" s="68"/>
      <c r="B266" s="68"/>
      <c r="C266" s="89"/>
      <c r="D266" s="95"/>
      <c r="E266" s="89"/>
      <c r="F266" s="89"/>
      <c r="G266" s="68"/>
      <c r="H266" s="68"/>
      <c r="I266" s="68"/>
      <c r="J266" s="68"/>
      <c r="K266" s="68"/>
      <c r="L266" s="68"/>
      <c r="M266" s="68"/>
      <c r="N266" s="68"/>
      <c r="O266" s="68"/>
      <c r="P266" s="68"/>
      <c r="Q266" s="68"/>
      <c r="R266" s="68"/>
      <c r="S266" s="68"/>
      <c r="T266" s="68"/>
      <c r="U266" s="68"/>
      <c r="V266" s="68"/>
      <c r="W266" s="68"/>
      <c r="X266" s="68"/>
    </row>
    <row r="267" spans="1:24" ht="13">
      <c r="A267" s="68"/>
      <c r="B267" s="68"/>
      <c r="C267" s="89"/>
      <c r="D267" s="95"/>
      <c r="E267" s="89"/>
      <c r="F267" s="89"/>
      <c r="G267" s="68"/>
      <c r="H267" s="68"/>
      <c r="I267" s="68"/>
      <c r="J267" s="68"/>
      <c r="K267" s="68"/>
      <c r="L267" s="68"/>
      <c r="M267" s="68"/>
      <c r="N267" s="68"/>
      <c r="O267" s="68"/>
      <c r="P267" s="68"/>
      <c r="Q267" s="68"/>
      <c r="R267" s="68"/>
      <c r="S267" s="68"/>
      <c r="T267" s="68"/>
      <c r="U267" s="68"/>
      <c r="V267" s="68"/>
      <c r="W267" s="68"/>
      <c r="X267" s="68"/>
    </row>
    <row r="268" spans="1:24" ht="13">
      <c r="A268" s="68"/>
      <c r="B268" s="68"/>
      <c r="C268" s="89"/>
      <c r="D268" s="95"/>
      <c r="E268" s="89"/>
      <c r="F268" s="89"/>
      <c r="G268" s="68"/>
      <c r="H268" s="68"/>
      <c r="I268" s="68"/>
      <c r="J268" s="68"/>
      <c r="K268" s="68"/>
      <c r="L268" s="68"/>
      <c r="M268" s="68"/>
      <c r="N268" s="68"/>
      <c r="O268" s="68"/>
      <c r="P268" s="68"/>
      <c r="Q268" s="68"/>
      <c r="R268" s="68"/>
      <c r="S268" s="68"/>
      <c r="T268" s="68"/>
      <c r="U268" s="68"/>
      <c r="V268" s="68"/>
      <c r="W268" s="68"/>
      <c r="X268" s="68"/>
    </row>
    <row r="269" spans="1:24" ht="13">
      <c r="A269" s="68"/>
      <c r="B269" s="68"/>
      <c r="C269" s="89"/>
      <c r="D269" s="95"/>
      <c r="E269" s="89"/>
      <c r="F269" s="89"/>
      <c r="G269" s="68"/>
      <c r="H269" s="68"/>
      <c r="I269" s="68"/>
      <c r="J269" s="68"/>
      <c r="K269" s="68"/>
      <c r="L269" s="68"/>
      <c r="M269" s="68"/>
      <c r="N269" s="68"/>
      <c r="O269" s="68"/>
      <c r="P269" s="68"/>
      <c r="Q269" s="68"/>
      <c r="R269" s="68"/>
      <c r="S269" s="68"/>
      <c r="T269" s="68"/>
      <c r="U269" s="68"/>
      <c r="V269" s="68"/>
      <c r="W269" s="68"/>
      <c r="X269" s="68"/>
    </row>
    <row r="270" spans="1:24" ht="13">
      <c r="A270" s="68"/>
      <c r="B270" s="68"/>
      <c r="C270" s="89"/>
      <c r="D270" s="95"/>
      <c r="E270" s="89"/>
      <c r="F270" s="89"/>
      <c r="G270" s="68"/>
      <c r="H270" s="68"/>
      <c r="I270" s="68"/>
      <c r="J270" s="68"/>
      <c r="K270" s="68"/>
      <c r="L270" s="68"/>
      <c r="M270" s="68"/>
      <c r="N270" s="68"/>
      <c r="O270" s="68"/>
      <c r="P270" s="68"/>
      <c r="Q270" s="68"/>
      <c r="R270" s="68"/>
      <c r="S270" s="68"/>
      <c r="T270" s="68"/>
      <c r="U270" s="68"/>
      <c r="V270" s="68"/>
      <c r="W270" s="68"/>
      <c r="X270" s="68"/>
    </row>
    <row r="271" spans="1:24" ht="13">
      <c r="A271" s="68"/>
      <c r="B271" s="68"/>
      <c r="C271" s="89"/>
      <c r="D271" s="95"/>
      <c r="E271" s="89"/>
      <c r="F271" s="89"/>
      <c r="G271" s="68"/>
      <c r="H271" s="68"/>
      <c r="I271" s="68"/>
      <c r="J271" s="68"/>
      <c r="K271" s="68"/>
      <c r="L271" s="68"/>
      <c r="M271" s="68"/>
      <c r="N271" s="68"/>
      <c r="O271" s="68"/>
      <c r="P271" s="68"/>
      <c r="Q271" s="68"/>
      <c r="R271" s="68"/>
      <c r="S271" s="68"/>
      <c r="T271" s="68"/>
      <c r="U271" s="68"/>
      <c r="V271" s="68"/>
      <c r="W271" s="68"/>
      <c r="X271" s="68"/>
    </row>
    <row r="272" spans="1:24" ht="13">
      <c r="A272" s="68"/>
      <c r="B272" s="68"/>
      <c r="C272" s="89"/>
      <c r="D272" s="95"/>
      <c r="E272" s="89"/>
      <c r="F272" s="89"/>
      <c r="G272" s="68"/>
      <c r="H272" s="68"/>
      <c r="I272" s="68"/>
      <c r="J272" s="68"/>
      <c r="K272" s="68"/>
      <c r="L272" s="68"/>
      <c r="M272" s="68"/>
      <c r="N272" s="68"/>
      <c r="O272" s="68"/>
      <c r="P272" s="68"/>
      <c r="Q272" s="68"/>
      <c r="R272" s="68"/>
      <c r="S272" s="68"/>
      <c r="T272" s="68"/>
      <c r="U272" s="68"/>
      <c r="V272" s="68"/>
      <c r="W272" s="68"/>
      <c r="X272" s="68"/>
    </row>
    <row r="273" spans="1:24" ht="13">
      <c r="A273" s="68"/>
      <c r="B273" s="68"/>
      <c r="C273" s="89"/>
      <c r="D273" s="307"/>
      <c r="E273" s="89"/>
      <c r="F273" s="308"/>
      <c r="G273" s="68"/>
      <c r="H273" s="68"/>
      <c r="I273" s="68"/>
      <c r="J273" s="68"/>
      <c r="K273" s="68"/>
      <c r="L273" s="68"/>
      <c r="M273" s="68"/>
      <c r="N273" s="68"/>
      <c r="O273" s="68"/>
      <c r="P273" s="68"/>
      <c r="Q273" s="68"/>
      <c r="R273" s="68"/>
      <c r="S273" s="68"/>
      <c r="T273" s="68"/>
      <c r="U273" s="68"/>
      <c r="V273" s="68"/>
      <c r="W273" s="68"/>
      <c r="X273" s="68"/>
    </row>
    <row r="274" spans="1:24" ht="13">
      <c r="A274" s="68"/>
      <c r="B274" s="68"/>
      <c r="C274" s="89"/>
      <c r="D274" s="303"/>
      <c r="E274" s="89"/>
      <c r="F274" s="303"/>
      <c r="G274" s="68"/>
      <c r="H274" s="68"/>
      <c r="I274" s="68"/>
      <c r="J274" s="68"/>
      <c r="K274" s="68"/>
      <c r="L274" s="68"/>
      <c r="M274" s="68"/>
      <c r="N274" s="68"/>
      <c r="O274" s="68"/>
      <c r="P274" s="68"/>
      <c r="Q274" s="68"/>
      <c r="R274" s="68"/>
      <c r="S274" s="68"/>
      <c r="T274" s="68"/>
      <c r="U274" s="68"/>
      <c r="V274" s="68"/>
      <c r="W274" s="68"/>
      <c r="X274" s="68"/>
    </row>
    <row r="275" spans="1:24" ht="13">
      <c r="A275" s="68"/>
      <c r="B275" s="68"/>
      <c r="C275" s="89"/>
      <c r="D275" s="303"/>
      <c r="E275" s="89"/>
      <c r="F275" s="303"/>
      <c r="G275" s="68"/>
      <c r="H275" s="68"/>
      <c r="I275" s="68"/>
      <c r="J275" s="68"/>
      <c r="K275" s="68"/>
      <c r="L275" s="68"/>
      <c r="M275" s="68"/>
      <c r="N275" s="68"/>
      <c r="O275" s="68"/>
      <c r="P275" s="68"/>
      <c r="Q275" s="68"/>
      <c r="R275" s="68"/>
      <c r="S275" s="68"/>
      <c r="T275" s="68"/>
      <c r="U275" s="68"/>
      <c r="V275" s="68"/>
      <c r="W275" s="68"/>
      <c r="X275" s="68"/>
    </row>
    <row r="276" spans="1:24" ht="13">
      <c r="A276" s="68"/>
      <c r="B276" s="68"/>
      <c r="C276" s="89"/>
      <c r="D276" s="303"/>
      <c r="E276" s="89"/>
      <c r="F276" s="303"/>
      <c r="G276" s="68"/>
      <c r="H276" s="68"/>
      <c r="I276" s="68"/>
      <c r="J276" s="68"/>
      <c r="K276" s="68"/>
      <c r="L276" s="68"/>
      <c r="M276" s="68"/>
      <c r="N276" s="68"/>
      <c r="O276" s="68"/>
      <c r="P276" s="68"/>
      <c r="Q276" s="68"/>
      <c r="R276" s="68"/>
      <c r="S276" s="68"/>
      <c r="T276" s="68"/>
      <c r="U276" s="68"/>
      <c r="V276" s="68"/>
      <c r="W276" s="68"/>
      <c r="X276" s="68"/>
    </row>
    <row r="277" spans="1:24" ht="13">
      <c r="A277" s="68"/>
      <c r="B277" s="68"/>
      <c r="C277" s="89"/>
      <c r="D277" s="303"/>
      <c r="E277" s="89"/>
      <c r="F277" s="303"/>
      <c r="G277" s="68"/>
      <c r="H277" s="68"/>
      <c r="I277" s="68"/>
      <c r="J277" s="68"/>
      <c r="K277" s="68"/>
      <c r="L277" s="68"/>
      <c r="M277" s="68"/>
      <c r="N277" s="68"/>
      <c r="O277" s="68"/>
      <c r="P277" s="68"/>
      <c r="Q277" s="68"/>
      <c r="R277" s="68"/>
      <c r="S277" s="68"/>
      <c r="T277" s="68"/>
      <c r="U277" s="68"/>
      <c r="V277" s="68"/>
      <c r="W277" s="68"/>
      <c r="X277" s="68"/>
    </row>
    <row r="278" spans="1:24" ht="13">
      <c r="A278" s="68"/>
      <c r="B278" s="68"/>
      <c r="C278" s="89"/>
      <c r="D278" s="95"/>
      <c r="E278" s="89"/>
      <c r="F278" s="89"/>
      <c r="G278" s="68"/>
      <c r="H278" s="68"/>
      <c r="I278" s="68"/>
      <c r="J278" s="68"/>
      <c r="K278" s="68"/>
      <c r="L278" s="68"/>
      <c r="M278" s="68"/>
      <c r="N278" s="68"/>
      <c r="O278" s="68"/>
      <c r="P278" s="68"/>
      <c r="Q278" s="68"/>
      <c r="R278" s="68"/>
      <c r="S278" s="68"/>
      <c r="T278" s="68"/>
      <c r="U278" s="68"/>
      <c r="V278" s="68"/>
      <c r="W278" s="68"/>
      <c r="X278" s="68"/>
    </row>
    <row r="279" spans="1:24" ht="13">
      <c r="A279" s="68"/>
      <c r="B279" s="68"/>
      <c r="C279" s="89"/>
      <c r="D279" s="95"/>
      <c r="E279" s="89"/>
      <c r="F279" s="103"/>
      <c r="G279" s="89"/>
      <c r="H279" s="89"/>
      <c r="I279" s="89"/>
      <c r="J279" s="89"/>
      <c r="K279" s="89"/>
      <c r="L279" s="89"/>
      <c r="M279" s="89"/>
      <c r="N279" s="89"/>
      <c r="O279" s="89"/>
      <c r="P279" s="89"/>
      <c r="Q279" s="89"/>
      <c r="R279" s="89"/>
      <c r="S279" s="89"/>
      <c r="T279" s="89"/>
      <c r="U279" s="89"/>
      <c r="V279" s="89"/>
      <c r="W279" s="89"/>
      <c r="X279" s="89"/>
    </row>
    <row r="280" spans="1:24" ht="13">
      <c r="A280" s="68"/>
      <c r="B280" s="68"/>
      <c r="C280" s="89"/>
      <c r="D280" s="95"/>
      <c r="E280" s="89"/>
      <c r="F280" s="103"/>
      <c r="G280" s="89"/>
      <c r="H280" s="89"/>
      <c r="I280" s="89"/>
      <c r="J280" s="89"/>
      <c r="K280" s="89"/>
      <c r="L280" s="89"/>
      <c r="M280" s="89"/>
      <c r="N280" s="89"/>
      <c r="O280" s="89"/>
      <c r="P280" s="89"/>
      <c r="Q280" s="89"/>
      <c r="R280" s="89"/>
      <c r="S280" s="89"/>
      <c r="T280" s="89"/>
      <c r="U280" s="89"/>
      <c r="V280" s="89"/>
      <c r="W280" s="89"/>
      <c r="X280" s="89"/>
    </row>
    <row r="281" spans="1:24" ht="13">
      <c r="A281" s="68"/>
      <c r="B281" s="68"/>
      <c r="C281" s="89"/>
      <c r="D281" s="95"/>
      <c r="E281" s="89"/>
      <c r="F281" s="103"/>
      <c r="G281" s="89"/>
      <c r="H281" s="89"/>
      <c r="I281" s="89"/>
      <c r="J281" s="89"/>
      <c r="K281" s="89"/>
      <c r="L281" s="89"/>
      <c r="M281" s="89"/>
      <c r="N281" s="89"/>
      <c r="O281" s="89"/>
      <c r="P281" s="89"/>
      <c r="Q281" s="89"/>
      <c r="R281" s="89"/>
      <c r="S281" s="89"/>
      <c r="T281" s="89"/>
      <c r="U281" s="89"/>
      <c r="V281" s="89"/>
      <c r="W281" s="89"/>
      <c r="X281" s="89"/>
    </row>
    <row r="282" spans="1:24" ht="13">
      <c r="A282" s="68"/>
      <c r="B282" s="68"/>
      <c r="C282" s="89"/>
      <c r="D282" s="95"/>
      <c r="E282" s="89"/>
      <c r="F282" s="103"/>
      <c r="G282" s="89"/>
      <c r="H282" s="89"/>
      <c r="I282" s="89"/>
      <c r="J282" s="89"/>
      <c r="K282" s="89"/>
      <c r="L282" s="89"/>
      <c r="M282" s="89"/>
      <c r="N282" s="89"/>
      <c r="O282" s="89"/>
      <c r="P282" s="89"/>
      <c r="Q282" s="89"/>
      <c r="R282" s="89"/>
      <c r="S282" s="89"/>
      <c r="T282" s="89"/>
      <c r="U282" s="89"/>
      <c r="V282" s="89"/>
      <c r="W282" s="89"/>
      <c r="X282" s="89"/>
    </row>
    <row r="283" spans="1:24" ht="13">
      <c r="A283" s="68"/>
      <c r="B283" s="68"/>
      <c r="C283" s="89"/>
      <c r="D283" s="95"/>
      <c r="E283" s="89"/>
      <c r="F283" s="103"/>
      <c r="G283" s="89"/>
      <c r="H283" s="89"/>
      <c r="I283" s="89"/>
      <c r="J283" s="89"/>
      <c r="K283" s="89"/>
      <c r="L283" s="89"/>
      <c r="M283" s="89"/>
      <c r="N283" s="89"/>
      <c r="O283" s="89"/>
      <c r="P283" s="89"/>
      <c r="Q283" s="89"/>
      <c r="R283" s="89"/>
      <c r="S283" s="89"/>
      <c r="T283" s="89"/>
      <c r="U283" s="89"/>
      <c r="V283" s="89"/>
      <c r="W283" s="89"/>
      <c r="X283" s="89"/>
    </row>
    <row r="284" spans="1:24" ht="13">
      <c r="A284" s="68"/>
      <c r="B284" s="68"/>
      <c r="C284" s="89"/>
      <c r="D284" s="95"/>
      <c r="E284" s="89"/>
      <c r="F284" s="103"/>
      <c r="G284" s="89"/>
      <c r="H284" s="89"/>
      <c r="I284" s="89"/>
      <c r="J284" s="89"/>
      <c r="K284" s="89"/>
      <c r="L284" s="89"/>
      <c r="M284" s="89"/>
      <c r="N284" s="89"/>
      <c r="O284" s="89"/>
      <c r="P284" s="89"/>
      <c r="Q284" s="89"/>
      <c r="R284" s="89"/>
      <c r="S284" s="89"/>
      <c r="T284" s="89"/>
      <c r="U284" s="89"/>
      <c r="V284" s="89"/>
      <c r="W284" s="89"/>
      <c r="X284" s="89"/>
    </row>
    <row r="285" spans="1:24" ht="13">
      <c r="A285" s="68"/>
      <c r="B285" s="68"/>
      <c r="C285" s="89"/>
      <c r="D285" s="95"/>
      <c r="E285" s="89"/>
      <c r="F285" s="103"/>
      <c r="G285" s="89"/>
      <c r="H285" s="89"/>
      <c r="I285" s="89"/>
      <c r="J285" s="89"/>
      <c r="K285" s="89"/>
      <c r="L285" s="89"/>
      <c r="M285" s="89"/>
      <c r="N285" s="89"/>
      <c r="O285" s="89"/>
      <c r="P285" s="89"/>
      <c r="Q285" s="89"/>
      <c r="R285" s="89"/>
      <c r="S285" s="89"/>
      <c r="T285" s="89"/>
      <c r="U285" s="89"/>
      <c r="V285" s="89"/>
      <c r="W285" s="89"/>
      <c r="X285" s="89"/>
    </row>
    <row r="286" spans="1:24" ht="13">
      <c r="A286" s="68"/>
      <c r="B286" s="68"/>
      <c r="C286" s="89"/>
      <c r="D286" s="95"/>
      <c r="E286" s="89"/>
      <c r="F286" s="103"/>
      <c r="G286" s="89"/>
      <c r="H286" s="89"/>
      <c r="I286" s="89"/>
      <c r="J286" s="89"/>
      <c r="K286" s="89"/>
      <c r="L286" s="89"/>
      <c r="M286" s="89"/>
      <c r="N286" s="89"/>
      <c r="O286" s="89"/>
      <c r="P286" s="89"/>
      <c r="Q286" s="89"/>
      <c r="R286" s="89"/>
      <c r="S286" s="89"/>
      <c r="T286" s="89"/>
      <c r="U286" s="89"/>
      <c r="V286" s="89"/>
      <c r="W286" s="89"/>
      <c r="X286" s="89"/>
    </row>
    <row r="287" spans="1:24" ht="13">
      <c r="A287" s="68"/>
      <c r="B287" s="68"/>
      <c r="C287" s="89"/>
      <c r="D287" s="95"/>
      <c r="E287" s="89"/>
      <c r="F287" s="103"/>
      <c r="G287" s="89"/>
      <c r="H287" s="89"/>
      <c r="I287" s="89"/>
      <c r="J287" s="89"/>
      <c r="K287" s="89"/>
      <c r="L287" s="89"/>
      <c r="M287" s="89"/>
      <c r="N287" s="89"/>
      <c r="O287" s="89"/>
      <c r="P287" s="89"/>
      <c r="Q287" s="89"/>
      <c r="R287" s="89"/>
      <c r="S287" s="89"/>
      <c r="T287" s="89"/>
      <c r="U287" s="89"/>
      <c r="V287" s="89"/>
      <c r="W287" s="89"/>
      <c r="X287" s="89"/>
    </row>
    <row r="288" spans="1:24" ht="13">
      <c r="A288" s="68"/>
      <c r="B288" s="68"/>
      <c r="C288" s="89"/>
      <c r="D288" s="95"/>
      <c r="E288" s="89"/>
      <c r="F288" s="103"/>
      <c r="G288" s="89"/>
      <c r="H288" s="89"/>
      <c r="I288" s="89"/>
      <c r="J288" s="89"/>
      <c r="K288" s="89"/>
      <c r="L288" s="89"/>
      <c r="M288" s="89"/>
      <c r="N288" s="89"/>
      <c r="O288" s="89"/>
      <c r="P288" s="89"/>
      <c r="Q288" s="89"/>
      <c r="R288" s="89"/>
      <c r="S288" s="89"/>
      <c r="T288" s="89"/>
      <c r="U288" s="89"/>
      <c r="V288" s="89"/>
      <c r="W288" s="89"/>
      <c r="X288" s="89"/>
    </row>
    <row r="289" spans="1:24" ht="13">
      <c r="A289" s="68"/>
      <c r="B289" s="68"/>
      <c r="C289" s="89"/>
      <c r="D289" s="95"/>
      <c r="E289" s="89"/>
      <c r="F289" s="103"/>
      <c r="G289" s="89"/>
      <c r="H289" s="89"/>
      <c r="I289" s="89"/>
      <c r="J289" s="89"/>
      <c r="K289" s="89"/>
      <c r="L289" s="89"/>
      <c r="M289" s="89"/>
      <c r="N289" s="89"/>
      <c r="O289" s="89"/>
      <c r="P289" s="89"/>
      <c r="Q289" s="89"/>
      <c r="R289" s="89"/>
      <c r="S289" s="89"/>
      <c r="T289" s="89"/>
      <c r="U289" s="89"/>
      <c r="V289" s="89"/>
      <c r="W289" s="89"/>
      <c r="X289" s="89"/>
    </row>
    <row r="290" spans="1:24" ht="13">
      <c r="A290" s="68"/>
      <c r="B290" s="68"/>
      <c r="C290" s="89"/>
      <c r="D290" s="95"/>
      <c r="E290" s="89"/>
      <c r="F290" s="103"/>
      <c r="G290" s="89"/>
      <c r="H290" s="89"/>
      <c r="I290" s="89"/>
      <c r="J290" s="89"/>
      <c r="K290" s="89"/>
      <c r="L290" s="89"/>
      <c r="M290" s="89"/>
      <c r="N290" s="89"/>
      <c r="O290" s="89"/>
      <c r="P290" s="89"/>
      <c r="Q290" s="89"/>
      <c r="R290" s="89"/>
      <c r="S290" s="89"/>
      <c r="T290" s="89"/>
      <c r="U290" s="89"/>
      <c r="V290" s="89"/>
      <c r="W290" s="89"/>
      <c r="X290" s="89"/>
    </row>
    <row r="291" spans="1:24" ht="13">
      <c r="A291" s="68"/>
      <c r="B291" s="68"/>
      <c r="C291" s="89"/>
      <c r="D291" s="95"/>
      <c r="E291" s="89"/>
      <c r="F291" s="103"/>
      <c r="G291" s="89"/>
      <c r="H291" s="89"/>
      <c r="I291" s="89"/>
      <c r="J291" s="89"/>
      <c r="K291" s="89"/>
      <c r="L291" s="89"/>
      <c r="M291" s="89"/>
      <c r="N291" s="89"/>
      <c r="O291" s="89"/>
      <c r="P291" s="89"/>
      <c r="Q291" s="89"/>
      <c r="R291" s="89"/>
      <c r="S291" s="89"/>
      <c r="T291" s="89"/>
      <c r="U291" s="89"/>
      <c r="V291" s="89"/>
      <c r="W291" s="89"/>
      <c r="X291" s="89"/>
    </row>
    <row r="292" spans="1:24" ht="13">
      <c r="A292" s="107"/>
      <c r="B292" s="107"/>
      <c r="C292" s="108"/>
      <c r="D292" s="112"/>
      <c r="E292" s="108"/>
      <c r="F292" s="113"/>
      <c r="G292" s="108"/>
      <c r="H292" s="108"/>
      <c r="I292" s="108"/>
      <c r="J292" s="108"/>
      <c r="K292" s="108"/>
      <c r="L292" s="108"/>
      <c r="M292" s="108"/>
      <c r="N292" s="108"/>
      <c r="O292" s="108"/>
      <c r="P292" s="108"/>
      <c r="Q292" s="108"/>
      <c r="R292" s="108"/>
      <c r="S292" s="108"/>
      <c r="T292" s="108"/>
      <c r="U292" s="108"/>
      <c r="V292" s="108"/>
      <c r="W292" s="108"/>
      <c r="X292" s="108"/>
    </row>
    <row r="293" spans="1:24" ht="13">
      <c r="A293" s="107"/>
      <c r="B293" s="107"/>
      <c r="C293" s="108"/>
      <c r="D293" s="112"/>
      <c r="E293" s="108"/>
      <c r="F293" s="113"/>
      <c r="G293" s="108"/>
      <c r="H293" s="108"/>
      <c r="I293" s="108"/>
      <c r="J293" s="108"/>
      <c r="K293" s="108"/>
      <c r="L293" s="108"/>
      <c r="M293" s="108"/>
      <c r="N293" s="108"/>
      <c r="O293" s="108"/>
      <c r="P293" s="108"/>
      <c r="Q293" s="108"/>
      <c r="R293" s="108"/>
      <c r="S293" s="108"/>
      <c r="T293" s="108"/>
      <c r="U293" s="108"/>
      <c r="V293" s="108"/>
      <c r="W293" s="108"/>
      <c r="X293" s="108"/>
    </row>
    <row r="294" spans="1:24" ht="13">
      <c r="A294" s="107"/>
      <c r="B294" s="107"/>
      <c r="C294" s="108"/>
      <c r="D294" s="112"/>
      <c r="E294" s="108"/>
      <c r="F294" s="113"/>
      <c r="G294" s="108"/>
      <c r="H294" s="108"/>
      <c r="I294" s="108"/>
      <c r="J294" s="108"/>
      <c r="K294" s="108"/>
      <c r="L294" s="108"/>
      <c r="M294" s="108"/>
      <c r="N294" s="108"/>
      <c r="O294" s="108"/>
      <c r="P294" s="108"/>
      <c r="Q294" s="108"/>
      <c r="R294" s="108"/>
      <c r="S294" s="108"/>
      <c r="T294" s="108"/>
      <c r="U294" s="108"/>
      <c r="V294" s="108"/>
      <c r="W294" s="108"/>
      <c r="X294" s="108"/>
    </row>
    <row r="295" spans="1:24" ht="13">
      <c r="A295" s="107"/>
      <c r="B295" s="107"/>
      <c r="C295" s="108"/>
      <c r="D295" s="112"/>
      <c r="E295" s="108"/>
      <c r="F295" s="113"/>
      <c r="G295" s="108"/>
      <c r="H295" s="108"/>
      <c r="I295" s="108"/>
      <c r="J295" s="108"/>
      <c r="K295" s="108"/>
      <c r="L295" s="108"/>
      <c r="M295" s="108"/>
      <c r="N295" s="108"/>
      <c r="O295" s="108"/>
      <c r="P295" s="108"/>
      <c r="Q295" s="108"/>
      <c r="R295" s="108"/>
      <c r="S295" s="108"/>
      <c r="T295" s="108"/>
      <c r="U295" s="108"/>
      <c r="V295" s="108"/>
      <c r="W295" s="108"/>
      <c r="X295" s="108"/>
    </row>
    <row r="296" spans="1:24" ht="13">
      <c r="A296" s="107"/>
      <c r="B296" s="107"/>
      <c r="C296" s="108"/>
      <c r="D296" s="112"/>
      <c r="E296" s="108"/>
      <c r="F296" s="113"/>
      <c r="G296" s="108"/>
      <c r="H296" s="108"/>
      <c r="I296" s="108"/>
      <c r="J296" s="108"/>
      <c r="K296" s="108"/>
      <c r="L296" s="108"/>
      <c r="M296" s="108"/>
      <c r="N296" s="108"/>
      <c r="O296" s="108"/>
      <c r="P296" s="108"/>
      <c r="Q296" s="108"/>
      <c r="R296" s="108"/>
      <c r="S296" s="108"/>
      <c r="T296" s="108"/>
      <c r="U296" s="108"/>
      <c r="V296" s="108"/>
      <c r="W296" s="108"/>
      <c r="X296" s="108"/>
    </row>
    <row r="297" spans="1:24" ht="13">
      <c r="A297" s="107"/>
      <c r="B297" s="107"/>
      <c r="C297" s="108"/>
      <c r="D297" s="112"/>
      <c r="E297" s="108"/>
      <c r="F297" s="113"/>
      <c r="G297" s="108"/>
      <c r="H297" s="108"/>
      <c r="I297" s="108"/>
      <c r="J297" s="108"/>
      <c r="K297" s="108"/>
      <c r="L297" s="108"/>
      <c r="M297" s="108"/>
      <c r="N297" s="108"/>
      <c r="O297" s="108"/>
      <c r="P297" s="108"/>
      <c r="Q297" s="108"/>
      <c r="R297" s="108"/>
      <c r="S297" s="108"/>
      <c r="T297" s="108"/>
      <c r="U297" s="108"/>
      <c r="V297" s="108"/>
      <c r="W297" s="108"/>
      <c r="X297" s="108"/>
    </row>
    <row r="298" spans="1:24" ht="13">
      <c r="A298" s="107"/>
      <c r="B298" s="107"/>
      <c r="C298" s="108"/>
      <c r="D298" s="112"/>
      <c r="E298" s="108"/>
      <c r="F298" s="113"/>
      <c r="G298" s="108"/>
      <c r="H298" s="108"/>
      <c r="I298" s="108"/>
      <c r="J298" s="108"/>
      <c r="K298" s="108"/>
      <c r="L298" s="108"/>
      <c r="M298" s="108"/>
      <c r="N298" s="108"/>
      <c r="O298" s="108"/>
      <c r="P298" s="108"/>
      <c r="Q298" s="108"/>
      <c r="R298" s="108"/>
      <c r="S298" s="108"/>
      <c r="T298" s="108"/>
      <c r="U298" s="108"/>
      <c r="V298" s="108"/>
      <c r="W298" s="108"/>
      <c r="X298" s="108"/>
    </row>
    <row r="299" spans="1:24" ht="13">
      <c r="A299" s="107"/>
      <c r="B299" s="107"/>
      <c r="C299" s="108"/>
      <c r="D299" s="112"/>
      <c r="E299" s="108"/>
      <c r="F299" s="113"/>
      <c r="G299" s="108"/>
      <c r="H299" s="108"/>
      <c r="I299" s="108"/>
      <c r="J299" s="108"/>
      <c r="K299" s="108"/>
      <c r="L299" s="108"/>
      <c r="M299" s="108"/>
      <c r="N299" s="108"/>
      <c r="O299" s="108"/>
      <c r="P299" s="108"/>
      <c r="Q299" s="108"/>
      <c r="R299" s="108"/>
      <c r="S299" s="108"/>
      <c r="T299" s="108"/>
      <c r="U299" s="108"/>
      <c r="V299" s="108"/>
      <c r="W299" s="108"/>
      <c r="X299" s="108"/>
    </row>
    <row r="300" spans="1:24" ht="13">
      <c r="A300" s="107"/>
      <c r="B300" s="107"/>
      <c r="C300" s="108"/>
      <c r="D300" s="112"/>
      <c r="E300" s="108"/>
      <c r="F300" s="113"/>
      <c r="G300" s="108"/>
      <c r="H300" s="108"/>
      <c r="I300" s="108"/>
      <c r="J300" s="108"/>
      <c r="K300" s="108"/>
      <c r="L300" s="108"/>
      <c r="M300" s="108"/>
      <c r="N300" s="108"/>
      <c r="O300" s="108"/>
      <c r="P300" s="108"/>
      <c r="Q300" s="108"/>
      <c r="R300" s="108"/>
      <c r="S300" s="108"/>
      <c r="T300" s="108"/>
      <c r="U300" s="108"/>
      <c r="V300" s="108"/>
      <c r="W300" s="108"/>
      <c r="X300" s="108"/>
    </row>
    <row r="301" spans="1:24" ht="13">
      <c r="A301" s="107"/>
      <c r="B301" s="107"/>
      <c r="C301" s="108"/>
      <c r="D301" s="112"/>
      <c r="E301" s="108"/>
      <c r="F301" s="113"/>
      <c r="G301" s="108"/>
      <c r="H301" s="108"/>
      <c r="I301" s="108"/>
      <c r="J301" s="108"/>
      <c r="K301" s="108"/>
      <c r="L301" s="108"/>
      <c r="M301" s="108"/>
      <c r="N301" s="108"/>
      <c r="O301" s="108"/>
      <c r="P301" s="108"/>
      <c r="Q301" s="108"/>
      <c r="R301" s="108"/>
      <c r="S301" s="108"/>
      <c r="T301" s="108"/>
      <c r="U301" s="108"/>
      <c r="V301" s="108"/>
      <c r="W301" s="108"/>
      <c r="X301" s="108"/>
    </row>
    <row r="302" spans="1:24" ht="13">
      <c r="A302" s="107"/>
      <c r="B302" s="107"/>
      <c r="C302" s="108"/>
      <c r="D302" s="112"/>
      <c r="E302" s="108"/>
      <c r="F302" s="113"/>
      <c r="G302" s="108"/>
      <c r="H302" s="108"/>
      <c r="I302" s="108"/>
      <c r="J302" s="108"/>
      <c r="K302" s="108"/>
      <c r="L302" s="108"/>
      <c r="M302" s="108"/>
      <c r="N302" s="108"/>
      <c r="O302" s="108"/>
      <c r="P302" s="108"/>
      <c r="Q302" s="108"/>
      <c r="R302" s="108"/>
      <c r="S302" s="108"/>
      <c r="T302" s="108"/>
      <c r="U302" s="108"/>
      <c r="V302" s="108"/>
      <c r="W302" s="108"/>
      <c r="X302" s="108"/>
    </row>
    <row r="303" spans="1:24" ht="13">
      <c r="A303" s="107"/>
      <c r="B303" s="107"/>
      <c r="C303" s="108"/>
      <c r="D303" s="112"/>
      <c r="E303" s="108"/>
      <c r="F303" s="113"/>
      <c r="G303" s="108"/>
      <c r="H303" s="108"/>
      <c r="I303" s="108"/>
      <c r="J303" s="108"/>
      <c r="K303" s="108"/>
      <c r="L303" s="108"/>
      <c r="M303" s="108"/>
      <c r="N303" s="108"/>
      <c r="O303" s="108"/>
      <c r="P303" s="108"/>
      <c r="Q303" s="108"/>
      <c r="R303" s="108"/>
      <c r="S303" s="108"/>
      <c r="T303" s="108"/>
      <c r="U303" s="108"/>
      <c r="V303" s="108"/>
      <c r="W303" s="108"/>
      <c r="X303" s="108"/>
    </row>
    <row r="304" spans="1:24" ht="13">
      <c r="A304" s="107"/>
      <c r="B304" s="107"/>
      <c r="C304" s="108"/>
      <c r="D304" s="112"/>
      <c r="E304" s="108"/>
      <c r="F304" s="113"/>
      <c r="G304" s="108"/>
      <c r="H304" s="108"/>
      <c r="I304" s="108"/>
      <c r="J304" s="108"/>
      <c r="K304" s="108"/>
      <c r="L304" s="108"/>
      <c r="M304" s="108"/>
      <c r="N304" s="108"/>
      <c r="O304" s="108"/>
      <c r="P304" s="108"/>
      <c r="Q304" s="108"/>
      <c r="R304" s="108"/>
      <c r="S304" s="108"/>
      <c r="T304" s="108"/>
      <c r="U304" s="108"/>
      <c r="V304" s="108"/>
      <c r="W304" s="108"/>
      <c r="X304" s="108"/>
    </row>
    <row r="305" spans="1:24" ht="13">
      <c r="A305" s="68"/>
      <c r="B305" s="68"/>
      <c r="C305" s="89"/>
      <c r="D305" s="112"/>
      <c r="E305" s="89"/>
      <c r="F305" s="113"/>
      <c r="G305" s="108"/>
      <c r="H305" s="108"/>
      <c r="I305" s="108"/>
      <c r="J305" s="108"/>
      <c r="K305" s="108"/>
      <c r="L305" s="108"/>
      <c r="M305" s="108"/>
      <c r="N305" s="108"/>
      <c r="O305" s="108"/>
      <c r="P305" s="108"/>
      <c r="Q305" s="108"/>
      <c r="R305" s="108"/>
      <c r="S305" s="108"/>
      <c r="T305" s="108"/>
      <c r="U305" s="108"/>
      <c r="V305" s="108"/>
      <c r="W305" s="108"/>
      <c r="X305" s="108"/>
    </row>
    <row r="306" spans="1:24" ht="13">
      <c r="A306" s="107"/>
      <c r="B306" s="107"/>
      <c r="C306" s="108"/>
      <c r="D306" s="112"/>
      <c r="E306" s="108"/>
      <c r="F306" s="113"/>
      <c r="G306" s="108"/>
      <c r="H306" s="108"/>
      <c r="I306" s="108"/>
      <c r="J306" s="108"/>
      <c r="K306" s="108"/>
      <c r="L306" s="108"/>
      <c r="M306" s="108"/>
      <c r="N306" s="108"/>
      <c r="O306" s="108"/>
      <c r="P306" s="108"/>
      <c r="Q306" s="108"/>
      <c r="R306" s="108"/>
      <c r="S306" s="108"/>
      <c r="T306" s="108"/>
      <c r="U306" s="108"/>
      <c r="V306" s="108"/>
      <c r="W306" s="108"/>
      <c r="X306" s="108"/>
    </row>
    <row r="307" spans="1:24" ht="13">
      <c r="A307" s="107"/>
      <c r="B307" s="107"/>
      <c r="C307" s="108"/>
      <c r="D307" s="112"/>
      <c r="E307" s="108"/>
      <c r="F307" s="113"/>
      <c r="G307" s="108"/>
      <c r="H307" s="108"/>
      <c r="I307" s="108"/>
      <c r="J307" s="108"/>
      <c r="K307" s="108"/>
      <c r="L307" s="108"/>
      <c r="M307" s="108"/>
      <c r="N307" s="108"/>
      <c r="O307" s="108"/>
      <c r="P307" s="108"/>
      <c r="Q307" s="108"/>
      <c r="R307" s="108"/>
      <c r="S307" s="108"/>
      <c r="T307" s="108"/>
      <c r="U307" s="108"/>
      <c r="V307" s="108"/>
      <c r="W307" s="108"/>
      <c r="X307" s="108"/>
    </row>
    <row r="308" spans="1:24" ht="13">
      <c r="A308" s="107"/>
      <c r="B308" s="107"/>
      <c r="C308" s="108"/>
      <c r="D308" s="112"/>
      <c r="E308" s="108"/>
      <c r="F308" s="113"/>
      <c r="G308" s="108"/>
      <c r="H308" s="108"/>
      <c r="I308" s="108"/>
      <c r="J308" s="108"/>
      <c r="K308" s="108"/>
      <c r="L308" s="108"/>
      <c r="M308" s="108"/>
      <c r="N308" s="108"/>
      <c r="O308" s="108"/>
      <c r="P308" s="108"/>
      <c r="Q308" s="108"/>
      <c r="R308" s="108"/>
      <c r="S308" s="108"/>
      <c r="T308" s="108"/>
      <c r="U308" s="108"/>
      <c r="V308" s="108"/>
      <c r="W308" s="108"/>
      <c r="X308" s="108"/>
    </row>
    <row r="309" spans="1:24" ht="13">
      <c r="A309" s="107"/>
      <c r="B309" s="107"/>
      <c r="C309" s="108"/>
      <c r="D309" s="112"/>
      <c r="E309" s="108"/>
      <c r="F309" s="113"/>
      <c r="G309" s="108"/>
      <c r="H309" s="108"/>
      <c r="I309" s="108"/>
      <c r="J309" s="108"/>
      <c r="K309" s="108"/>
      <c r="L309" s="108"/>
      <c r="M309" s="108"/>
      <c r="N309" s="108"/>
      <c r="O309" s="108"/>
      <c r="P309" s="108"/>
      <c r="Q309" s="108"/>
      <c r="R309" s="108"/>
      <c r="S309" s="108"/>
      <c r="T309" s="108"/>
      <c r="U309" s="108"/>
      <c r="V309" s="108"/>
      <c r="W309" s="108"/>
      <c r="X309" s="108"/>
    </row>
    <row r="310" spans="1:24" ht="13">
      <c r="A310" s="113"/>
      <c r="B310" s="113"/>
      <c r="C310" s="108"/>
      <c r="D310" s="112"/>
      <c r="E310" s="108"/>
      <c r="F310" s="113"/>
      <c r="G310" s="113"/>
      <c r="H310" s="113"/>
      <c r="I310" s="113"/>
      <c r="J310" s="113"/>
      <c r="K310" s="113"/>
      <c r="L310" s="113"/>
      <c r="M310" s="113"/>
      <c r="N310" s="113"/>
      <c r="O310" s="113"/>
      <c r="P310" s="113"/>
      <c r="Q310" s="113"/>
      <c r="R310" s="113"/>
      <c r="S310" s="113"/>
      <c r="T310" s="113"/>
      <c r="U310" s="113"/>
      <c r="V310" s="113"/>
      <c r="W310" s="113"/>
      <c r="X310" s="113"/>
    </row>
    <row r="311" spans="1:24" ht="13">
      <c r="A311" s="113"/>
      <c r="B311" s="113"/>
      <c r="C311" s="108"/>
      <c r="D311" s="112"/>
      <c r="E311" s="108"/>
      <c r="F311" s="113"/>
      <c r="G311" s="113"/>
      <c r="H311" s="113"/>
      <c r="I311" s="113"/>
      <c r="J311" s="113"/>
      <c r="K311" s="113"/>
      <c r="L311" s="113"/>
      <c r="M311" s="113"/>
      <c r="N311" s="113"/>
      <c r="O311" s="113"/>
      <c r="P311" s="113"/>
      <c r="Q311" s="113"/>
      <c r="R311" s="113"/>
      <c r="S311" s="113"/>
      <c r="T311" s="113"/>
      <c r="U311" s="113"/>
      <c r="V311" s="113"/>
      <c r="W311" s="113"/>
      <c r="X311" s="113"/>
    </row>
    <row r="312" spans="1:24" ht="13">
      <c r="A312" s="107"/>
      <c r="B312" s="107"/>
      <c r="C312" s="108"/>
      <c r="D312" s="112"/>
      <c r="E312" s="108"/>
      <c r="F312" s="108"/>
      <c r="G312" s="107"/>
      <c r="H312" s="107"/>
      <c r="I312" s="107"/>
      <c r="J312" s="107"/>
      <c r="K312" s="107"/>
      <c r="L312" s="107"/>
      <c r="M312" s="107"/>
      <c r="N312" s="107"/>
      <c r="O312" s="107"/>
      <c r="P312" s="107"/>
      <c r="Q312" s="107"/>
      <c r="R312" s="107"/>
      <c r="S312" s="107"/>
      <c r="T312" s="107"/>
      <c r="U312" s="107"/>
      <c r="V312" s="107"/>
      <c r="W312" s="107"/>
      <c r="X312" s="107"/>
    </row>
    <row r="313" spans="1:24" ht="13">
      <c r="A313" s="107"/>
      <c r="B313" s="107"/>
      <c r="C313" s="108"/>
      <c r="D313" s="112"/>
      <c r="E313" s="108"/>
      <c r="F313" s="108"/>
      <c r="G313" s="107"/>
      <c r="H313" s="107"/>
      <c r="I313" s="107"/>
      <c r="J313" s="107"/>
      <c r="K313" s="107"/>
      <c r="L313" s="107"/>
      <c r="M313" s="107"/>
      <c r="N313" s="107"/>
      <c r="O313" s="107"/>
      <c r="P313" s="107"/>
      <c r="Q313" s="107"/>
      <c r="R313" s="107"/>
      <c r="S313" s="107"/>
      <c r="T313" s="107"/>
      <c r="U313" s="107"/>
      <c r="V313" s="107"/>
      <c r="W313" s="107"/>
      <c r="X313" s="107"/>
    </row>
    <row r="314" spans="1:24" ht="13">
      <c r="A314" s="107"/>
      <c r="B314" s="107"/>
      <c r="C314" s="108"/>
      <c r="D314" s="112"/>
      <c r="E314" s="108"/>
      <c r="F314" s="108"/>
      <c r="G314" s="107"/>
      <c r="H314" s="107"/>
      <c r="I314" s="107"/>
      <c r="J314" s="107"/>
      <c r="K314" s="107"/>
      <c r="L314" s="107"/>
      <c r="M314" s="107"/>
      <c r="N314" s="107"/>
      <c r="O314" s="107"/>
      <c r="P314" s="107"/>
      <c r="Q314" s="107"/>
      <c r="R314" s="107"/>
      <c r="S314" s="107"/>
      <c r="T314" s="107"/>
      <c r="U314" s="107"/>
      <c r="V314" s="107"/>
      <c r="W314" s="107"/>
      <c r="X314" s="107"/>
    </row>
    <row r="315" spans="1:24" ht="13">
      <c r="A315" s="107"/>
      <c r="B315" s="107"/>
      <c r="C315" s="108"/>
      <c r="D315" s="112"/>
      <c r="E315" s="108"/>
      <c r="F315" s="108"/>
      <c r="G315" s="107"/>
      <c r="H315" s="107"/>
      <c r="I315" s="107"/>
      <c r="J315" s="107"/>
      <c r="K315" s="107"/>
      <c r="L315" s="107"/>
      <c r="M315" s="107"/>
      <c r="N315" s="107"/>
      <c r="O315" s="107"/>
      <c r="P315" s="107"/>
      <c r="Q315" s="107"/>
      <c r="R315" s="107"/>
      <c r="S315" s="107"/>
      <c r="T315" s="107"/>
      <c r="U315" s="107"/>
      <c r="V315" s="107"/>
      <c r="W315" s="107"/>
      <c r="X315" s="107"/>
    </row>
    <row r="316" spans="1:24" ht="13">
      <c r="A316" s="107"/>
      <c r="B316" s="107"/>
      <c r="C316" s="108"/>
      <c r="D316" s="112"/>
      <c r="E316" s="108"/>
      <c r="F316" s="108"/>
      <c r="G316" s="107"/>
      <c r="H316" s="107"/>
      <c r="I316" s="107"/>
      <c r="J316" s="107"/>
      <c r="K316" s="107"/>
      <c r="L316" s="107"/>
      <c r="M316" s="107"/>
      <c r="N316" s="107"/>
      <c r="O316" s="107"/>
      <c r="P316" s="107"/>
      <c r="Q316" s="107"/>
      <c r="R316" s="107"/>
      <c r="S316" s="107"/>
      <c r="T316" s="107"/>
      <c r="U316" s="107"/>
      <c r="V316" s="107"/>
      <c r="W316" s="107"/>
      <c r="X316" s="107"/>
    </row>
    <row r="317" spans="1:24" ht="13">
      <c r="A317" s="107"/>
      <c r="B317" s="107"/>
      <c r="C317" s="108"/>
      <c r="D317" s="112"/>
      <c r="E317" s="108"/>
      <c r="F317" s="108"/>
      <c r="G317" s="107"/>
      <c r="H317" s="107"/>
      <c r="I317" s="107"/>
      <c r="J317" s="107"/>
      <c r="K317" s="107"/>
      <c r="L317" s="107"/>
      <c r="M317" s="107"/>
      <c r="N317" s="107"/>
      <c r="O317" s="107"/>
      <c r="P317" s="107"/>
      <c r="Q317" s="107"/>
      <c r="R317" s="107"/>
      <c r="S317" s="107"/>
      <c r="T317" s="107"/>
      <c r="U317" s="107"/>
      <c r="V317" s="107"/>
      <c r="W317" s="107"/>
      <c r="X317" s="107"/>
    </row>
    <row r="318" spans="1:24" ht="13">
      <c r="A318" s="107"/>
      <c r="B318" s="107"/>
      <c r="C318" s="108"/>
      <c r="D318" s="112"/>
      <c r="E318" s="108"/>
      <c r="F318" s="108"/>
      <c r="G318" s="107"/>
      <c r="H318" s="107"/>
      <c r="I318" s="107"/>
      <c r="J318" s="107"/>
      <c r="K318" s="107"/>
      <c r="L318" s="107"/>
      <c r="M318" s="107"/>
      <c r="N318" s="107"/>
      <c r="O318" s="107"/>
      <c r="P318" s="107"/>
      <c r="Q318" s="107"/>
      <c r="R318" s="107"/>
      <c r="S318" s="107"/>
      <c r="T318" s="107"/>
      <c r="U318" s="107"/>
      <c r="V318" s="107"/>
      <c r="W318" s="107"/>
      <c r="X318" s="107"/>
    </row>
    <row r="319" spans="1:24" ht="13">
      <c r="A319" s="107"/>
      <c r="B319" s="107"/>
      <c r="C319" s="108"/>
      <c r="D319" s="112"/>
      <c r="E319" s="108"/>
      <c r="F319" s="108"/>
      <c r="G319" s="107"/>
      <c r="H319" s="107"/>
      <c r="I319" s="107"/>
      <c r="J319" s="107"/>
      <c r="K319" s="107"/>
      <c r="L319" s="107"/>
      <c r="M319" s="107"/>
      <c r="N319" s="107"/>
      <c r="O319" s="107"/>
      <c r="P319" s="107"/>
      <c r="Q319" s="107"/>
      <c r="R319" s="107"/>
      <c r="S319" s="107"/>
      <c r="T319" s="107"/>
      <c r="U319" s="107"/>
      <c r="V319" s="107"/>
      <c r="W319" s="107"/>
      <c r="X319" s="107"/>
    </row>
    <row r="320" spans="1:24" ht="13">
      <c r="A320" s="107"/>
      <c r="B320" s="107"/>
      <c r="C320" s="108"/>
      <c r="D320" s="112"/>
      <c r="E320" s="108"/>
      <c r="F320" s="108"/>
      <c r="G320" s="107"/>
      <c r="H320" s="107"/>
      <c r="I320" s="107"/>
      <c r="J320" s="107"/>
      <c r="K320" s="107"/>
      <c r="L320" s="107"/>
      <c r="M320" s="107"/>
      <c r="N320" s="107"/>
      <c r="O320" s="107"/>
      <c r="P320" s="107"/>
      <c r="Q320" s="107"/>
      <c r="R320" s="107"/>
      <c r="S320" s="107"/>
      <c r="T320" s="107"/>
      <c r="U320" s="107"/>
      <c r="V320" s="107"/>
      <c r="W320" s="107"/>
      <c r="X320" s="107"/>
    </row>
    <row r="321" spans="1:24" ht="13">
      <c r="A321" s="107"/>
      <c r="B321" s="107"/>
      <c r="C321" s="108"/>
      <c r="D321" s="112"/>
      <c r="E321" s="108"/>
      <c r="F321" s="108"/>
      <c r="G321" s="107"/>
      <c r="H321" s="107"/>
      <c r="I321" s="107"/>
      <c r="J321" s="107"/>
      <c r="K321" s="107"/>
      <c r="L321" s="107"/>
      <c r="M321" s="107"/>
      <c r="N321" s="107"/>
      <c r="O321" s="107"/>
      <c r="P321" s="107"/>
      <c r="Q321" s="107"/>
      <c r="R321" s="107"/>
      <c r="S321" s="107"/>
      <c r="T321" s="107"/>
      <c r="U321" s="107"/>
      <c r="V321" s="107"/>
      <c r="W321" s="107"/>
      <c r="X321" s="107"/>
    </row>
    <row r="322" spans="1:24" ht="13">
      <c r="A322" s="107"/>
      <c r="B322" s="107"/>
      <c r="C322" s="108"/>
      <c r="D322" s="112"/>
      <c r="E322" s="108"/>
      <c r="F322" s="108"/>
      <c r="G322" s="107"/>
      <c r="H322" s="107"/>
      <c r="I322" s="107"/>
      <c r="J322" s="107"/>
      <c r="K322" s="107"/>
      <c r="L322" s="107"/>
      <c r="M322" s="107"/>
      <c r="N322" s="107"/>
      <c r="O322" s="107"/>
      <c r="P322" s="107"/>
      <c r="Q322" s="107"/>
      <c r="R322" s="107"/>
      <c r="S322" s="107"/>
      <c r="T322" s="107"/>
      <c r="U322" s="107"/>
      <c r="V322" s="107"/>
      <c r="W322" s="107"/>
      <c r="X322" s="107"/>
    </row>
    <row r="323" spans="1:24" ht="13">
      <c r="A323" s="107"/>
      <c r="B323" s="107"/>
      <c r="C323" s="108"/>
      <c r="D323" s="112"/>
      <c r="E323" s="108"/>
      <c r="F323" s="108"/>
      <c r="G323" s="107"/>
      <c r="H323" s="107"/>
      <c r="I323" s="107"/>
      <c r="J323" s="107"/>
      <c r="K323" s="107"/>
      <c r="L323" s="107"/>
      <c r="M323" s="107"/>
      <c r="N323" s="107"/>
      <c r="O323" s="107"/>
      <c r="P323" s="107"/>
      <c r="Q323" s="107"/>
      <c r="R323" s="107"/>
      <c r="S323" s="107"/>
      <c r="T323" s="107"/>
      <c r="U323" s="107"/>
      <c r="V323" s="107"/>
      <c r="W323" s="107"/>
      <c r="X323" s="107"/>
    </row>
    <row r="324" spans="1:24" ht="13">
      <c r="A324" s="107"/>
      <c r="B324" s="107"/>
      <c r="C324" s="108"/>
      <c r="D324" s="112"/>
      <c r="E324" s="108"/>
      <c r="F324" s="108"/>
      <c r="G324" s="107"/>
      <c r="H324" s="107"/>
      <c r="I324" s="107"/>
      <c r="J324" s="107"/>
      <c r="K324" s="107"/>
      <c r="L324" s="107"/>
      <c r="M324" s="107"/>
      <c r="N324" s="107"/>
      <c r="O324" s="107"/>
      <c r="P324" s="107"/>
      <c r="Q324" s="107"/>
      <c r="R324" s="107"/>
      <c r="S324" s="107"/>
      <c r="T324" s="107"/>
      <c r="U324" s="107"/>
      <c r="V324" s="107"/>
      <c r="W324" s="107"/>
      <c r="X324" s="107"/>
    </row>
    <row r="325" spans="1:24" ht="13">
      <c r="A325" s="107"/>
      <c r="B325" s="107"/>
      <c r="C325" s="108"/>
      <c r="D325" s="112"/>
      <c r="E325" s="108"/>
      <c r="F325" s="108"/>
      <c r="G325" s="107"/>
      <c r="H325" s="107"/>
      <c r="I325" s="107"/>
      <c r="J325" s="107"/>
      <c r="K325" s="107"/>
      <c r="L325" s="107"/>
      <c r="M325" s="107"/>
      <c r="N325" s="107"/>
      <c r="O325" s="107"/>
      <c r="P325" s="107"/>
      <c r="Q325" s="107"/>
      <c r="R325" s="107"/>
      <c r="S325" s="107"/>
      <c r="T325" s="107"/>
      <c r="U325" s="107"/>
      <c r="V325" s="107"/>
      <c r="W325" s="107"/>
      <c r="X325" s="107"/>
    </row>
    <row r="326" spans="1:24" ht="13">
      <c r="A326" s="107"/>
      <c r="B326" s="107"/>
      <c r="C326" s="108"/>
      <c r="D326" s="112"/>
      <c r="E326" s="108"/>
      <c r="F326" s="108"/>
      <c r="G326" s="107"/>
      <c r="H326" s="107"/>
      <c r="I326" s="107"/>
      <c r="J326" s="107"/>
      <c r="K326" s="107"/>
      <c r="L326" s="107"/>
      <c r="M326" s="107"/>
      <c r="N326" s="107"/>
      <c r="O326" s="107"/>
      <c r="P326" s="107"/>
      <c r="Q326" s="107"/>
      <c r="R326" s="107"/>
      <c r="S326" s="107"/>
      <c r="T326" s="107"/>
      <c r="U326" s="107"/>
      <c r="V326" s="107"/>
      <c r="W326" s="107"/>
      <c r="X326" s="107"/>
    </row>
    <row r="327" spans="1:24" ht="13">
      <c r="A327" s="107"/>
      <c r="B327" s="107"/>
      <c r="C327" s="108"/>
      <c r="D327" s="112"/>
      <c r="E327" s="108"/>
      <c r="F327" s="108"/>
      <c r="G327" s="107"/>
      <c r="H327" s="107"/>
      <c r="I327" s="107"/>
      <c r="J327" s="107"/>
      <c r="K327" s="107"/>
      <c r="L327" s="107"/>
      <c r="M327" s="107"/>
      <c r="N327" s="107"/>
      <c r="O327" s="107"/>
      <c r="P327" s="107"/>
      <c r="Q327" s="107"/>
      <c r="R327" s="107"/>
      <c r="S327" s="107"/>
      <c r="T327" s="107"/>
      <c r="U327" s="107"/>
      <c r="V327" s="107"/>
      <c r="W327" s="107"/>
      <c r="X327" s="107"/>
    </row>
    <row r="328" spans="1:24" ht="16.5" customHeight="1">
      <c r="A328" s="107"/>
      <c r="B328" s="107"/>
      <c r="C328" s="108"/>
      <c r="D328" s="112"/>
      <c r="E328" s="108"/>
      <c r="F328" s="108"/>
      <c r="G328" s="107"/>
      <c r="H328" s="107"/>
      <c r="I328" s="107"/>
      <c r="J328" s="107"/>
      <c r="K328" s="107"/>
      <c r="L328" s="107"/>
      <c r="M328" s="107"/>
      <c r="N328" s="107"/>
      <c r="O328" s="107"/>
      <c r="P328" s="107"/>
      <c r="Q328" s="107"/>
      <c r="R328" s="107"/>
      <c r="S328" s="107"/>
      <c r="T328" s="107"/>
      <c r="U328" s="107"/>
      <c r="V328" s="107"/>
      <c r="W328" s="107"/>
      <c r="X328" s="107"/>
    </row>
    <row r="329" spans="1:24" ht="13">
      <c r="A329" s="107"/>
      <c r="B329" s="107"/>
      <c r="C329" s="108"/>
      <c r="D329" s="112"/>
      <c r="E329" s="108"/>
      <c r="F329" s="108"/>
      <c r="G329" s="107"/>
      <c r="H329" s="107"/>
      <c r="I329" s="107"/>
      <c r="J329" s="107"/>
      <c r="K329" s="107"/>
      <c r="L329" s="107"/>
      <c r="M329" s="107"/>
      <c r="N329" s="107"/>
      <c r="O329" s="107"/>
      <c r="P329" s="107"/>
      <c r="Q329" s="107"/>
      <c r="R329" s="107"/>
      <c r="S329" s="107"/>
      <c r="T329" s="107"/>
      <c r="U329" s="107"/>
      <c r="V329" s="107"/>
      <c r="W329" s="107"/>
      <c r="X329" s="107"/>
    </row>
    <row r="330" spans="1:24" ht="13">
      <c r="A330" s="107"/>
      <c r="B330" s="107"/>
      <c r="C330" s="108"/>
      <c r="D330" s="112"/>
      <c r="E330" s="108"/>
      <c r="F330" s="108"/>
      <c r="G330" s="107"/>
      <c r="H330" s="107"/>
      <c r="I330" s="107"/>
      <c r="J330" s="107"/>
      <c r="K330" s="107"/>
      <c r="L330" s="107"/>
      <c r="M330" s="107"/>
      <c r="N330" s="107"/>
      <c r="O330" s="107"/>
      <c r="P330" s="107"/>
      <c r="Q330" s="107"/>
      <c r="R330" s="107"/>
      <c r="S330" s="107"/>
      <c r="T330" s="107"/>
      <c r="U330" s="107"/>
      <c r="V330" s="107"/>
      <c r="W330" s="107"/>
      <c r="X330" s="107"/>
    </row>
    <row r="331" spans="1:24" ht="13">
      <c r="A331" s="107"/>
      <c r="B331" s="107"/>
      <c r="C331" s="108"/>
      <c r="D331" s="112"/>
      <c r="E331" s="108"/>
      <c r="F331" s="108"/>
      <c r="G331" s="107"/>
      <c r="H331" s="107"/>
      <c r="I331" s="107"/>
      <c r="J331" s="107"/>
      <c r="K331" s="107"/>
      <c r="L331" s="107"/>
      <c r="M331" s="107"/>
      <c r="N331" s="107"/>
      <c r="O331" s="107"/>
      <c r="P331" s="107"/>
      <c r="Q331" s="107"/>
      <c r="R331" s="107"/>
      <c r="S331" s="107"/>
      <c r="T331" s="107"/>
      <c r="U331" s="107"/>
      <c r="V331" s="107"/>
      <c r="W331" s="107"/>
      <c r="X331" s="107"/>
    </row>
    <row r="332" spans="1:24" ht="13">
      <c r="A332" s="107"/>
      <c r="B332" s="107"/>
      <c r="C332" s="108"/>
      <c r="D332" s="112"/>
      <c r="E332" s="108"/>
      <c r="F332" s="108"/>
      <c r="G332" s="107"/>
      <c r="H332" s="107"/>
      <c r="I332" s="107"/>
      <c r="J332" s="107"/>
      <c r="K332" s="107"/>
      <c r="L332" s="107"/>
      <c r="M332" s="107"/>
      <c r="N332" s="107"/>
      <c r="O332" s="107"/>
      <c r="P332" s="107"/>
      <c r="Q332" s="107"/>
      <c r="R332" s="107"/>
      <c r="S332" s="107"/>
      <c r="T332" s="107"/>
      <c r="U332" s="107"/>
      <c r="V332" s="107"/>
      <c r="W332" s="107"/>
      <c r="X332" s="107"/>
    </row>
    <row r="333" spans="1:24" ht="13">
      <c r="A333" s="107"/>
      <c r="B333" s="107"/>
      <c r="C333" s="108"/>
      <c r="D333" s="112"/>
      <c r="E333" s="108"/>
      <c r="F333" s="108"/>
      <c r="G333" s="107"/>
      <c r="H333" s="107"/>
      <c r="I333" s="107"/>
      <c r="J333" s="107"/>
      <c r="K333" s="107"/>
      <c r="L333" s="107"/>
      <c r="M333" s="107"/>
      <c r="N333" s="107"/>
      <c r="O333" s="107"/>
      <c r="P333" s="107"/>
      <c r="Q333" s="107"/>
      <c r="R333" s="107"/>
      <c r="S333" s="107"/>
      <c r="T333" s="107"/>
      <c r="U333" s="107"/>
      <c r="V333" s="107"/>
      <c r="W333" s="107"/>
      <c r="X333" s="107"/>
    </row>
    <row r="334" spans="1:24" ht="13">
      <c r="A334" s="107"/>
      <c r="B334" s="107"/>
      <c r="C334" s="108"/>
      <c r="D334" s="112"/>
      <c r="E334" s="108"/>
      <c r="F334" s="108"/>
      <c r="G334" s="107"/>
      <c r="H334" s="107"/>
      <c r="I334" s="107"/>
      <c r="J334" s="107"/>
      <c r="K334" s="107"/>
      <c r="L334" s="107"/>
      <c r="M334" s="107"/>
      <c r="N334" s="107"/>
      <c r="O334" s="107"/>
      <c r="P334" s="107"/>
      <c r="Q334" s="107"/>
      <c r="R334" s="107"/>
      <c r="S334" s="107"/>
      <c r="T334" s="107"/>
      <c r="U334" s="107"/>
      <c r="V334" s="107"/>
      <c r="W334" s="107"/>
      <c r="X334" s="107"/>
    </row>
    <row r="335" spans="1:24" ht="13">
      <c r="A335" s="107"/>
      <c r="B335" s="107"/>
      <c r="C335" s="108"/>
      <c r="D335" s="112"/>
      <c r="E335" s="108"/>
      <c r="F335" s="108"/>
      <c r="G335" s="107"/>
      <c r="H335" s="107"/>
      <c r="I335" s="107"/>
      <c r="J335" s="107"/>
      <c r="K335" s="107"/>
      <c r="L335" s="107"/>
      <c r="M335" s="107"/>
      <c r="N335" s="107"/>
      <c r="O335" s="107"/>
      <c r="P335" s="107"/>
      <c r="Q335" s="107"/>
      <c r="R335" s="107"/>
      <c r="S335" s="107"/>
      <c r="T335" s="107"/>
      <c r="U335" s="107"/>
      <c r="V335" s="107"/>
      <c r="W335" s="107"/>
      <c r="X335" s="107"/>
    </row>
    <row r="336" spans="1:24" ht="13">
      <c r="A336" s="107"/>
      <c r="B336" s="107"/>
      <c r="C336" s="108"/>
      <c r="D336" s="112"/>
      <c r="E336" s="108"/>
      <c r="F336" s="108"/>
      <c r="G336" s="107"/>
      <c r="H336" s="107"/>
      <c r="I336" s="107"/>
      <c r="J336" s="107"/>
      <c r="K336" s="107"/>
      <c r="L336" s="107"/>
      <c r="M336" s="107"/>
      <c r="N336" s="107"/>
      <c r="O336" s="107"/>
      <c r="P336" s="107"/>
      <c r="Q336" s="107"/>
      <c r="R336" s="107"/>
      <c r="S336" s="107"/>
      <c r="T336" s="107"/>
      <c r="U336" s="107"/>
      <c r="V336" s="107"/>
      <c r="W336" s="107"/>
      <c r="X336" s="107"/>
    </row>
    <row r="337" spans="1:24" ht="13">
      <c r="A337" s="107"/>
      <c r="B337" s="107"/>
      <c r="C337" s="108"/>
      <c r="D337" s="112"/>
      <c r="E337" s="108"/>
      <c r="F337" s="108"/>
      <c r="G337" s="107"/>
      <c r="H337" s="107"/>
      <c r="I337" s="107"/>
      <c r="J337" s="107"/>
      <c r="K337" s="107"/>
      <c r="L337" s="107"/>
      <c r="M337" s="107"/>
      <c r="N337" s="107"/>
      <c r="O337" s="107"/>
      <c r="P337" s="107"/>
      <c r="Q337" s="107"/>
      <c r="R337" s="107"/>
      <c r="S337" s="107"/>
      <c r="T337" s="107"/>
      <c r="U337" s="107"/>
      <c r="V337" s="107"/>
      <c r="W337" s="107"/>
      <c r="X337" s="107"/>
    </row>
    <row r="338" spans="1:24" ht="13">
      <c r="A338" s="107"/>
      <c r="B338" s="107"/>
      <c r="C338" s="108"/>
      <c r="D338" s="112"/>
      <c r="E338" s="108"/>
      <c r="F338" s="108"/>
      <c r="G338" s="107"/>
      <c r="H338" s="107"/>
      <c r="I338" s="107"/>
      <c r="J338" s="107"/>
      <c r="K338" s="107"/>
      <c r="L338" s="107"/>
      <c r="M338" s="107"/>
      <c r="N338" s="107"/>
      <c r="O338" s="107"/>
      <c r="P338" s="107"/>
      <c r="Q338" s="107"/>
      <c r="R338" s="107"/>
      <c r="S338" s="107"/>
      <c r="T338" s="107"/>
      <c r="U338" s="107"/>
      <c r="V338" s="107"/>
      <c r="W338" s="107"/>
      <c r="X338" s="107"/>
    </row>
    <row r="339" spans="1:24" ht="13">
      <c r="A339" s="107"/>
      <c r="B339" s="107"/>
      <c r="C339" s="108"/>
      <c r="D339" s="112"/>
      <c r="E339" s="108"/>
      <c r="F339" s="108"/>
      <c r="G339" s="107"/>
      <c r="H339" s="107"/>
      <c r="I339" s="107"/>
      <c r="J339" s="107"/>
      <c r="K339" s="107"/>
      <c r="L339" s="107"/>
      <c r="M339" s="107"/>
      <c r="N339" s="107"/>
      <c r="O339" s="107"/>
      <c r="P339" s="107"/>
      <c r="Q339" s="107"/>
      <c r="R339" s="107"/>
      <c r="S339" s="107"/>
      <c r="T339" s="107"/>
      <c r="U339" s="107"/>
      <c r="V339" s="107"/>
      <c r="W339" s="107"/>
      <c r="X339" s="107"/>
    </row>
    <row r="340" spans="1:24" ht="13">
      <c r="A340" s="107"/>
      <c r="B340" s="107"/>
      <c r="C340" s="108"/>
      <c r="D340" s="112"/>
      <c r="E340" s="108"/>
      <c r="F340" s="108"/>
      <c r="G340" s="107"/>
      <c r="H340" s="107"/>
      <c r="I340" s="107"/>
      <c r="J340" s="107"/>
      <c r="K340" s="107"/>
      <c r="L340" s="107"/>
      <c r="M340" s="107"/>
      <c r="N340" s="107"/>
      <c r="O340" s="107"/>
      <c r="P340" s="107"/>
      <c r="Q340" s="107"/>
      <c r="R340" s="107"/>
      <c r="S340" s="107"/>
      <c r="T340" s="107"/>
      <c r="U340" s="107"/>
      <c r="V340" s="107"/>
      <c r="W340" s="107"/>
      <c r="X340" s="107"/>
    </row>
    <row r="341" spans="1:24" ht="13">
      <c r="A341" s="107"/>
      <c r="B341" s="107"/>
      <c r="C341" s="108"/>
      <c r="D341" s="112"/>
      <c r="E341" s="108"/>
      <c r="F341" s="108"/>
      <c r="G341" s="107"/>
      <c r="H341" s="107"/>
      <c r="I341" s="107"/>
      <c r="J341" s="107"/>
      <c r="K341" s="107"/>
      <c r="L341" s="107"/>
      <c r="M341" s="107"/>
      <c r="N341" s="107"/>
      <c r="O341" s="107"/>
      <c r="P341" s="107"/>
      <c r="Q341" s="107"/>
      <c r="R341" s="107"/>
      <c r="S341" s="107"/>
      <c r="T341" s="107"/>
      <c r="U341" s="107"/>
      <c r="V341" s="107"/>
      <c r="W341" s="107"/>
      <c r="X341" s="107"/>
    </row>
    <row r="342" spans="1:24" ht="13">
      <c r="A342" s="107"/>
      <c r="B342" s="107"/>
      <c r="C342" s="108"/>
      <c r="D342" s="112"/>
      <c r="E342" s="108"/>
      <c r="F342" s="108"/>
      <c r="G342" s="107"/>
      <c r="H342" s="107"/>
      <c r="I342" s="107"/>
      <c r="J342" s="107"/>
      <c r="K342" s="107"/>
      <c r="L342" s="107"/>
      <c r="M342" s="107"/>
      <c r="N342" s="107"/>
      <c r="O342" s="107"/>
      <c r="P342" s="107"/>
      <c r="Q342" s="107"/>
      <c r="R342" s="107"/>
      <c r="S342" s="107"/>
      <c r="T342" s="107"/>
      <c r="U342" s="107"/>
      <c r="V342" s="107"/>
      <c r="W342" s="107"/>
      <c r="X342" s="107"/>
    </row>
    <row r="343" spans="1:24" ht="13">
      <c r="A343" s="107"/>
      <c r="B343" s="107"/>
      <c r="C343" s="108"/>
      <c r="D343" s="112"/>
      <c r="E343" s="108"/>
      <c r="F343" s="108"/>
      <c r="G343" s="107"/>
      <c r="H343" s="107"/>
      <c r="I343" s="107"/>
      <c r="J343" s="107"/>
      <c r="K343" s="107"/>
      <c r="L343" s="107"/>
      <c r="M343" s="107"/>
      <c r="N343" s="107"/>
      <c r="O343" s="107"/>
      <c r="P343" s="107"/>
      <c r="Q343" s="107"/>
      <c r="R343" s="107"/>
      <c r="S343" s="107"/>
      <c r="T343" s="107"/>
      <c r="U343" s="107"/>
      <c r="V343" s="107"/>
      <c r="W343" s="107"/>
      <c r="X343" s="107"/>
    </row>
    <row r="344" spans="1:24" ht="13">
      <c r="A344" s="107"/>
      <c r="B344" s="107"/>
      <c r="C344" s="108"/>
      <c r="D344" s="112"/>
      <c r="E344" s="108"/>
      <c r="F344" s="108"/>
      <c r="G344" s="107"/>
      <c r="H344" s="107"/>
      <c r="I344" s="107"/>
      <c r="J344" s="107"/>
      <c r="K344" s="107"/>
      <c r="L344" s="107"/>
      <c r="M344" s="107"/>
      <c r="N344" s="107"/>
      <c r="O344" s="107"/>
      <c r="P344" s="107"/>
      <c r="Q344" s="107"/>
      <c r="R344" s="107"/>
      <c r="S344" s="107"/>
      <c r="T344" s="107"/>
      <c r="U344" s="107"/>
      <c r="V344" s="107"/>
      <c r="W344" s="107"/>
      <c r="X344" s="107"/>
    </row>
    <row r="345" spans="1:24" ht="13">
      <c r="A345" s="107"/>
      <c r="B345" s="107"/>
      <c r="C345" s="108"/>
      <c r="D345" s="112"/>
      <c r="E345" s="108"/>
      <c r="F345" s="108"/>
      <c r="G345" s="107"/>
      <c r="H345" s="107"/>
      <c r="I345" s="107"/>
      <c r="J345" s="107"/>
      <c r="K345" s="107"/>
      <c r="L345" s="107"/>
      <c r="M345" s="107"/>
      <c r="N345" s="107"/>
      <c r="O345" s="107"/>
      <c r="P345" s="107"/>
      <c r="Q345" s="107"/>
      <c r="R345" s="107"/>
      <c r="S345" s="107"/>
      <c r="T345" s="107"/>
      <c r="U345" s="107"/>
      <c r="V345" s="107"/>
      <c r="W345" s="107"/>
      <c r="X345" s="107"/>
    </row>
    <row r="346" spans="1:24" ht="13">
      <c r="A346" s="107"/>
      <c r="B346" s="107"/>
      <c r="C346" s="108"/>
      <c r="D346" s="112"/>
      <c r="E346" s="108"/>
      <c r="F346" s="108"/>
      <c r="G346" s="107"/>
      <c r="H346" s="107"/>
      <c r="I346" s="107"/>
      <c r="J346" s="107"/>
      <c r="K346" s="107"/>
      <c r="L346" s="107"/>
      <c r="M346" s="107"/>
      <c r="N346" s="107"/>
      <c r="O346" s="107"/>
      <c r="P346" s="107"/>
      <c r="Q346" s="107"/>
      <c r="R346" s="107"/>
      <c r="S346" s="107"/>
      <c r="T346" s="107"/>
      <c r="U346" s="107"/>
      <c r="V346" s="107"/>
      <c r="W346" s="107"/>
      <c r="X346" s="107"/>
    </row>
    <row r="347" spans="1:24" ht="13">
      <c r="A347" s="107"/>
      <c r="B347" s="107"/>
      <c r="C347" s="108"/>
      <c r="D347" s="112"/>
      <c r="E347" s="108"/>
      <c r="F347" s="108"/>
      <c r="G347" s="107"/>
      <c r="H347" s="107"/>
      <c r="I347" s="107"/>
      <c r="J347" s="107"/>
      <c r="K347" s="107"/>
      <c r="L347" s="107"/>
      <c r="M347" s="107"/>
      <c r="N347" s="107"/>
      <c r="O347" s="107"/>
      <c r="P347" s="107"/>
      <c r="Q347" s="107"/>
      <c r="R347" s="107"/>
      <c r="S347" s="107"/>
      <c r="T347" s="107"/>
      <c r="U347" s="107"/>
      <c r="V347" s="107"/>
      <c r="W347" s="107"/>
      <c r="X347" s="107"/>
    </row>
    <row r="348" spans="1:24" ht="13">
      <c r="A348" s="107"/>
      <c r="B348" s="107"/>
      <c r="C348" s="108"/>
      <c r="D348" s="112"/>
      <c r="E348" s="108"/>
      <c r="F348" s="108"/>
      <c r="G348" s="107"/>
      <c r="H348" s="107"/>
      <c r="I348" s="107"/>
      <c r="J348" s="107"/>
      <c r="K348" s="107"/>
      <c r="L348" s="107"/>
      <c r="M348" s="107"/>
      <c r="N348" s="107"/>
      <c r="O348" s="107"/>
      <c r="P348" s="107"/>
      <c r="Q348" s="107"/>
      <c r="R348" s="107"/>
      <c r="S348" s="107"/>
      <c r="T348" s="107"/>
      <c r="U348" s="107"/>
      <c r="V348" s="107"/>
      <c r="W348" s="107"/>
      <c r="X348" s="107"/>
    </row>
    <row r="349" spans="1:24" ht="13">
      <c r="A349" s="107"/>
      <c r="B349" s="107"/>
      <c r="C349" s="108"/>
      <c r="D349" s="112"/>
      <c r="E349" s="108"/>
      <c r="F349" s="108"/>
      <c r="G349" s="107"/>
      <c r="H349" s="107"/>
      <c r="I349" s="107"/>
      <c r="J349" s="107"/>
      <c r="K349" s="107"/>
      <c r="L349" s="107"/>
      <c r="M349" s="107"/>
      <c r="N349" s="107"/>
      <c r="O349" s="107"/>
      <c r="P349" s="107"/>
      <c r="Q349" s="107"/>
      <c r="R349" s="107"/>
      <c r="S349" s="107"/>
      <c r="T349" s="107"/>
      <c r="U349" s="107"/>
      <c r="V349" s="107"/>
      <c r="W349" s="107"/>
      <c r="X349" s="107"/>
    </row>
    <row r="350" spans="1:24" ht="13">
      <c r="A350" s="107"/>
      <c r="B350" s="107"/>
      <c r="C350" s="108"/>
      <c r="D350" s="112"/>
      <c r="E350" s="108"/>
      <c r="F350" s="108"/>
      <c r="G350" s="107"/>
      <c r="H350" s="107"/>
      <c r="I350" s="107"/>
      <c r="J350" s="107"/>
      <c r="K350" s="107"/>
      <c r="L350" s="107"/>
      <c r="M350" s="107"/>
      <c r="N350" s="107"/>
      <c r="O350" s="107"/>
      <c r="P350" s="107"/>
      <c r="Q350" s="107"/>
      <c r="R350" s="107"/>
      <c r="S350" s="107"/>
      <c r="T350" s="107"/>
      <c r="U350" s="107"/>
      <c r="V350" s="107"/>
      <c r="W350" s="107"/>
      <c r="X350" s="107"/>
    </row>
    <row r="351" spans="1:24" ht="13">
      <c r="A351" s="107"/>
      <c r="B351" s="107"/>
      <c r="C351" s="108"/>
      <c r="D351" s="112"/>
      <c r="E351" s="108"/>
      <c r="F351" s="108"/>
      <c r="G351" s="107"/>
      <c r="H351" s="107"/>
      <c r="I351" s="107"/>
      <c r="J351" s="107"/>
      <c r="K351" s="107"/>
      <c r="L351" s="107"/>
      <c r="M351" s="107"/>
      <c r="N351" s="107"/>
      <c r="O351" s="107"/>
      <c r="P351" s="107"/>
      <c r="Q351" s="107"/>
      <c r="R351" s="107"/>
      <c r="S351" s="107"/>
      <c r="T351" s="107"/>
      <c r="U351" s="107"/>
      <c r="V351" s="107"/>
      <c r="W351" s="107"/>
      <c r="X351" s="107"/>
    </row>
    <row r="352" spans="1:24" ht="13">
      <c r="A352" s="107"/>
      <c r="B352" s="107"/>
      <c r="C352" s="108"/>
      <c r="D352" s="112"/>
      <c r="E352" s="108"/>
      <c r="F352" s="108"/>
      <c r="G352" s="107"/>
      <c r="H352" s="107"/>
      <c r="I352" s="107"/>
      <c r="J352" s="107"/>
      <c r="K352" s="107"/>
      <c r="L352" s="107"/>
      <c r="M352" s="107"/>
      <c r="N352" s="107"/>
      <c r="O352" s="107"/>
      <c r="P352" s="107"/>
      <c r="Q352" s="107"/>
      <c r="R352" s="107"/>
      <c r="S352" s="107"/>
      <c r="T352" s="107"/>
      <c r="U352" s="107"/>
      <c r="V352" s="107"/>
      <c r="W352" s="107"/>
      <c r="X352" s="107"/>
    </row>
    <row r="353" spans="1:24" ht="13">
      <c r="A353" s="107"/>
      <c r="B353" s="107"/>
      <c r="C353" s="108"/>
      <c r="D353" s="112"/>
      <c r="E353" s="108"/>
      <c r="F353" s="108"/>
      <c r="G353" s="107"/>
      <c r="H353" s="107"/>
      <c r="I353" s="107"/>
      <c r="J353" s="107"/>
      <c r="K353" s="107"/>
      <c r="L353" s="107"/>
      <c r="M353" s="107"/>
      <c r="N353" s="107"/>
      <c r="O353" s="107"/>
      <c r="P353" s="107"/>
      <c r="Q353" s="107"/>
      <c r="R353" s="107"/>
      <c r="S353" s="107"/>
      <c r="T353" s="107"/>
      <c r="U353" s="107"/>
      <c r="V353" s="107"/>
      <c r="W353" s="107"/>
      <c r="X353" s="107"/>
    </row>
    <row r="354" spans="1:24" ht="13">
      <c r="A354" s="107"/>
      <c r="B354" s="107"/>
      <c r="C354" s="108"/>
      <c r="D354" s="112"/>
      <c r="E354" s="108"/>
      <c r="F354" s="108"/>
      <c r="G354" s="107"/>
      <c r="H354" s="107"/>
      <c r="I354" s="107"/>
      <c r="J354" s="107"/>
      <c r="K354" s="107"/>
      <c r="L354" s="107"/>
      <c r="M354" s="107"/>
      <c r="N354" s="107"/>
      <c r="O354" s="107"/>
      <c r="P354" s="107"/>
      <c r="Q354" s="107"/>
      <c r="R354" s="107"/>
      <c r="S354" s="107"/>
      <c r="T354" s="107"/>
      <c r="U354" s="107"/>
      <c r="V354" s="107"/>
      <c r="W354" s="107"/>
      <c r="X354" s="107"/>
    </row>
    <row r="355" spans="1:24" ht="13">
      <c r="A355" s="107"/>
      <c r="B355" s="107"/>
      <c r="C355" s="108"/>
      <c r="D355" s="112"/>
      <c r="E355" s="108"/>
      <c r="F355" s="108"/>
      <c r="G355" s="107"/>
      <c r="H355" s="107"/>
      <c r="I355" s="107"/>
      <c r="J355" s="107"/>
      <c r="K355" s="107"/>
      <c r="L355" s="107"/>
      <c r="M355" s="107"/>
      <c r="N355" s="107"/>
      <c r="O355" s="107"/>
      <c r="P355" s="107"/>
      <c r="Q355" s="107"/>
      <c r="R355" s="107"/>
      <c r="S355" s="107"/>
      <c r="T355" s="107"/>
      <c r="U355" s="107"/>
      <c r="V355" s="107"/>
      <c r="W355" s="107"/>
      <c r="X355" s="107"/>
    </row>
    <row r="356" spans="1:24" ht="13">
      <c r="A356" s="107"/>
      <c r="B356" s="107"/>
      <c r="C356" s="108"/>
      <c r="D356" s="112"/>
      <c r="E356" s="108"/>
      <c r="F356" s="108"/>
      <c r="G356" s="107"/>
      <c r="H356" s="107"/>
      <c r="I356" s="107"/>
      <c r="J356" s="107"/>
      <c r="K356" s="107"/>
      <c r="L356" s="107"/>
      <c r="M356" s="107"/>
      <c r="N356" s="107"/>
      <c r="O356" s="107"/>
      <c r="P356" s="107"/>
      <c r="Q356" s="107"/>
      <c r="R356" s="107"/>
      <c r="S356" s="107"/>
      <c r="T356" s="107"/>
      <c r="U356" s="107"/>
      <c r="V356" s="107"/>
      <c r="W356" s="107"/>
      <c r="X356" s="107"/>
    </row>
    <row r="357" spans="1:24" ht="13">
      <c r="A357" s="107"/>
      <c r="B357" s="107"/>
      <c r="C357" s="108"/>
      <c r="D357" s="112"/>
      <c r="E357" s="108"/>
      <c r="F357" s="108"/>
      <c r="G357" s="107"/>
      <c r="H357" s="107"/>
      <c r="I357" s="107"/>
      <c r="J357" s="107"/>
      <c r="K357" s="107"/>
      <c r="L357" s="107"/>
      <c r="M357" s="107"/>
      <c r="N357" s="107"/>
      <c r="O357" s="107"/>
      <c r="P357" s="107"/>
      <c r="Q357" s="107"/>
      <c r="R357" s="107"/>
      <c r="S357" s="107"/>
      <c r="T357" s="107"/>
      <c r="U357" s="107"/>
      <c r="V357" s="107"/>
      <c r="W357" s="107"/>
      <c r="X357" s="107"/>
    </row>
    <row r="358" spans="1:24" ht="13">
      <c r="A358" s="107"/>
      <c r="B358" s="107"/>
      <c r="C358" s="108"/>
      <c r="D358" s="112"/>
      <c r="E358" s="108"/>
      <c r="F358" s="108"/>
      <c r="G358" s="107"/>
      <c r="H358" s="107"/>
      <c r="I358" s="107"/>
      <c r="J358" s="107"/>
      <c r="K358" s="107"/>
      <c r="L358" s="107"/>
      <c r="M358" s="107"/>
      <c r="N358" s="107"/>
      <c r="O358" s="107"/>
      <c r="P358" s="107"/>
      <c r="Q358" s="107"/>
      <c r="R358" s="107"/>
      <c r="S358" s="107"/>
      <c r="T358" s="107"/>
      <c r="U358" s="107"/>
      <c r="V358" s="107"/>
      <c r="W358" s="107"/>
      <c r="X358" s="107"/>
    </row>
    <row r="359" spans="1:24" ht="13">
      <c r="A359" s="107"/>
      <c r="B359" s="107"/>
      <c r="C359" s="108"/>
      <c r="D359" s="112"/>
      <c r="E359" s="108"/>
      <c r="F359" s="108"/>
      <c r="G359" s="107"/>
      <c r="H359" s="107"/>
      <c r="I359" s="107"/>
      <c r="J359" s="107"/>
      <c r="K359" s="107"/>
      <c r="L359" s="107"/>
      <c r="M359" s="107"/>
      <c r="N359" s="107"/>
      <c r="O359" s="107"/>
      <c r="P359" s="107"/>
      <c r="Q359" s="107"/>
      <c r="R359" s="107"/>
      <c r="S359" s="107"/>
      <c r="T359" s="107"/>
      <c r="U359" s="107"/>
      <c r="V359" s="107"/>
      <c r="W359" s="107"/>
      <c r="X359" s="107"/>
    </row>
    <row r="360" spans="1:24" ht="13">
      <c r="A360" s="107"/>
      <c r="B360" s="107"/>
      <c r="C360" s="108"/>
      <c r="D360" s="112"/>
      <c r="E360" s="108"/>
      <c r="F360" s="108"/>
      <c r="G360" s="107"/>
      <c r="H360" s="107"/>
      <c r="I360" s="107"/>
      <c r="J360" s="107"/>
      <c r="K360" s="107"/>
      <c r="L360" s="107"/>
      <c r="M360" s="107"/>
      <c r="N360" s="107"/>
      <c r="O360" s="107"/>
      <c r="P360" s="107"/>
      <c r="Q360" s="107"/>
      <c r="R360" s="107"/>
      <c r="S360" s="107"/>
      <c r="T360" s="107"/>
      <c r="U360" s="107"/>
      <c r="V360" s="107"/>
      <c r="W360" s="107"/>
      <c r="X360" s="107"/>
    </row>
    <row r="361" spans="1:24" ht="13">
      <c r="A361" s="107"/>
      <c r="B361" s="107"/>
      <c r="C361" s="108"/>
      <c r="D361" s="112"/>
      <c r="E361" s="108"/>
      <c r="F361" s="108"/>
      <c r="G361" s="107"/>
      <c r="H361" s="107"/>
      <c r="I361" s="107"/>
      <c r="J361" s="107"/>
      <c r="K361" s="107"/>
      <c r="L361" s="107"/>
      <c r="M361" s="107"/>
      <c r="N361" s="107"/>
      <c r="O361" s="107"/>
      <c r="P361" s="107"/>
      <c r="Q361" s="107"/>
      <c r="R361" s="107"/>
      <c r="S361" s="107"/>
      <c r="T361" s="107"/>
      <c r="U361" s="107"/>
      <c r="V361" s="107"/>
      <c r="W361" s="107"/>
      <c r="X361" s="107"/>
    </row>
    <row r="362" spans="1:24" ht="13">
      <c r="A362" s="107"/>
      <c r="B362" s="107"/>
      <c r="C362" s="108"/>
      <c r="D362" s="112"/>
      <c r="E362" s="108"/>
      <c r="F362" s="108"/>
      <c r="G362" s="107"/>
      <c r="H362" s="107"/>
      <c r="I362" s="107"/>
      <c r="J362" s="107"/>
      <c r="K362" s="107"/>
      <c r="L362" s="107"/>
      <c r="M362" s="107"/>
      <c r="N362" s="107"/>
      <c r="O362" s="107"/>
      <c r="P362" s="107"/>
      <c r="Q362" s="107"/>
      <c r="R362" s="107"/>
      <c r="S362" s="107"/>
      <c r="T362" s="107"/>
      <c r="U362" s="107"/>
      <c r="V362" s="107"/>
      <c r="W362" s="107"/>
      <c r="X362" s="107"/>
    </row>
    <row r="363" spans="1:24" ht="13">
      <c r="A363" s="107"/>
      <c r="B363" s="107"/>
      <c r="C363" s="108"/>
      <c r="D363" s="112"/>
      <c r="E363" s="108"/>
      <c r="F363" s="108"/>
      <c r="G363" s="107"/>
      <c r="H363" s="107"/>
      <c r="I363" s="107"/>
      <c r="J363" s="107"/>
      <c r="K363" s="107"/>
      <c r="L363" s="107"/>
      <c r="M363" s="107"/>
      <c r="N363" s="107"/>
      <c r="O363" s="107"/>
      <c r="P363" s="107"/>
      <c r="Q363" s="107"/>
      <c r="R363" s="107"/>
      <c r="S363" s="107"/>
      <c r="T363" s="107"/>
      <c r="U363" s="107"/>
      <c r="V363" s="107"/>
      <c r="W363" s="107"/>
      <c r="X363" s="107"/>
    </row>
    <row r="364" spans="1:24" ht="13">
      <c r="A364" s="107"/>
      <c r="B364" s="107"/>
      <c r="C364" s="108"/>
      <c r="D364" s="112"/>
      <c r="E364" s="108"/>
      <c r="F364" s="108"/>
      <c r="G364" s="107"/>
      <c r="H364" s="107"/>
      <c r="I364" s="107"/>
      <c r="J364" s="107"/>
      <c r="K364" s="107"/>
      <c r="L364" s="107"/>
      <c r="M364" s="107"/>
      <c r="N364" s="107"/>
      <c r="O364" s="107"/>
      <c r="P364" s="107"/>
      <c r="Q364" s="107"/>
      <c r="R364" s="107"/>
      <c r="S364" s="107"/>
      <c r="T364" s="107"/>
      <c r="U364" s="107"/>
      <c r="V364" s="107"/>
      <c r="W364" s="107"/>
      <c r="X364" s="107"/>
    </row>
    <row r="365" spans="1:24" ht="13">
      <c r="A365" s="107"/>
      <c r="B365" s="107"/>
      <c r="C365" s="108"/>
      <c r="D365" s="112"/>
      <c r="E365" s="108"/>
      <c r="F365" s="108"/>
      <c r="G365" s="107"/>
      <c r="H365" s="107"/>
      <c r="I365" s="107"/>
      <c r="J365" s="107"/>
      <c r="K365" s="107"/>
      <c r="L365" s="107"/>
      <c r="M365" s="107"/>
      <c r="N365" s="107"/>
      <c r="O365" s="107"/>
      <c r="P365" s="107"/>
      <c r="Q365" s="107"/>
      <c r="R365" s="107"/>
      <c r="S365" s="107"/>
      <c r="T365" s="107"/>
      <c r="U365" s="107"/>
      <c r="V365" s="107"/>
      <c r="W365" s="107"/>
      <c r="X365" s="107"/>
    </row>
    <row r="366" spans="1:24" ht="13">
      <c r="A366" s="107"/>
      <c r="B366" s="107"/>
      <c r="C366" s="108"/>
      <c r="D366" s="112"/>
      <c r="E366" s="108"/>
      <c r="F366" s="108"/>
      <c r="G366" s="107"/>
      <c r="H366" s="107"/>
      <c r="I366" s="107"/>
      <c r="J366" s="107"/>
      <c r="K366" s="107"/>
      <c r="L366" s="107"/>
      <c r="M366" s="107"/>
      <c r="N366" s="107"/>
      <c r="O366" s="107"/>
      <c r="P366" s="107"/>
      <c r="Q366" s="107"/>
      <c r="R366" s="107"/>
      <c r="S366" s="107"/>
      <c r="T366" s="107"/>
      <c r="U366" s="107"/>
      <c r="V366" s="107"/>
      <c r="W366" s="107"/>
      <c r="X366" s="107"/>
    </row>
    <row r="367" spans="1:24" ht="13">
      <c r="A367" s="107"/>
      <c r="B367" s="107"/>
      <c r="C367" s="108"/>
      <c r="D367" s="112"/>
      <c r="E367" s="108"/>
      <c r="F367" s="108"/>
      <c r="G367" s="107"/>
      <c r="H367" s="107"/>
      <c r="I367" s="107"/>
      <c r="J367" s="107"/>
      <c r="K367" s="107"/>
      <c r="L367" s="107"/>
      <c r="M367" s="107"/>
      <c r="N367" s="107"/>
      <c r="O367" s="107"/>
      <c r="P367" s="107"/>
      <c r="Q367" s="107"/>
      <c r="R367" s="107"/>
      <c r="S367" s="107"/>
      <c r="T367" s="107"/>
      <c r="U367" s="107"/>
      <c r="V367" s="107"/>
      <c r="W367" s="107"/>
      <c r="X367" s="107"/>
    </row>
    <row r="368" spans="1:24" ht="13">
      <c r="A368" s="107"/>
      <c r="B368" s="107"/>
      <c r="C368" s="108"/>
      <c r="D368" s="112"/>
      <c r="E368" s="108"/>
      <c r="F368" s="108"/>
      <c r="G368" s="107"/>
      <c r="H368" s="107"/>
      <c r="I368" s="107"/>
      <c r="J368" s="107"/>
      <c r="K368" s="107"/>
      <c r="L368" s="107"/>
      <c r="M368" s="107"/>
      <c r="N368" s="107"/>
      <c r="O368" s="107"/>
      <c r="P368" s="107"/>
      <c r="Q368" s="107"/>
      <c r="R368" s="107"/>
      <c r="S368" s="107"/>
      <c r="T368" s="107"/>
      <c r="U368" s="107"/>
      <c r="V368" s="107"/>
      <c r="W368" s="107"/>
      <c r="X368" s="107"/>
    </row>
    <row r="369" spans="1:24" ht="13">
      <c r="A369" s="107"/>
      <c r="B369" s="107"/>
      <c r="C369" s="108"/>
      <c r="D369" s="112"/>
      <c r="E369" s="108"/>
      <c r="F369" s="108"/>
      <c r="G369" s="107"/>
      <c r="H369" s="107"/>
      <c r="I369" s="107"/>
      <c r="J369" s="107"/>
      <c r="K369" s="107"/>
      <c r="L369" s="107"/>
      <c r="M369" s="107"/>
      <c r="N369" s="107"/>
      <c r="O369" s="107"/>
      <c r="P369" s="107"/>
      <c r="Q369" s="107"/>
      <c r="R369" s="107"/>
      <c r="S369" s="107"/>
      <c r="T369" s="107"/>
      <c r="U369" s="107"/>
      <c r="V369" s="107"/>
      <c r="W369" s="107"/>
      <c r="X369" s="107"/>
    </row>
    <row r="370" spans="1:24" ht="13">
      <c r="A370" s="107"/>
      <c r="B370" s="107"/>
      <c r="C370" s="108"/>
      <c r="D370" s="112"/>
      <c r="E370" s="108"/>
      <c r="F370" s="108"/>
      <c r="G370" s="107"/>
      <c r="H370" s="107"/>
      <c r="I370" s="107"/>
      <c r="J370" s="107"/>
      <c r="K370" s="107"/>
      <c r="L370" s="107"/>
      <c r="M370" s="107"/>
      <c r="N370" s="107"/>
      <c r="O370" s="107"/>
      <c r="P370" s="107"/>
      <c r="Q370" s="107"/>
      <c r="R370" s="107"/>
      <c r="S370" s="107"/>
      <c r="T370" s="107"/>
      <c r="U370" s="107"/>
      <c r="V370" s="107"/>
      <c r="W370" s="107"/>
      <c r="X370" s="107"/>
    </row>
    <row r="371" spans="1:24" ht="13">
      <c r="A371" s="107"/>
      <c r="B371" s="107"/>
      <c r="C371" s="108"/>
      <c r="D371" s="112"/>
      <c r="E371" s="108"/>
      <c r="F371" s="108"/>
      <c r="G371" s="107"/>
      <c r="H371" s="107"/>
      <c r="I371" s="107"/>
      <c r="J371" s="107"/>
      <c r="K371" s="107"/>
      <c r="L371" s="107"/>
      <c r="M371" s="107"/>
      <c r="N371" s="107"/>
      <c r="O371" s="107"/>
      <c r="P371" s="107"/>
      <c r="Q371" s="107"/>
      <c r="R371" s="107"/>
      <c r="S371" s="107"/>
      <c r="T371" s="107"/>
      <c r="U371" s="107"/>
      <c r="V371" s="107"/>
      <c r="W371" s="107"/>
      <c r="X371" s="107"/>
    </row>
    <row r="372" spans="1:24" ht="13">
      <c r="A372" s="107"/>
      <c r="B372" s="107"/>
      <c r="C372" s="108"/>
      <c r="D372" s="112"/>
      <c r="E372" s="108"/>
      <c r="F372" s="108"/>
      <c r="G372" s="107"/>
      <c r="H372" s="107"/>
      <c r="I372" s="107"/>
      <c r="J372" s="107"/>
      <c r="K372" s="107"/>
      <c r="L372" s="107"/>
      <c r="M372" s="107"/>
      <c r="N372" s="107"/>
      <c r="O372" s="107"/>
      <c r="P372" s="107"/>
      <c r="Q372" s="107"/>
      <c r="R372" s="107"/>
      <c r="S372" s="107"/>
      <c r="T372" s="107"/>
      <c r="U372" s="107"/>
      <c r="V372" s="107"/>
      <c r="W372" s="107"/>
      <c r="X372" s="107"/>
    </row>
    <row r="373" spans="1:24" ht="13">
      <c r="A373" s="107"/>
      <c r="B373" s="107"/>
      <c r="C373" s="108"/>
      <c r="D373" s="112"/>
      <c r="E373" s="108"/>
      <c r="F373" s="108"/>
      <c r="G373" s="107"/>
      <c r="H373" s="107"/>
      <c r="I373" s="107"/>
      <c r="J373" s="107"/>
      <c r="K373" s="107"/>
      <c r="L373" s="107"/>
      <c r="M373" s="107"/>
      <c r="N373" s="107"/>
      <c r="O373" s="107"/>
      <c r="P373" s="107"/>
      <c r="Q373" s="107"/>
      <c r="R373" s="107"/>
      <c r="S373" s="107"/>
      <c r="T373" s="107"/>
      <c r="U373" s="107"/>
      <c r="V373" s="107"/>
      <c r="W373" s="107"/>
      <c r="X373" s="107"/>
    </row>
    <row r="374" spans="1:24" ht="13">
      <c r="A374" s="107"/>
      <c r="B374" s="107"/>
      <c r="C374" s="108"/>
      <c r="D374" s="112"/>
      <c r="E374" s="108"/>
      <c r="F374" s="108"/>
      <c r="G374" s="107"/>
      <c r="H374" s="107"/>
      <c r="I374" s="107"/>
      <c r="J374" s="107"/>
      <c r="K374" s="107"/>
      <c r="L374" s="107"/>
      <c r="M374" s="107"/>
      <c r="N374" s="107"/>
      <c r="O374" s="107"/>
      <c r="P374" s="107"/>
      <c r="Q374" s="107"/>
      <c r="R374" s="107"/>
      <c r="S374" s="107"/>
      <c r="T374" s="107"/>
      <c r="U374" s="107"/>
      <c r="V374" s="107"/>
      <c r="W374" s="107"/>
      <c r="X374" s="107"/>
    </row>
    <row r="375" spans="1:24" ht="13">
      <c r="A375" s="107"/>
      <c r="B375" s="107"/>
      <c r="C375" s="108"/>
      <c r="D375" s="112"/>
      <c r="E375" s="108"/>
      <c r="F375" s="108"/>
      <c r="G375" s="107"/>
      <c r="H375" s="107"/>
      <c r="I375" s="107"/>
      <c r="J375" s="107"/>
      <c r="K375" s="107"/>
      <c r="L375" s="107"/>
      <c r="M375" s="107"/>
      <c r="N375" s="107"/>
      <c r="O375" s="107"/>
      <c r="P375" s="107"/>
      <c r="Q375" s="107"/>
      <c r="R375" s="107"/>
      <c r="S375" s="107"/>
      <c r="T375" s="107"/>
      <c r="U375" s="107"/>
      <c r="V375" s="107"/>
      <c r="W375" s="107"/>
      <c r="X375" s="107"/>
    </row>
    <row r="376" spans="1:24" ht="13">
      <c r="A376" s="107"/>
      <c r="B376" s="107"/>
      <c r="C376" s="108"/>
      <c r="D376" s="112"/>
      <c r="E376" s="108"/>
      <c r="F376" s="108"/>
      <c r="G376" s="107"/>
      <c r="H376" s="107"/>
      <c r="I376" s="107"/>
      <c r="J376" s="107"/>
      <c r="K376" s="107"/>
      <c r="L376" s="107"/>
      <c r="M376" s="107"/>
      <c r="N376" s="107"/>
      <c r="O376" s="107"/>
      <c r="P376" s="107"/>
      <c r="Q376" s="107"/>
      <c r="R376" s="107"/>
      <c r="S376" s="107"/>
      <c r="T376" s="107"/>
      <c r="U376" s="107"/>
      <c r="V376" s="107"/>
      <c r="W376" s="107"/>
      <c r="X376" s="107"/>
    </row>
    <row r="377" spans="1:24" ht="13">
      <c r="A377" s="107"/>
      <c r="B377" s="107"/>
      <c r="C377" s="108"/>
      <c r="D377" s="112"/>
      <c r="E377" s="108"/>
      <c r="F377" s="108"/>
      <c r="G377" s="107"/>
      <c r="H377" s="107"/>
      <c r="I377" s="107"/>
      <c r="J377" s="107"/>
      <c r="K377" s="107"/>
      <c r="L377" s="107"/>
      <c r="M377" s="107"/>
      <c r="N377" s="107"/>
      <c r="O377" s="107"/>
      <c r="P377" s="107"/>
      <c r="Q377" s="107"/>
      <c r="R377" s="107"/>
      <c r="S377" s="107"/>
      <c r="T377" s="107"/>
      <c r="U377" s="107"/>
      <c r="V377" s="107"/>
      <c r="W377" s="107"/>
      <c r="X377" s="107"/>
    </row>
    <row r="378" spans="1:24" ht="13">
      <c r="A378" s="107"/>
      <c r="B378" s="107"/>
      <c r="C378" s="108"/>
      <c r="D378" s="112"/>
      <c r="E378" s="108"/>
      <c r="F378" s="108"/>
      <c r="G378" s="107"/>
      <c r="H378" s="107"/>
      <c r="I378" s="107"/>
      <c r="J378" s="107"/>
      <c r="K378" s="107"/>
      <c r="L378" s="107"/>
      <c r="M378" s="107"/>
      <c r="N378" s="107"/>
      <c r="O378" s="107"/>
      <c r="P378" s="107"/>
      <c r="Q378" s="107"/>
      <c r="R378" s="107"/>
      <c r="S378" s="107"/>
      <c r="T378" s="107"/>
      <c r="U378" s="107"/>
      <c r="V378" s="107"/>
      <c r="W378" s="107"/>
      <c r="X378" s="107"/>
    </row>
    <row r="379" spans="1:24" ht="13">
      <c r="A379" s="107"/>
      <c r="B379" s="107"/>
      <c r="C379" s="108"/>
      <c r="D379" s="112"/>
      <c r="E379" s="108"/>
      <c r="F379" s="108"/>
      <c r="G379" s="107"/>
      <c r="H379" s="107"/>
      <c r="I379" s="107"/>
      <c r="J379" s="107"/>
      <c r="K379" s="107"/>
      <c r="L379" s="107"/>
      <c r="M379" s="107"/>
      <c r="N379" s="107"/>
      <c r="O379" s="107"/>
      <c r="P379" s="107"/>
      <c r="Q379" s="107"/>
      <c r="R379" s="107"/>
      <c r="S379" s="107"/>
      <c r="T379" s="107"/>
      <c r="U379" s="107"/>
      <c r="V379" s="107"/>
      <c r="W379" s="107"/>
      <c r="X379" s="107"/>
    </row>
    <row r="380" spans="1:24" ht="13">
      <c r="A380" s="107"/>
      <c r="B380" s="107"/>
      <c r="C380" s="108"/>
      <c r="D380" s="112"/>
      <c r="E380" s="108"/>
      <c r="F380" s="108"/>
      <c r="G380" s="107"/>
      <c r="H380" s="107"/>
      <c r="I380" s="107"/>
      <c r="J380" s="107"/>
      <c r="K380" s="107"/>
      <c r="L380" s="107"/>
      <c r="M380" s="107"/>
      <c r="N380" s="107"/>
      <c r="O380" s="107"/>
      <c r="P380" s="107"/>
      <c r="Q380" s="107"/>
      <c r="R380" s="107"/>
      <c r="S380" s="107"/>
      <c r="T380" s="107"/>
      <c r="U380" s="107"/>
      <c r="V380" s="107"/>
      <c r="W380" s="107"/>
      <c r="X380" s="107"/>
    </row>
    <row r="381" spans="1:24" ht="13">
      <c r="A381" s="107"/>
      <c r="B381" s="107"/>
      <c r="C381" s="108"/>
      <c r="D381" s="112"/>
      <c r="E381" s="108"/>
      <c r="F381" s="108"/>
      <c r="G381" s="107"/>
      <c r="H381" s="107"/>
      <c r="I381" s="107"/>
      <c r="J381" s="107"/>
      <c r="K381" s="107"/>
      <c r="L381" s="107"/>
      <c r="M381" s="107"/>
      <c r="N381" s="107"/>
      <c r="O381" s="107"/>
      <c r="P381" s="107"/>
      <c r="Q381" s="107"/>
      <c r="R381" s="107"/>
      <c r="S381" s="107"/>
      <c r="T381" s="107"/>
      <c r="U381" s="107"/>
      <c r="V381" s="107"/>
      <c r="W381" s="107"/>
      <c r="X381" s="107"/>
    </row>
    <row r="382" spans="1:24" ht="13">
      <c r="A382" s="107"/>
      <c r="B382" s="107"/>
      <c r="C382" s="108"/>
      <c r="D382" s="112"/>
      <c r="E382" s="108"/>
      <c r="F382" s="108"/>
      <c r="G382" s="107"/>
      <c r="H382" s="107"/>
      <c r="I382" s="107"/>
      <c r="J382" s="107"/>
      <c r="K382" s="107"/>
      <c r="L382" s="107"/>
      <c r="M382" s="107"/>
      <c r="N382" s="107"/>
      <c r="O382" s="107"/>
      <c r="P382" s="107"/>
      <c r="Q382" s="107"/>
      <c r="R382" s="107"/>
      <c r="S382" s="107"/>
      <c r="T382" s="107"/>
      <c r="U382" s="107"/>
      <c r="V382" s="107"/>
      <c r="W382" s="107"/>
      <c r="X382" s="107"/>
    </row>
    <row r="383" spans="1:24" ht="13">
      <c r="A383" s="107"/>
      <c r="B383" s="107"/>
      <c r="C383" s="108"/>
      <c r="D383" s="112"/>
      <c r="E383" s="108"/>
      <c r="F383" s="108"/>
      <c r="G383" s="107"/>
      <c r="H383" s="107"/>
      <c r="I383" s="107"/>
      <c r="J383" s="107"/>
      <c r="K383" s="107"/>
      <c r="L383" s="107"/>
      <c r="M383" s="107"/>
      <c r="N383" s="107"/>
      <c r="O383" s="107"/>
      <c r="P383" s="107"/>
      <c r="Q383" s="107"/>
      <c r="R383" s="107"/>
      <c r="S383" s="107"/>
      <c r="T383" s="107"/>
      <c r="U383" s="107"/>
      <c r="V383" s="107"/>
      <c r="W383" s="107"/>
      <c r="X383" s="107"/>
    </row>
    <row r="384" spans="1:24" ht="13">
      <c r="A384" s="107"/>
      <c r="B384" s="107"/>
      <c r="C384" s="108"/>
      <c r="D384" s="112"/>
      <c r="E384" s="108"/>
      <c r="F384" s="108"/>
      <c r="G384" s="107"/>
      <c r="H384" s="107"/>
      <c r="I384" s="107"/>
      <c r="J384" s="107"/>
      <c r="K384" s="107"/>
      <c r="L384" s="107"/>
      <c r="M384" s="107"/>
      <c r="N384" s="107"/>
      <c r="O384" s="107"/>
      <c r="P384" s="107"/>
      <c r="Q384" s="107"/>
      <c r="R384" s="107"/>
      <c r="S384" s="107"/>
      <c r="T384" s="107"/>
      <c r="U384" s="107"/>
      <c r="V384" s="107"/>
      <c r="W384" s="107"/>
      <c r="X384" s="107"/>
    </row>
    <row r="385" spans="1:24" ht="13">
      <c r="A385" s="107"/>
      <c r="B385" s="107"/>
      <c r="C385" s="108"/>
      <c r="D385" s="112"/>
      <c r="E385" s="108"/>
      <c r="F385" s="108"/>
      <c r="G385" s="107"/>
      <c r="H385" s="107"/>
      <c r="I385" s="107"/>
      <c r="J385" s="107"/>
      <c r="K385" s="107"/>
      <c r="L385" s="107"/>
      <c r="M385" s="107"/>
      <c r="N385" s="107"/>
      <c r="O385" s="107"/>
      <c r="P385" s="107"/>
      <c r="Q385" s="107"/>
      <c r="R385" s="107"/>
      <c r="S385" s="107"/>
      <c r="T385" s="107"/>
      <c r="U385" s="107"/>
      <c r="V385" s="107"/>
      <c r="W385" s="107"/>
      <c r="X385" s="107"/>
    </row>
    <row r="386" spans="1:24" ht="13">
      <c r="A386" s="107"/>
      <c r="B386" s="107"/>
      <c r="C386" s="108"/>
      <c r="D386" s="112"/>
      <c r="E386" s="108"/>
      <c r="F386" s="108"/>
      <c r="G386" s="107"/>
      <c r="H386" s="107"/>
      <c r="I386" s="107"/>
      <c r="J386" s="107"/>
      <c r="K386" s="107"/>
      <c r="L386" s="107"/>
      <c r="M386" s="107"/>
      <c r="N386" s="107"/>
      <c r="O386" s="107"/>
      <c r="P386" s="107"/>
      <c r="Q386" s="107"/>
      <c r="R386" s="107"/>
      <c r="S386" s="107"/>
      <c r="T386" s="107"/>
      <c r="U386" s="107"/>
      <c r="V386" s="107"/>
      <c r="W386" s="107"/>
      <c r="X386" s="107"/>
    </row>
    <row r="387" spans="1:24" ht="13">
      <c r="A387" s="107"/>
      <c r="B387" s="107"/>
      <c r="C387" s="108"/>
      <c r="D387" s="112"/>
      <c r="E387" s="108"/>
      <c r="F387" s="108"/>
      <c r="G387" s="107"/>
      <c r="H387" s="107"/>
      <c r="I387" s="107"/>
      <c r="J387" s="107"/>
      <c r="K387" s="107"/>
      <c r="L387" s="107"/>
      <c r="M387" s="107"/>
      <c r="N387" s="107"/>
      <c r="O387" s="107"/>
      <c r="P387" s="107"/>
      <c r="Q387" s="107"/>
      <c r="R387" s="107"/>
      <c r="S387" s="107"/>
      <c r="T387" s="107"/>
      <c r="U387" s="107"/>
      <c r="V387" s="107"/>
      <c r="W387" s="107"/>
      <c r="X387" s="107"/>
    </row>
    <row r="388" spans="1:24" ht="13">
      <c r="A388" s="107"/>
      <c r="B388" s="107"/>
      <c r="C388" s="108"/>
      <c r="D388" s="112"/>
      <c r="E388" s="108"/>
      <c r="F388" s="108"/>
      <c r="G388" s="107"/>
      <c r="H388" s="107"/>
      <c r="I388" s="107"/>
      <c r="J388" s="107"/>
      <c r="K388" s="107"/>
      <c r="L388" s="107"/>
      <c r="M388" s="107"/>
      <c r="N388" s="107"/>
      <c r="O388" s="107"/>
      <c r="P388" s="107"/>
      <c r="Q388" s="107"/>
      <c r="R388" s="107"/>
      <c r="S388" s="107"/>
      <c r="T388" s="107"/>
      <c r="U388" s="107"/>
      <c r="V388" s="107"/>
      <c r="W388" s="107"/>
      <c r="X388" s="107"/>
    </row>
    <row r="389" spans="1:24" ht="13">
      <c r="A389" s="107"/>
      <c r="B389" s="107"/>
      <c r="C389" s="108"/>
      <c r="D389" s="112"/>
      <c r="E389" s="108"/>
      <c r="F389" s="108"/>
      <c r="G389" s="107"/>
      <c r="H389" s="107"/>
      <c r="I389" s="107"/>
      <c r="J389" s="107"/>
      <c r="K389" s="107"/>
      <c r="L389" s="107"/>
      <c r="M389" s="107"/>
      <c r="N389" s="107"/>
      <c r="O389" s="107"/>
      <c r="P389" s="107"/>
      <c r="Q389" s="107"/>
      <c r="R389" s="107"/>
      <c r="S389" s="107"/>
      <c r="T389" s="107"/>
      <c r="U389" s="107"/>
      <c r="V389" s="107"/>
      <c r="W389" s="107"/>
      <c r="X389" s="107"/>
    </row>
    <row r="390" spans="1:24" ht="13">
      <c r="A390" s="107"/>
      <c r="B390" s="107"/>
      <c r="C390" s="108"/>
      <c r="D390" s="112"/>
      <c r="E390" s="108"/>
      <c r="F390" s="108"/>
      <c r="G390" s="107"/>
      <c r="H390" s="107"/>
      <c r="I390" s="107"/>
      <c r="J390" s="107"/>
      <c r="K390" s="107"/>
      <c r="L390" s="107"/>
      <c r="M390" s="107"/>
      <c r="N390" s="107"/>
      <c r="O390" s="107"/>
      <c r="P390" s="107"/>
      <c r="Q390" s="107"/>
      <c r="R390" s="107"/>
      <c r="S390" s="107"/>
      <c r="T390" s="107"/>
      <c r="U390" s="107"/>
      <c r="V390" s="107"/>
      <c r="W390" s="107"/>
      <c r="X390" s="107"/>
    </row>
    <row r="391" spans="1:24" ht="13">
      <c r="A391" s="107"/>
      <c r="B391" s="107"/>
      <c r="C391" s="108"/>
      <c r="D391" s="112"/>
      <c r="E391" s="108"/>
      <c r="F391" s="108"/>
      <c r="G391" s="107"/>
      <c r="H391" s="107"/>
      <c r="I391" s="107"/>
      <c r="J391" s="107"/>
      <c r="K391" s="107"/>
      <c r="L391" s="107"/>
      <c r="M391" s="107"/>
      <c r="N391" s="107"/>
      <c r="O391" s="107"/>
      <c r="P391" s="107"/>
      <c r="Q391" s="107"/>
      <c r="R391" s="107"/>
      <c r="S391" s="107"/>
      <c r="T391" s="107"/>
      <c r="U391" s="107"/>
      <c r="V391" s="107"/>
      <c r="W391" s="107"/>
      <c r="X391" s="107"/>
    </row>
    <row r="392" spans="1:24" ht="13">
      <c r="A392" s="107"/>
      <c r="B392" s="107"/>
      <c r="C392" s="108"/>
      <c r="D392" s="112"/>
      <c r="E392" s="108"/>
      <c r="F392" s="108"/>
      <c r="G392" s="107"/>
      <c r="H392" s="107"/>
      <c r="I392" s="107"/>
      <c r="J392" s="107"/>
      <c r="K392" s="107"/>
      <c r="L392" s="107"/>
      <c r="M392" s="107"/>
      <c r="N392" s="107"/>
      <c r="O392" s="107"/>
      <c r="P392" s="107"/>
      <c r="Q392" s="107"/>
      <c r="R392" s="107"/>
      <c r="S392" s="107"/>
      <c r="T392" s="107"/>
      <c r="U392" s="107"/>
      <c r="V392" s="107"/>
      <c r="W392" s="107"/>
      <c r="X392" s="107"/>
    </row>
    <row r="393" spans="1:24" ht="13">
      <c r="A393" s="107"/>
      <c r="B393" s="107"/>
      <c r="C393" s="108"/>
      <c r="D393" s="112"/>
      <c r="E393" s="108"/>
      <c r="F393" s="108"/>
      <c r="G393" s="107"/>
      <c r="H393" s="107"/>
      <c r="I393" s="107"/>
      <c r="J393" s="107"/>
      <c r="K393" s="107"/>
      <c r="L393" s="107"/>
      <c r="M393" s="107"/>
      <c r="N393" s="107"/>
      <c r="O393" s="107"/>
      <c r="P393" s="107"/>
      <c r="Q393" s="107"/>
      <c r="R393" s="107"/>
      <c r="S393" s="107"/>
      <c r="T393" s="107"/>
      <c r="U393" s="107"/>
      <c r="V393" s="107"/>
      <c r="W393" s="107"/>
      <c r="X393" s="107"/>
    </row>
    <row r="394" spans="1:24" ht="13">
      <c r="A394" s="107"/>
      <c r="B394" s="107"/>
      <c r="C394" s="108"/>
      <c r="D394" s="112"/>
      <c r="E394" s="108"/>
      <c r="F394" s="108"/>
      <c r="G394" s="107"/>
      <c r="H394" s="107"/>
      <c r="I394" s="107"/>
      <c r="J394" s="107"/>
      <c r="K394" s="107"/>
      <c r="L394" s="107"/>
      <c r="M394" s="107"/>
      <c r="N394" s="107"/>
      <c r="O394" s="107"/>
      <c r="P394" s="107"/>
      <c r="Q394" s="107"/>
      <c r="R394" s="107"/>
      <c r="S394" s="107"/>
      <c r="T394" s="107"/>
      <c r="U394" s="107"/>
      <c r="V394" s="107"/>
      <c r="W394" s="107"/>
      <c r="X394" s="107"/>
    </row>
    <row r="395" spans="1:24" ht="13">
      <c r="A395" s="107"/>
      <c r="B395" s="107"/>
      <c r="C395" s="108"/>
      <c r="D395" s="112"/>
      <c r="E395" s="108"/>
      <c r="F395" s="108"/>
      <c r="G395" s="107"/>
      <c r="H395" s="107"/>
      <c r="I395" s="107"/>
      <c r="J395" s="107"/>
      <c r="K395" s="107"/>
      <c r="L395" s="107"/>
      <c r="M395" s="107"/>
      <c r="N395" s="107"/>
      <c r="O395" s="107"/>
      <c r="P395" s="107"/>
      <c r="Q395" s="107"/>
      <c r="R395" s="107"/>
      <c r="S395" s="107"/>
      <c r="T395" s="107"/>
      <c r="U395" s="107"/>
      <c r="V395" s="107"/>
      <c r="W395" s="107"/>
      <c r="X395" s="107"/>
    </row>
    <row r="396" spans="1:24" ht="13">
      <c r="A396" s="107"/>
      <c r="B396" s="107"/>
      <c r="C396" s="108"/>
      <c r="D396" s="112"/>
      <c r="E396" s="108"/>
      <c r="F396" s="108"/>
      <c r="G396" s="107"/>
      <c r="H396" s="107"/>
      <c r="I396" s="107"/>
      <c r="J396" s="107"/>
      <c r="K396" s="107"/>
      <c r="L396" s="107"/>
      <c r="M396" s="107"/>
      <c r="N396" s="107"/>
      <c r="O396" s="107"/>
      <c r="P396" s="107"/>
      <c r="Q396" s="107"/>
      <c r="R396" s="107"/>
      <c r="S396" s="107"/>
      <c r="T396" s="107"/>
      <c r="U396" s="107"/>
      <c r="V396" s="107"/>
      <c r="W396" s="107"/>
      <c r="X396" s="107"/>
    </row>
    <row r="397" spans="1:24" ht="13">
      <c r="A397" s="107"/>
      <c r="B397" s="107"/>
      <c r="C397" s="108"/>
      <c r="D397" s="112"/>
      <c r="E397" s="108"/>
      <c r="F397" s="108"/>
      <c r="G397" s="107"/>
      <c r="H397" s="107"/>
      <c r="I397" s="107"/>
      <c r="J397" s="107"/>
      <c r="K397" s="107"/>
      <c r="L397" s="107"/>
      <c r="M397" s="107"/>
      <c r="N397" s="107"/>
      <c r="O397" s="107"/>
      <c r="P397" s="107"/>
      <c r="Q397" s="107"/>
      <c r="R397" s="107"/>
      <c r="S397" s="107"/>
      <c r="T397" s="107"/>
      <c r="U397" s="107"/>
      <c r="V397" s="107"/>
      <c r="W397" s="107"/>
      <c r="X397" s="107"/>
    </row>
    <row r="398" spans="1:24" ht="13">
      <c r="A398" s="107"/>
      <c r="B398" s="107"/>
      <c r="C398" s="108"/>
      <c r="D398" s="112"/>
      <c r="E398" s="108"/>
      <c r="F398" s="108"/>
      <c r="G398" s="107"/>
      <c r="H398" s="107"/>
      <c r="I398" s="107"/>
      <c r="J398" s="107"/>
      <c r="K398" s="107"/>
      <c r="L398" s="107"/>
      <c r="M398" s="107"/>
      <c r="N398" s="107"/>
      <c r="O398" s="107"/>
      <c r="P398" s="107"/>
      <c r="Q398" s="107"/>
      <c r="R398" s="107"/>
      <c r="S398" s="107"/>
      <c r="T398" s="107"/>
      <c r="U398" s="107"/>
      <c r="V398" s="107"/>
      <c r="W398" s="107"/>
      <c r="X398" s="107"/>
    </row>
    <row r="399" spans="1:24" ht="13">
      <c r="A399" s="107"/>
      <c r="B399" s="107"/>
      <c r="C399" s="108"/>
      <c r="D399" s="112"/>
      <c r="E399" s="108"/>
      <c r="F399" s="108"/>
      <c r="G399" s="107"/>
      <c r="H399" s="107"/>
      <c r="I399" s="107"/>
      <c r="J399" s="107"/>
      <c r="K399" s="107"/>
      <c r="L399" s="107"/>
      <c r="M399" s="107"/>
      <c r="N399" s="107"/>
      <c r="O399" s="107"/>
      <c r="P399" s="107"/>
      <c r="Q399" s="107"/>
      <c r="R399" s="107"/>
      <c r="S399" s="107"/>
      <c r="T399" s="107"/>
      <c r="U399" s="107"/>
      <c r="V399" s="107"/>
      <c r="W399" s="107"/>
      <c r="X399" s="107"/>
    </row>
    <row r="400" spans="1:24" ht="13">
      <c r="A400" s="107"/>
      <c r="B400" s="107"/>
      <c r="C400" s="108"/>
      <c r="D400" s="112"/>
      <c r="E400" s="108"/>
      <c r="F400" s="108"/>
      <c r="G400" s="107"/>
      <c r="H400" s="107"/>
      <c r="I400" s="107"/>
      <c r="J400" s="107"/>
      <c r="K400" s="107"/>
      <c r="L400" s="107"/>
      <c r="M400" s="107"/>
      <c r="N400" s="107"/>
      <c r="O400" s="107"/>
      <c r="P400" s="107"/>
      <c r="Q400" s="107"/>
      <c r="R400" s="107"/>
      <c r="S400" s="107"/>
      <c r="T400" s="107"/>
      <c r="U400" s="107"/>
      <c r="V400" s="107"/>
      <c r="W400" s="107"/>
      <c r="X400" s="107"/>
    </row>
    <row r="401" spans="1:24" ht="13">
      <c r="A401" s="107"/>
      <c r="B401" s="107"/>
      <c r="C401" s="108"/>
      <c r="D401" s="112"/>
      <c r="E401" s="108"/>
      <c r="F401" s="108"/>
      <c r="G401" s="107"/>
      <c r="H401" s="107"/>
      <c r="I401" s="107"/>
      <c r="J401" s="107"/>
      <c r="K401" s="107"/>
      <c r="L401" s="107"/>
      <c r="M401" s="107"/>
      <c r="N401" s="107"/>
      <c r="O401" s="107"/>
      <c r="P401" s="107"/>
      <c r="Q401" s="107"/>
      <c r="R401" s="107"/>
      <c r="S401" s="107"/>
      <c r="T401" s="107"/>
      <c r="U401" s="107"/>
      <c r="V401" s="107"/>
      <c r="W401" s="107"/>
      <c r="X401" s="107"/>
    </row>
    <row r="402" spans="1:24" ht="13">
      <c r="A402" s="107"/>
      <c r="B402" s="107"/>
      <c r="C402" s="108"/>
      <c r="D402" s="112"/>
      <c r="E402" s="108"/>
      <c r="F402" s="108"/>
      <c r="G402" s="107"/>
      <c r="H402" s="107"/>
      <c r="I402" s="107"/>
      <c r="J402" s="107"/>
      <c r="K402" s="107"/>
      <c r="L402" s="107"/>
      <c r="M402" s="107"/>
      <c r="N402" s="107"/>
      <c r="O402" s="107"/>
      <c r="P402" s="107"/>
      <c r="Q402" s="107"/>
      <c r="R402" s="107"/>
      <c r="S402" s="107"/>
      <c r="T402" s="107"/>
      <c r="U402" s="107"/>
      <c r="V402" s="107"/>
      <c r="W402" s="107"/>
      <c r="X402" s="107"/>
    </row>
    <row r="403" spans="1:24" ht="13">
      <c r="A403" s="107"/>
      <c r="B403" s="107"/>
      <c r="C403" s="108"/>
      <c r="D403" s="112"/>
      <c r="E403" s="108"/>
      <c r="F403" s="108"/>
      <c r="G403" s="107"/>
      <c r="H403" s="107"/>
      <c r="I403" s="107"/>
      <c r="J403" s="107"/>
      <c r="K403" s="107"/>
      <c r="L403" s="107"/>
      <c r="M403" s="107"/>
      <c r="N403" s="107"/>
      <c r="O403" s="107"/>
      <c r="P403" s="107"/>
      <c r="Q403" s="107"/>
      <c r="R403" s="107"/>
      <c r="S403" s="107"/>
      <c r="T403" s="107"/>
      <c r="U403" s="107"/>
      <c r="V403" s="107"/>
      <c r="W403" s="107"/>
      <c r="X403" s="107"/>
    </row>
    <row r="404" spans="1:24" ht="13">
      <c r="A404" s="107"/>
      <c r="B404" s="107"/>
      <c r="C404" s="108"/>
      <c r="D404" s="112"/>
      <c r="E404" s="108"/>
      <c r="F404" s="108"/>
      <c r="G404" s="107"/>
      <c r="H404" s="107"/>
      <c r="I404" s="107"/>
      <c r="J404" s="107"/>
      <c r="K404" s="107"/>
      <c r="L404" s="107"/>
      <c r="M404" s="107"/>
      <c r="N404" s="107"/>
      <c r="O404" s="107"/>
      <c r="P404" s="107"/>
      <c r="Q404" s="107"/>
      <c r="R404" s="107"/>
      <c r="S404" s="107"/>
      <c r="T404" s="107"/>
      <c r="U404" s="107"/>
      <c r="V404" s="107"/>
      <c r="W404" s="107"/>
      <c r="X404" s="107"/>
    </row>
    <row r="405" spans="1:24" ht="13">
      <c r="A405" s="107"/>
      <c r="B405" s="107"/>
      <c r="C405" s="108"/>
      <c r="D405" s="112"/>
      <c r="E405" s="108"/>
      <c r="F405" s="108"/>
      <c r="G405" s="107"/>
      <c r="H405" s="107"/>
      <c r="I405" s="107"/>
      <c r="J405" s="107"/>
      <c r="K405" s="107"/>
      <c r="L405" s="107"/>
      <c r="M405" s="107"/>
      <c r="N405" s="107"/>
      <c r="O405" s="107"/>
      <c r="P405" s="107"/>
      <c r="Q405" s="107"/>
      <c r="R405" s="107"/>
      <c r="S405" s="107"/>
      <c r="T405" s="107"/>
      <c r="U405" s="107"/>
      <c r="V405" s="107"/>
      <c r="W405" s="107"/>
      <c r="X405" s="107"/>
    </row>
    <row r="406" spans="1:24" ht="13">
      <c r="A406" s="107"/>
      <c r="B406" s="107"/>
      <c r="C406" s="108"/>
      <c r="D406" s="112"/>
      <c r="E406" s="108"/>
      <c r="F406" s="108"/>
      <c r="G406" s="107"/>
      <c r="H406" s="107"/>
      <c r="I406" s="107"/>
      <c r="J406" s="107"/>
      <c r="K406" s="107"/>
      <c r="L406" s="107"/>
      <c r="M406" s="107"/>
      <c r="N406" s="107"/>
      <c r="O406" s="107"/>
      <c r="P406" s="107"/>
      <c r="Q406" s="107"/>
      <c r="R406" s="107"/>
      <c r="S406" s="107"/>
      <c r="T406" s="107"/>
      <c r="U406" s="107"/>
      <c r="V406" s="107"/>
      <c r="W406" s="107"/>
      <c r="X406" s="107"/>
    </row>
    <row r="407" spans="1:24" ht="13">
      <c r="A407" s="107"/>
      <c r="B407" s="107"/>
      <c r="C407" s="108"/>
      <c r="D407" s="112"/>
      <c r="E407" s="108"/>
      <c r="F407" s="108"/>
      <c r="G407" s="107"/>
      <c r="H407" s="107"/>
      <c r="I407" s="107"/>
      <c r="J407" s="107"/>
      <c r="K407" s="107"/>
      <c r="L407" s="107"/>
      <c r="M407" s="107"/>
      <c r="N407" s="107"/>
      <c r="O407" s="107"/>
      <c r="P407" s="107"/>
      <c r="Q407" s="107"/>
      <c r="R407" s="107"/>
      <c r="S407" s="107"/>
      <c r="T407" s="107"/>
      <c r="U407" s="107"/>
      <c r="V407" s="107"/>
      <c r="W407" s="107"/>
      <c r="X407" s="107"/>
    </row>
    <row r="408" spans="1:24" ht="13">
      <c r="A408" s="107"/>
      <c r="B408" s="107"/>
      <c r="C408" s="108"/>
      <c r="D408" s="112"/>
      <c r="E408" s="108"/>
      <c r="F408" s="108"/>
      <c r="G408" s="107"/>
      <c r="H408" s="107"/>
      <c r="I408" s="107"/>
      <c r="J408" s="107"/>
      <c r="K408" s="107"/>
      <c r="L408" s="107"/>
      <c r="M408" s="107"/>
      <c r="N408" s="107"/>
      <c r="O408" s="107"/>
      <c r="P408" s="107"/>
      <c r="Q408" s="107"/>
      <c r="R408" s="107"/>
      <c r="S408" s="107"/>
      <c r="T408" s="107"/>
      <c r="U408" s="107"/>
      <c r="V408" s="107"/>
      <c r="W408" s="107"/>
      <c r="X408" s="107"/>
    </row>
    <row r="409" spans="1:24" ht="13">
      <c r="A409" s="107"/>
      <c r="B409" s="107"/>
      <c r="C409" s="108"/>
      <c r="D409" s="112"/>
      <c r="E409" s="108"/>
      <c r="F409" s="108"/>
      <c r="G409" s="107"/>
      <c r="H409" s="107"/>
      <c r="I409" s="107"/>
      <c r="J409" s="107"/>
      <c r="K409" s="107"/>
      <c r="L409" s="107"/>
      <c r="M409" s="107"/>
      <c r="N409" s="107"/>
      <c r="O409" s="107"/>
      <c r="P409" s="107"/>
      <c r="Q409" s="107"/>
      <c r="R409" s="107"/>
      <c r="S409" s="107"/>
      <c r="T409" s="107"/>
      <c r="U409" s="107"/>
      <c r="V409" s="107"/>
      <c r="W409" s="107"/>
      <c r="X409" s="107"/>
    </row>
    <row r="410" spans="1:24" ht="13">
      <c r="A410" s="107"/>
      <c r="B410" s="107"/>
      <c r="C410" s="108"/>
      <c r="D410" s="112"/>
      <c r="E410" s="108"/>
      <c r="F410" s="108"/>
      <c r="G410" s="107"/>
      <c r="H410" s="107"/>
      <c r="I410" s="107"/>
      <c r="J410" s="107"/>
      <c r="K410" s="107"/>
      <c r="L410" s="107"/>
      <c r="M410" s="107"/>
      <c r="N410" s="107"/>
      <c r="O410" s="107"/>
      <c r="P410" s="107"/>
      <c r="Q410" s="107"/>
      <c r="R410" s="107"/>
      <c r="S410" s="107"/>
      <c r="T410" s="107"/>
      <c r="U410" s="107"/>
      <c r="V410" s="107"/>
      <c r="W410" s="107"/>
      <c r="X410" s="107"/>
    </row>
    <row r="411" spans="1:24" ht="13">
      <c r="A411" s="107"/>
      <c r="B411" s="107"/>
      <c r="C411" s="108"/>
      <c r="D411" s="112"/>
      <c r="E411" s="108"/>
      <c r="F411" s="108"/>
      <c r="G411" s="107"/>
      <c r="H411" s="107"/>
      <c r="I411" s="107"/>
      <c r="J411" s="107"/>
      <c r="K411" s="107"/>
      <c r="L411" s="107"/>
      <c r="M411" s="107"/>
      <c r="N411" s="107"/>
      <c r="O411" s="107"/>
      <c r="P411" s="107"/>
      <c r="Q411" s="107"/>
      <c r="R411" s="107"/>
      <c r="S411" s="107"/>
      <c r="T411" s="107"/>
      <c r="U411" s="107"/>
      <c r="V411" s="107"/>
      <c r="W411" s="107"/>
      <c r="X411" s="107"/>
    </row>
    <row r="412" spans="1:24" ht="13">
      <c r="A412" s="107"/>
      <c r="B412" s="107"/>
      <c r="C412" s="108"/>
      <c r="D412" s="112"/>
      <c r="E412" s="108"/>
      <c r="F412" s="108"/>
      <c r="G412" s="107"/>
      <c r="H412" s="107"/>
      <c r="I412" s="107"/>
      <c r="J412" s="107"/>
      <c r="K412" s="107"/>
      <c r="L412" s="107"/>
      <c r="M412" s="107"/>
      <c r="N412" s="107"/>
      <c r="O412" s="107"/>
      <c r="P412" s="107"/>
      <c r="Q412" s="107"/>
      <c r="R412" s="107"/>
      <c r="S412" s="107"/>
      <c r="T412" s="107"/>
      <c r="U412" s="107"/>
      <c r="V412" s="107"/>
      <c r="W412" s="107"/>
      <c r="X412" s="107"/>
    </row>
    <row r="413" spans="1:24" ht="13">
      <c r="A413" s="107"/>
      <c r="B413" s="107"/>
      <c r="C413" s="108"/>
      <c r="D413" s="112"/>
      <c r="E413" s="108"/>
      <c r="F413" s="108"/>
      <c r="G413" s="107"/>
      <c r="H413" s="107"/>
      <c r="I413" s="107"/>
      <c r="J413" s="107"/>
      <c r="K413" s="107"/>
      <c r="L413" s="107"/>
      <c r="M413" s="107"/>
      <c r="N413" s="107"/>
      <c r="O413" s="107"/>
      <c r="P413" s="107"/>
      <c r="Q413" s="107"/>
      <c r="R413" s="107"/>
      <c r="S413" s="107"/>
      <c r="T413" s="107"/>
      <c r="U413" s="107"/>
      <c r="V413" s="107"/>
      <c r="W413" s="107"/>
      <c r="X413" s="107"/>
    </row>
    <row r="414" spans="1:24" ht="13">
      <c r="A414" s="107"/>
      <c r="B414" s="107"/>
      <c r="C414" s="108"/>
      <c r="D414" s="112"/>
      <c r="E414" s="108"/>
      <c r="F414" s="108"/>
      <c r="G414" s="107"/>
      <c r="H414" s="107"/>
      <c r="I414" s="107"/>
      <c r="J414" s="107"/>
      <c r="K414" s="107"/>
      <c r="L414" s="107"/>
      <c r="M414" s="107"/>
      <c r="N414" s="107"/>
      <c r="O414" s="107"/>
      <c r="P414" s="107"/>
      <c r="Q414" s="107"/>
      <c r="R414" s="107"/>
      <c r="S414" s="107"/>
      <c r="T414" s="107"/>
      <c r="U414" s="107"/>
      <c r="V414" s="107"/>
      <c r="W414" s="107"/>
      <c r="X414" s="107"/>
    </row>
    <row r="415" spans="1:24" ht="13">
      <c r="A415" s="107"/>
      <c r="B415" s="107"/>
      <c r="C415" s="108"/>
      <c r="D415" s="112"/>
      <c r="E415" s="108"/>
      <c r="F415" s="108"/>
      <c r="G415" s="107"/>
      <c r="H415" s="107"/>
      <c r="I415" s="107"/>
      <c r="J415" s="107"/>
      <c r="K415" s="107"/>
      <c r="L415" s="107"/>
      <c r="M415" s="107"/>
      <c r="N415" s="107"/>
      <c r="O415" s="107"/>
      <c r="P415" s="107"/>
      <c r="Q415" s="107"/>
      <c r="R415" s="107"/>
      <c r="S415" s="107"/>
      <c r="T415" s="107"/>
      <c r="U415" s="107"/>
      <c r="V415" s="107"/>
      <c r="W415" s="107"/>
      <c r="X415" s="107"/>
    </row>
    <row r="416" spans="1:24" ht="13">
      <c r="A416" s="107"/>
      <c r="B416" s="107"/>
      <c r="C416" s="108"/>
      <c r="D416" s="112"/>
      <c r="E416" s="108"/>
      <c r="F416" s="108"/>
      <c r="G416" s="107"/>
      <c r="H416" s="107"/>
      <c r="I416" s="107"/>
      <c r="J416" s="107"/>
      <c r="K416" s="107"/>
      <c r="L416" s="107"/>
      <c r="M416" s="107"/>
      <c r="N416" s="107"/>
      <c r="O416" s="107"/>
      <c r="P416" s="107"/>
      <c r="Q416" s="107"/>
      <c r="R416" s="107"/>
      <c r="S416" s="107"/>
      <c r="T416" s="107"/>
      <c r="U416" s="107"/>
      <c r="V416" s="107"/>
      <c r="W416" s="107"/>
      <c r="X416" s="107"/>
    </row>
    <row r="417" spans="1:24" ht="13">
      <c r="A417" s="107"/>
      <c r="B417" s="107"/>
      <c r="C417" s="108"/>
      <c r="D417" s="112"/>
      <c r="E417" s="108"/>
      <c r="F417" s="108"/>
      <c r="G417" s="107"/>
      <c r="H417" s="107"/>
      <c r="I417" s="107"/>
      <c r="J417" s="107"/>
      <c r="K417" s="107"/>
      <c r="L417" s="107"/>
      <c r="M417" s="107"/>
      <c r="N417" s="107"/>
      <c r="O417" s="107"/>
      <c r="P417" s="107"/>
      <c r="Q417" s="107"/>
      <c r="R417" s="107"/>
      <c r="S417" s="107"/>
      <c r="T417" s="107"/>
      <c r="U417" s="107"/>
      <c r="V417" s="107"/>
      <c r="W417" s="107"/>
      <c r="X417" s="107"/>
    </row>
    <row r="418" spans="1:24" ht="13">
      <c r="A418" s="107"/>
      <c r="B418" s="107"/>
      <c r="C418" s="108"/>
      <c r="D418" s="112"/>
      <c r="E418" s="108"/>
      <c r="F418" s="108"/>
      <c r="G418" s="107"/>
      <c r="H418" s="107"/>
      <c r="I418" s="107"/>
      <c r="J418" s="107"/>
      <c r="K418" s="107"/>
      <c r="L418" s="107"/>
      <c r="M418" s="107"/>
      <c r="N418" s="107"/>
      <c r="O418" s="107"/>
      <c r="P418" s="107"/>
      <c r="Q418" s="107"/>
      <c r="R418" s="107"/>
      <c r="S418" s="107"/>
      <c r="T418" s="107"/>
      <c r="U418" s="107"/>
      <c r="V418" s="107"/>
      <c r="W418" s="107"/>
      <c r="X418" s="107"/>
    </row>
    <row r="419" spans="1:24" ht="13">
      <c r="A419" s="107"/>
      <c r="B419" s="107"/>
      <c r="C419" s="108"/>
      <c r="D419" s="112"/>
      <c r="E419" s="108"/>
      <c r="F419" s="108"/>
      <c r="G419" s="107"/>
      <c r="H419" s="107"/>
      <c r="I419" s="107"/>
      <c r="J419" s="107"/>
      <c r="K419" s="107"/>
      <c r="L419" s="107"/>
      <c r="M419" s="107"/>
      <c r="N419" s="107"/>
      <c r="O419" s="107"/>
      <c r="P419" s="107"/>
      <c r="Q419" s="107"/>
      <c r="R419" s="107"/>
      <c r="S419" s="107"/>
      <c r="T419" s="107"/>
      <c r="U419" s="107"/>
      <c r="V419" s="107"/>
      <c r="W419" s="107"/>
      <c r="X419" s="107"/>
    </row>
    <row r="420" spans="1:24" ht="13">
      <c r="A420" s="107"/>
      <c r="B420" s="107"/>
      <c r="C420" s="108"/>
      <c r="D420" s="112"/>
      <c r="E420" s="108"/>
      <c r="F420" s="108"/>
      <c r="G420" s="107"/>
      <c r="H420" s="107"/>
      <c r="I420" s="107"/>
      <c r="J420" s="107"/>
      <c r="K420" s="107"/>
      <c r="L420" s="107"/>
      <c r="M420" s="107"/>
      <c r="N420" s="107"/>
      <c r="O420" s="107"/>
      <c r="P420" s="107"/>
      <c r="Q420" s="107"/>
      <c r="R420" s="107"/>
      <c r="S420" s="107"/>
      <c r="T420" s="107"/>
      <c r="U420" s="107"/>
      <c r="V420" s="107"/>
      <c r="W420" s="107"/>
      <c r="X420" s="107"/>
    </row>
    <row r="421" spans="1:24" ht="13">
      <c r="A421" s="107"/>
      <c r="B421" s="107"/>
      <c r="C421" s="108"/>
      <c r="D421" s="112"/>
      <c r="E421" s="108"/>
      <c r="F421" s="108"/>
      <c r="G421" s="107"/>
      <c r="H421" s="107"/>
      <c r="I421" s="107"/>
      <c r="J421" s="107"/>
      <c r="K421" s="107"/>
      <c r="L421" s="107"/>
      <c r="M421" s="107"/>
      <c r="N421" s="107"/>
      <c r="O421" s="107"/>
      <c r="P421" s="107"/>
      <c r="Q421" s="107"/>
      <c r="R421" s="107"/>
      <c r="S421" s="107"/>
      <c r="T421" s="107"/>
      <c r="U421" s="107"/>
      <c r="V421" s="107"/>
      <c r="W421" s="107"/>
      <c r="X421" s="107"/>
    </row>
    <row r="422" spans="1:24" ht="13">
      <c r="A422" s="107"/>
      <c r="B422" s="107"/>
      <c r="C422" s="108"/>
      <c r="D422" s="112"/>
      <c r="E422" s="108"/>
      <c r="F422" s="108"/>
      <c r="G422" s="107"/>
      <c r="H422" s="107"/>
      <c r="I422" s="107"/>
      <c r="J422" s="107"/>
      <c r="K422" s="107"/>
      <c r="L422" s="107"/>
      <c r="M422" s="107"/>
      <c r="N422" s="107"/>
      <c r="O422" s="107"/>
      <c r="P422" s="107"/>
      <c r="Q422" s="107"/>
      <c r="R422" s="107"/>
      <c r="S422" s="107"/>
      <c r="T422" s="107"/>
      <c r="U422" s="107"/>
      <c r="V422" s="107"/>
      <c r="W422" s="107"/>
      <c r="X422" s="107"/>
    </row>
    <row r="423" spans="1:24" ht="13">
      <c r="A423" s="107"/>
      <c r="B423" s="107"/>
      <c r="C423" s="108"/>
      <c r="D423" s="112"/>
      <c r="E423" s="108"/>
      <c r="F423" s="108"/>
      <c r="G423" s="107"/>
      <c r="H423" s="107"/>
      <c r="I423" s="107"/>
      <c r="J423" s="107"/>
      <c r="K423" s="107"/>
      <c r="L423" s="107"/>
      <c r="M423" s="107"/>
      <c r="N423" s="107"/>
      <c r="O423" s="107"/>
      <c r="P423" s="107"/>
      <c r="Q423" s="107"/>
      <c r="R423" s="107"/>
      <c r="S423" s="107"/>
      <c r="T423" s="107"/>
      <c r="U423" s="107"/>
      <c r="V423" s="107"/>
      <c r="W423" s="107"/>
      <c r="X423" s="107"/>
    </row>
    <row r="424" spans="1:24" ht="13">
      <c r="A424" s="107"/>
      <c r="B424" s="107"/>
      <c r="C424" s="108"/>
      <c r="D424" s="112"/>
      <c r="E424" s="108"/>
      <c r="F424" s="108"/>
      <c r="G424" s="107"/>
      <c r="H424" s="107"/>
      <c r="I424" s="107"/>
      <c r="J424" s="107"/>
      <c r="K424" s="107"/>
      <c r="L424" s="107"/>
      <c r="M424" s="107"/>
      <c r="N424" s="107"/>
      <c r="O424" s="107"/>
      <c r="P424" s="107"/>
      <c r="Q424" s="107"/>
      <c r="R424" s="107"/>
      <c r="S424" s="107"/>
      <c r="T424" s="107"/>
      <c r="U424" s="107"/>
      <c r="V424" s="107"/>
      <c r="W424" s="107"/>
      <c r="X424" s="107"/>
    </row>
    <row r="425" spans="1:24" ht="13">
      <c r="A425" s="107"/>
      <c r="B425" s="107"/>
      <c r="C425" s="108"/>
      <c r="D425" s="112"/>
      <c r="E425" s="108"/>
      <c r="F425" s="108"/>
      <c r="G425" s="107"/>
      <c r="H425" s="107"/>
      <c r="I425" s="107"/>
      <c r="J425" s="107"/>
      <c r="K425" s="107"/>
      <c r="L425" s="107"/>
      <c r="M425" s="107"/>
      <c r="N425" s="107"/>
      <c r="O425" s="107"/>
      <c r="P425" s="107"/>
      <c r="Q425" s="107"/>
      <c r="R425" s="107"/>
      <c r="S425" s="107"/>
      <c r="T425" s="107"/>
      <c r="U425" s="107"/>
      <c r="V425" s="107"/>
      <c r="W425" s="107"/>
      <c r="X425" s="107"/>
    </row>
    <row r="426" spans="1:24" ht="13">
      <c r="A426" s="107"/>
      <c r="B426" s="107"/>
      <c r="C426" s="108"/>
      <c r="D426" s="112"/>
      <c r="E426" s="108"/>
      <c r="F426" s="108"/>
      <c r="G426" s="107"/>
      <c r="H426" s="107"/>
      <c r="I426" s="107"/>
      <c r="J426" s="107"/>
      <c r="K426" s="107"/>
      <c r="L426" s="107"/>
      <c r="M426" s="107"/>
      <c r="N426" s="107"/>
      <c r="O426" s="107"/>
      <c r="P426" s="107"/>
      <c r="Q426" s="107"/>
      <c r="R426" s="107"/>
      <c r="S426" s="107"/>
      <c r="T426" s="107"/>
      <c r="U426" s="107"/>
      <c r="V426" s="107"/>
      <c r="W426" s="107"/>
      <c r="X426" s="107"/>
    </row>
    <row r="427" spans="1:24" ht="13">
      <c r="A427" s="107"/>
      <c r="B427" s="107"/>
      <c r="C427" s="108"/>
      <c r="D427" s="112"/>
      <c r="E427" s="108"/>
      <c r="F427" s="108"/>
      <c r="G427" s="107"/>
      <c r="H427" s="107"/>
      <c r="I427" s="107"/>
      <c r="J427" s="107"/>
      <c r="K427" s="107"/>
      <c r="L427" s="107"/>
      <c r="M427" s="107"/>
      <c r="N427" s="107"/>
      <c r="O427" s="107"/>
      <c r="P427" s="107"/>
      <c r="Q427" s="107"/>
      <c r="R427" s="107"/>
      <c r="S427" s="107"/>
      <c r="T427" s="107"/>
      <c r="U427" s="107"/>
      <c r="V427" s="107"/>
      <c r="W427" s="107"/>
      <c r="X427" s="107"/>
    </row>
    <row r="428" spans="1:24" ht="13">
      <c r="A428" s="107"/>
      <c r="B428" s="107"/>
      <c r="C428" s="108"/>
      <c r="D428" s="112"/>
      <c r="E428" s="108"/>
      <c r="F428" s="108"/>
      <c r="G428" s="107"/>
      <c r="H428" s="107"/>
      <c r="I428" s="107"/>
      <c r="J428" s="107"/>
      <c r="K428" s="107"/>
      <c r="L428" s="107"/>
      <c r="M428" s="107"/>
      <c r="N428" s="107"/>
      <c r="O428" s="107"/>
      <c r="P428" s="107"/>
      <c r="Q428" s="107"/>
      <c r="R428" s="107"/>
      <c r="S428" s="107"/>
      <c r="T428" s="107"/>
      <c r="U428" s="107"/>
      <c r="V428" s="107"/>
      <c r="W428" s="107"/>
      <c r="X428" s="107"/>
    </row>
    <row r="429" spans="1:24" ht="13">
      <c r="A429" s="107"/>
      <c r="B429" s="107"/>
      <c r="C429" s="108"/>
      <c r="D429" s="112"/>
      <c r="E429" s="108"/>
      <c r="F429" s="108"/>
      <c r="G429" s="107"/>
      <c r="H429" s="107"/>
      <c r="I429" s="107"/>
      <c r="J429" s="107"/>
      <c r="K429" s="107"/>
      <c r="L429" s="107"/>
      <c r="M429" s="107"/>
      <c r="N429" s="107"/>
      <c r="O429" s="107"/>
      <c r="P429" s="107"/>
      <c r="Q429" s="107"/>
      <c r="R429" s="107"/>
      <c r="S429" s="107"/>
      <c r="T429" s="107"/>
      <c r="U429" s="107"/>
      <c r="V429" s="107"/>
      <c r="W429" s="107"/>
      <c r="X429" s="107"/>
    </row>
    <row r="430" spans="1:24" ht="13">
      <c r="A430" s="107"/>
      <c r="B430" s="107"/>
      <c r="C430" s="108"/>
      <c r="D430" s="112"/>
      <c r="E430" s="108"/>
      <c r="F430" s="108"/>
      <c r="G430" s="107"/>
      <c r="H430" s="107"/>
      <c r="I430" s="107"/>
      <c r="J430" s="107"/>
      <c r="K430" s="107"/>
      <c r="L430" s="107"/>
      <c r="M430" s="107"/>
      <c r="N430" s="107"/>
      <c r="O430" s="107"/>
      <c r="P430" s="107"/>
      <c r="Q430" s="107"/>
      <c r="R430" s="107"/>
      <c r="S430" s="107"/>
      <c r="T430" s="107"/>
      <c r="U430" s="107"/>
      <c r="V430" s="107"/>
      <c r="W430" s="107"/>
      <c r="X430" s="107"/>
    </row>
    <row r="431" spans="1:24" ht="13">
      <c r="A431" s="107"/>
      <c r="B431" s="107"/>
      <c r="C431" s="108"/>
      <c r="D431" s="112"/>
      <c r="E431" s="108"/>
      <c r="F431" s="108"/>
      <c r="G431" s="107"/>
      <c r="H431" s="107"/>
      <c r="I431" s="107"/>
      <c r="J431" s="107"/>
      <c r="K431" s="107"/>
      <c r="L431" s="107"/>
      <c r="M431" s="107"/>
      <c r="N431" s="107"/>
      <c r="O431" s="107"/>
      <c r="P431" s="107"/>
      <c r="Q431" s="107"/>
      <c r="R431" s="107"/>
      <c r="S431" s="107"/>
      <c r="T431" s="107"/>
      <c r="U431" s="107"/>
      <c r="V431" s="107"/>
      <c r="W431" s="107"/>
      <c r="X431" s="107"/>
    </row>
    <row r="432" spans="1:24" ht="13">
      <c r="A432" s="107"/>
      <c r="B432" s="107"/>
      <c r="C432" s="108"/>
      <c r="D432" s="112"/>
      <c r="E432" s="108"/>
      <c r="F432" s="108"/>
      <c r="G432" s="107"/>
      <c r="H432" s="107"/>
      <c r="I432" s="107"/>
      <c r="J432" s="107"/>
      <c r="K432" s="107"/>
      <c r="L432" s="107"/>
      <c r="M432" s="107"/>
      <c r="N432" s="107"/>
      <c r="O432" s="107"/>
      <c r="P432" s="107"/>
      <c r="Q432" s="107"/>
      <c r="R432" s="107"/>
      <c r="S432" s="107"/>
      <c r="T432" s="107"/>
      <c r="U432" s="107"/>
      <c r="V432" s="107"/>
      <c r="W432" s="107"/>
      <c r="X432" s="107"/>
    </row>
    <row r="433" spans="1:24" ht="13">
      <c r="A433" s="107"/>
      <c r="B433" s="107"/>
      <c r="C433" s="108"/>
      <c r="D433" s="112"/>
      <c r="E433" s="108"/>
      <c r="F433" s="108"/>
      <c r="G433" s="107"/>
      <c r="H433" s="107"/>
      <c r="I433" s="107"/>
      <c r="J433" s="107"/>
      <c r="K433" s="107"/>
      <c r="L433" s="107"/>
      <c r="M433" s="107"/>
      <c r="N433" s="107"/>
      <c r="O433" s="107"/>
      <c r="P433" s="107"/>
      <c r="Q433" s="107"/>
      <c r="R433" s="107"/>
      <c r="S433" s="107"/>
      <c r="T433" s="107"/>
      <c r="U433" s="107"/>
      <c r="V433" s="107"/>
      <c r="W433" s="107"/>
      <c r="X433" s="107"/>
    </row>
    <row r="434" spans="1:24" ht="13">
      <c r="A434" s="107"/>
      <c r="B434" s="107"/>
      <c r="C434" s="108"/>
      <c r="D434" s="112"/>
      <c r="E434" s="108"/>
      <c r="F434" s="108"/>
      <c r="G434" s="107"/>
      <c r="H434" s="107"/>
      <c r="I434" s="107"/>
      <c r="J434" s="107"/>
      <c r="K434" s="107"/>
      <c r="L434" s="107"/>
      <c r="M434" s="107"/>
      <c r="N434" s="107"/>
      <c r="O434" s="107"/>
      <c r="P434" s="107"/>
      <c r="Q434" s="107"/>
      <c r="R434" s="107"/>
      <c r="S434" s="107"/>
      <c r="T434" s="107"/>
      <c r="U434" s="107"/>
      <c r="V434" s="107"/>
      <c r="W434" s="107"/>
      <c r="X434" s="107"/>
    </row>
    <row r="435" spans="1:24" ht="13">
      <c r="A435" s="107"/>
      <c r="B435" s="107"/>
      <c r="C435" s="108"/>
      <c r="D435" s="112"/>
      <c r="E435" s="108"/>
      <c r="F435" s="108"/>
      <c r="G435" s="107"/>
      <c r="H435" s="107"/>
      <c r="I435" s="107"/>
      <c r="J435" s="107"/>
      <c r="K435" s="107"/>
      <c r="L435" s="107"/>
      <c r="M435" s="107"/>
      <c r="N435" s="107"/>
      <c r="O435" s="107"/>
      <c r="P435" s="107"/>
      <c r="Q435" s="107"/>
      <c r="R435" s="107"/>
      <c r="S435" s="107"/>
      <c r="T435" s="107"/>
      <c r="U435" s="107"/>
      <c r="V435" s="107"/>
      <c r="W435" s="107"/>
      <c r="X435" s="107"/>
    </row>
    <row r="436" spans="1:24" ht="13">
      <c r="A436" s="107"/>
      <c r="B436" s="107"/>
      <c r="C436" s="108"/>
      <c r="D436" s="112"/>
      <c r="E436" s="108"/>
      <c r="F436" s="108"/>
      <c r="G436" s="107"/>
      <c r="H436" s="107"/>
      <c r="I436" s="107"/>
      <c r="J436" s="107"/>
      <c r="K436" s="107"/>
      <c r="L436" s="107"/>
      <c r="M436" s="107"/>
      <c r="N436" s="107"/>
      <c r="O436" s="107"/>
      <c r="P436" s="107"/>
      <c r="Q436" s="107"/>
      <c r="R436" s="107"/>
      <c r="S436" s="107"/>
      <c r="T436" s="107"/>
      <c r="U436" s="107"/>
      <c r="V436" s="107"/>
      <c r="W436" s="107"/>
      <c r="X436" s="107"/>
    </row>
    <row r="437" spans="1:24" ht="13">
      <c r="A437" s="107"/>
      <c r="B437" s="107"/>
      <c r="C437" s="108"/>
      <c r="D437" s="112"/>
      <c r="E437" s="108"/>
      <c r="F437" s="108"/>
      <c r="G437" s="107"/>
      <c r="H437" s="107"/>
      <c r="I437" s="107"/>
      <c r="J437" s="107"/>
      <c r="K437" s="107"/>
      <c r="L437" s="107"/>
      <c r="M437" s="107"/>
      <c r="N437" s="107"/>
      <c r="O437" s="107"/>
      <c r="P437" s="107"/>
      <c r="Q437" s="107"/>
      <c r="R437" s="107"/>
      <c r="S437" s="107"/>
      <c r="T437" s="107"/>
      <c r="U437" s="107"/>
      <c r="V437" s="107"/>
      <c r="W437" s="107"/>
      <c r="X437" s="107"/>
    </row>
    <row r="438" spans="1:24" ht="13">
      <c r="A438" s="107"/>
      <c r="B438" s="107"/>
      <c r="C438" s="108"/>
      <c r="D438" s="112"/>
      <c r="E438" s="108"/>
      <c r="F438" s="108"/>
      <c r="G438" s="107"/>
      <c r="H438" s="107"/>
      <c r="I438" s="107"/>
      <c r="J438" s="107"/>
      <c r="K438" s="107"/>
      <c r="L438" s="107"/>
      <c r="M438" s="107"/>
      <c r="N438" s="107"/>
      <c r="O438" s="107"/>
      <c r="P438" s="107"/>
      <c r="Q438" s="107"/>
      <c r="R438" s="107"/>
      <c r="S438" s="107"/>
      <c r="T438" s="107"/>
      <c r="U438" s="107"/>
      <c r="V438" s="107"/>
      <c r="W438" s="107"/>
      <c r="X438" s="107"/>
    </row>
    <row r="439" spans="1:24" ht="13">
      <c r="A439" s="107"/>
      <c r="B439" s="107"/>
      <c r="C439" s="108"/>
      <c r="D439" s="112"/>
      <c r="E439" s="108"/>
      <c r="F439" s="108"/>
      <c r="G439" s="107"/>
      <c r="H439" s="107"/>
      <c r="I439" s="107"/>
      <c r="J439" s="107"/>
      <c r="K439" s="107"/>
      <c r="L439" s="107"/>
      <c r="M439" s="107"/>
      <c r="N439" s="107"/>
      <c r="O439" s="107"/>
      <c r="P439" s="107"/>
      <c r="Q439" s="107"/>
      <c r="R439" s="107"/>
      <c r="S439" s="107"/>
      <c r="T439" s="107"/>
      <c r="U439" s="107"/>
      <c r="V439" s="107"/>
      <c r="W439" s="107"/>
      <c r="X439" s="107"/>
    </row>
    <row r="440" spans="1:24" ht="13">
      <c r="A440" s="107"/>
      <c r="B440" s="107"/>
      <c r="C440" s="108"/>
      <c r="D440" s="112"/>
      <c r="E440" s="108"/>
      <c r="F440" s="108"/>
      <c r="G440" s="107"/>
      <c r="H440" s="107"/>
      <c r="I440" s="107"/>
      <c r="J440" s="107"/>
      <c r="K440" s="107"/>
      <c r="L440" s="107"/>
      <c r="M440" s="107"/>
      <c r="N440" s="107"/>
      <c r="O440" s="107"/>
      <c r="P440" s="107"/>
      <c r="Q440" s="107"/>
      <c r="R440" s="107"/>
      <c r="S440" s="107"/>
      <c r="T440" s="107"/>
      <c r="U440" s="107"/>
      <c r="V440" s="107"/>
      <c r="W440" s="107"/>
      <c r="X440" s="107"/>
    </row>
    <row r="441" spans="1:24" ht="13">
      <c r="A441" s="107"/>
      <c r="B441" s="107"/>
      <c r="C441" s="108"/>
      <c r="D441" s="112"/>
      <c r="E441" s="108"/>
      <c r="F441" s="108"/>
      <c r="G441" s="107"/>
      <c r="H441" s="107"/>
      <c r="I441" s="107"/>
      <c r="J441" s="107"/>
      <c r="K441" s="107"/>
      <c r="L441" s="107"/>
      <c r="M441" s="107"/>
      <c r="N441" s="107"/>
      <c r="O441" s="107"/>
      <c r="P441" s="107"/>
      <c r="Q441" s="107"/>
      <c r="R441" s="107"/>
      <c r="S441" s="107"/>
      <c r="T441" s="107"/>
      <c r="U441" s="107"/>
      <c r="V441" s="107"/>
      <c r="W441" s="107"/>
      <c r="X441" s="107"/>
    </row>
    <row r="442" spans="1:24" ht="13">
      <c r="A442" s="107"/>
      <c r="B442" s="107"/>
      <c r="C442" s="108"/>
      <c r="D442" s="112"/>
      <c r="E442" s="108"/>
      <c r="F442" s="108"/>
      <c r="G442" s="107"/>
      <c r="H442" s="107"/>
      <c r="I442" s="107"/>
      <c r="J442" s="107"/>
      <c r="K442" s="107"/>
      <c r="L442" s="107"/>
      <c r="M442" s="107"/>
      <c r="N442" s="107"/>
      <c r="O442" s="107"/>
      <c r="P442" s="107"/>
      <c r="Q442" s="107"/>
      <c r="R442" s="107"/>
      <c r="S442" s="107"/>
      <c r="T442" s="107"/>
      <c r="U442" s="107"/>
      <c r="V442" s="107"/>
      <c r="W442" s="107"/>
      <c r="X442" s="107"/>
    </row>
    <row r="443" spans="1:24" ht="13">
      <c r="A443" s="107"/>
      <c r="B443" s="107"/>
      <c r="C443" s="108"/>
      <c r="D443" s="112"/>
      <c r="E443" s="108"/>
      <c r="F443" s="108"/>
      <c r="G443" s="107"/>
      <c r="H443" s="107"/>
      <c r="I443" s="107"/>
      <c r="J443" s="107"/>
      <c r="K443" s="107"/>
      <c r="L443" s="107"/>
      <c r="M443" s="107"/>
      <c r="N443" s="107"/>
      <c r="O443" s="107"/>
      <c r="P443" s="107"/>
      <c r="Q443" s="107"/>
      <c r="R443" s="107"/>
      <c r="S443" s="107"/>
      <c r="T443" s="107"/>
      <c r="U443" s="107"/>
      <c r="V443" s="107"/>
      <c r="W443" s="107"/>
      <c r="X443" s="107"/>
    </row>
    <row r="444" spans="1:24" ht="13">
      <c r="A444" s="107"/>
      <c r="B444" s="107"/>
      <c r="C444" s="108"/>
      <c r="D444" s="112"/>
      <c r="E444" s="108"/>
      <c r="F444" s="108"/>
      <c r="G444" s="107"/>
      <c r="H444" s="107"/>
      <c r="I444" s="107"/>
      <c r="J444" s="107"/>
      <c r="K444" s="107"/>
      <c r="L444" s="107"/>
      <c r="M444" s="107"/>
      <c r="N444" s="107"/>
      <c r="O444" s="107"/>
      <c r="P444" s="107"/>
      <c r="Q444" s="107"/>
      <c r="R444" s="107"/>
      <c r="S444" s="107"/>
      <c r="T444" s="107"/>
      <c r="U444" s="107"/>
      <c r="V444" s="107"/>
      <c r="W444" s="107"/>
      <c r="X444" s="107"/>
    </row>
    <row r="445" spans="1:24" ht="13">
      <c r="A445" s="107"/>
      <c r="B445" s="107"/>
      <c r="C445" s="108"/>
      <c r="D445" s="112"/>
      <c r="E445" s="108"/>
      <c r="F445" s="108"/>
      <c r="G445" s="107"/>
      <c r="H445" s="107"/>
      <c r="I445" s="107"/>
      <c r="J445" s="107"/>
      <c r="K445" s="107"/>
      <c r="L445" s="107"/>
      <c r="M445" s="107"/>
      <c r="N445" s="107"/>
      <c r="O445" s="107"/>
      <c r="P445" s="107"/>
      <c r="Q445" s="107"/>
      <c r="R445" s="107"/>
      <c r="S445" s="107"/>
      <c r="T445" s="107"/>
      <c r="U445" s="107"/>
      <c r="V445" s="107"/>
      <c r="W445" s="107"/>
      <c r="X445" s="107"/>
    </row>
    <row r="446" spans="1:24" ht="13">
      <c r="A446" s="107"/>
      <c r="B446" s="107"/>
      <c r="C446" s="108"/>
      <c r="D446" s="112"/>
      <c r="E446" s="108"/>
      <c r="F446" s="108"/>
      <c r="G446" s="107"/>
      <c r="H446" s="107"/>
      <c r="I446" s="107"/>
      <c r="J446" s="107"/>
      <c r="K446" s="107"/>
      <c r="L446" s="107"/>
      <c r="M446" s="107"/>
      <c r="N446" s="107"/>
      <c r="O446" s="107"/>
      <c r="P446" s="107"/>
      <c r="Q446" s="107"/>
      <c r="R446" s="107"/>
      <c r="S446" s="107"/>
      <c r="T446" s="107"/>
      <c r="U446" s="107"/>
      <c r="V446" s="107"/>
      <c r="W446" s="107"/>
      <c r="X446" s="107"/>
    </row>
    <row r="447" spans="1:24" ht="13">
      <c r="A447" s="107"/>
      <c r="B447" s="107"/>
      <c r="C447" s="108"/>
      <c r="D447" s="112"/>
      <c r="E447" s="108"/>
      <c r="F447" s="108"/>
      <c r="G447" s="107"/>
      <c r="H447" s="107"/>
      <c r="I447" s="107"/>
      <c r="J447" s="107"/>
      <c r="K447" s="107"/>
      <c r="L447" s="107"/>
      <c r="M447" s="107"/>
      <c r="N447" s="107"/>
      <c r="O447" s="107"/>
      <c r="P447" s="107"/>
      <c r="Q447" s="107"/>
      <c r="R447" s="107"/>
      <c r="S447" s="107"/>
      <c r="T447" s="107"/>
      <c r="U447" s="107"/>
      <c r="V447" s="107"/>
      <c r="W447" s="107"/>
      <c r="X447" s="107"/>
    </row>
    <row r="448" spans="1:24" ht="13">
      <c r="A448" s="107"/>
      <c r="B448" s="107"/>
      <c r="C448" s="108"/>
      <c r="D448" s="112"/>
      <c r="E448" s="108"/>
      <c r="F448" s="108"/>
      <c r="G448" s="107"/>
      <c r="H448" s="107"/>
      <c r="I448" s="107"/>
      <c r="J448" s="107"/>
      <c r="K448" s="107"/>
      <c r="L448" s="107"/>
      <c r="M448" s="107"/>
      <c r="N448" s="107"/>
      <c r="O448" s="107"/>
      <c r="P448" s="107"/>
      <c r="Q448" s="107"/>
      <c r="R448" s="107"/>
      <c r="S448" s="107"/>
      <c r="T448" s="107"/>
      <c r="U448" s="107"/>
      <c r="V448" s="107"/>
      <c r="W448" s="107"/>
      <c r="X448" s="107"/>
    </row>
    <row r="449" spans="1:24" ht="13">
      <c r="A449" s="107"/>
      <c r="B449" s="107"/>
      <c r="C449" s="108"/>
      <c r="D449" s="112"/>
      <c r="E449" s="108"/>
      <c r="F449" s="108"/>
      <c r="G449" s="107"/>
      <c r="H449" s="107"/>
      <c r="I449" s="107"/>
      <c r="J449" s="107"/>
      <c r="K449" s="107"/>
      <c r="L449" s="107"/>
      <c r="M449" s="107"/>
      <c r="N449" s="107"/>
      <c r="O449" s="107"/>
      <c r="P449" s="107"/>
      <c r="Q449" s="107"/>
      <c r="R449" s="107"/>
      <c r="S449" s="107"/>
      <c r="T449" s="107"/>
      <c r="U449" s="107"/>
      <c r="V449" s="107"/>
      <c r="W449" s="107"/>
      <c r="X449" s="107"/>
    </row>
    <row r="450" spans="1:24" ht="13">
      <c r="A450" s="107"/>
      <c r="B450" s="107"/>
      <c r="C450" s="108"/>
      <c r="D450" s="112"/>
      <c r="E450" s="108"/>
      <c r="F450" s="108"/>
      <c r="G450" s="107"/>
      <c r="H450" s="107"/>
      <c r="I450" s="107"/>
      <c r="J450" s="107"/>
      <c r="K450" s="107"/>
      <c r="L450" s="107"/>
      <c r="M450" s="107"/>
      <c r="N450" s="107"/>
      <c r="O450" s="107"/>
      <c r="P450" s="107"/>
      <c r="Q450" s="107"/>
      <c r="R450" s="107"/>
      <c r="S450" s="107"/>
      <c r="T450" s="107"/>
      <c r="U450" s="107"/>
      <c r="V450" s="107"/>
      <c r="W450" s="107"/>
      <c r="X450" s="107"/>
    </row>
    <row r="451" spans="1:24" ht="13">
      <c r="A451" s="107"/>
      <c r="B451" s="107"/>
      <c r="C451" s="108"/>
      <c r="D451" s="112"/>
      <c r="E451" s="108"/>
      <c r="F451" s="108"/>
      <c r="G451" s="107"/>
      <c r="H451" s="107"/>
      <c r="I451" s="107"/>
      <c r="J451" s="107"/>
      <c r="K451" s="107"/>
      <c r="L451" s="107"/>
      <c r="M451" s="107"/>
      <c r="N451" s="107"/>
      <c r="O451" s="107"/>
      <c r="P451" s="107"/>
      <c r="Q451" s="107"/>
      <c r="R451" s="107"/>
      <c r="S451" s="107"/>
      <c r="T451" s="107"/>
      <c r="U451" s="107"/>
      <c r="V451" s="107"/>
      <c r="W451" s="107"/>
      <c r="X451" s="107"/>
    </row>
    <row r="452" spans="1:24" ht="13">
      <c r="A452" s="107"/>
      <c r="B452" s="107"/>
      <c r="C452" s="108"/>
      <c r="D452" s="112"/>
      <c r="E452" s="108"/>
      <c r="F452" s="108"/>
      <c r="G452" s="107"/>
      <c r="H452" s="107"/>
      <c r="I452" s="107"/>
      <c r="J452" s="107"/>
      <c r="K452" s="107"/>
      <c r="L452" s="107"/>
      <c r="M452" s="107"/>
      <c r="N452" s="107"/>
      <c r="O452" s="107"/>
      <c r="P452" s="107"/>
      <c r="Q452" s="107"/>
      <c r="R452" s="107"/>
      <c r="S452" s="107"/>
      <c r="T452" s="107"/>
      <c r="U452" s="107"/>
      <c r="V452" s="107"/>
      <c r="W452" s="107"/>
      <c r="X452" s="107"/>
    </row>
    <row r="453" spans="1:24" ht="13">
      <c r="A453" s="107"/>
      <c r="B453" s="107"/>
      <c r="C453" s="108"/>
      <c r="D453" s="112"/>
      <c r="E453" s="108"/>
      <c r="F453" s="108"/>
      <c r="G453" s="107"/>
      <c r="H453" s="107"/>
      <c r="I453" s="107"/>
      <c r="J453" s="107"/>
      <c r="K453" s="107"/>
      <c r="L453" s="107"/>
      <c r="M453" s="107"/>
      <c r="N453" s="107"/>
      <c r="O453" s="107"/>
      <c r="P453" s="107"/>
      <c r="Q453" s="107"/>
      <c r="R453" s="107"/>
      <c r="S453" s="107"/>
      <c r="T453" s="107"/>
      <c r="U453" s="107"/>
      <c r="V453" s="107"/>
      <c r="W453" s="107"/>
      <c r="X453" s="107"/>
    </row>
    <row r="454" spans="1:24" ht="13">
      <c r="A454" s="107"/>
      <c r="B454" s="107"/>
      <c r="C454" s="108"/>
      <c r="D454" s="112"/>
      <c r="E454" s="108"/>
      <c r="F454" s="108"/>
      <c r="G454" s="107"/>
      <c r="H454" s="107"/>
      <c r="I454" s="107"/>
      <c r="J454" s="107"/>
      <c r="K454" s="107"/>
      <c r="L454" s="107"/>
      <c r="M454" s="107"/>
      <c r="N454" s="107"/>
      <c r="O454" s="107"/>
      <c r="P454" s="107"/>
      <c r="Q454" s="107"/>
      <c r="R454" s="107"/>
      <c r="S454" s="107"/>
      <c r="T454" s="107"/>
      <c r="U454" s="107"/>
      <c r="V454" s="107"/>
      <c r="W454" s="107"/>
      <c r="X454" s="107"/>
    </row>
    <row r="455" spans="1:24" ht="13">
      <c r="A455" s="107"/>
      <c r="B455" s="107"/>
      <c r="C455" s="108"/>
      <c r="D455" s="112"/>
      <c r="E455" s="108"/>
      <c r="F455" s="108"/>
      <c r="G455" s="107"/>
      <c r="H455" s="107"/>
      <c r="I455" s="107"/>
      <c r="J455" s="107"/>
      <c r="K455" s="107"/>
      <c r="L455" s="107"/>
      <c r="M455" s="107"/>
      <c r="N455" s="107"/>
      <c r="O455" s="107"/>
      <c r="P455" s="107"/>
      <c r="Q455" s="107"/>
      <c r="R455" s="107"/>
      <c r="S455" s="107"/>
      <c r="T455" s="107"/>
      <c r="U455" s="107"/>
      <c r="V455" s="107"/>
      <c r="W455" s="107"/>
      <c r="X455" s="107"/>
    </row>
    <row r="456" spans="1:24" ht="13">
      <c r="A456" s="107"/>
      <c r="B456" s="107"/>
      <c r="C456" s="108"/>
      <c r="D456" s="112"/>
      <c r="E456" s="108"/>
      <c r="F456" s="108"/>
      <c r="G456" s="107"/>
      <c r="H456" s="107"/>
      <c r="I456" s="107"/>
      <c r="J456" s="107"/>
      <c r="K456" s="107"/>
      <c r="L456" s="107"/>
      <c r="M456" s="107"/>
      <c r="N456" s="107"/>
      <c r="O456" s="107"/>
      <c r="P456" s="107"/>
      <c r="Q456" s="107"/>
      <c r="R456" s="107"/>
      <c r="S456" s="107"/>
      <c r="T456" s="107"/>
      <c r="U456" s="107"/>
      <c r="V456" s="107"/>
      <c r="W456" s="107"/>
      <c r="X456" s="107"/>
    </row>
    <row r="457" spans="1:24" ht="13">
      <c r="A457" s="107"/>
      <c r="B457" s="107"/>
      <c r="C457" s="108"/>
      <c r="D457" s="112"/>
      <c r="E457" s="108"/>
      <c r="F457" s="108"/>
      <c r="G457" s="107"/>
      <c r="H457" s="107"/>
      <c r="I457" s="107"/>
      <c r="J457" s="107"/>
      <c r="K457" s="107"/>
      <c r="L457" s="107"/>
      <c r="M457" s="107"/>
      <c r="N457" s="107"/>
      <c r="O457" s="107"/>
      <c r="P457" s="107"/>
      <c r="Q457" s="107"/>
      <c r="R457" s="107"/>
      <c r="S457" s="107"/>
      <c r="T457" s="107"/>
      <c r="U457" s="107"/>
      <c r="V457" s="107"/>
      <c r="W457" s="107"/>
      <c r="X457" s="107"/>
    </row>
    <row r="458" spans="1:24" ht="13">
      <c r="A458" s="107"/>
      <c r="B458" s="107"/>
      <c r="C458" s="108"/>
      <c r="D458" s="112"/>
      <c r="E458" s="108"/>
      <c r="F458" s="108"/>
      <c r="G458" s="107"/>
      <c r="H458" s="107"/>
      <c r="I458" s="107"/>
      <c r="J458" s="107"/>
      <c r="K458" s="107"/>
      <c r="L458" s="107"/>
      <c r="M458" s="107"/>
      <c r="N458" s="107"/>
      <c r="O458" s="107"/>
      <c r="P458" s="107"/>
      <c r="Q458" s="107"/>
      <c r="R458" s="107"/>
      <c r="S458" s="107"/>
      <c r="T458" s="107"/>
      <c r="U458" s="107"/>
      <c r="V458" s="107"/>
      <c r="W458" s="107"/>
      <c r="X458" s="107"/>
    </row>
    <row r="459" spans="1:24" ht="13">
      <c r="A459" s="107"/>
      <c r="B459" s="107"/>
      <c r="C459" s="108"/>
      <c r="D459" s="112"/>
      <c r="E459" s="108"/>
      <c r="F459" s="108"/>
      <c r="G459" s="107"/>
      <c r="H459" s="107"/>
      <c r="I459" s="107"/>
      <c r="J459" s="107"/>
      <c r="K459" s="107"/>
      <c r="L459" s="107"/>
      <c r="M459" s="107"/>
      <c r="N459" s="107"/>
      <c r="O459" s="107"/>
      <c r="P459" s="107"/>
      <c r="Q459" s="107"/>
      <c r="R459" s="107"/>
      <c r="S459" s="107"/>
      <c r="T459" s="107"/>
      <c r="U459" s="107"/>
      <c r="V459" s="107"/>
      <c r="W459" s="107"/>
      <c r="X459" s="107"/>
    </row>
    <row r="460" spans="1:24" ht="13">
      <c r="A460" s="107"/>
      <c r="B460" s="107"/>
      <c r="C460" s="108"/>
      <c r="D460" s="112"/>
      <c r="E460" s="108"/>
      <c r="F460" s="108"/>
      <c r="G460" s="107"/>
      <c r="H460" s="107"/>
      <c r="I460" s="107"/>
      <c r="J460" s="107"/>
      <c r="K460" s="107"/>
      <c r="L460" s="107"/>
      <c r="M460" s="107"/>
      <c r="N460" s="107"/>
      <c r="O460" s="107"/>
      <c r="P460" s="107"/>
      <c r="Q460" s="107"/>
      <c r="R460" s="107"/>
      <c r="S460" s="107"/>
      <c r="T460" s="107"/>
      <c r="U460" s="107"/>
      <c r="V460" s="107"/>
      <c r="W460" s="107"/>
      <c r="X460" s="107"/>
    </row>
    <row r="461" spans="1:24" ht="13">
      <c r="A461" s="107"/>
      <c r="B461" s="107"/>
      <c r="C461" s="108"/>
      <c r="D461" s="112"/>
      <c r="E461" s="108"/>
      <c r="F461" s="108"/>
      <c r="G461" s="107"/>
      <c r="H461" s="107"/>
      <c r="I461" s="107"/>
      <c r="J461" s="107"/>
      <c r="K461" s="107"/>
      <c r="L461" s="107"/>
      <c r="M461" s="107"/>
      <c r="N461" s="107"/>
      <c r="O461" s="107"/>
      <c r="P461" s="107"/>
      <c r="Q461" s="107"/>
      <c r="R461" s="107"/>
      <c r="S461" s="107"/>
      <c r="T461" s="107"/>
      <c r="U461" s="107"/>
      <c r="V461" s="107"/>
      <c r="W461" s="107"/>
      <c r="X461" s="107"/>
    </row>
    <row r="462" spans="1:24" ht="13">
      <c r="A462" s="107"/>
      <c r="B462" s="107"/>
      <c r="C462" s="108"/>
      <c r="D462" s="112"/>
      <c r="E462" s="108"/>
      <c r="F462" s="108"/>
      <c r="G462" s="107"/>
      <c r="H462" s="107"/>
      <c r="I462" s="107"/>
      <c r="J462" s="107"/>
      <c r="K462" s="107"/>
      <c r="L462" s="107"/>
      <c r="M462" s="107"/>
      <c r="N462" s="107"/>
      <c r="O462" s="107"/>
      <c r="P462" s="107"/>
      <c r="Q462" s="107"/>
      <c r="R462" s="107"/>
      <c r="S462" s="107"/>
      <c r="T462" s="107"/>
      <c r="U462" s="107"/>
      <c r="V462" s="107"/>
      <c r="W462" s="107"/>
      <c r="X462" s="107"/>
    </row>
    <row r="463" spans="1:24" ht="13">
      <c r="A463" s="107"/>
      <c r="B463" s="107"/>
      <c r="C463" s="108"/>
      <c r="D463" s="112"/>
      <c r="E463" s="108"/>
      <c r="F463" s="108"/>
      <c r="G463" s="107"/>
      <c r="H463" s="107"/>
      <c r="I463" s="107"/>
      <c r="J463" s="107"/>
      <c r="K463" s="107"/>
      <c r="L463" s="107"/>
      <c r="M463" s="107"/>
      <c r="N463" s="107"/>
      <c r="O463" s="107"/>
      <c r="P463" s="107"/>
      <c r="Q463" s="107"/>
      <c r="R463" s="107"/>
      <c r="S463" s="107"/>
      <c r="T463" s="107"/>
      <c r="U463" s="107"/>
      <c r="V463" s="107"/>
      <c r="W463" s="107"/>
      <c r="X463" s="107"/>
    </row>
    <row r="464" spans="1:24" ht="13">
      <c r="A464" s="107"/>
      <c r="B464" s="107"/>
      <c r="C464" s="108"/>
      <c r="D464" s="112"/>
      <c r="E464" s="108"/>
      <c r="F464" s="108"/>
      <c r="G464" s="107"/>
      <c r="H464" s="107"/>
      <c r="I464" s="107"/>
      <c r="J464" s="107"/>
      <c r="K464" s="107"/>
      <c r="L464" s="107"/>
      <c r="M464" s="107"/>
      <c r="N464" s="107"/>
      <c r="O464" s="107"/>
      <c r="P464" s="107"/>
      <c r="Q464" s="107"/>
      <c r="R464" s="107"/>
      <c r="S464" s="107"/>
      <c r="T464" s="107"/>
      <c r="U464" s="107"/>
      <c r="V464" s="107"/>
      <c r="W464" s="107"/>
      <c r="X464" s="107"/>
    </row>
    <row r="465" spans="1:24" ht="13">
      <c r="A465" s="107"/>
      <c r="B465" s="107"/>
      <c r="C465" s="108"/>
      <c r="D465" s="112"/>
      <c r="E465" s="108"/>
      <c r="F465" s="108"/>
      <c r="G465" s="107"/>
      <c r="H465" s="107"/>
      <c r="I465" s="107"/>
      <c r="J465" s="107"/>
      <c r="K465" s="107"/>
      <c r="L465" s="107"/>
      <c r="M465" s="107"/>
      <c r="N465" s="107"/>
      <c r="O465" s="107"/>
      <c r="P465" s="107"/>
      <c r="Q465" s="107"/>
      <c r="R465" s="107"/>
      <c r="S465" s="107"/>
      <c r="T465" s="107"/>
      <c r="U465" s="107"/>
      <c r="V465" s="107"/>
      <c r="W465" s="107"/>
      <c r="X465" s="107"/>
    </row>
    <row r="466" spans="1:24" ht="13">
      <c r="A466" s="107"/>
      <c r="B466" s="107"/>
      <c r="C466" s="108"/>
      <c r="D466" s="112"/>
      <c r="E466" s="108"/>
      <c r="F466" s="108"/>
      <c r="G466" s="107"/>
      <c r="H466" s="107"/>
      <c r="I466" s="107"/>
      <c r="J466" s="107"/>
      <c r="K466" s="107"/>
      <c r="L466" s="107"/>
      <c r="M466" s="107"/>
      <c r="N466" s="107"/>
      <c r="O466" s="107"/>
      <c r="P466" s="107"/>
      <c r="Q466" s="107"/>
      <c r="R466" s="107"/>
      <c r="S466" s="107"/>
      <c r="T466" s="107"/>
      <c r="U466" s="107"/>
      <c r="V466" s="107"/>
      <c r="W466" s="107"/>
      <c r="X466" s="107"/>
    </row>
    <row r="467" spans="1:24" ht="13">
      <c r="A467" s="107"/>
      <c r="B467" s="107"/>
      <c r="C467" s="108"/>
      <c r="D467" s="112"/>
      <c r="E467" s="108"/>
      <c r="F467" s="108"/>
      <c r="G467" s="107"/>
      <c r="H467" s="107"/>
      <c r="I467" s="107"/>
      <c r="J467" s="107"/>
      <c r="K467" s="107"/>
      <c r="L467" s="107"/>
      <c r="M467" s="107"/>
      <c r="N467" s="107"/>
      <c r="O467" s="107"/>
      <c r="P467" s="107"/>
      <c r="Q467" s="107"/>
      <c r="R467" s="107"/>
      <c r="S467" s="107"/>
      <c r="T467" s="107"/>
      <c r="U467" s="107"/>
      <c r="V467" s="107"/>
      <c r="W467" s="107"/>
      <c r="X467" s="107"/>
    </row>
    <row r="468" spans="1:24" ht="13">
      <c r="A468" s="107"/>
      <c r="B468" s="107"/>
      <c r="C468" s="108"/>
      <c r="D468" s="112"/>
      <c r="E468" s="108"/>
      <c r="F468" s="108"/>
      <c r="G468" s="107"/>
      <c r="H468" s="107"/>
      <c r="I468" s="107"/>
      <c r="J468" s="107"/>
      <c r="K468" s="107"/>
      <c r="L468" s="107"/>
      <c r="M468" s="107"/>
      <c r="N468" s="107"/>
      <c r="O468" s="107"/>
      <c r="P468" s="107"/>
      <c r="Q468" s="107"/>
      <c r="R468" s="107"/>
      <c r="S468" s="107"/>
      <c r="T468" s="107"/>
      <c r="U468" s="107"/>
      <c r="V468" s="107"/>
      <c r="W468" s="107"/>
      <c r="X468" s="107"/>
    </row>
    <row r="469" spans="1:24" ht="13">
      <c r="A469" s="107"/>
      <c r="B469" s="107"/>
      <c r="C469" s="108"/>
      <c r="D469" s="112"/>
      <c r="E469" s="108"/>
      <c r="F469" s="108"/>
      <c r="G469" s="107"/>
      <c r="H469" s="107"/>
      <c r="I469" s="107"/>
      <c r="J469" s="107"/>
      <c r="K469" s="107"/>
      <c r="L469" s="107"/>
      <c r="M469" s="107"/>
      <c r="N469" s="107"/>
      <c r="O469" s="107"/>
      <c r="P469" s="107"/>
      <c r="Q469" s="107"/>
      <c r="R469" s="107"/>
      <c r="S469" s="107"/>
      <c r="T469" s="107"/>
      <c r="U469" s="107"/>
      <c r="V469" s="107"/>
      <c r="W469" s="107"/>
      <c r="X469" s="107"/>
    </row>
    <row r="470" spans="1:24" ht="13">
      <c r="A470" s="107"/>
      <c r="B470" s="107"/>
      <c r="C470" s="108"/>
      <c r="D470" s="112"/>
      <c r="E470" s="108"/>
      <c r="F470" s="108"/>
      <c r="G470" s="107"/>
      <c r="H470" s="107"/>
      <c r="I470" s="107"/>
      <c r="J470" s="107"/>
      <c r="K470" s="107"/>
      <c r="L470" s="107"/>
      <c r="M470" s="107"/>
      <c r="N470" s="107"/>
      <c r="O470" s="107"/>
      <c r="P470" s="107"/>
      <c r="Q470" s="107"/>
      <c r="R470" s="107"/>
      <c r="S470" s="107"/>
      <c r="T470" s="107"/>
      <c r="U470" s="107"/>
      <c r="V470" s="107"/>
      <c r="W470" s="107"/>
      <c r="X470" s="107"/>
    </row>
    <row r="471" spans="1:24" ht="13">
      <c r="A471" s="107"/>
      <c r="B471" s="107"/>
      <c r="C471" s="108"/>
      <c r="D471" s="112"/>
      <c r="E471" s="108"/>
      <c r="F471" s="108"/>
      <c r="G471" s="107"/>
      <c r="H471" s="107"/>
      <c r="I471" s="107"/>
      <c r="J471" s="107"/>
      <c r="K471" s="107"/>
      <c r="L471" s="107"/>
      <c r="M471" s="107"/>
      <c r="N471" s="107"/>
      <c r="O471" s="107"/>
      <c r="P471" s="107"/>
      <c r="Q471" s="107"/>
      <c r="R471" s="107"/>
      <c r="S471" s="107"/>
      <c r="T471" s="107"/>
      <c r="U471" s="107"/>
      <c r="V471" s="107"/>
      <c r="W471" s="107"/>
      <c r="X471" s="107"/>
    </row>
    <row r="472" spans="1:24" ht="13">
      <c r="A472" s="107"/>
      <c r="B472" s="107"/>
      <c r="C472" s="108"/>
      <c r="D472" s="112"/>
      <c r="E472" s="108"/>
      <c r="F472" s="108"/>
      <c r="G472" s="107"/>
      <c r="H472" s="107"/>
      <c r="I472" s="107"/>
      <c r="J472" s="107"/>
      <c r="K472" s="107"/>
      <c r="L472" s="107"/>
      <c r="M472" s="107"/>
      <c r="N472" s="107"/>
      <c r="O472" s="107"/>
      <c r="P472" s="107"/>
      <c r="Q472" s="107"/>
      <c r="R472" s="107"/>
      <c r="S472" s="107"/>
      <c r="T472" s="107"/>
      <c r="U472" s="107"/>
      <c r="V472" s="107"/>
      <c r="W472" s="107"/>
      <c r="X472" s="107"/>
    </row>
    <row r="473" spans="1:24" ht="13">
      <c r="A473" s="107"/>
      <c r="B473" s="107"/>
      <c r="C473" s="108"/>
      <c r="D473" s="112"/>
      <c r="E473" s="108"/>
      <c r="F473" s="108"/>
      <c r="G473" s="107"/>
      <c r="H473" s="107"/>
      <c r="I473" s="107"/>
      <c r="J473" s="107"/>
      <c r="K473" s="107"/>
      <c r="L473" s="107"/>
      <c r="M473" s="107"/>
      <c r="N473" s="107"/>
      <c r="O473" s="107"/>
      <c r="P473" s="107"/>
      <c r="Q473" s="107"/>
      <c r="R473" s="107"/>
      <c r="S473" s="107"/>
      <c r="T473" s="107"/>
      <c r="U473" s="107"/>
      <c r="V473" s="107"/>
      <c r="W473" s="107"/>
      <c r="X473" s="107"/>
    </row>
    <row r="474" spans="1:24" ht="13">
      <c r="A474" s="107"/>
      <c r="B474" s="107"/>
      <c r="C474" s="108"/>
      <c r="D474" s="112"/>
      <c r="E474" s="108"/>
      <c r="F474" s="108"/>
      <c r="G474" s="107"/>
      <c r="H474" s="107"/>
      <c r="I474" s="107"/>
      <c r="J474" s="107"/>
      <c r="K474" s="107"/>
      <c r="L474" s="107"/>
      <c r="M474" s="107"/>
      <c r="N474" s="107"/>
      <c r="O474" s="107"/>
      <c r="P474" s="107"/>
      <c r="Q474" s="107"/>
      <c r="R474" s="107"/>
      <c r="S474" s="107"/>
      <c r="T474" s="107"/>
      <c r="U474" s="107"/>
      <c r="V474" s="107"/>
      <c r="W474" s="107"/>
      <c r="X474" s="107"/>
    </row>
    <row r="475" spans="1:24" ht="13">
      <c r="A475" s="107"/>
      <c r="B475" s="107"/>
      <c r="C475" s="108"/>
      <c r="D475" s="112"/>
      <c r="E475" s="108"/>
      <c r="F475" s="108"/>
      <c r="G475" s="107"/>
      <c r="H475" s="107"/>
      <c r="I475" s="107"/>
      <c r="J475" s="107"/>
      <c r="K475" s="107"/>
      <c r="L475" s="107"/>
      <c r="M475" s="107"/>
      <c r="N475" s="107"/>
      <c r="O475" s="107"/>
      <c r="P475" s="107"/>
      <c r="Q475" s="107"/>
      <c r="R475" s="107"/>
      <c r="S475" s="107"/>
      <c r="T475" s="107"/>
      <c r="U475" s="107"/>
      <c r="V475" s="107"/>
      <c r="W475" s="107"/>
      <c r="X475" s="107"/>
    </row>
    <row r="476" spans="1:24" ht="13">
      <c r="A476" s="107"/>
      <c r="B476" s="107"/>
      <c r="C476" s="108"/>
      <c r="D476" s="112"/>
      <c r="E476" s="108"/>
      <c r="F476" s="108"/>
      <c r="G476" s="107"/>
      <c r="H476" s="107"/>
      <c r="I476" s="107"/>
      <c r="J476" s="107"/>
      <c r="K476" s="107"/>
      <c r="L476" s="107"/>
      <c r="M476" s="107"/>
      <c r="N476" s="107"/>
      <c r="O476" s="107"/>
      <c r="P476" s="107"/>
      <c r="Q476" s="107"/>
      <c r="R476" s="107"/>
      <c r="S476" s="107"/>
      <c r="T476" s="107"/>
      <c r="U476" s="107"/>
      <c r="V476" s="107"/>
      <c r="W476" s="107"/>
      <c r="X476" s="107"/>
    </row>
    <row r="477" spans="1:24" ht="13">
      <c r="A477" s="107"/>
      <c r="B477" s="107"/>
      <c r="C477" s="108"/>
      <c r="D477" s="112"/>
      <c r="E477" s="108"/>
      <c r="F477" s="108"/>
      <c r="G477" s="107"/>
      <c r="H477" s="107"/>
      <c r="I477" s="107"/>
      <c r="J477" s="107"/>
      <c r="K477" s="107"/>
      <c r="L477" s="107"/>
      <c r="M477" s="107"/>
      <c r="N477" s="107"/>
      <c r="O477" s="107"/>
      <c r="P477" s="107"/>
      <c r="Q477" s="107"/>
      <c r="R477" s="107"/>
      <c r="S477" s="107"/>
      <c r="T477" s="107"/>
      <c r="U477" s="107"/>
      <c r="V477" s="107"/>
      <c r="W477" s="107"/>
      <c r="X477" s="107"/>
    </row>
    <row r="478" spans="1:24" ht="13">
      <c r="A478" s="107"/>
      <c r="B478" s="107"/>
      <c r="C478" s="108"/>
      <c r="D478" s="112"/>
      <c r="E478" s="108"/>
      <c r="F478" s="108"/>
      <c r="G478" s="107"/>
      <c r="H478" s="107"/>
      <c r="I478" s="107"/>
      <c r="J478" s="107"/>
      <c r="K478" s="107"/>
      <c r="L478" s="107"/>
      <c r="M478" s="107"/>
      <c r="N478" s="107"/>
      <c r="O478" s="107"/>
      <c r="P478" s="107"/>
      <c r="Q478" s="107"/>
      <c r="R478" s="107"/>
      <c r="S478" s="107"/>
      <c r="T478" s="107"/>
      <c r="U478" s="107"/>
      <c r="V478" s="107"/>
      <c r="W478" s="107"/>
      <c r="X478" s="107"/>
    </row>
    <row r="479" spans="1:24" ht="13">
      <c r="A479" s="107"/>
      <c r="B479" s="107"/>
      <c r="C479" s="108"/>
      <c r="D479" s="112"/>
      <c r="E479" s="108"/>
      <c r="F479" s="108"/>
      <c r="G479" s="107"/>
      <c r="H479" s="107"/>
      <c r="I479" s="107"/>
      <c r="J479" s="107"/>
      <c r="K479" s="107"/>
      <c r="L479" s="107"/>
      <c r="M479" s="107"/>
      <c r="N479" s="107"/>
      <c r="O479" s="107"/>
      <c r="P479" s="107"/>
      <c r="Q479" s="107"/>
      <c r="R479" s="107"/>
      <c r="S479" s="107"/>
      <c r="T479" s="107"/>
      <c r="U479" s="107"/>
      <c r="V479" s="107"/>
      <c r="W479" s="107"/>
      <c r="X479" s="107"/>
    </row>
    <row r="480" spans="1:24" ht="13">
      <c r="A480" s="107"/>
      <c r="B480" s="107"/>
      <c r="C480" s="108"/>
      <c r="D480" s="112"/>
      <c r="E480" s="108"/>
      <c r="F480" s="108"/>
      <c r="G480" s="107"/>
      <c r="H480" s="107"/>
      <c r="I480" s="107"/>
      <c r="J480" s="107"/>
      <c r="K480" s="107"/>
      <c r="L480" s="107"/>
      <c r="M480" s="107"/>
      <c r="N480" s="107"/>
      <c r="O480" s="107"/>
      <c r="P480" s="107"/>
      <c r="Q480" s="107"/>
      <c r="R480" s="107"/>
      <c r="S480" s="107"/>
      <c r="T480" s="107"/>
      <c r="U480" s="107"/>
      <c r="V480" s="107"/>
      <c r="W480" s="107"/>
      <c r="X480" s="107"/>
    </row>
    <row r="481" spans="1:24" ht="13">
      <c r="A481" s="107"/>
      <c r="B481" s="107"/>
      <c r="C481" s="108"/>
      <c r="D481" s="112"/>
      <c r="E481" s="108"/>
      <c r="F481" s="108"/>
      <c r="G481" s="107"/>
      <c r="H481" s="107"/>
      <c r="I481" s="107"/>
      <c r="J481" s="107"/>
      <c r="K481" s="107"/>
      <c r="L481" s="107"/>
      <c r="M481" s="107"/>
      <c r="N481" s="107"/>
      <c r="O481" s="107"/>
      <c r="P481" s="107"/>
      <c r="Q481" s="107"/>
      <c r="R481" s="107"/>
      <c r="S481" s="107"/>
      <c r="T481" s="107"/>
      <c r="U481" s="107"/>
      <c r="V481" s="107"/>
      <c r="W481" s="107"/>
      <c r="X481" s="107"/>
    </row>
    <row r="482" spans="1:24" ht="13">
      <c r="A482" s="107"/>
      <c r="B482" s="107"/>
      <c r="C482" s="108"/>
      <c r="D482" s="112"/>
      <c r="E482" s="108"/>
      <c r="F482" s="108"/>
      <c r="G482" s="107"/>
      <c r="H482" s="107"/>
      <c r="I482" s="107"/>
      <c r="J482" s="107"/>
      <c r="K482" s="107"/>
      <c r="L482" s="107"/>
      <c r="M482" s="107"/>
      <c r="N482" s="107"/>
      <c r="O482" s="107"/>
      <c r="P482" s="107"/>
      <c r="Q482" s="107"/>
      <c r="R482" s="107"/>
      <c r="S482" s="107"/>
      <c r="T482" s="107"/>
      <c r="U482" s="107"/>
      <c r="V482" s="107"/>
      <c r="W482" s="107"/>
      <c r="X482" s="107"/>
    </row>
    <row r="483" spans="1:24" ht="13">
      <c r="A483" s="107"/>
      <c r="B483" s="107"/>
      <c r="C483" s="108"/>
      <c r="D483" s="112"/>
      <c r="E483" s="108"/>
      <c r="F483" s="108"/>
      <c r="G483" s="107"/>
      <c r="H483" s="107"/>
      <c r="I483" s="107"/>
      <c r="J483" s="107"/>
      <c r="K483" s="107"/>
      <c r="L483" s="107"/>
      <c r="M483" s="107"/>
      <c r="N483" s="107"/>
      <c r="O483" s="107"/>
      <c r="P483" s="107"/>
      <c r="Q483" s="107"/>
      <c r="R483" s="107"/>
      <c r="S483" s="107"/>
      <c r="T483" s="107"/>
      <c r="U483" s="107"/>
      <c r="V483" s="107"/>
      <c r="W483" s="107"/>
      <c r="X483" s="107"/>
    </row>
    <row r="484" spans="1:24" ht="13">
      <c r="A484" s="107"/>
      <c r="B484" s="107"/>
      <c r="C484" s="108"/>
      <c r="D484" s="112"/>
      <c r="E484" s="108"/>
      <c r="F484" s="108"/>
      <c r="G484" s="107"/>
      <c r="H484" s="107"/>
      <c r="I484" s="107"/>
      <c r="J484" s="107"/>
      <c r="K484" s="107"/>
      <c r="L484" s="107"/>
      <c r="M484" s="107"/>
      <c r="N484" s="107"/>
      <c r="O484" s="107"/>
      <c r="P484" s="107"/>
      <c r="Q484" s="107"/>
      <c r="R484" s="107"/>
      <c r="S484" s="107"/>
      <c r="T484" s="107"/>
      <c r="U484" s="107"/>
      <c r="V484" s="107"/>
      <c r="W484" s="107"/>
      <c r="X484" s="107"/>
    </row>
    <row r="485" spans="1:24" ht="13">
      <c r="A485" s="107"/>
      <c r="B485" s="107"/>
      <c r="C485" s="108"/>
      <c r="D485" s="112"/>
      <c r="E485" s="108"/>
      <c r="F485" s="108"/>
      <c r="G485" s="107"/>
      <c r="H485" s="107"/>
      <c r="I485" s="107"/>
      <c r="J485" s="107"/>
      <c r="K485" s="107"/>
      <c r="L485" s="107"/>
      <c r="M485" s="107"/>
      <c r="N485" s="107"/>
      <c r="O485" s="107"/>
      <c r="P485" s="107"/>
      <c r="Q485" s="107"/>
      <c r="R485" s="107"/>
      <c r="S485" s="107"/>
      <c r="T485" s="107"/>
      <c r="U485" s="107"/>
      <c r="V485" s="107"/>
      <c r="W485" s="107"/>
      <c r="X485" s="107"/>
    </row>
    <row r="486" spans="1:24" ht="13">
      <c r="A486" s="107"/>
      <c r="B486" s="107"/>
      <c r="C486" s="108"/>
      <c r="D486" s="112"/>
      <c r="E486" s="108"/>
      <c r="F486" s="108"/>
      <c r="G486" s="107"/>
      <c r="H486" s="107"/>
      <c r="I486" s="107"/>
      <c r="J486" s="107"/>
      <c r="K486" s="107"/>
      <c r="L486" s="107"/>
      <c r="M486" s="107"/>
      <c r="N486" s="107"/>
      <c r="O486" s="107"/>
      <c r="P486" s="107"/>
      <c r="Q486" s="107"/>
      <c r="R486" s="107"/>
      <c r="S486" s="107"/>
      <c r="T486" s="107"/>
      <c r="U486" s="107"/>
      <c r="V486" s="107"/>
      <c r="W486" s="107"/>
      <c r="X486" s="107"/>
    </row>
    <row r="487" spans="1:24" ht="13">
      <c r="A487" s="107"/>
      <c r="B487" s="107"/>
      <c r="C487" s="108"/>
      <c r="D487" s="112"/>
      <c r="E487" s="108"/>
      <c r="F487" s="108"/>
      <c r="G487" s="107"/>
      <c r="H487" s="107"/>
      <c r="I487" s="107"/>
      <c r="J487" s="107"/>
      <c r="K487" s="107"/>
      <c r="L487" s="107"/>
      <c r="M487" s="107"/>
      <c r="N487" s="107"/>
      <c r="O487" s="107"/>
      <c r="P487" s="107"/>
      <c r="Q487" s="107"/>
      <c r="R487" s="107"/>
      <c r="S487" s="107"/>
      <c r="T487" s="107"/>
      <c r="U487" s="107"/>
      <c r="V487" s="107"/>
      <c r="W487" s="107"/>
      <c r="X487" s="107"/>
    </row>
    <row r="488" spans="1:24" ht="13">
      <c r="A488" s="107"/>
      <c r="B488" s="107"/>
      <c r="C488" s="108"/>
      <c r="D488" s="112"/>
      <c r="E488" s="108"/>
      <c r="F488" s="108"/>
      <c r="G488" s="107"/>
      <c r="H488" s="107"/>
      <c r="I488" s="107"/>
      <c r="J488" s="107"/>
      <c r="K488" s="107"/>
      <c r="L488" s="107"/>
      <c r="M488" s="107"/>
      <c r="N488" s="107"/>
      <c r="O488" s="107"/>
      <c r="P488" s="107"/>
      <c r="Q488" s="107"/>
      <c r="R488" s="107"/>
      <c r="S488" s="107"/>
      <c r="T488" s="107"/>
      <c r="U488" s="107"/>
      <c r="V488" s="107"/>
      <c r="W488" s="107"/>
      <c r="X488" s="107"/>
    </row>
    <row r="489" spans="1:24" ht="13">
      <c r="A489" s="107"/>
      <c r="B489" s="107"/>
      <c r="C489" s="108"/>
      <c r="D489" s="112"/>
      <c r="E489" s="108"/>
      <c r="F489" s="108"/>
      <c r="G489" s="107"/>
      <c r="H489" s="107"/>
      <c r="I489" s="107"/>
      <c r="J489" s="107"/>
      <c r="K489" s="107"/>
      <c r="L489" s="107"/>
      <c r="M489" s="107"/>
      <c r="N489" s="107"/>
      <c r="O489" s="107"/>
      <c r="P489" s="107"/>
      <c r="Q489" s="107"/>
      <c r="R489" s="107"/>
      <c r="S489" s="107"/>
      <c r="T489" s="107"/>
      <c r="U489" s="107"/>
      <c r="V489" s="107"/>
      <c r="W489" s="107"/>
      <c r="X489" s="107"/>
    </row>
    <row r="490" spans="1:24" ht="13">
      <c r="A490" s="107"/>
      <c r="B490" s="107"/>
      <c r="C490" s="108"/>
      <c r="D490" s="112"/>
      <c r="E490" s="108"/>
      <c r="F490" s="108"/>
      <c r="G490" s="107"/>
      <c r="H490" s="107"/>
      <c r="I490" s="107"/>
      <c r="J490" s="107"/>
      <c r="K490" s="107"/>
      <c r="L490" s="107"/>
      <c r="M490" s="107"/>
      <c r="N490" s="107"/>
      <c r="O490" s="107"/>
      <c r="P490" s="107"/>
      <c r="Q490" s="107"/>
      <c r="R490" s="107"/>
      <c r="S490" s="107"/>
      <c r="T490" s="107"/>
      <c r="U490" s="107"/>
      <c r="V490" s="107"/>
      <c r="W490" s="107"/>
      <c r="X490" s="107"/>
    </row>
    <row r="491" spans="1:24" ht="13">
      <c r="A491" s="107"/>
      <c r="B491" s="107"/>
      <c r="C491" s="108"/>
      <c r="D491" s="112"/>
      <c r="E491" s="108"/>
      <c r="F491" s="108"/>
      <c r="G491" s="107"/>
      <c r="H491" s="107"/>
      <c r="I491" s="107"/>
      <c r="J491" s="107"/>
      <c r="K491" s="107"/>
      <c r="L491" s="107"/>
      <c r="M491" s="107"/>
      <c r="N491" s="107"/>
      <c r="O491" s="107"/>
      <c r="P491" s="107"/>
      <c r="Q491" s="107"/>
      <c r="R491" s="107"/>
      <c r="S491" s="107"/>
      <c r="T491" s="107"/>
      <c r="U491" s="107"/>
      <c r="V491" s="107"/>
      <c r="W491" s="107"/>
      <c r="X491" s="107"/>
    </row>
    <row r="492" spans="1:24" ht="13">
      <c r="A492" s="107"/>
      <c r="B492" s="107"/>
      <c r="C492" s="108"/>
      <c r="D492" s="112"/>
      <c r="E492" s="108"/>
      <c r="F492" s="108"/>
      <c r="G492" s="107"/>
      <c r="H492" s="107"/>
      <c r="I492" s="107"/>
      <c r="J492" s="107"/>
      <c r="K492" s="107"/>
      <c r="L492" s="107"/>
      <c r="M492" s="107"/>
      <c r="N492" s="107"/>
      <c r="O492" s="107"/>
      <c r="P492" s="107"/>
      <c r="Q492" s="107"/>
      <c r="R492" s="107"/>
      <c r="S492" s="107"/>
      <c r="T492" s="107"/>
      <c r="U492" s="107"/>
      <c r="V492" s="107"/>
      <c r="W492" s="107"/>
      <c r="X492" s="107"/>
    </row>
    <row r="493" spans="1:24" ht="13">
      <c r="A493" s="107"/>
      <c r="B493" s="107"/>
      <c r="C493" s="108"/>
      <c r="D493" s="112"/>
      <c r="E493" s="108"/>
      <c r="F493" s="108"/>
      <c r="G493" s="107"/>
      <c r="H493" s="107"/>
      <c r="I493" s="107"/>
      <c r="J493" s="107"/>
      <c r="K493" s="107"/>
      <c r="L493" s="107"/>
      <c r="M493" s="107"/>
      <c r="N493" s="107"/>
      <c r="O493" s="107"/>
      <c r="P493" s="107"/>
      <c r="Q493" s="107"/>
      <c r="R493" s="107"/>
      <c r="S493" s="107"/>
      <c r="T493" s="107"/>
      <c r="U493" s="107"/>
      <c r="V493" s="107"/>
      <c r="W493" s="107"/>
      <c r="X493" s="107"/>
    </row>
    <row r="494" spans="1:24" ht="13">
      <c r="A494" s="107"/>
      <c r="B494" s="107"/>
      <c r="C494" s="108"/>
      <c r="D494" s="112"/>
      <c r="E494" s="108"/>
      <c r="F494" s="108"/>
      <c r="G494" s="107"/>
      <c r="H494" s="107"/>
      <c r="I494" s="107"/>
      <c r="J494" s="107"/>
      <c r="K494" s="107"/>
      <c r="L494" s="107"/>
      <c r="M494" s="107"/>
      <c r="N494" s="107"/>
      <c r="O494" s="107"/>
      <c r="P494" s="107"/>
      <c r="Q494" s="107"/>
      <c r="R494" s="107"/>
      <c r="S494" s="107"/>
      <c r="T494" s="107"/>
      <c r="U494" s="107"/>
      <c r="V494" s="107"/>
      <c r="W494" s="107"/>
      <c r="X494" s="107"/>
    </row>
    <row r="495" spans="1:24" ht="13">
      <c r="A495" s="107"/>
      <c r="B495" s="107"/>
      <c r="C495" s="108"/>
      <c r="D495" s="112"/>
      <c r="E495" s="108"/>
      <c r="F495" s="108"/>
      <c r="G495" s="107"/>
      <c r="H495" s="107"/>
      <c r="I495" s="107"/>
      <c r="J495" s="107"/>
      <c r="K495" s="107"/>
      <c r="L495" s="107"/>
      <c r="M495" s="107"/>
      <c r="N495" s="107"/>
      <c r="O495" s="107"/>
      <c r="P495" s="107"/>
      <c r="Q495" s="107"/>
      <c r="R495" s="107"/>
      <c r="S495" s="107"/>
      <c r="T495" s="107"/>
      <c r="U495" s="107"/>
      <c r="V495" s="107"/>
      <c r="W495" s="107"/>
      <c r="X495" s="107"/>
    </row>
    <row r="496" spans="1:24" ht="13">
      <c r="A496" s="107"/>
      <c r="B496" s="107"/>
      <c r="C496" s="108"/>
      <c r="D496" s="112"/>
      <c r="E496" s="108"/>
      <c r="F496" s="108"/>
      <c r="G496" s="107"/>
      <c r="H496" s="107"/>
      <c r="I496" s="107"/>
      <c r="J496" s="107"/>
      <c r="K496" s="107"/>
      <c r="L496" s="107"/>
      <c r="M496" s="107"/>
      <c r="N496" s="107"/>
      <c r="O496" s="107"/>
      <c r="P496" s="107"/>
      <c r="Q496" s="107"/>
      <c r="R496" s="107"/>
      <c r="S496" s="107"/>
      <c r="T496" s="107"/>
      <c r="U496" s="107"/>
      <c r="V496" s="107"/>
      <c r="W496" s="107"/>
      <c r="X496" s="107"/>
    </row>
    <row r="497" spans="1:24" ht="13">
      <c r="A497" s="107"/>
      <c r="B497" s="107"/>
      <c r="C497" s="108"/>
      <c r="D497" s="112"/>
      <c r="E497" s="108"/>
      <c r="F497" s="108"/>
      <c r="G497" s="107"/>
      <c r="H497" s="107"/>
      <c r="I497" s="107"/>
      <c r="J497" s="107"/>
      <c r="K497" s="107"/>
      <c r="L497" s="107"/>
      <c r="M497" s="107"/>
      <c r="N497" s="107"/>
      <c r="O497" s="107"/>
      <c r="P497" s="107"/>
      <c r="Q497" s="107"/>
      <c r="R497" s="107"/>
      <c r="S497" s="107"/>
      <c r="T497" s="107"/>
      <c r="U497" s="107"/>
      <c r="V497" s="107"/>
      <c r="W497" s="107"/>
      <c r="X497" s="107"/>
    </row>
    <row r="498" spans="1:24" ht="13">
      <c r="A498" s="107"/>
      <c r="B498" s="107"/>
      <c r="C498" s="108"/>
      <c r="D498" s="112"/>
      <c r="E498" s="108"/>
      <c r="F498" s="108"/>
      <c r="G498" s="107"/>
      <c r="H498" s="107"/>
      <c r="I498" s="107"/>
      <c r="J498" s="107"/>
      <c r="K498" s="107"/>
      <c r="L498" s="107"/>
      <c r="M498" s="107"/>
      <c r="N498" s="107"/>
      <c r="O498" s="107"/>
      <c r="P498" s="107"/>
      <c r="Q498" s="107"/>
      <c r="R498" s="107"/>
      <c r="S498" s="107"/>
      <c r="T498" s="107"/>
      <c r="U498" s="107"/>
      <c r="V498" s="107"/>
      <c r="W498" s="107"/>
      <c r="X498" s="107"/>
    </row>
    <row r="499" spans="1:24" ht="13">
      <c r="A499" s="107"/>
      <c r="B499" s="107"/>
      <c r="C499" s="108"/>
      <c r="D499" s="112"/>
      <c r="E499" s="108"/>
      <c r="F499" s="108"/>
      <c r="G499" s="107"/>
      <c r="H499" s="107"/>
      <c r="I499" s="107"/>
      <c r="J499" s="107"/>
      <c r="K499" s="107"/>
      <c r="L499" s="107"/>
      <c r="M499" s="107"/>
      <c r="N499" s="107"/>
      <c r="O499" s="107"/>
      <c r="P499" s="107"/>
      <c r="Q499" s="107"/>
      <c r="R499" s="107"/>
      <c r="S499" s="107"/>
      <c r="T499" s="107"/>
      <c r="U499" s="107"/>
      <c r="V499" s="107"/>
      <c r="W499" s="107"/>
      <c r="X499" s="107"/>
    </row>
    <row r="500" spans="1:24" ht="13">
      <c r="A500" s="107"/>
      <c r="B500" s="107"/>
      <c r="C500" s="108"/>
      <c r="D500" s="112"/>
      <c r="E500" s="108"/>
      <c r="F500" s="108"/>
      <c r="G500" s="107"/>
      <c r="H500" s="107"/>
      <c r="I500" s="107"/>
      <c r="J500" s="107"/>
      <c r="K500" s="107"/>
      <c r="L500" s="107"/>
      <c r="M500" s="107"/>
      <c r="N500" s="107"/>
      <c r="O500" s="107"/>
      <c r="P500" s="107"/>
      <c r="Q500" s="107"/>
      <c r="R500" s="107"/>
      <c r="S500" s="107"/>
      <c r="T500" s="107"/>
      <c r="U500" s="107"/>
      <c r="V500" s="107"/>
      <c r="W500" s="107"/>
      <c r="X500" s="107"/>
    </row>
    <row r="501" spans="1:24" ht="13">
      <c r="A501" s="107"/>
      <c r="B501" s="107"/>
      <c r="C501" s="108"/>
      <c r="D501" s="112"/>
      <c r="E501" s="108"/>
      <c r="F501" s="108"/>
      <c r="G501" s="107"/>
      <c r="H501" s="107"/>
      <c r="I501" s="107"/>
      <c r="J501" s="107"/>
      <c r="K501" s="107"/>
      <c r="L501" s="107"/>
      <c r="M501" s="107"/>
      <c r="N501" s="107"/>
      <c r="O501" s="107"/>
      <c r="P501" s="107"/>
      <c r="Q501" s="107"/>
      <c r="R501" s="107"/>
      <c r="S501" s="107"/>
      <c r="T501" s="107"/>
      <c r="U501" s="107"/>
      <c r="V501" s="107"/>
      <c r="W501" s="107"/>
      <c r="X501" s="107"/>
    </row>
    <row r="502" spans="1:24" ht="13">
      <c r="A502" s="107"/>
      <c r="B502" s="107"/>
      <c r="C502" s="108"/>
      <c r="D502" s="112"/>
      <c r="E502" s="108"/>
      <c r="F502" s="108"/>
      <c r="G502" s="107"/>
      <c r="H502" s="107"/>
      <c r="I502" s="107"/>
      <c r="J502" s="107"/>
      <c r="K502" s="107"/>
      <c r="L502" s="107"/>
      <c r="M502" s="107"/>
      <c r="N502" s="107"/>
      <c r="O502" s="107"/>
      <c r="P502" s="107"/>
      <c r="Q502" s="107"/>
      <c r="R502" s="107"/>
      <c r="S502" s="107"/>
      <c r="T502" s="107"/>
      <c r="U502" s="107"/>
      <c r="V502" s="107"/>
      <c r="W502" s="107"/>
      <c r="X502" s="107"/>
    </row>
    <row r="503" spans="1:24" ht="13">
      <c r="A503" s="107"/>
      <c r="B503" s="107"/>
      <c r="C503" s="108"/>
      <c r="D503" s="112"/>
      <c r="E503" s="108"/>
      <c r="F503" s="108"/>
      <c r="G503" s="107"/>
      <c r="H503" s="107"/>
      <c r="I503" s="107"/>
      <c r="J503" s="107"/>
      <c r="K503" s="107"/>
      <c r="L503" s="107"/>
      <c r="M503" s="107"/>
      <c r="N503" s="107"/>
      <c r="O503" s="107"/>
      <c r="P503" s="107"/>
      <c r="Q503" s="107"/>
      <c r="R503" s="107"/>
      <c r="S503" s="107"/>
      <c r="T503" s="107"/>
      <c r="U503" s="107"/>
      <c r="V503" s="107"/>
      <c r="W503" s="107"/>
      <c r="X503" s="107"/>
    </row>
    <row r="504" spans="1:24" ht="13">
      <c r="A504" s="107"/>
      <c r="B504" s="107"/>
      <c r="C504" s="108"/>
      <c r="D504" s="112"/>
      <c r="E504" s="108"/>
      <c r="F504" s="108"/>
      <c r="G504" s="107"/>
      <c r="H504" s="107"/>
      <c r="I504" s="107"/>
      <c r="J504" s="107"/>
      <c r="K504" s="107"/>
      <c r="L504" s="107"/>
      <c r="M504" s="107"/>
      <c r="N504" s="107"/>
      <c r="O504" s="107"/>
      <c r="P504" s="107"/>
      <c r="Q504" s="107"/>
      <c r="R504" s="107"/>
      <c r="S504" s="107"/>
      <c r="T504" s="107"/>
      <c r="U504" s="107"/>
      <c r="V504" s="107"/>
      <c r="W504" s="107"/>
      <c r="X504" s="107"/>
    </row>
    <row r="505" spans="1:24" ht="13">
      <c r="A505" s="107"/>
      <c r="B505" s="107"/>
      <c r="C505" s="108"/>
      <c r="D505" s="112"/>
      <c r="E505" s="108"/>
      <c r="F505" s="108"/>
      <c r="G505" s="107"/>
      <c r="H505" s="107"/>
      <c r="I505" s="107"/>
      <c r="J505" s="107"/>
      <c r="K505" s="107"/>
      <c r="L505" s="107"/>
      <c r="M505" s="107"/>
      <c r="N505" s="107"/>
      <c r="O505" s="107"/>
      <c r="P505" s="107"/>
      <c r="Q505" s="107"/>
      <c r="R505" s="107"/>
      <c r="S505" s="107"/>
      <c r="T505" s="107"/>
      <c r="U505" s="107"/>
      <c r="V505" s="107"/>
      <c r="W505" s="107"/>
      <c r="X505" s="107"/>
    </row>
    <row r="506" spans="1:24" ht="13">
      <c r="A506" s="107"/>
      <c r="B506" s="107"/>
      <c r="C506" s="108"/>
      <c r="D506" s="112"/>
      <c r="E506" s="108"/>
      <c r="F506" s="108"/>
      <c r="G506" s="107"/>
      <c r="H506" s="107"/>
      <c r="I506" s="107"/>
      <c r="J506" s="107"/>
      <c r="K506" s="107"/>
      <c r="L506" s="107"/>
      <c r="M506" s="107"/>
      <c r="N506" s="107"/>
      <c r="O506" s="107"/>
      <c r="P506" s="107"/>
      <c r="Q506" s="107"/>
      <c r="R506" s="107"/>
      <c r="S506" s="107"/>
      <c r="T506" s="107"/>
      <c r="U506" s="107"/>
      <c r="V506" s="107"/>
      <c r="W506" s="107"/>
      <c r="X506" s="107"/>
    </row>
    <row r="507" spans="1:24" ht="13">
      <c r="A507" s="107"/>
      <c r="B507" s="107"/>
      <c r="C507" s="108"/>
      <c r="D507" s="112"/>
      <c r="E507" s="108"/>
      <c r="F507" s="108"/>
      <c r="G507" s="107"/>
      <c r="H507" s="107"/>
      <c r="I507" s="107"/>
      <c r="J507" s="107"/>
      <c r="K507" s="107"/>
      <c r="L507" s="107"/>
      <c r="M507" s="107"/>
      <c r="N507" s="107"/>
      <c r="O507" s="107"/>
      <c r="P507" s="107"/>
      <c r="Q507" s="107"/>
      <c r="R507" s="107"/>
      <c r="S507" s="107"/>
      <c r="T507" s="107"/>
      <c r="U507" s="107"/>
      <c r="V507" s="107"/>
      <c r="W507" s="107"/>
      <c r="X507" s="107"/>
    </row>
    <row r="508" spans="1:24" ht="13">
      <c r="A508" s="107"/>
      <c r="B508" s="107"/>
      <c r="C508" s="108"/>
      <c r="D508" s="112"/>
      <c r="E508" s="108"/>
      <c r="F508" s="108"/>
      <c r="G508" s="107"/>
      <c r="H508" s="107"/>
      <c r="I508" s="107"/>
      <c r="J508" s="107"/>
      <c r="K508" s="107"/>
      <c r="L508" s="107"/>
      <c r="M508" s="107"/>
      <c r="N508" s="107"/>
      <c r="O508" s="107"/>
      <c r="P508" s="107"/>
      <c r="Q508" s="107"/>
      <c r="R508" s="107"/>
      <c r="S508" s="107"/>
      <c r="T508" s="107"/>
      <c r="U508" s="107"/>
      <c r="V508" s="107"/>
      <c r="W508" s="107"/>
      <c r="X508" s="107"/>
    </row>
    <row r="509" spans="1:24" ht="13">
      <c r="A509" s="107"/>
      <c r="B509" s="107"/>
      <c r="C509" s="108"/>
      <c r="D509" s="112"/>
      <c r="E509" s="108"/>
      <c r="F509" s="108"/>
      <c r="G509" s="107"/>
      <c r="H509" s="107"/>
      <c r="I509" s="107"/>
      <c r="J509" s="107"/>
      <c r="K509" s="107"/>
      <c r="L509" s="107"/>
      <c r="M509" s="107"/>
      <c r="N509" s="107"/>
      <c r="O509" s="107"/>
      <c r="P509" s="107"/>
      <c r="Q509" s="107"/>
      <c r="R509" s="107"/>
      <c r="S509" s="107"/>
      <c r="T509" s="107"/>
      <c r="U509" s="107"/>
      <c r="V509" s="107"/>
      <c r="W509" s="107"/>
      <c r="X509" s="107"/>
    </row>
    <row r="510" spans="1:24" ht="13">
      <c r="A510" s="107"/>
      <c r="B510" s="107"/>
      <c r="C510" s="108"/>
      <c r="D510" s="112"/>
      <c r="E510" s="108"/>
      <c r="F510" s="108"/>
      <c r="G510" s="107"/>
      <c r="H510" s="107"/>
      <c r="I510" s="107"/>
      <c r="J510" s="107"/>
      <c r="K510" s="107"/>
      <c r="L510" s="107"/>
      <c r="M510" s="107"/>
      <c r="N510" s="107"/>
      <c r="O510" s="107"/>
      <c r="P510" s="107"/>
      <c r="Q510" s="107"/>
      <c r="R510" s="107"/>
      <c r="S510" s="107"/>
      <c r="T510" s="107"/>
      <c r="U510" s="107"/>
      <c r="V510" s="107"/>
      <c r="W510" s="107"/>
      <c r="X510" s="107"/>
    </row>
    <row r="511" spans="1:24" ht="13">
      <c r="A511" s="107"/>
      <c r="B511" s="107"/>
      <c r="C511" s="108"/>
      <c r="D511" s="112"/>
      <c r="E511" s="108"/>
      <c r="F511" s="108"/>
      <c r="G511" s="107"/>
      <c r="H511" s="107"/>
      <c r="I511" s="107"/>
      <c r="J511" s="107"/>
      <c r="K511" s="107"/>
      <c r="L511" s="107"/>
      <c r="M511" s="107"/>
      <c r="N511" s="107"/>
      <c r="O511" s="107"/>
      <c r="P511" s="107"/>
      <c r="Q511" s="107"/>
      <c r="R511" s="107"/>
      <c r="S511" s="107"/>
      <c r="T511" s="107"/>
      <c r="U511" s="107"/>
      <c r="V511" s="107"/>
      <c r="W511" s="107"/>
      <c r="X511" s="107"/>
    </row>
    <row r="512" spans="1:24" ht="13">
      <c r="A512" s="107"/>
      <c r="B512" s="107"/>
      <c r="C512" s="108"/>
      <c r="D512" s="112"/>
      <c r="E512" s="108"/>
      <c r="F512" s="108"/>
      <c r="G512" s="107"/>
      <c r="H512" s="107"/>
      <c r="I512" s="107"/>
      <c r="J512" s="107"/>
      <c r="K512" s="107"/>
      <c r="L512" s="107"/>
      <c r="M512" s="107"/>
      <c r="N512" s="107"/>
      <c r="O512" s="107"/>
      <c r="P512" s="107"/>
      <c r="Q512" s="107"/>
      <c r="R512" s="107"/>
      <c r="S512" s="107"/>
      <c r="T512" s="107"/>
      <c r="U512" s="107"/>
      <c r="V512" s="107"/>
      <c r="W512" s="107"/>
      <c r="X512" s="107"/>
    </row>
    <row r="513" spans="1:24" ht="13">
      <c r="A513" s="107"/>
      <c r="B513" s="107"/>
      <c r="C513" s="108"/>
      <c r="D513" s="112"/>
      <c r="E513" s="108"/>
      <c r="F513" s="108"/>
      <c r="G513" s="107"/>
      <c r="H513" s="107"/>
      <c r="I513" s="107"/>
      <c r="J513" s="107"/>
      <c r="K513" s="107"/>
      <c r="L513" s="107"/>
      <c r="M513" s="107"/>
      <c r="N513" s="107"/>
      <c r="O513" s="107"/>
      <c r="P513" s="107"/>
      <c r="Q513" s="107"/>
      <c r="R513" s="107"/>
      <c r="S513" s="107"/>
      <c r="T513" s="107"/>
      <c r="U513" s="107"/>
      <c r="V513" s="107"/>
      <c r="W513" s="107"/>
      <c r="X513" s="107"/>
    </row>
    <row r="514" spans="1:24" ht="13">
      <c r="A514" s="107"/>
      <c r="B514" s="107"/>
      <c r="C514" s="108"/>
      <c r="D514" s="112"/>
      <c r="E514" s="108"/>
      <c r="F514" s="108"/>
      <c r="G514" s="107"/>
      <c r="H514" s="107"/>
      <c r="I514" s="107"/>
      <c r="J514" s="107"/>
      <c r="K514" s="107"/>
      <c r="L514" s="107"/>
      <c r="M514" s="107"/>
      <c r="N514" s="107"/>
      <c r="O514" s="107"/>
      <c r="P514" s="107"/>
      <c r="Q514" s="107"/>
      <c r="R514" s="107"/>
      <c r="S514" s="107"/>
      <c r="T514" s="107"/>
      <c r="U514" s="107"/>
      <c r="V514" s="107"/>
      <c r="W514" s="107"/>
      <c r="X514" s="107"/>
    </row>
    <row r="515" spans="1:24" ht="13">
      <c r="A515" s="107"/>
      <c r="B515" s="107"/>
      <c r="C515" s="108"/>
      <c r="D515" s="112"/>
      <c r="E515" s="108"/>
      <c r="F515" s="108"/>
      <c r="G515" s="107"/>
      <c r="H515" s="107"/>
      <c r="I515" s="107"/>
      <c r="J515" s="107"/>
      <c r="K515" s="107"/>
      <c r="L515" s="107"/>
      <c r="M515" s="107"/>
      <c r="N515" s="107"/>
      <c r="O515" s="107"/>
      <c r="P515" s="107"/>
      <c r="Q515" s="107"/>
      <c r="R515" s="107"/>
      <c r="S515" s="107"/>
      <c r="T515" s="107"/>
      <c r="U515" s="107"/>
      <c r="V515" s="107"/>
      <c r="W515" s="107"/>
      <c r="X515" s="107"/>
    </row>
    <row r="516" spans="1:24" ht="13">
      <c r="A516" s="107"/>
      <c r="B516" s="107"/>
      <c r="C516" s="108"/>
      <c r="D516" s="112"/>
      <c r="E516" s="108"/>
      <c r="F516" s="108"/>
      <c r="G516" s="107"/>
      <c r="H516" s="107"/>
      <c r="I516" s="107"/>
      <c r="J516" s="107"/>
      <c r="K516" s="107"/>
      <c r="L516" s="107"/>
      <c r="M516" s="107"/>
      <c r="N516" s="107"/>
      <c r="O516" s="107"/>
      <c r="P516" s="107"/>
      <c r="Q516" s="107"/>
      <c r="R516" s="107"/>
      <c r="S516" s="107"/>
      <c r="T516" s="107"/>
      <c r="U516" s="107"/>
      <c r="V516" s="107"/>
      <c r="W516" s="107"/>
      <c r="X516" s="107"/>
    </row>
    <row r="517" spans="1:24" ht="13">
      <c r="A517" s="107"/>
      <c r="B517" s="107"/>
      <c r="C517" s="108"/>
      <c r="D517" s="112"/>
      <c r="E517" s="108"/>
      <c r="F517" s="108"/>
      <c r="G517" s="107"/>
      <c r="H517" s="107"/>
      <c r="I517" s="107"/>
      <c r="J517" s="107"/>
      <c r="K517" s="107"/>
      <c r="L517" s="107"/>
      <c r="M517" s="107"/>
      <c r="N517" s="107"/>
      <c r="O517" s="107"/>
      <c r="P517" s="107"/>
      <c r="Q517" s="107"/>
      <c r="R517" s="107"/>
      <c r="S517" s="107"/>
      <c r="T517" s="107"/>
      <c r="U517" s="107"/>
      <c r="V517" s="107"/>
      <c r="W517" s="107"/>
      <c r="X517" s="107"/>
    </row>
    <row r="518" spans="1:24" ht="13">
      <c r="A518" s="107"/>
      <c r="B518" s="107"/>
      <c r="C518" s="108"/>
      <c r="D518" s="112"/>
      <c r="E518" s="108"/>
      <c r="F518" s="108"/>
      <c r="G518" s="107"/>
      <c r="H518" s="107"/>
      <c r="I518" s="107"/>
      <c r="J518" s="107"/>
      <c r="K518" s="107"/>
      <c r="L518" s="107"/>
      <c r="M518" s="107"/>
      <c r="N518" s="107"/>
      <c r="O518" s="107"/>
      <c r="P518" s="107"/>
      <c r="Q518" s="107"/>
      <c r="R518" s="107"/>
      <c r="S518" s="107"/>
      <c r="T518" s="107"/>
      <c r="U518" s="107"/>
      <c r="V518" s="107"/>
      <c r="W518" s="107"/>
      <c r="X518" s="107"/>
    </row>
    <row r="519" spans="1:24" ht="13">
      <c r="A519" s="107"/>
      <c r="B519" s="107"/>
      <c r="C519" s="108"/>
      <c r="D519" s="112"/>
      <c r="E519" s="108"/>
      <c r="F519" s="108"/>
      <c r="G519" s="107"/>
      <c r="H519" s="107"/>
      <c r="I519" s="107"/>
      <c r="J519" s="107"/>
      <c r="K519" s="107"/>
      <c r="L519" s="107"/>
      <c r="M519" s="107"/>
      <c r="N519" s="107"/>
      <c r="O519" s="107"/>
      <c r="P519" s="107"/>
      <c r="Q519" s="107"/>
      <c r="R519" s="107"/>
      <c r="S519" s="107"/>
      <c r="T519" s="107"/>
      <c r="U519" s="107"/>
      <c r="V519" s="107"/>
      <c r="W519" s="107"/>
      <c r="X519" s="107"/>
    </row>
    <row r="520" spans="1:24" ht="13">
      <c r="A520" s="107"/>
      <c r="B520" s="107"/>
      <c r="C520" s="108"/>
      <c r="D520" s="112"/>
      <c r="E520" s="108"/>
      <c r="F520" s="108"/>
      <c r="G520" s="107"/>
      <c r="H520" s="107"/>
      <c r="I520" s="107"/>
      <c r="J520" s="107"/>
      <c r="K520" s="107"/>
      <c r="L520" s="107"/>
      <c r="M520" s="107"/>
      <c r="N520" s="107"/>
      <c r="O520" s="107"/>
      <c r="P520" s="107"/>
      <c r="Q520" s="107"/>
      <c r="R520" s="107"/>
      <c r="S520" s="107"/>
      <c r="T520" s="107"/>
      <c r="U520" s="107"/>
      <c r="V520" s="107"/>
      <c r="W520" s="107"/>
      <c r="X520" s="107"/>
    </row>
    <row r="521" spans="1:24" ht="13">
      <c r="A521" s="107"/>
      <c r="B521" s="107"/>
      <c r="C521" s="108"/>
      <c r="D521" s="112"/>
      <c r="E521" s="108"/>
      <c r="F521" s="108"/>
      <c r="G521" s="107"/>
      <c r="H521" s="107"/>
      <c r="I521" s="107"/>
      <c r="J521" s="107"/>
      <c r="K521" s="107"/>
      <c r="L521" s="107"/>
      <c r="M521" s="107"/>
      <c r="N521" s="107"/>
      <c r="O521" s="107"/>
      <c r="P521" s="107"/>
      <c r="Q521" s="107"/>
      <c r="R521" s="107"/>
      <c r="S521" s="107"/>
      <c r="T521" s="107"/>
      <c r="U521" s="107"/>
      <c r="V521" s="107"/>
      <c r="W521" s="107"/>
      <c r="X521" s="107"/>
    </row>
    <row r="522" spans="1:24" ht="13">
      <c r="A522" s="107"/>
      <c r="B522" s="107"/>
      <c r="C522" s="108"/>
      <c r="D522" s="112"/>
      <c r="E522" s="108"/>
      <c r="F522" s="108"/>
      <c r="G522" s="107"/>
      <c r="H522" s="107"/>
      <c r="I522" s="107"/>
      <c r="J522" s="107"/>
      <c r="K522" s="107"/>
      <c r="L522" s="107"/>
      <c r="M522" s="107"/>
      <c r="N522" s="107"/>
      <c r="O522" s="107"/>
      <c r="P522" s="107"/>
      <c r="Q522" s="107"/>
      <c r="R522" s="107"/>
      <c r="S522" s="107"/>
      <c r="T522" s="107"/>
      <c r="U522" s="107"/>
      <c r="V522" s="107"/>
      <c r="W522" s="107"/>
      <c r="X522" s="107"/>
    </row>
    <row r="523" spans="1:24" ht="13">
      <c r="A523" s="107"/>
      <c r="B523" s="107"/>
      <c r="C523" s="108"/>
      <c r="D523" s="112"/>
      <c r="E523" s="108"/>
      <c r="F523" s="108"/>
      <c r="G523" s="107"/>
      <c r="H523" s="107"/>
      <c r="I523" s="107"/>
      <c r="J523" s="107"/>
      <c r="K523" s="107"/>
      <c r="L523" s="107"/>
      <c r="M523" s="107"/>
      <c r="N523" s="107"/>
      <c r="O523" s="107"/>
      <c r="P523" s="107"/>
      <c r="Q523" s="107"/>
      <c r="R523" s="107"/>
      <c r="S523" s="107"/>
      <c r="T523" s="107"/>
      <c r="U523" s="107"/>
      <c r="V523" s="107"/>
      <c r="W523" s="107"/>
      <c r="X523" s="107"/>
    </row>
    <row r="524" spans="1:24" ht="13">
      <c r="A524" s="107"/>
      <c r="B524" s="107"/>
      <c r="C524" s="108"/>
      <c r="D524" s="112"/>
      <c r="E524" s="108"/>
      <c r="F524" s="108"/>
      <c r="G524" s="107"/>
      <c r="H524" s="107"/>
      <c r="I524" s="107"/>
      <c r="J524" s="107"/>
      <c r="K524" s="107"/>
      <c r="L524" s="107"/>
      <c r="M524" s="107"/>
      <c r="N524" s="107"/>
      <c r="O524" s="107"/>
      <c r="P524" s="107"/>
      <c r="Q524" s="107"/>
      <c r="R524" s="107"/>
      <c r="S524" s="107"/>
      <c r="T524" s="107"/>
      <c r="U524" s="107"/>
      <c r="V524" s="107"/>
      <c r="W524" s="107"/>
      <c r="X524" s="107"/>
    </row>
    <row r="525" spans="1:24" ht="13">
      <c r="A525" s="107"/>
      <c r="B525" s="107"/>
      <c r="C525" s="108"/>
      <c r="D525" s="112"/>
      <c r="E525" s="108"/>
      <c r="F525" s="108"/>
      <c r="G525" s="107"/>
      <c r="H525" s="107"/>
      <c r="I525" s="107"/>
      <c r="J525" s="107"/>
      <c r="K525" s="107"/>
      <c r="L525" s="107"/>
      <c r="M525" s="107"/>
      <c r="N525" s="107"/>
      <c r="O525" s="107"/>
      <c r="P525" s="107"/>
      <c r="Q525" s="107"/>
      <c r="R525" s="107"/>
      <c r="S525" s="107"/>
      <c r="T525" s="107"/>
      <c r="U525" s="107"/>
      <c r="V525" s="107"/>
      <c r="W525" s="107"/>
      <c r="X525" s="107"/>
    </row>
    <row r="526" spans="1:24" ht="13">
      <c r="A526" s="107"/>
      <c r="B526" s="107"/>
      <c r="C526" s="108"/>
      <c r="D526" s="112"/>
      <c r="E526" s="108"/>
      <c r="F526" s="108"/>
      <c r="G526" s="107"/>
      <c r="H526" s="107"/>
      <c r="I526" s="107"/>
      <c r="J526" s="107"/>
      <c r="K526" s="107"/>
      <c r="L526" s="107"/>
      <c r="M526" s="107"/>
      <c r="N526" s="107"/>
      <c r="O526" s="107"/>
      <c r="P526" s="107"/>
      <c r="Q526" s="107"/>
      <c r="R526" s="107"/>
      <c r="S526" s="107"/>
      <c r="T526" s="107"/>
      <c r="U526" s="107"/>
      <c r="V526" s="107"/>
      <c r="W526" s="107"/>
      <c r="X526" s="107"/>
    </row>
    <row r="527" spans="1:24" ht="13">
      <c r="A527" s="107"/>
      <c r="B527" s="107"/>
      <c r="C527" s="108"/>
      <c r="D527" s="112"/>
      <c r="E527" s="108"/>
      <c r="F527" s="108"/>
      <c r="G527" s="107"/>
      <c r="H527" s="107"/>
      <c r="I527" s="107"/>
      <c r="J527" s="107"/>
      <c r="K527" s="107"/>
      <c r="L527" s="107"/>
      <c r="M527" s="107"/>
      <c r="N527" s="107"/>
      <c r="O527" s="107"/>
      <c r="P527" s="107"/>
      <c r="Q527" s="107"/>
      <c r="R527" s="107"/>
      <c r="S527" s="107"/>
      <c r="T527" s="107"/>
      <c r="U527" s="107"/>
      <c r="V527" s="107"/>
      <c r="W527" s="107"/>
      <c r="X527" s="107"/>
    </row>
    <row r="528" spans="1:24" ht="13">
      <c r="A528" s="107"/>
      <c r="B528" s="107"/>
      <c r="C528" s="108"/>
      <c r="D528" s="112"/>
      <c r="E528" s="108"/>
      <c r="F528" s="108"/>
      <c r="G528" s="107"/>
      <c r="H528" s="107"/>
      <c r="I528" s="107"/>
      <c r="J528" s="107"/>
      <c r="K528" s="107"/>
      <c r="L528" s="107"/>
      <c r="M528" s="107"/>
      <c r="N528" s="107"/>
      <c r="O528" s="107"/>
      <c r="P528" s="107"/>
      <c r="Q528" s="107"/>
      <c r="R528" s="107"/>
      <c r="S528" s="107"/>
      <c r="T528" s="107"/>
      <c r="U528" s="107"/>
      <c r="V528" s="107"/>
      <c r="W528" s="107"/>
      <c r="X528" s="107"/>
    </row>
    <row r="529" spans="1:24" ht="13">
      <c r="A529" s="107"/>
      <c r="B529" s="107"/>
      <c r="C529" s="108"/>
      <c r="D529" s="112"/>
      <c r="E529" s="108"/>
      <c r="F529" s="108"/>
      <c r="G529" s="107"/>
      <c r="H529" s="107"/>
      <c r="I529" s="107"/>
      <c r="J529" s="107"/>
      <c r="K529" s="107"/>
      <c r="L529" s="107"/>
      <c r="M529" s="107"/>
      <c r="N529" s="107"/>
      <c r="O529" s="107"/>
      <c r="P529" s="107"/>
      <c r="Q529" s="107"/>
      <c r="R529" s="107"/>
      <c r="S529" s="107"/>
      <c r="T529" s="107"/>
      <c r="U529" s="107"/>
      <c r="V529" s="107"/>
      <c r="W529" s="107"/>
      <c r="X529" s="107"/>
    </row>
    <row r="530" spans="1:24" ht="13">
      <c r="A530" s="107"/>
      <c r="B530" s="107"/>
      <c r="C530" s="108"/>
      <c r="D530" s="112"/>
      <c r="E530" s="108"/>
      <c r="F530" s="108"/>
      <c r="G530" s="107"/>
      <c r="H530" s="107"/>
      <c r="I530" s="107"/>
      <c r="J530" s="107"/>
      <c r="K530" s="107"/>
      <c r="L530" s="107"/>
      <c r="M530" s="107"/>
      <c r="N530" s="107"/>
      <c r="O530" s="107"/>
      <c r="P530" s="107"/>
      <c r="Q530" s="107"/>
      <c r="R530" s="107"/>
      <c r="S530" s="107"/>
      <c r="T530" s="107"/>
      <c r="U530" s="107"/>
      <c r="V530" s="107"/>
      <c r="W530" s="107"/>
      <c r="X530" s="107"/>
    </row>
    <row r="531" spans="1:24" ht="13">
      <c r="A531" s="107"/>
      <c r="B531" s="107"/>
      <c r="C531" s="108"/>
      <c r="D531" s="112"/>
      <c r="E531" s="108"/>
      <c r="F531" s="108"/>
      <c r="G531" s="107"/>
      <c r="H531" s="107"/>
      <c r="I531" s="107"/>
      <c r="J531" s="107"/>
      <c r="K531" s="107"/>
      <c r="L531" s="107"/>
      <c r="M531" s="107"/>
      <c r="N531" s="107"/>
      <c r="O531" s="107"/>
      <c r="P531" s="107"/>
      <c r="Q531" s="107"/>
      <c r="R531" s="107"/>
      <c r="S531" s="107"/>
      <c r="T531" s="107"/>
      <c r="U531" s="107"/>
      <c r="V531" s="107"/>
      <c r="W531" s="107"/>
      <c r="X531" s="107"/>
    </row>
    <row r="532" spans="1:24" ht="13">
      <c r="A532" s="107"/>
      <c r="B532" s="107"/>
      <c r="C532" s="108"/>
      <c r="D532" s="112"/>
      <c r="E532" s="108"/>
      <c r="F532" s="108"/>
      <c r="G532" s="107"/>
      <c r="H532" s="107"/>
      <c r="I532" s="107"/>
      <c r="J532" s="107"/>
      <c r="K532" s="107"/>
      <c r="L532" s="107"/>
      <c r="M532" s="107"/>
      <c r="N532" s="107"/>
      <c r="O532" s="107"/>
      <c r="P532" s="107"/>
      <c r="Q532" s="107"/>
      <c r="R532" s="107"/>
      <c r="S532" s="107"/>
      <c r="T532" s="107"/>
      <c r="U532" s="107"/>
      <c r="V532" s="107"/>
      <c r="W532" s="107"/>
      <c r="X532" s="107"/>
    </row>
    <row r="533" spans="1:24" ht="13">
      <c r="A533" s="107"/>
      <c r="B533" s="107"/>
      <c r="C533" s="108"/>
      <c r="D533" s="112"/>
      <c r="E533" s="108"/>
      <c r="F533" s="108"/>
      <c r="G533" s="107"/>
      <c r="H533" s="107"/>
      <c r="I533" s="107"/>
      <c r="J533" s="107"/>
      <c r="K533" s="107"/>
      <c r="L533" s="107"/>
      <c r="M533" s="107"/>
      <c r="N533" s="107"/>
      <c r="O533" s="107"/>
      <c r="P533" s="107"/>
      <c r="Q533" s="107"/>
      <c r="R533" s="107"/>
      <c r="S533" s="107"/>
      <c r="T533" s="107"/>
      <c r="U533" s="107"/>
      <c r="V533" s="107"/>
      <c r="W533" s="107"/>
      <c r="X533" s="107"/>
    </row>
    <row r="534" spans="1:24" ht="13">
      <c r="A534" s="107"/>
      <c r="B534" s="107"/>
      <c r="C534" s="108"/>
      <c r="D534" s="112"/>
      <c r="E534" s="108"/>
      <c r="F534" s="108"/>
      <c r="G534" s="107"/>
      <c r="H534" s="107"/>
      <c r="I534" s="107"/>
      <c r="J534" s="107"/>
      <c r="K534" s="107"/>
      <c r="L534" s="107"/>
      <c r="M534" s="107"/>
      <c r="N534" s="107"/>
      <c r="O534" s="107"/>
      <c r="P534" s="107"/>
      <c r="Q534" s="107"/>
      <c r="R534" s="107"/>
      <c r="S534" s="107"/>
      <c r="T534" s="107"/>
      <c r="U534" s="107"/>
      <c r="V534" s="107"/>
      <c r="W534" s="107"/>
      <c r="X534" s="107"/>
    </row>
    <row r="535" spans="1:24" ht="13">
      <c r="A535" s="107"/>
      <c r="B535" s="107"/>
      <c r="C535" s="108"/>
      <c r="D535" s="112"/>
      <c r="E535" s="108"/>
      <c r="F535" s="108"/>
      <c r="G535" s="107"/>
      <c r="H535" s="107"/>
      <c r="I535" s="107"/>
      <c r="J535" s="107"/>
      <c r="K535" s="107"/>
      <c r="L535" s="107"/>
      <c r="M535" s="107"/>
      <c r="N535" s="107"/>
      <c r="O535" s="107"/>
      <c r="P535" s="107"/>
      <c r="Q535" s="107"/>
      <c r="R535" s="107"/>
      <c r="S535" s="107"/>
      <c r="T535" s="107"/>
      <c r="U535" s="107"/>
      <c r="V535" s="107"/>
      <c r="W535" s="107"/>
      <c r="X535" s="107"/>
    </row>
    <row r="536" spans="1:24" ht="13">
      <c r="A536" s="107"/>
      <c r="B536" s="107"/>
      <c r="C536" s="108"/>
      <c r="D536" s="112"/>
      <c r="E536" s="108"/>
      <c r="F536" s="108"/>
      <c r="G536" s="107"/>
      <c r="H536" s="107"/>
      <c r="I536" s="107"/>
      <c r="J536" s="107"/>
      <c r="K536" s="107"/>
      <c r="L536" s="107"/>
      <c r="M536" s="107"/>
      <c r="N536" s="107"/>
      <c r="O536" s="107"/>
      <c r="P536" s="107"/>
      <c r="Q536" s="107"/>
      <c r="R536" s="107"/>
      <c r="S536" s="107"/>
      <c r="T536" s="107"/>
      <c r="U536" s="107"/>
      <c r="V536" s="107"/>
      <c r="W536" s="107"/>
      <c r="X536" s="107"/>
    </row>
    <row r="537" spans="1:24" ht="13">
      <c r="A537" s="107"/>
      <c r="B537" s="107"/>
      <c r="C537" s="108"/>
      <c r="D537" s="112"/>
      <c r="E537" s="108"/>
      <c r="F537" s="108"/>
      <c r="G537" s="107"/>
      <c r="H537" s="107"/>
      <c r="I537" s="107"/>
      <c r="J537" s="107"/>
      <c r="K537" s="107"/>
      <c r="L537" s="107"/>
      <c r="M537" s="107"/>
      <c r="N537" s="107"/>
      <c r="O537" s="107"/>
      <c r="P537" s="107"/>
      <c r="Q537" s="107"/>
      <c r="R537" s="107"/>
      <c r="S537" s="107"/>
      <c r="T537" s="107"/>
      <c r="U537" s="107"/>
      <c r="V537" s="107"/>
      <c r="W537" s="107"/>
      <c r="X537" s="107"/>
    </row>
    <row r="538" spans="1:24" ht="13">
      <c r="A538" s="107"/>
      <c r="B538" s="107"/>
      <c r="C538" s="108"/>
      <c r="D538" s="112"/>
      <c r="E538" s="108"/>
      <c r="F538" s="108"/>
      <c r="G538" s="107"/>
      <c r="H538" s="107"/>
      <c r="I538" s="107"/>
      <c r="J538" s="107"/>
      <c r="K538" s="107"/>
      <c r="L538" s="107"/>
      <c r="M538" s="107"/>
      <c r="N538" s="107"/>
      <c r="O538" s="107"/>
      <c r="P538" s="107"/>
      <c r="Q538" s="107"/>
      <c r="R538" s="107"/>
      <c r="S538" s="107"/>
      <c r="T538" s="107"/>
      <c r="U538" s="107"/>
      <c r="V538" s="107"/>
      <c r="W538" s="107"/>
      <c r="X538" s="107"/>
    </row>
    <row r="539" spans="1:24" ht="13">
      <c r="A539" s="107"/>
      <c r="B539" s="107"/>
      <c r="C539" s="108"/>
      <c r="D539" s="112"/>
      <c r="E539" s="108"/>
      <c r="F539" s="108"/>
      <c r="G539" s="107"/>
      <c r="H539" s="107"/>
      <c r="I539" s="107"/>
      <c r="J539" s="107"/>
      <c r="K539" s="107"/>
      <c r="L539" s="107"/>
      <c r="M539" s="107"/>
      <c r="N539" s="107"/>
      <c r="O539" s="107"/>
      <c r="P539" s="107"/>
      <c r="Q539" s="107"/>
      <c r="R539" s="107"/>
      <c r="S539" s="107"/>
      <c r="T539" s="107"/>
      <c r="U539" s="107"/>
      <c r="V539" s="107"/>
      <c r="W539" s="107"/>
      <c r="X539" s="107"/>
    </row>
    <row r="540" spans="1:24" ht="13">
      <c r="A540" s="107"/>
      <c r="B540" s="107"/>
      <c r="C540" s="108"/>
      <c r="D540" s="112"/>
      <c r="E540" s="108"/>
      <c r="F540" s="108"/>
      <c r="G540" s="107"/>
      <c r="H540" s="107"/>
      <c r="I540" s="107"/>
      <c r="J540" s="107"/>
      <c r="K540" s="107"/>
      <c r="L540" s="107"/>
      <c r="M540" s="107"/>
      <c r="N540" s="107"/>
      <c r="O540" s="107"/>
      <c r="P540" s="107"/>
      <c r="Q540" s="107"/>
      <c r="R540" s="107"/>
      <c r="S540" s="107"/>
      <c r="T540" s="107"/>
      <c r="U540" s="107"/>
      <c r="V540" s="107"/>
      <c r="W540" s="107"/>
      <c r="X540" s="107"/>
    </row>
    <row r="541" spans="1:24" ht="13">
      <c r="A541" s="107"/>
      <c r="B541" s="107"/>
      <c r="C541" s="108"/>
      <c r="D541" s="112"/>
      <c r="E541" s="108"/>
      <c r="F541" s="108"/>
      <c r="G541" s="107"/>
      <c r="H541" s="107"/>
      <c r="I541" s="107"/>
      <c r="J541" s="107"/>
      <c r="K541" s="107"/>
      <c r="L541" s="107"/>
      <c r="M541" s="107"/>
      <c r="N541" s="107"/>
      <c r="O541" s="107"/>
      <c r="P541" s="107"/>
      <c r="Q541" s="107"/>
      <c r="R541" s="107"/>
      <c r="S541" s="107"/>
      <c r="T541" s="107"/>
      <c r="U541" s="107"/>
      <c r="V541" s="107"/>
      <c r="W541" s="107"/>
      <c r="X541" s="107"/>
    </row>
    <row r="542" spans="1:24" ht="13">
      <c r="A542" s="107"/>
      <c r="B542" s="107"/>
      <c r="C542" s="108"/>
      <c r="D542" s="112"/>
      <c r="E542" s="108"/>
      <c r="F542" s="108"/>
      <c r="G542" s="107"/>
      <c r="H542" s="107"/>
      <c r="I542" s="107"/>
      <c r="J542" s="107"/>
      <c r="K542" s="107"/>
      <c r="L542" s="107"/>
      <c r="M542" s="107"/>
      <c r="N542" s="107"/>
      <c r="O542" s="107"/>
      <c r="P542" s="107"/>
      <c r="Q542" s="107"/>
      <c r="R542" s="107"/>
      <c r="S542" s="107"/>
      <c r="T542" s="107"/>
      <c r="U542" s="107"/>
      <c r="V542" s="107"/>
      <c r="W542" s="107"/>
      <c r="X542" s="107"/>
    </row>
    <row r="543" spans="1:24" ht="13">
      <c r="A543" s="107"/>
      <c r="B543" s="107"/>
      <c r="C543" s="108"/>
      <c r="D543" s="112"/>
      <c r="E543" s="108"/>
      <c r="F543" s="108"/>
      <c r="G543" s="107"/>
      <c r="H543" s="107"/>
      <c r="I543" s="107"/>
      <c r="J543" s="107"/>
      <c r="K543" s="107"/>
      <c r="L543" s="107"/>
      <c r="M543" s="107"/>
      <c r="N543" s="107"/>
      <c r="O543" s="107"/>
      <c r="P543" s="107"/>
      <c r="Q543" s="107"/>
      <c r="R543" s="107"/>
      <c r="S543" s="107"/>
      <c r="T543" s="107"/>
      <c r="U543" s="107"/>
      <c r="V543" s="107"/>
      <c r="W543" s="107"/>
      <c r="X543" s="107"/>
    </row>
    <row r="544" spans="1:24" ht="13">
      <c r="A544" s="107"/>
      <c r="B544" s="107"/>
      <c r="C544" s="108"/>
      <c r="D544" s="112"/>
      <c r="E544" s="108"/>
      <c r="F544" s="108"/>
      <c r="G544" s="107"/>
      <c r="H544" s="107"/>
      <c r="I544" s="107"/>
      <c r="J544" s="107"/>
      <c r="K544" s="107"/>
      <c r="L544" s="107"/>
      <c r="M544" s="107"/>
      <c r="N544" s="107"/>
      <c r="O544" s="107"/>
      <c r="P544" s="107"/>
      <c r="Q544" s="107"/>
      <c r="R544" s="107"/>
      <c r="S544" s="107"/>
      <c r="T544" s="107"/>
      <c r="U544" s="107"/>
      <c r="V544" s="107"/>
      <c r="W544" s="107"/>
      <c r="X544" s="107"/>
    </row>
    <row r="545" spans="1:24" ht="13">
      <c r="A545" s="107"/>
      <c r="B545" s="107"/>
      <c r="C545" s="108"/>
      <c r="D545" s="112"/>
      <c r="E545" s="108"/>
      <c r="F545" s="108"/>
      <c r="G545" s="107"/>
      <c r="H545" s="107"/>
      <c r="I545" s="107"/>
      <c r="J545" s="107"/>
      <c r="K545" s="107"/>
      <c r="L545" s="107"/>
      <c r="M545" s="107"/>
      <c r="N545" s="107"/>
      <c r="O545" s="107"/>
      <c r="P545" s="107"/>
      <c r="Q545" s="107"/>
      <c r="R545" s="107"/>
      <c r="S545" s="107"/>
      <c r="T545" s="107"/>
      <c r="U545" s="107"/>
      <c r="V545" s="107"/>
      <c r="W545" s="107"/>
      <c r="X545" s="107"/>
    </row>
    <row r="546" spans="1:24" ht="13">
      <c r="A546" s="107"/>
      <c r="B546" s="107"/>
      <c r="C546" s="108"/>
      <c r="D546" s="112"/>
      <c r="E546" s="108"/>
      <c r="F546" s="108"/>
      <c r="G546" s="107"/>
      <c r="H546" s="107"/>
      <c r="I546" s="107"/>
      <c r="J546" s="107"/>
      <c r="K546" s="107"/>
      <c r="L546" s="107"/>
      <c r="M546" s="107"/>
      <c r="N546" s="107"/>
      <c r="O546" s="107"/>
      <c r="P546" s="107"/>
      <c r="Q546" s="107"/>
      <c r="R546" s="107"/>
      <c r="S546" s="107"/>
      <c r="T546" s="107"/>
      <c r="U546" s="107"/>
      <c r="V546" s="107"/>
      <c r="W546" s="107"/>
      <c r="X546" s="107"/>
    </row>
    <row r="547" spans="1:24" ht="13">
      <c r="A547" s="107"/>
      <c r="B547" s="107"/>
      <c r="C547" s="108"/>
      <c r="D547" s="112"/>
      <c r="E547" s="108"/>
      <c r="F547" s="108"/>
      <c r="G547" s="107"/>
      <c r="H547" s="107"/>
      <c r="I547" s="107"/>
      <c r="J547" s="107"/>
      <c r="K547" s="107"/>
      <c r="L547" s="107"/>
      <c r="M547" s="107"/>
      <c r="N547" s="107"/>
      <c r="O547" s="107"/>
      <c r="P547" s="107"/>
      <c r="Q547" s="107"/>
      <c r="R547" s="107"/>
      <c r="S547" s="107"/>
      <c r="T547" s="107"/>
      <c r="U547" s="107"/>
      <c r="V547" s="107"/>
      <c r="W547" s="107"/>
      <c r="X547" s="107"/>
    </row>
    <row r="548" spans="1:24" ht="13">
      <c r="A548" s="107"/>
      <c r="B548" s="107"/>
      <c r="C548" s="108"/>
      <c r="D548" s="112"/>
      <c r="E548" s="108"/>
      <c r="F548" s="108"/>
      <c r="G548" s="107"/>
      <c r="H548" s="107"/>
      <c r="I548" s="107"/>
      <c r="J548" s="107"/>
      <c r="K548" s="107"/>
      <c r="L548" s="107"/>
      <c r="M548" s="107"/>
      <c r="N548" s="107"/>
      <c r="O548" s="107"/>
      <c r="P548" s="107"/>
      <c r="Q548" s="107"/>
      <c r="R548" s="107"/>
      <c r="S548" s="107"/>
      <c r="T548" s="107"/>
      <c r="U548" s="107"/>
      <c r="V548" s="107"/>
      <c r="W548" s="107"/>
      <c r="X548" s="107"/>
    </row>
    <row r="549" spans="1:24" ht="13">
      <c r="A549" s="107"/>
      <c r="B549" s="107"/>
      <c r="C549" s="108"/>
      <c r="D549" s="112"/>
      <c r="E549" s="108"/>
      <c r="F549" s="108"/>
      <c r="G549" s="107"/>
      <c r="H549" s="107"/>
      <c r="I549" s="107"/>
      <c r="J549" s="107"/>
      <c r="K549" s="107"/>
      <c r="L549" s="107"/>
      <c r="M549" s="107"/>
      <c r="N549" s="107"/>
      <c r="O549" s="107"/>
      <c r="P549" s="107"/>
      <c r="Q549" s="107"/>
      <c r="R549" s="107"/>
      <c r="S549" s="107"/>
      <c r="T549" s="107"/>
      <c r="U549" s="107"/>
      <c r="V549" s="107"/>
      <c r="W549" s="107"/>
      <c r="X549" s="107"/>
    </row>
    <row r="550" spans="1:24" ht="13">
      <c r="A550" s="107"/>
      <c r="B550" s="107"/>
      <c r="C550" s="108"/>
      <c r="D550" s="112"/>
      <c r="E550" s="108"/>
      <c r="F550" s="108"/>
      <c r="G550" s="107"/>
      <c r="H550" s="107"/>
      <c r="I550" s="107"/>
      <c r="J550" s="107"/>
      <c r="K550" s="107"/>
      <c r="L550" s="107"/>
      <c r="M550" s="107"/>
      <c r="N550" s="107"/>
      <c r="O550" s="107"/>
      <c r="P550" s="107"/>
      <c r="Q550" s="107"/>
      <c r="R550" s="107"/>
      <c r="S550" s="107"/>
      <c r="T550" s="107"/>
      <c r="U550" s="107"/>
      <c r="V550" s="107"/>
      <c r="W550" s="107"/>
      <c r="X550" s="107"/>
    </row>
    <row r="551" spans="1:24" ht="13">
      <c r="A551" s="107"/>
      <c r="B551" s="107"/>
      <c r="C551" s="108"/>
      <c r="D551" s="112"/>
      <c r="E551" s="108"/>
      <c r="F551" s="108"/>
      <c r="G551" s="107"/>
      <c r="H551" s="107"/>
      <c r="I551" s="107"/>
      <c r="J551" s="107"/>
      <c r="K551" s="107"/>
      <c r="L551" s="107"/>
      <c r="M551" s="107"/>
      <c r="N551" s="107"/>
      <c r="O551" s="107"/>
      <c r="P551" s="107"/>
      <c r="Q551" s="107"/>
      <c r="R551" s="107"/>
      <c r="S551" s="107"/>
      <c r="T551" s="107"/>
      <c r="U551" s="107"/>
      <c r="V551" s="107"/>
      <c r="W551" s="107"/>
      <c r="X551" s="107"/>
    </row>
    <row r="552" spans="1:24" ht="13">
      <c r="A552" s="107"/>
      <c r="B552" s="107"/>
      <c r="C552" s="108"/>
      <c r="D552" s="112"/>
      <c r="E552" s="108"/>
      <c r="F552" s="108"/>
      <c r="G552" s="107"/>
      <c r="H552" s="107"/>
      <c r="I552" s="107"/>
      <c r="J552" s="107"/>
      <c r="K552" s="107"/>
      <c r="L552" s="107"/>
      <c r="M552" s="107"/>
      <c r="N552" s="107"/>
      <c r="O552" s="107"/>
      <c r="P552" s="107"/>
      <c r="Q552" s="107"/>
      <c r="R552" s="107"/>
      <c r="S552" s="107"/>
      <c r="T552" s="107"/>
      <c r="U552" s="107"/>
      <c r="V552" s="107"/>
      <c r="W552" s="107"/>
      <c r="X552" s="107"/>
    </row>
    <row r="553" spans="1:24" ht="13">
      <c r="A553" s="107"/>
      <c r="B553" s="107"/>
      <c r="C553" s="108"/>
      <c r="D553" s="112"/>
      <c r="E553" s="108"/>
      <c r="F553" s="108"/>
      <c r="G553" s="107"/>
      <c r="H553" s="107"/>
      <c r="I553" s="107"/>
      <c r="J553" s="107"/>
      <c r="K553" s="107"/>
      <c r="L553" s="107"/>
      <c r="M553" s="107"/>
      <c r="N553" s="107"/>
      <c r="O553" s="107"/>
      <c r="P553" s="107"/>
      <c r="Q553" s="107"/>
      <c r="R553" s="107"/>
      <c r="S553" s="107"/>
      <c r="T553" s="107"/>
      <c r="U553" s="107"/>
      <c r="V553" s="107"/>
      <c r="W553" s="107"/>
      <c r="X553" s="107"/>
    </row>
    <row r="554" spans="1:24" ht="13">
      <c r="A554" s="107"/>
      <c r="B554" s="107"/>
      <c r="C554" s="108"/>
      <c r="D554" s="112"/>
      <c r="E554" s="108"/>
      <c r="F554" s="108"/>
      <c r="G554" s="107"/>
      <c r="H554" s="107"/>
      <c r="I554" s="107"/>
      <c r="J554" s="107"/>
      <c r="K554" s="107"/>
      <c r="L554" s="107"/>
      <c r="M554" s="107"/>
      <c r="N554" s="107"/>
      <c r="O554" s="107"/>
      <c r="P554" s="107"/>
      <c r="Q554" s="107"/>
      <c r="R554" s="107"/>
      <c r="S554" s="107"/>
      <c r="T554" s="107"/>
      <c r="U554" s="107"/>
      <c r="V554" s="107"/>
      <c r="W554" s="107"/>
      <c r="X554" s="107"/>
    </row>
    <row r="555" spans="1:24" ht="13">
      <c r="A555" s="107"/>
      <c r="B555" s="107"/>
      <c r="C555" s="108"/>
      <c r="D555" s="112"/>
      <c r="E555" s="108"/>
      <c r="F555" s="108"/>
      <c r="G555" s="107"/>
      <c r="H555" s="107"/>
      <c r="I555" s="107"/>
      <c r="J555" s="107"/>
      <c r="K555" s="107"/>
      <c r="L555" s="107"/>
      <c r="M555" s="107"/>
      <c r="N555" s="107"/>
      <c r="O555" s="107"/>
      <c r="P555" s="107"/>
      <c r="Q555" s="107"/>
      <c r="R555" s="107"/>
      <c r="S555" s="107"/>
      <c r="T555" s="107"/>
      <c r="U555" s="107"/>
      <c r="V555" s="107"/>
      <c r="W555" s="107"/>
      <c r="X555" s="107"/>
    </row>
    <row r="556" spans="1:24" ht="13">
      <c r="A556" s="107"/>
      <c r="B556" s="107"/>
      <c r="C556" s="108"/>
      <c r="D556" s="112"/>
      <c r="E556" s="108"/>
      <c r="F556" s="108"/>
      <c r="G556" s="107"/>
      <c r="H556" s="107"/>
      <c r="I556" s="107"/>
      <c r="J556" s="107"/>
      <c r="K556" s="107"/>
      <c r="L556" s="107"/>
      <c r="M556" s="107"/>
      <c r="N556" s="107"/>
      <c r="O556" s="107"/>
      <c r="P556" s="107"/>
      <c r="Q556" s="107"/>
      <c r="R556" s="107"/>
      <c r="S556" s="107"/>
      <c r="T556" s="107"/>
      <c r="U556" s="107"/>
      <c r="V556" s="107"/>
      <c r="W556" s="107"/>
      <c r="X556" s="107"/>
    </row>
    <row r="557" spans="1:24" ht="13">
      <c r="A557" s="107"/>
      <c r="B557" s="107"/>
      <c r="C557" s="108"/>
      <c r="D557" s="112"/>
      <c r="E557" s="108"/>
      <c r="F557" s="108"/>
      <c r="G557" s="107"/>
      <c r="H557" s="107"/>
      <c r="I557" s="107"/>
      <c r="J557" s="107"/>
      <c r="K557" s="107"/>
      <c r="L557" s="107"/>
      <c r="M557" s="107"/>
      <c r="N557" s="107"/>
      <c r="O557" s="107"/>
      <c r="P557" s="107"/>
      <c r="Q557" s="107"/>
      <c r="R557" s="107"/>
      <c r="S557" s="107"/>
      <c r="T557" s="107"/>
      <c r="U557" s="107"/>
      <c r="V557" s="107"/>
      <c r="W557" s="107"/>
      <c r="X557" s="107"/>
    </row>
    <row r="558" spans="1:24" ht="13">
      <c r="A558" s="107"/>
      <c r="B558" s="107"/>
      <c r="C558" s="108"/>
      <c r="D558" s="112"/>
      <c r="E558" s="108"/>
      <c r="F558" s="108"/>
      <c r="G558" s="107"/>
      <c r="H558" s="107"/>
      <c r="I558" s="107"/>
      <c r="J558" s="107"/>
      <c r="K558" s="107"/>
      <c r="L558" s="107"/>
      <c r="M558" s="107"/>
      <c r="N558" s="107"/>
      <c r="O558" s="107"/>
      <c r="P558" s="107"/>
      <c r="Q558" s="107"/>
      <c r="R558" s="107"/>
      <c r="S558" s="107"/>
      <c r="T558" s="107"/>
      <c r="U558" s="107"/>
      <c r="V558" s="107"/>
      <c r="W558" s="107"/>
      <c r="X558" s="107"/>
    </row>
    <row r="559" spans="1:24" ht="13">
      <c r="A559" s="107"/>
      <c r="B559" s="107"/>
      <c r="C559" s="108"/>
      <c r="D559" s="112"/>
      <c r="E559" s="108"/>
      <c r="F559" s="108"/>
      <c r="G559" s="107"/>
      <c r="H559" s="107"/>
      <c r="I559" s="107"/>
      <c r="J559" s="107"/>
      <c r="K559" s="107"/>
      <c r="L559" s="107"/>
      <c r="M559" s="107"/>
      <c r="N559" s="107"/>
      <c r="O559" s="107"/>
      <c r="P559" s="107"/>
      <c r="Q559" s="107"/>
      <c r="R559" s="107"/>
      <c r="S559" s="107"/>
      <c r="T559" s="107"/>
      <c r="U559" s="107"/>
      <c r="V559" s="107"/>
      <c r="W559" s="107"/>
      <c r="X559" s="107"/>
    </row>
    <row r="560" spans="1:24" ht="13">
      <c r="A560" s="107"/>
      <c r="B560" s="107"/>
      <c r="C560" s="108"/>
      <c r="D560" s="112"/>
      <c r="E560" s="108"/>
      <c r="F560" s="108"/>
      <c r="G560" s="107"/>
      <c r="H560" s="107"/>
      <c r="I560" s="107"/>
      <c r="J560" s="107"/>
      <c r="K560" s="107"/>
      <c r="L560" s="107"/>
      <c r="M560" s="107"/>
      <c r="N560" s="107"/>
      <c r="O560" s="107"/>
      <c r="P560" s="107"/>
      <c r="Q560" s="107"/>
      <c r="R560" s="107"/>
      <c r="S560" s="107"/>
      <c r="T560" s="107"/>
      <c r="U560" s="107"/>
      <c r="V560" s="107"/>
      <c r="W560" s="107"/>
      <c r="X560" s="107"/>
    </row>
    <row r="561" spans="1:24" ht="13">
      <c r="A561" s="107"/>
      <c r="B561" s="107"/>
      <c r="C561" s="108"/>
      <c r="D561" s="112"/>
      <c r="E561" s="108"/>
      <c r="F561" s="108"/>
      <c r="G561" s="107"/>
      <c r="H561" s="107"/>
      <c r="I561" s="107"/>
      <c r="J561" s="107"/>
      <c r="K561" s="107"/>
      <c r="L561" s="107"/>
      <c r="M561" s="107"/>
      <c r="N561" s="107"/>
      <c r="O561" s="107"/>
      <c r="P561" s="107"/>
      <c r="Q561" s="107"/>
      <c r="R561" s="107"/>
      <c r="S561" s="107"/>
      <c r="T561" s="107"/>
      <c r="U561" s="107"/>
      <c r="V561" s="107"/>
      <c r="W561" s="107"/>
      <c r="X561" s="107"/>
    </row>
    <row r="562" spans="1:24" ht="13">
      <c r="A562" s="107"/>
      <c r="B562" s="107"/>
      <c r="C562" s="108"/>
      <c r="D562" s="112"/>
      <c r="E562" s="108"/>
      <c r="F562" s="108"/>
      <c r="G562" s="107"/>
      <c r="H562" s="107"/>
      <c r="I562" s="107"/>
      <c r="J562" s="107"/>
      <c r="K562" s="107"/>
      <c r="L562" s="107"/>
      <c r="M562" s="107"/>
      <c r="N562" s="107"/>
      <c r="O562" s="107"/>
      <c r="P562" s="107"/>
      <c r="Q562" s="107"/>
      <c r="R562" s="107"/>
      <c r="S562" s="107"/>
      <c r="T562" s="107"/>
      <c r="U562" s="107"/>
      <c r="V562" s="107"/>
      <c r="W562" s="107"/>
      <c r="X562" s="107"/>
    </row>
    <row r="563" spans="1:24" ht="13">
      <c r="A563" s="107"/>
      <c r="B563" s="107"/>
      <c r="C563" s="108"/>
      <c r="D563" s="112"/>
      <c r="E563" s="108"/>
      <c r="F563" s="108"/>
      <c r="G563" s="107"/>
      <c r="H563" s="107"/>
      <c r="I563" s="107"/>
      <c r="J563" s="107"/>
      <c r="K563" s="107"/>
      <c r="L563" s="107"/>
      <c r="M563" s="107"/>
      <c r="N563" s="107"/>
      <c r="O563" s="107"/>
      <c r="P563" s="107"/>
      <c r="Q563" s="107"/>
      <c r="R563" s="107"/>
      <c r="S563" s="107"/>
      <c r="T563" s="107"/>
      <c r="U563" s="107"/>
      <c r="V563" s="107"/>
      <c r="W563" s="107"/>
      <c r="X563" s="107"/>
    </row>
    <row r="564" spans="1:24" ht="13">
      <c r="A564" s="107"/>
      <c r="B564" s="107"/>
      <c r="C564" s="108"/>
      <c r="D564" s="112"/>
      <c r="E564" s="108"/>
      <c r="F564" s="108"/>
      <c r="G564" s="107"/>
      <c r="H564" s="107"/>
      <c r="I564" s="107"/>
      <c r="J564" s="107"/>
      <c r="K564" s="107"/>
      <c r="L564" s="107"/>
      <c r="M564" s="107"/>
      <c r="N564" s="107"/>
      <c r="O564" s="107"/>
      <c r="P564" s="107"/>
      <c r="Q564" s="107"/>
      <c r="R564" s="107"/>
      <c r="S564" s="107"/>
      <c r="T564" s="107"/>
      <c r="U564" s="107"/>
      <c r="V564" s="107"/>
      <c r="W564" s="107"/>
      <c r="X564" s="107"/>
    </row>
    <row r="565" spans="1:24" ht="13">
      <c r="A565" s="107"/>
      <c r="B565" s="107"/>
      <c r="C565" s="108"/>
      <c r="D565" s="112"/>
      <c r="E565" s="108"/>
      <c r="F565" s="108"/>
      <c r="G565" s="107"/>
      <c r="H565" s="107"/>
      <c r="I565" s="107"/>
      <c r="J565" s="107"/>
      <c r="K565" s="107"/>
      <c r="L565" s="107"/>
      <c r="M565" s="107"/>
      <c r="N565" s="107"/>
      <c r="O565" s="107"/>
      <c r="P565" s="107"/>
      <c r="Q565" s="107"/>
      <c r="R565" s="107"/>
      <c r="S565" s="107"/>
      <c r="T565" s="107"/>
      <c r="U565" s="107"/>
      <c r="V565" s="107"/>
      <c r="W565" s="107"/>
      <c r="X565" s="107"/>
    </row>
    <row r="566" spans="1:24" ht="13">
      <c r="A566" s="107"/>
      <c r="B566" s="107"/>
      <c r="C566" s="108"/>
      <c r="D566" s="112"/>
      <c r="E566" s="108"/>
      <c r="F566" s="108"/>
      <c r="G566" s="107"/>
      <c r="H566" s="107"/>
      <c r="I566" s="107"/>
      <c r="J566" s="107"/>
      <c r="K566" s="107"/>
      <c r="L566" s="107"/>
      <c r="M566" s="107"/>
      <c r="N566" s="107"/>
      <c r="O566" s="107"/>
      <c r="P566" s="107"/>
      <c r="Q566" s="107"/>
      <c r="R566" s="107"/>
      <c r="S566" s="107"/>
      <c r="T566" s="107"/>
      <c r="U566" s="107"/>
      <c r="V566" s="107"/>
      <c r="W566" s="107"/>
      <c r="X566" s="107"/>
    </row>
    <row r="567" spans="1:24" ht="13">
      <c r="A567" s="107"/>
      <c r="B567" s="107"/>
      <c r="C567" s="108"/>
      <c r="D567" s="112"/>
      <c r="E567" s="108"/>
      <c r="F567" s="108"/>
      <c r="G567" s="107"/>
      <c r="H567" s="107"/>
      <c r="I567" s="107"/>
      <c r="J567" s="107"/>
      <c r="K567" s="107"/>
      <c r="L567" s="107"/>
      <c r="M567" s="107"/>
      <c r="N567" s="107"/>
      <c r="O567" s="107"/>
      <c r="P567" s="107"/>
      <c r="Q567" s="107"/>
      <c r="R567" s="107"/>
      <c r="S567" s="107"/>
      <c r="T567" s="107"/>
      <c r="U567" s="107"/>
      <c r="V567" s="107"/>
      <c r="W567" s="107"/>
      <c r="X567" s="107"/>
    </row>
    <row r="568" spans="1:24" ht="13">
      <c r="A568" s="107"/>
      <c r="B568" s="107"/>
      <c r="C568" s="108"/>
      <c r="D568" s="112"/>
      <c r="E568" s="108"/>
      <c r="F568" s="108"/>
      <c r="G568" s="107"/>
      <c r="H568" s="107"/>
      <c r="I568" s="107"/>
      <c r="J568" s="107"/>
      <c r="K568" s="107"/>
      <c r="L568" s="107"/>
      <c r="M568" s="107"/>
      <c r="N568" s="107"/>
      <c r="O568" s="107"/>
      <c r="P568" s="107"/>
      <c r="Q568" s="107"/>
      <c r="R568" s="107"/>
      <c r="S568" s="107"/>
      <c r="T568" s="107"/>
      <c r="U568" s="107"/>
      <c r="V568" s="107"/>
      <c r="W568" s="107"/>
      <c r="X568" s="107"/>
    </row>
    <row r="569" spans="1:24" ht="13">
      <c r="A569" s="107"/>
      <c r="B569" s="107"/>
      <c r="C569" s="108"/>
      <c r="D569" s="112"/>
      <c r="E569" s="108"/>
      <c r="F569" s="108"/>
      <c r="G569" s="107"/>
      <c r="H569" s="107"/>
      <c r="I569" s="107"/>
      <c r="J569" s="107"/>
      <c r="K569" s="107"/>
      <c r="L569" s="107"/>
      <c r="M569" s="107"/>
      <c r="N569" s="107"/>
      <c r="O569" s="107"/>
      <c r="P569" s="107"/>
      <c r="Q569" s="107"/>
      <c r="R569" s="107"/>
      <c r="S569" s="107"/>
      <c r="T569" s="107"/>
      <c r="U569" s="107"/>
      <c r="V569" s="107"/>
      <c r="W569" s="107"/>
      <c r="X569" s="107"/>
    </row>
    <row r="570" spans="1:24" ht="13">
      <c r="A570" s="107"/>
      <c r="B570" s="107"/>
      <c r="C570" s="108"/>
      <c r="D570" s="112"/>
      <c r="E570" s="108"/>
      <c r="F570" s="108"/>
      <c r="G570" s="107"/>
      <c r="H570" s="107"/>
      <c r="I570" s="107"/>
      <c r="J570" s="107"/>
      <c r="K570" s="107"/>
      <c r="L570" s="107"/>
      <c r="M570" s="107"/>
      <c r="N570" s="107"/>
      <c r="O570" s="107"/>
      <c r="P570" s="107"/>
      <c r="Q570" s="107"/>
      <c r="R570" s="107"/>
      <c r="S570" s="107"/>
      <c r="T570" s="107"/>
      <c r="U570" s="107"/>
      <c r="V570" s="107"/>
      <c r="W570" s="107"/>
      <c r="X570" s="107"/>
    </row>
    <row r="571" spans="1:24" ht="13">
      <c r="A571" s="107"/>
      <c r="B571" s="107"/>
      <c r="C571" s="108"/>
      <c r="D571" s="112"/>
      <c r="E571" s="108"/>
      <c r="F571" s="108"/>
      <c r="G571" s="107"/>
      <c r="H571" s="107"/>
      <c r="I571" s="107"/>
      <c r="J571" s="107"/>
      <c r="K571" s="107"/>
      <c r="L571" s="107"/>
      <c r="M571" s="107"/>
      <c r="N571" s="107"/>
      <c r="O571" s="107"/>
      <c r="P571" s="107"/>
      <c r="Q571" s="107"/>
      <c r="R571" s="107"/>
      <c r="S571" s="107"/>
      <c r="T571" s="107"/>
      <c r="U571" s="107"/>
      <c r="V571" s="107"/>
      <c r="W571" s="107"/>
      <c r="X571" s="107"/>
    </row>
    <row r="572" spans="1:24" ht="13">
      <c r="A572" s="107"/>
      <c r="B572" s="107"/>
      <c r="C572" s="108"/>
      <c r="D572" s="112"/>
      <c r="E572" s="108"/>
      <c r="F572" s="108"/>
      <c r="G572" s="107"/>
      <c r="H572" s="107"/>
      <c r="I572" s="107"/>
      <c r="J572" s="107"/>
      <c r="K572" s="107"/>
      <c r="L572" s="107"/>
      <c r="M572" s="107"/>
      <c r="N572" s="107"/>
      <c r="O572" s="107"/>
      <c r="P572" s="107"/>
      <c r="Q572" s="107"/>
      <c r="R572" s="107"/>
      <c r="S572" s="107"/>
      <c r="T572" s="107"/>
      <c r="U572" s="107"/>
      <c r="V572" s="107"/>
      <c r="W572" s="107"/>
      <c r="X572" s="107"/>
    </row>
    <row r="573" spans="1:24" ht="13">
      <c r="A573" s="107"/>
      <c r="B573" s="107"/>
      <c r="C573" s="108"/>
      <c r="D573" s="112"/>
      <c r="E573" s="108"/>
      <c r="F573" s="108"/>
      <c r="G573" s="107"/>
      <c r="H573" s="107"/>
      <c r="I573" s="107"/>
      <c r="J573" s="107"/>
      <c r="K573" s="107"/>
      <c r="L573" s="107"/>
      <c r="M573" s="107"/>
      <c r="N573" s="107"/>
      <c r="O573" s="107"/>
      <c r="P573" s="107"/>
      <c r="Q573" s="107"/>
      <c r="R573" s="107"/>
      <c r="S573" s="107"/>
      <c r="T573" s="107"/>
      <c r="U573" s="107"/>
      <c r="V573" s="107"/>
      <c r="W573" s="107"/>
      <c r="X573" s="107"/>
    </row>
    <row r="574" spans="1:24" ht="13">
      <c r="A574" s="107"/>
      <c r="B574" s="107"/>
      <c r="C574" s="108"/>
      <c r="D574" s="112"/>
      <c r="E574" s="108"/>
      <c r="F574" s="108"/>
      <c r="G574" s="107"/>
      <c r="H574" s="107"/>
      <c r="I574" s="107"/>
      <c r="J574" s="107"/>
      <c r="K574" s="107"/>
      <c r="L574" s="107"/>
      <c r="M574" s="107"/>
      <c r="N574" s="107"/>
      <c r="O574" s="107"/>
      <c r="P574" s="107"/>
      <c r="Q574" s="107"/>
      <c r="R574" s="107"/>
      <c r="S574" s="107"/>
      <c r="T574" s="107"/>
      <c r="U574" s="107"/>
      <c r="V574" s="107"/>
      <c r="W574" s="107"/>
      <c r="X574" s="107"/>
    </row>
    <row r="575" spans="1:24" ht="13">
      <c r="A575" s="107"/>
      <c r="B575" s="107"/>
      <c r="C575" s="108"/>
      <c r="D575" s="112"/>
      <c r="E575" s="108"/>
      <c r="F575" s="108"/>
      <c r="G575" s="107"/>
      <c r="H575" s="107"/>
      <c r="I575" s="107"/>
      <c r="J575" s="107"/>
      <c r="K575" s="107"/>
      <c r="L575" s="107"/>
      <c r="M575" s="107"/>
      <c r="N575" s="107"/>
      <c r="O575" s="107"/>
      <c r="P575" s="107"/>
      <c r="Q575" s="107"/>
      <c r="R575" s="107"/>
      <c r="S575" s="107"/>
      <c r="T575" s="107"/>
      <c r="U575" s="107"/>
      <c r="V575" s="107"/>
      <c r="W575" s="107"/>
      <c r="X575" s="107"/>
    </row>
    <row r="576" spans="1:24" ht="13">
      <c r="A576" s="107"/>
      <c r="B576" s="107"/>
      <c r="C576" s="108"/>
      <c r="D576" s="112"/>
      <c r="E576" s="108"/>
      <c r="F576" s="108"/>
      <c r="G576" s="107"/>
      <c r="H576" s="107"/>
      <c r="I576" s="107"/>
      <c r="J576" s="107"/>
      <c r="K576" s="107"/>
      <c r="L576" s="107"/>
      <c r="M576" s="107"/>
      <c r="N576" s="107"/>
      <c r="O576" s="107"/>
      <c r="P576" s="107"/>
      <c r="Q576" s="107"/>
      <c r="R576" s="107"/>
      <c r="S576" s="107"/>
      <c r="T576" s="107"/>
      <c r="U576" s="107"/>
      <c r="V576" s="107"/>
      <c r="W576" s="107"/>
      <c r="X576" s="107"/>
    </row>
    <row r="577" spans="1:24" ht="13">
      <c r="A577" s="107"/>
      <c r="B577" s="107"/>
      <c r="C577" s="108"/>
      <c r="D577" s="112"/>
      <c r="E577" s="108"/>
      <c r="F577" s="108"/>
      <c r="G577" s="107"/>
      <c r="H577" s="107"/>
      <c r="I577" s="107"/>
      <c r="J577" s="107"/>
      <c r="K577" s="107"/>
      <c r="L577" s="107"/>
      <c r="M577" s="107"/>
      <c r="N577" s="107"/>
      <c r="O577" s="107"/>
      <c r="P577" s="107"/>
      <c r="Q577" s="107"/>
      <c r="R577" s="107"/>
      <c r="S577" s="107"/>
      <c r="T577" s="107"/>
      <c r="U577" s="107"/>
      <c r="V577" s="107"/>
      <c r="W577" s="107"/>
      <c r="X577" s="107"/>
    </row>
    <row r="578" spans="1:24" ht="13">
      <c r="A578" s="107"/>
      <c r="B578" s="107"/>
      <c r="C578" s="108"/>
      <c r="D578" s="112"/>
      <c r="E578" s="108"/>
      <c r="F578" s="108"/>
      <c r="G578" s="107"/>
      <c r="H578" s="107"/>
      <c r="I578" s="107"/>
      <c r="J578" s="107"/>
      <c r="K578" s="107"/>
      <c r="L578" s="107"/>
      <c r="M578" s="107"/>
      <c r="N578" s="107"/>
      <c r="O578" s="107"/>
      <c r="P578" s="107"/>
      <c r="Q578" s="107"/>
      <c r="R578" s="107"/>
      <c r="S578" s="107"/>
      <c r="T578" s="107"/>
      <c r="U578" s="107"/>
      <c r="V578" s="107"/>
      <c r="W578" s="107"/>
      <c r="X578" s="107"/>
    </row>
    <row r="579" spans="1:24" ht="13">
      <c r="A579" s="107"/>
      <c r="B579" s="107"/>
      <c r="C579" s="108"/>
      <c r="D579" s="112"/>
      <c r="E579" s="108"/>
      <c r="F579" s="108"/>
      <c r="G579" s="107"/>
      <c r="H579" s="107"/>
      <c r="I579" s="107"/>
      <c r="J579" s="107"/>
      <c r="K579" s="107"/>
      <c r="L579" s="107"/>
      <c r="M579" s="107"/>
      <c r="N579" s="107"/>
      <c r="O579" s="107"/>
      <c r="P579" s="107"/>
      <c r="Q579" s="107"/>
      <c r="R579" s="107"/>
      <c r="S579" s="107"/>
      <c r="T579" s="107"/>
      <c r="U579" s="107"/>
      <c r="V579" s="107"/>
      <c r="W579" s="107"/>
      <c r="X579" s="107"/>
    </row>
    <row r="580" spans="1:24" ht="13">
      <c r="A580" s="107"/>
      <c r="B580" s="107"/>
      <c r="C580" s="108"/>
      <c r="D580" s="112"/>
      <c r="E580" s="108"/>
      <c r="F580" s="108"/>
      <c r="G580" s="107"/>
      <c r="H580" s="107"/>
      <c r="I580" s="107"/>
      <c r="J580" s="107"/>
      <c r="K580" s="107"/>
      <c r="L580" s="107"/>
      <c r="M580" s="107"/>
      <c r="N580" s="107"/>
      <c r="O580" s="107"/>
      <c r="P580" s="107"/>
      <c r="Q580" s="107"/>
      <c r="R580" s="107"/>
      <c r="S580" s="107"/>
      <c r="T580" s="107"/>
      <c r="U580" s="107"/>
      <c r="V580" s="107"/>
      <c r="W580" s="107"/>
      <c r="X580" s="107"/>
    </row>
    <row r="581" spans="1:24" ht="13">
      <c r="A581" s="107"/>
      <c r="B581" s="107"/>
      <c r="C581" s="108"/>
      <c r="D581" s="112"/>
      <c r="E581" s="108"/>
      <c r="F581" s="108"/>
      <c r="G581" s="107"/>
      <c r="H581" s="107"/>
      <c r="I581" s="107"/>
      <c r="J581" s="107"/>
      <c r="K581" s="107"/>
      <c r="L581" s="107"/>
      <c r="M581" s="107"/>
      <c r="N581" s="107"/>
      <c r="O581" s="107"/>
      <c r="P581" s="107"/>
      <c r="Q581" s="107"/>
      <c r="R581" s="107"/>
      <c r="S581" s="107"/>
      <c r="T581" s="107"/>
      <c r="U581" s="107"/>
      <c r="V581" s="107"/>
      <c r="W581" s="107"/>
      <c r="X581" s="107"/>
    </row>
    <row r="582" spans="1:24" ht="13">
      <c r="A582" s="107"/>
      <c r="B582" s="107"/>
      <c r="C582" s="108"/>
      <c r="D582" s="112"/>
      <c r="E582" s="108"/>
      <c r="F582" s="108"/>
      <c r="G582" s="107"/>
      <c r="H582" s="107"/>
      <c r="I582" s="107"/>
      <c r="J582" s="107"/>
      <c r="K582" s="107"/>
      <c r="L582" s="107"/>
      <c r="M582" s="107"/>
      <c r="N582" s="107"/>
      <c r="O582" s="107"/>
      <c r="P582" s="107"/>
      <c r="Q582" s="107"/>
      <c r="R582" s="107"/>
      <c r="S582" s="107"/>
      <c r="T582" s="107"/>
      <c r="U582" s="107"/>
      <c r="V582" s="107"/>
      <c r="W582" s="107"/>
      <c r="X582" s="107"/>
    </row>
    <row r="583" spans="1:24" ht="13">
      <c r="A583" s="107"/>
      <c r="B583" s="107"/>
      <c r="C583" s="108"/>
      <c r="D583" s="112"/>
      <c r="E583" s="108"/>
      <c r="F583" s="108"/>
      <c r="G583" s="107"/>
      <c r="H583" s="107"/>
      <c r="I583" s="107"/>
      <c r="J583" s="107"/>
      <c r="K583" s="107"/>
      <c r="L583" s="107"/>
      <c r="M583" s="107"/>
      <c r="N583" s="107"/>
      <c r="O583" s="107"/>
      <c r="P583" s="107"/>
      <c r="Q583" s="107"/>
      <c r="R583" s="107"/>
      <c r="S583" s="107"/>
      <c r="T583" s="107"/>
      <c r="U583" s="107"/>
      <c r="V583" s="107"/>
      <c r="W583" s="107"/>
      <c r="X583" s="107"/>
    </row>
    <row r="584" spans="1:24" ht="13">
      <c r="A584" s="107"/>
      <c r="B584" s="107"/>
      <c r="C584" s="108"/>
      <c r="D584" s="112"/>
      <c r="E584" s="108"/>
      <c r="F584" s="108"/>
      <c r="G584" s="107"/>
      <c r="H584" s="107"/>
      <c r="I584" s="107"/>
      <c r="J584" s="107"/>
      <c r="K584" s="107"/>
      <c r="L584" s="107"/>
      <c r="M584" s="107"/>
      <c r="N584" s="107"/>
      <c r="O584" s="107"/>
      <c r="P584" s="107"/>
      <c r="Q584" s="107"/>
      <c r="R584" s="107"/>
      <c r="S584" s="107"/>
      <c r="T584" s="107"/>
      <c r="U584" s="107"/>
      <c r="V584" s="107"/>
      <c r="W584" s="107"/>
      <c r="X584" s="107"/>
    </row>
    <row r="585" spans="1:24" ht="13">
      <c r="A585" s="107"/>
      <c r="B585" s="107"/>
      <c r="C585" s="108"/>
      <c r="D585" s="112"/>
      <c r="E585" s="108"/>
      <c r="F585" s="108"/>
      <c r="G585" s="107"/>
      <c r="H585" s="107"/>
      <c r="I585" s="107"/>
      <c r="J585" s="107"/>
      <c r="K585" s="107"/>
      <c r="L585" s="107"/>
      <c r="M585" s="107"/>
      <c r="N585" s="107"/>
      <c r="O585" s="107"/>
      <c r="P585" s="107"/>
      <c r="Q585" s="107"/>
      <c r="R585" s="107"/>
      <c r="S585" s="107"/>
      <c r="T585" s="107"/>
      <c r="U585" s="107"/>
      <c r="V585" s="107"/>
      <c r="W585" s="107"/>
      <c r="X585" s="107"/>
    </row>
    <row r="586" spans="1:24" ht="13">
      <c r="A586" s="107"/>
      <c r="B586" s="107"/>
      <c r="C586" s="108"/>
      <c r="D586" s="112"/>
      <c r="E586" s="108"/>
      <c r="F586" s="108"/>
      <c r="G586" s="107"/>
      <c r="H586" s="107"/>
      <c r="I586" s="107"/>
      <c r="J586" s="107"/>
      <c r="K586" s="107"/>
      <c r="L586" s="107"/>
      <c r="M586" s="107"/>
      <c r="N586" s="107"/>
      <c r="O586" s="107"/>
      <c r="P586" s="107"/>
      <c r="Q586" s="107"/>
      <c r="R586" s="107"/>
      <c r="S586" s="107"/>
      <c r="T586" s="107"/>
      <c r="U586" s="107"/>
      <c r="V586" s="107"/>
      <c r="W586" s="107"/>
      <c r="X586" s="107"/>
    </row>
    <row r="587" spans="1:24" ht="13">
      <c r="A587" s="107"/>
      <c r="B587" s="107"/>
      <c r="C587" s="108"/>
      <c r="D587" s="112"/>
      <c r="E587" s="108"/>
      <c r="F587" s="108"/>
      <c r="G587" s="107"/>
      <c r="H587" s="107"/>
      <c r="I587" s="107"/>
      <c r="J587" s="107"/>
      <c r="K587" s="107"/>
      <c r="L587" s="107"/>
      <c r="M587" s="107"/>
      <c r="N587" s="107"/>
      <c r="O587" s="107"/>
      <c r="P587" s="107"/>
      <c r="Q587" s="107"/>
      <c r="R587" s="107"/>
      <c r="S587" s="107"/>
      <c r="T587" s="107"/>
      <c r="U587" s="107"/>
      <c r="V587" s="107"/>
      <c r="W587" s="107"/>
      <c r="X587" s="107"/>
    </row>
    <row r="588" spans="1:24" ht="13">
      <c r="A588" s="107"/>
      <c r="B588" s="107"/>
      <c r="C588" s="108"/>
      <c r="D588" s="112"/>
      <c r="E588" s="108"/>
      <c r="F588" s="108"/>
      <c r="G588" s="107"/>
      <c r="H588" s="107"/>
      <c r="I588" s="107"/>
      <c r="J588" s="107"/>
      <c r="K588" s="107"/>
      <c r="L588" s="107"/>
      <c r="M588" s="107"/>
      <c r="N588" s="107"/>
      <c r="O588" s="107"/>
      <c r="P588" s="107"/>
      <c r="Q588" s="107"/>
      <c r="R588" s="107"/>
      <c r="S588" s="107"/>
      <c r="T588" s="107"/>
      <c r="U588" s="107"/>
      <c r="V588" s="107"/>
      <c r="W588" s="107"/>
      <c r="X588" s="107"/>
    </row>
    <row r="589" spans="1:24" ht="13">
      <c r="A589" s="107"/>
      <c r="B589" s="107"/>
      <c r="C589" s="108"/>
      <c r="D589" s="112"/>
      <c r="E589" s="108"/>
      <c r="F589" s="108"/>
      <c r="G589" s="107"/>
      <c r="H589" s="107"/>
      <c r="I589" s="107"/>
      <c r="J589" s="107"/>
      <c r="K589" s="107"/>
      <c r="L589" s="107"/>
      <c r="M589" s="107"/>
      <c r="N589" s="107"/>
      <c r="O589" s="107"/>
      <c r="P589" s="107"/>
      <c r="Q589" s="107"/>
      <c r="R589" s="107"/>
      <c r="S589" s="107"/>
      <c r="T589" s="107"/>
      <c r="U589" s="107"/>
      <c r="V589" s="107"/>
      <c r="W589" s="107"/>
      <c r="X589" s="107"/>
    </row>
    <row r="590" spans="1:24" ht="13">
      <c r="A590" s="107"/>
      <c r="B590" s="107"/>
      <c r="C590" s="108"/>
      <c r="D590" s="112"/>
      <c r="E590" s="108"/>
      <c r="F590" s="108"/>
      <c r="G590" s="107"/>
      <c r="H590" s="107"/>
      <c r="I590" s="107"/>
      <c r="J590" s="107"/>
      <c r="K590" s="107"/>
      <c r="L590" s="107"/>
      <c r="M590" s="107"/>
      <c r="N590" s="107"/>
      <c r="O590" s="107"/>
      <c r="P590" s="107"/>
      <c r="Q590" s="107"/>
      <c r="R590" s="107"/>
      <c r="S590" s="107"/>
      <c r="T590" s="107"/>
      <c r="U590" s="107"/>
      <c r="V590" s="107"/>
      <c r="W590" s="107"/>
      <c r="X590" s="107"/>
    </row>
    <row r="591" spans="1:24" ht="13">
      <c r="A591" s="107"/>
      <c r="B591" s="107"/>
      <c r="C591" s="108"/>
      <c r="D591" s="112"/>
      <c r="E591" s="108"/>
      <c r="F591" s="108"/>
      <c r="G591" s="107"/>
      <c r="H591" s="107"/>
      <c r="I591" s="107"/>
      <c r="J591" s="107"/>
      <c r="K591" s="107"/>
      <c r="L591" s="107"/>
      <c r="M591" s="107"/>
      <c r="N591" s="107"/>
      <c r="O591" s="107"/>
      <c r="P591" s="107"/>
      <c r="Q591" s="107"/>
      <c r="R591" s="107"/>
      <c r="S591" s="107"/>
      <c r="T591" s="107"/>
      <c r="U591" s="107"/>
      <c r="V591" s="107"/>
      <c r="W591" s="107"/>
      <c r="X591" s="107"/>
    </row>
    <row r="592" spans="1:24" ht="13">
      <c r="A592" s="107"/>
      <c r="B592" s="107"/>
      <c r="C592" s="108"/>
      <c r="D592" s="112"/>
      <c r="E592" s="108"/>
      <c r="F592" s="108"/>
      <c r="G592" s="107"/>
      <c r="H592" s="107"/>
      <c r="I592" s="107"/>
      <c r="J592" s="107"/>
      <c r="K592" s="107"/>
      <c r="L592" s="107"/>
      <c r="M592" s="107"/>
      <c r="N592" s="107"/>
      <c r="O592" s="107"/>
      <c r="P592" s="107"/>
      <c r="Q592" s="107"/>
      <c r="R592" s="107"/>
      <c r="S592" s="107"/>
      <c r="T592" s="107"/>
      <c r="U592" s="107"/>
      <c r="V592" s="107"/>
      <c r="W592" s="107"/>
      <c r="X592" s="107"/>
    </row>
    <row r="593" spans="1:24" ht="13">
      <c r="A593" s="107"/>
      <c r="B593" s="107"/>
      <c r="C593" s="108"/>
      <c r="D593" s="112"/>
      <c r="E593" s="108"/>
      <c r="F593" s="108"/>
      <c r="G593" s="107"/>
      <c r="H593" s="107"/>
      <c r="I593" s="107"/>
      <c r="J593" s="107"/>
      <c r="K593" s="107"/>
      <c r="L593" s="107"/>
      <c r="M593" s="107"/>
      <c r="N593" s="107"/>
      <c r="O593" s="107"/>
      <c r="P593" s="107"/>
      <c r="Q593" s="107"/>
      <c r="R593" s="107"/>
      <c r="S593" s="107"/>
      <c r="T593" s="107"/>
      <c r="U593" s="107"/>
      <c r="V593" s="107"/>
      <c r="W593" s="107"/>
      <c r="X593" s="107"/>
    </row>
    <row r="594" spans="1:24" ht="13">
      <c r="A594" s="107"/>
      <c r="B594" s="107"/>
      <c r="C594" s="108"/>
      <c r="D594" s="112"/>
      <c r="E594" s="108"/>
      <c r="F594" s="108"/>
      <c r="G594" s="107"/>
      <c r="H594" s="107"/>
      <c r="I594" s="107"/>
      <c r="J594" s="107"/>
      <c r="K594" s="107"/>
      <c r="L594" s="107"/>
      <c r="M594" s="107"/>
      <c r="N594" s="107"/>
      <c r="O594" s="107"/>
      <c r="P594" s="107"/>
      <c r="Q594" s="107"/>
      <c r="R594" s="107"/>
      <c r="S594" s="107"/>
      <c r="T594" s="107"/>
      <c r="U594" s="107"/>
      <c r="V594" s="107"/>
      <c r="W594" s="107"/>
      <c r="X594" s="107"/>
    </row>
    <row r="595" spans="1:24" ht="13">
      <c r="A595" s="107"/>
      <c r="B595" s="107"/>
      <c r="C595" s="108"/>
      <c r="D595" s="112"/>
      <c r="E595" s="108"/>
      <c r="F595" s="108"/>
      <c r="G595" s="107"/>
      <c r="H595" s="107"/>
      <c r="I595" s="107"/>
      <c r="J595" s="107"/>
      <c r="K595" s="107"/>
      <c r="L595" s="107"/>
      <c r="M595" s="107"/>
      <c r="N595" s="107"/>
      <c r="O595" s="107"/>
      <c r="P595" s="107"/>
      <c r="Q595" s="107"/>
      <c r="R595" s="107"/>
      <c r="S595" s="107"/>
      <c r="T595" s="107"/>
      <c r="U595" s="107"/>
      <c r="V595" s="107"/>
      <c r="W595" s="107"/>
      <c r="X595" s="107"/>
    </row>
    <row r="596" spans="1:24" ht="13">
      <c r="A596" s="107"/>
      <c r="B596" s="107"/>
      <c r="C596" s="108"/>
      <c r="D596" s="112"/>
      <c r="E596" s="108"/>
      <c r="F596" s="108"/>
      <c r="G596" s="107"/>
      <c r="H596" s="107"/>
      <c r="I596" s="107"/>
      <c r="J596" s="107"/>
      <c r="K596" s="107"/>
      <c r="L596" s="107"/>
      <c r="M596" s="107"/>
      <c r="N596" s="107"/>
      <c r="O596" s="107"/>
      <c r="P596" s="107"/>
      <c r="Q596" s="107"/>
      <c r="R596" s="107"/>
      <c r="S596" s="107"/>
      <c r="T596" s="107"/>
      <c r="U596" s="107"/>
      <c r="V596" s="107"/>
      <c r="W596" s="107"/>
      <c r="X596" s="107"/>
    </row>
    <row r="597" spans="1:24" ht="13">
      <c r="A597" s="107"/>
      <c r="B597" s="107"/>
      <c r="C597" s="108"/>
      <c r="D597" s="112"/>
      <c r="E597" s="108"/>
      <c r="F597" s="108"/>
      <c r="G597" s="107"/>
      <c r="H597" s="107"/>
      <c r="I597" s="107"/>
      <c r="J597" s="107"/>
      <c r="K597" s="107"/>
      <c r="L597" s="107"/>
      <c r="M597" s="107"/>
      <c r="N597" s="107"/>
      <c r="O597" s="107"/>
      <c r="P597" s="107"/>
      <c r="Q597" s="107"/>
      <c r="R597" s="107"/>
      <c r="S597" s="107"/>
      <c r="T597" s="107"/>
      <c r="U597" s="107"/>
      <c r="V597" s="107"/>
      <c r="W597" s="107"/>
      <c r="X597" s="107"/>
    </row>
    <row r="598" spans="1:24" ht="13">
      <c r="A598" s="107"/>
      <c r="B598" s="107"/>
      <c r="C598" s="108"/>
      <c r="D598" s="112"/>
      <c r="E598" s="108"/>
      <c r="F598" s="108"/>
      <c r="G598" s="107"/>
      <c r="H598" s="107"/>
      <c r="I598" s="107"/>
      <c r="J598" s="107"/>
      <c r="K598" s="107"/>
      <c r="L598" s="107"/>
      <c r="M598" s="107"/>
      <c r="N598" s="107"/>
      <c r="O598" s="107"/>
      <c r="P598" s="107"/>
      <c r="Q598" s="107"/>
      <c r="R598" s="107"/>
      <c r="S598" s="107"/>
      <c r="T598" s="107"/>
      <c r="U598" s="107"/>
      <c r="V598" s="107"/>
      <c r="W598" s="107"/>
      <c r="X598" s="107"/>
    </row>
    <row r="599" spans="1:24" ht="13">
      <c r="A599" s="107"/>
      <c r="B599" s="107"/>
      <c r="C599" s="108"/>
      <c r="D599" s="112"/>
      <c r="E599" s="108"/>
      <c r="F599" s="108"/>
      <c r="G599" s="107"/>
      <c r="H599" s="107"/>
      <c r="I599" s="107"/>
      <c r="J599" s="107"/>
      <c r="K599" s="107"/>
      <c r="L599" s="107"/>
      <c r="M599" s="107"/>
      <c r="N599" s="107"/>
      <c r="O599" s="107"/>
      <c r="P599" s="107"/>
      <c r="Q599" s="107"/>
      <c r="R599" s="107"/>
      <c r="S599" s="107"/>
      <c r="T599" s="107"/>
      <c r="U599" s="107"/>
      <c r="V599" s="107"/>
      <c r="W599" s="107"/>
      <c r="X599" s="107"/>
    </row>
    <row r="600" spans="1:24" ht="13">
      <c r="A600" s="107"/>
      <c r="B600" s="107"/>
      <c r="C600" s="108"/>
      <c r="D600" s="112"/>
      <c r="E600" s="108"/>
      <c r="F600" s="108"/>
      <c r="G600" s="107"/>
      <c r="H600" s="107"/>
      <c r="I600" s="107"/>
      <c r="J600" s="107"/>
      <c r="K600" s="107"/>
      <c r="L600" s="107"/>
      <c r="M600" s="107"/>
      <c r="N600" s="107"/>
      <c r="O600" s="107"/>
      <c r="P600" s="107"/>
      <c r="Q600" s="107"/>
      <c r="R600" s="107"/>
      <c r="S600" s="107"/>
      <c r="T600" s="107"/>
      <c r="U600" s="107"/>
      <c r="V600" s="107"/>
      <c r="W600" s="107"/>
      <c r="X600" s="107"/>
    </row>
    <row r="601" spans="1:24" ht="13">
      <c r="A601" s="107"/>
      <c r="B601" s="107"/>
      <c r="C601" s="108"/>
      <c r="D601" s="112"/>
      <c r="E601" s="108"/>
      <c r="F601" s="108"/>
      <c r="G601" s="107"/>
      <c r="H601" s="107"/>
      <c r="I601" s="107"/>
      <c r="J601" s="107"/>
      <c r="K601" s="107"/>
      <c r="L601" s="107"/>
      <c r="M601" s="107"/>
      <c r="N601" s="107"/>
      <c r="O601" s="107"/>
      <c r="P601" s="107"/>
      <c r="Q601" s="107"/>
      <c r="R601" s="107"/>
      <c r="S601" s="107"/>
      <c r="T601" s="107"/>
      <c r="U601" s="107"/>
      <c r="V601" s="107"/>
      <c r="W601" s="107"/>
      <c r="X601" s="107"/>
    </row>
    <row r="602" spans="1:24" ht="13">
      <c r="A602" s="107"/>
      <c r="B602" s="107"/>
      <c r="C602" s="108"/>
      <c r="D602" s="112"/>
      <c r="E602" s="108"/>
      <c r="F602" s="108"/>
      <c r="G602" s="107"/>
      <c r="H602" s="107"/>
      <c r="I602" s="107"/>
      <c r="J602" s="107"/>
      <c r="K602" s="107"/>
      <c r="L602" s="107"/>
      <c r="M602" s="107"/>
      <c r="N602" s="107"/>
      <c r="O602" s="107"/>
      <c r="P602" s="107"/>
      <c r="Q602" s="107"/>
      <c r="R602" s="107"/>
      <c r="S602" s="107"/>
      <c r="T602" s="107"/>
      <c r="U602" s="107"/>
      <c r="V602" s="107"/>
      <c r="W602" s="107"/>
      <c r="X602" s="107"/>
    </row>
    <row r="603" spans="1:24" ht="13">
      <c r="A603" s="107"/>
      <c r="B603" s="107"/>
      <c r="C603" s="108"/>
      <c r="D603" s="112"/>
      <c r="E603" s="108"/>
      <c r="F603" s="108"/>
      <c r="G603" s="107"/>
      <c r="H603" s="107"/>
      <c r="I603" s="107"/>
      <c r="J603" s="107"/>
      <c r="K603" s="107"/>
      <c r="L603" s="107"/>
      <c r="M603" s="107"/>
      <c r="N603" s="107"/>
      <c r="O603" s="107"/>
      <c r="P603" s="107"/>
      <c r="Q603" s="107"/>
      <c r="R603" s="107"/>
      <c r="S603" s="107"/>
      <c r="T603" s="107"/>
      <c r="U603" s="107"/>
      <c r="V603" s="107"/>
      <c r="W603" s="107"/>
      <c r="X603" s="107"/>
    </row>
    <row r="604" spans="1:24" ht="13">
      <c r="A604" s="107"/>
      <c r="B604" s="107"/>
      <c r="C604" s="108"/>
      <c r="D604" s="112"/>
      <c r="E604" s="108"/>
      <c r="F604" s="108"/>
      <c r="G604" s="107"/>
      <c r="H604" s="107"/>
      <c r="I604" s="107"/>
      <c r="J604" s="107"/>
      <c r="K604" s="107"/>
      <c r="L604" s="107"/>
      <c r="M604" s="107"/>
      <c r="N604" s="107"/>
      <c r="O604" s="107"/>
      <c r="P604" s="107"/>
      <c r="Q604" s="107"/>
      <c r="R604" s="107"/>
      <c r="S604" s="107"/>
      <c r="T604" s="107"/>
      <c r="U604" s="107"/>
      <c r="V604" s="107"/>
      <c r="W604" s="107"/>
      <c r="X604" s="107"/>
    </row>
    <row r="605" spans="1:24" ht="13">
      <c r="A605" s="107"/>
      <c r="B605" s="107"/>
      <c r="C605" s="108"/>
      <c r="D605" s="112"/>
      <c r="E605" s="108"/>
      <c r="F605" s="108"/>
      <c r="G605" s="107"/>
      <c r="H605" s="107"/>
      <c r="I605" s="107"/>
      <c r="J605" s="107"/>
      <c r="K605" s="107"/>
      <c r="L605" s="107"/>
      <c r="M605" s="107"/>
      <c r="N605" s="107"/>
      <c r="O605" s="107"/>
      <c r="P605" s="107"/>
      <c r="Q605" s="107"/>
      <c r="R605" s="107"/>
      <c r="S605" s="107"/>
      <c r="T605" s="107"/>
      <c r="U605" s="107"/>
      <c r="V605" s="107"/>
      <c r="W605" s="107"/>
      <c r="X605" s="107"/>
    </row>
    <row r="606" spans="1:24" ht="13">
      <c r="A606" s="107"/>
      <c r="B606" s="107"/>
      <c r="C606" s="108"/>
      <c r="D606" s="112"/>
      <c r="E606" s="108"/>
      <c r="F606" s="108"/>
      <c r="G606" s="107"/>
      <c r="H606" s="107"/>
      <c r="I606" s="107"/>
      <c r="J606" s="107"/>
      <c r="K606" s="107"/>
      <c r="L606" s="107"/>
      <c r="M606" s="107"/>
      <c r="N606" s="107"/>
      <c r="O606" s="107"/>
      <c r="P606" s="107"/>
      <c r="Q606" s="107"/>
      <c r="R606" s="107"/>
      <c r="S606" s="107"/>
      <c r="T606" s="107"/>
      <c r="U606" s="107"/>
      <c r="V606" s="107"/>
      <c r="W606" s="107"/>
      <c r="X606" s="107"/>
    </row>
    <row r="607" spans="1:24" ht="13">
      <c r="A607" s="107"/>
      <c r="B607" s="107"/>
      <c r="C607" s="108"/>
      <c r="D607" s="112"/>
      <c r="E607" s="108"/>
      <c r="F607" s="108"/>
      <c r="G607" s="107"/>
      <c r="H607" s="107"/>
      <c r="I607" s="107"/>
      <c r="J607" s="107"/>
      <c r="K607" s="107"/>
      <c r="L607" s="107"/>
      <c r="M607" s="107"/>
      <c r="N607" s="107"/>
      <c r="O607" s="107"/>
      <c r="P607" s="107"/>
      <c r="Q607" s="107"/>
      <c r="R607" s="107"/>
      <c r="S607" s="107"/>
      <c r="T607" s="107"/>
      <c r="U607" s="107"/>
      <c r="V607" s="107"/>
      <c r="W607" s="107"/>
      <c r="X607" s="107"/>
    </row>
    <row r="608" spans="1:24" ht="13">
      <c r="A608" s="107"/>
      <c r="B608" s="107"/>
      <c r="C608" s="108"/>
      <c r="D608" s="112"/>
      <c r="E608" s="108"/>
      <c r="F608" s="108"/>
      <c r="G608" s="107"/>
      <c r="H608" s="107"/>
      <c r="I608" s="107"/>
      <c r="J608" s="107"/>
      <c r="K608" s="107"/>
      <c r="L608" s="107"/>
      <c r="M608" s="107"/>
      <c r="N608" s="107"/>
      <c r="O608" s="107"/>
      <c r="P608" s="107"/>
      <c r="Q608" s="107"/>
      <c r="R608" s="107"/>
      <c r="S608" s="107"/>
      <c r="T608" s="107"/>
      <c r="U608" s="107"/>
      <c r="V608" s="107"/>
      <c r="W608" s="107"/>
      <c r="X608" s="107"/>
    </row>
    <row r="609" spans="1:24" ht="13">
      <c r="A609" s="107"/>
      <c r="B609" s="107"/>
      <c r="C609" s="108"/>
      <c r="D609" s="112"/>
      <c r="E609" s="108"/>
      <c r="F609" s="108"/>
      <c r="G609" s="107"/>
      <c r="H609" s="107"/>
      <c r="I609" s="107"/>
      <c r="J609" s="107"/>
      <c r="K609" s="107"/>
      <c r="L609" s="107"/>
      <c r="M609" s="107"/>
      <c r="N609" s="107"/>
      <c r="O609" s="107"/>
      <c r="P609" s="107"/>
      <c r="Q609" s="107"/>
      <c r="R609" s="107"/>
      <c r="S609" s="107"/>
      <c r="T609" s="107"/>
      <c r="U609" s="107"/>
      <c r="V609" s="107"/>
      <c r="W609" s="107"/>
      <c r="X609" s="107"/>
    </row>
    <row r="610" spans="1:24" ht="13">
      <c r="A610" s="107"/>
      <c r="B610" s="107"/>
      <c r="C610" s="108"/>
      <c r="D610" s="112"/>
      <c r="E610" s="108"/>
      <c r="F610" s="108"/>
      <c r="G610" s="107"/>
      <c r="H610" s="107"/>
      <c r="I610" s="107"/>
      <c r="J610" s="107"/>
      <c r="K610" s="107"/>
      <c r="L610" s="107"/>
      <c r="M610" s="107"/>
      <c r="N610" s="107"/>
      <c r="O610" s="107"/>
      <c r="P610" s="107"/>
      <c r="Q610" s="107"/>
      <c r="R610" s="107"/>
      <c r="S610" s="107"/>
      <c r="T610" s="107"/>
      <c r="U610" s="107"/>
      <c r="V610" s="107"/>
      <c r="W610" s="107"/>
      <c r="X610" s="107"/>
    </row>
    <row r="611" spans="1:24" ht="13">
      <c r="A611" s="107"/>
      <c r="B611" s="107"/>
      <c r="C611" s="108"/>
      <c r="D611" s="112"/>
      <c r="E611" s="108"/>
      <c r="F611" s="108"/>
      <c r="G611" s="107"/>
      <c r="H611" s="107"/>
      <c r="I611" s="107"/>
      <c r="J611" s="107"/>
      <c r="K611" s="107"/>
      <c r="L611" s="107"/>
      <c r="M611" s="107"/>
      <c r="N611" s="107"/>
      <c r="O611" s="107"/>
      <c r="P611" s="107"/>
      <c r="Q611" s="107"/>
      <c r="R611" s="107"/>
      <c r="S611" s="107"/>
      <c r="T611" s="107"/>
      <c r="U611" s="107"/>
      <c r="V611" s="107"/>
      <c r="W611" s="107"/>
      <c r="X611" s="107"/>
    </row>
    <row r="612" spans="1:24" ht="13">
      <c r="A612" s="107"/>
      <c r="B612" s="107"/>
      <c r="C612" s="108"/>
      <c r="D612" s="112"/>
      <c r="E612" s="108"/>
      <c r="F612" s="108"/>
      <c r="G612" s="107"/>
      <c r="H612" s="107"/>
      <c r="I612" s="107"/>
      <c r="J612" s="107"/>
      <c r="K612" s="107"/>
      <c r="L612" s="107"/>
      <c r="M612" s="107"/>
      <c r="N612" s="107"/>
      <c r="O612" s="107"/>
      <c r="P612" s="107"/>
      <c r="Q612" s="107"/>
      <c r="R612" s="107"/>
      <c r="S612" s="107"/>
      <c r="T612" s="107"/>
      <c r="U612" s="107"/>
      <c r="V612" s="107"/>
      <c r="W612" s="107"/>
      <c r="X612" s="107"/>
    </row>
    <row r="613" spans="1:24" ht="13">
      <c r="A613" s="107"/>
      <c r="B613" s="107"/>
      <c r="C613" s="108"/>
      <c r="D613" s="112"/>
      <c r="E613" s="108"/>
      <c r="F613" s="108"/>
      <c r="G613" s="107"/>
      <c r="H613" s="107"/>
      <c r="I613" s="107"/>
      <c r="J613" s="107"/>
      <c r="K613" s="107"/>
      <c r="L613" s="107"/>
      <c r="M613" s="107"/>
      <c r="N613" s="107"/>
      <c r="O613" s="107"/>
      <c r="P613" s="107"/>
      <c r="Q613" s="107"/>
      <c r="R613" s="107"/>
      <c r="S613" s="107"/>
      <c r="T613" s="107"/>
      <c r="U613" s="107"/>
      <c r="V613" s="107"/>
      <c r="W613" s="107"/>
      <c r="X613" s="107"/>
    </row>
    <row r="614" spans="1:24" ht="13">
      <c r="A614" s="107"/>
      <c r="B614" s="107"/>
      <c r="C614" s="108"/>
      <c r="D614" s="112"/>
      <c r="E614" s="108"/>
      <c r="F614" s="108"/>
      <c r="G614" s="107"/>
      <c r="H614" s="107"/>
      <c r="I614" s="107"/>
      <c r="J614" s="107"/>
      <c r="K614" s="107"/>
      <c r="L614" s="107"/>
      <c r="M614" s="107"/>
      <c r="N614" s="107"/>
      <c r="O614" s="107"/>
      <c r="P614" s="107"/>
      <c r="Q614" s="107"/>
      <c r="R614" s="107"/>
      <c r="S614" s="107"/>
      <c r="T614" s="107"/>
      <c r="U614" s="107"/>
      <c r="V614" s="107"/>
      <c r="W614" s="107"/>
      <c r="X614" s="107"/>
    </row>
    <row r="615" spans="1:24" ht="13">
      <c r="A615" s="107"/>
      <c r="B615" s="107"/>
      <c r="C615" s="108"/>
      <c r="D615" s="112"/>
      <c r="E615" s="108"/>
      <c r="F615" s="108"/>
      <c r="G615" s="107"/>
      <c r="H615" s="107"/>
      <c r="I615" s="107"/>
      <c r="J615" s="107"/>
      <c r="K615" s="107"/>
      <c r="L615" s="107"/>
      <c r="M615" s="107"/>
      <c r="N615" s="107"/>
      <c r="O615" s="107"/>
      <c r="P615" s="107"/>
      <c r="Q615" s="107"/>
      <c r="R615" s="107"/>
      <c r="S615" s="107"/>
      <c r="T615" s="107"/>
      <c r="U615" s="107"/>
      <c r="V615" s="107"/>
      <c r="W615" s="107"/>
      <c r="X615" s="107"/>
    </row>
    <row r="616" spans="1:24" ht="13">
      <c r="A616" s="107"/>
      <c r="B616" s="107"/>
      <c r="C616" s="108"/>
      <c r="D616" s="112"/>
      <c r="E616" s="108"/>
      <c r="F616" s="108"/>
      <c r="G616" s="107"/>
      <c r="H616" s="107"/>
      <c r="I616" s="107"/>
      <c r="J616" s="107"/>
      <c r="K616" s="107"/>
      <c r="L616" s="107"/>
      <c r="M616" s="107"/>
      <c r="N616" s="107"/>
      <c r="O616" s="107"/>
      <c r="P616" s="107"/>
      <c r="Q616" s="107"/>
      <c r="R616" s="107"/>
      <c r="S616" s="107"/>
      <c r="T616" s="107"/>
      <c r="U616" s="107"/>
      <c r="V616" s="107"/>
      <c r="W616" s="107"/>
      <c r="X616" s="107"/>
    </row>
    <row r="617" spans="1:24" ht="13">
      <c r="A617" s="107"/>
      <c r="B617" s="107"/>
      <c r="C617" s="108"/>
      <c r="D617" s="112"/>
      <c r="E617" s="108"/>
      <c r="F617" s="108"/>
      <c r="G617" s="107"/>
      <c r="H617" s="107"/>
      <c r="I617" s="107"/>
      <c r="J617" s="107"/>
      <c r="K617" s="107"/>
      <c r="L617" s="107"/>
      <c r="M617" s="107"/>
      <c r="N617" s="107"/>
      <c r="O617" s="107"/>
      <c r="P617" s="107"/>
      <c r="Q617" s="107"/>
      <c r="R617" s="107"/>
      <c r="S617" s="107"/>
      <c r="T617" s="107"/>
      <c r="U617" s="107"/>
      <c r="V617" s="107"/>
      <c r="W617" s="107"/>
      <c r="X617" s="107"/>
    </row>
    <row r="618" spans="1:24" ht="13">
      <c r="A618" s="107"/>
      <c r="B618" s="107"/>
      <c r="C618" s="108"/>
      <c r="D618" s="112"/>
      <c r="E618" s="108"/>
      <c r="F618" s="108"/>
      <c r="G618" s="107"/>
      <c r="H618" s="107"/>
      <c r="I618" s="107"/>
      <c r="J618" s="107"/>
      <c r="K618" s="107"/>
      <c r="L618" s="107"/>
      <c r="M618" s="107"/>
      <c r="N618" s="107"/>
      <c r="O618" s="107"/>
      <c r="P618" s="107"/>
      <c r="Q618" s="107"/>
      <c r="R618" s="107"/>
      <c r="S618" s="107"/>
      <c r="T618" s="107"/>
      <c r="U618" s="107"/>
      <c r="V618" s="107"/>
      <c r="W618" s="107"/>
      <c r="X618" s="107"/>
    </row>
    <row r="619" spans="1:24" ht="13">
      <c r="A619" s="107"/>
      <c r="B619" s="107"/>
      <c r="C619" s="108"/>
      <c r="D619" s="112"/>
      <c r="E619" s="108"/>
      <c r="F619" s="108"/>
      <c r="G619" s="107"/>
      <c r="H619" s="107"/>
      <c r="I619" s="107"/>
      <c r="J619" s="107"/>
      <c r="K619" s="107"/>
      <c r="L619" s="107"/>
      <c r="M619" s="107"/>
      <c r="N619" s="107"/>
      <c r="O619" s="107"/>
      <c r="P619" s="107"/>
      <c r="Q619" s="107"/>
      <c r="R619" s="107"/>
      <c r="S619" s="107"/>
      <c r="T619" s="107"/>
      <c r="U619" s="107"/>
      <c r="V619" s="107"/>
      <c r="W619" s="107"/>
      <c r="X619" s="107"/>
    </row>
    <row r="620" spans="1:24" ht="13">
      <c r="A620" s="107"/>
      <c r="B620" s="107"/>
      <c r="C620" s="108"/>
      <c r="D620" s="112"/>
      <c r="E620" s="108"/>
      <c r="F620" s="108"/>
      <c r="G620" s="107"/>
      <c r="H620" s="107"/>
      <c r="I620" s="107"/>
      <c r="J620" s="107"/>
      <c r="K620" s="107"/>
      <c r="L620" s="107"/>
      <c r="M620" s="107"/>
      <c r="N620" s="107"/>
      <c r="O620" s="107"/>
      <c r="P620" s="107"/>
      <c r="Q620" s="107"/>
      <c r="R620" s="107"/>
      <c r="S620" s="107"/>
      <c r="T620" s="107"/>
      <c r="U620" s="107"/>
      <c r="V620" s="107"/>
      <c r="W620" s="107"/>
      <c r="X620" s="107"/>
    </row>
    <row r="621" spans="1:24" ht="13">
      <c r="A621" s="107"/>
      <c r="B621" s="107"/>
      <c r="C621" s="108"/>
      <c r="D621" s="112"/>
      <c r="E621" s="108"/>
      <c r="F621" s="108"/>
      <c r="G621" s="107"/>
      <c r="H621" s="107"/>
      <c r="I621" s="107"/>
      <c r="J621" s="107"/>
      <c r="K621" s="107"/>
      <c r="L621" s="107"/>
      <c r="M621" s="107"/>
      <c r="N621" s="107"/>
      <c r="O621" s="107"/>
      <c r="P621" s="107"/>
      <c r="Q621" s="107"/>
      <c r="R621" s="107"/>
      <c r="S621" s="107"/>
      <c r="T621" s="107"/>
      <c r="U621" s="107"/>
      <c r="V621" s="107"/>
      <c r="W621" s="107"/>
      <c r="X621" s="107"/>
    </row>
    <row r="622" spans="1:24" ht="13">
      <c r="A622" s="107"/>
      <c r="B622" s="107"/>
      <c r="C622" s="108"/>
      <c r="D622" s="112"/>
      <c r="E622" s="108"/>
      <c r="F622" s="108"/>
      <c r="G622" s="107"/>
      <c r="H622" s="107"/>
      <c r="I622" s="107"/>
      <c r="J622" s="107"/>
      <c r="K622" s="107"/>
      <c r="L622" s="107"/>
      <c r="M622" s="107"/>
      <c r="N622" s="107"/>
      <c r="O622" s="107"/>
      <c r="P622" s="107"/>
      <c r="Q622" s="107"/>
      <c r="R622" s="107"/>
      <c r="S622" s="107"/>
      <c r="T622" s="107"/>
      <c r="U622" s="107"/>
      <c r="V622" s="107"/>
      <c r="W622" s="107"/>
      <c r="X622" s="107"/>
    </row>
    <row r="623" spans="1:24" ht="13">
      <c r="A623" s="107"/>
      <c r="B623" s="107"/>
      <c r="C623" s="108"/>
      <c r="D623" s="112"/>
      <c r="E623" s="108"/>
      <c r="F623" s="108"/>
      <c r="G623" s="107"/>
      <c r="H623" s="107"/>
      <c r="I623" s="107"/>
      <c r="J623" s="107"/>
      <c r="K623" s="107"/>
      <c r="L623" s="107"/>
      <c r="M623" s="107"/>
      <c r="N623" s="107"/>
      <c r="O623" s="107"/>
      <c r="P623" s="107"/>
      <c r="Q623" s="107"/>
      <c r="R623" s="107"/>
      <c r="S623" s="107"/>
      <c r="T623" s="107"/>
      <c r="U623" s="107"/>
      <c r="V623" s="107"/>
      <c r="W623" s="107"/>
      <c r="X623" s="107"/>
    </row>
    <row r="624" spans="1:24" ht="13">
      <c r="A624" s="107"/>
      <c r="B624" s="107"/>
      <c r="C624" s="108"/>
      <c r="D624" s="112"/>
      <c r="E624" s="108"/>
      <c r="F624" s="108"/>
      <c r="G624" s="107"/>
      <c r="H624" s="107"/>
      <c r="I624" s="107"/>
      <c r="J624" s="107"/>
      <c r="K624" s="107"/>
      <c r="L624" s="107"/>
      <c r="M624" s="107"/>
      <c r="N624" s="107"/>
      <c r="O624" s="107"/>
      <c r="P624" s="107"/>
      <c r="Q624" s="107"/>
      <c r="R624" s="107"/>
      <c r="S624" s="107"/>
      <c r="T624" s="107"/>
      <c r="U624" s="107"/>
      <c r="V624" s="107"/>
      <c r="W624" s="107"/>
      <c r="X624" s="107"/>
    </row>
    <row r="625" spans="1:24" ht="13">
      <c r="A625" s="107"/>
      <c r="B625" s="107"/>
      <c r="C625" s="108"/>
      <c r="D625" s="112"/>
      <c r="E625" s="108"/>
      <c r="F625" s="108"/>
      <c r="G625" s="107"/>
      <c r="H625" s="107"/>
      <c r="I625" s="107"/>
      <c r="J625" s="107"/>
      <c r="K625" s="107"/>
      <c r="L625" s="107"/>
      <c r="M625" s="107"/>
      <c r="N625" s="107"/>
      <c r="O625" s="107"/>
      <c r="P625" s="107"/>
      <c r="Q625" s="107"/>
      <c r="R625" s="107"/>
      <c r="S625" s="107"/>
      <c r="T625" s="107"/>
      <c r="U625" s="107"/>
      <c r="V625" s="107"/>
      <c r="W625" s="107"/>
      <c r="X625" s="107"/>
    </row>
    <row r="626" spans="1:24" ht="13">
      <c r="A626" s="107"/>
      <c r="B626" s="107"/>
      <c r="C626" s="108"/>
      <c r="D626" s="112"/>
      <c r="E626" s="108"/>
      <c r="F626" s="108"/>
      <c r="G626" s="107"/>
      <c r="H626" s="107"/>
      <c r="I626" s="107"/>
      <c r="J626" s="107"/>
      <c r="K626" s="107"/>
      <c r="L626" s="107"/>
      <c r="M626" s="107"/>
      <c r="N626" s="107"/>
      <c r="O626" s="107"/>
      <c r="P626" s="107"/>
      <c r="Q626" s="107"/>
      <c r="R626" s="107"/>
      <c r="S626" s="107"/>
      <c r="T626" s="107"/>
      <c r="U626" s="107"/>
      <c r="V626" s="107"/>
      <c r="W626" s="107"/>
      <c r="X626" s="107"/>
    </row>
    <row r="627" spans="1:24" ht="13">
      <c r="A627" s="107"/>
      <c r="B627" s="107"/>
      <c r="C627" s="108"/>
      <c r="D627" s="112"/>
      <c r="E627" s="108"/>
      <c r="F627" s="108"/>
      <c r="G627" s="107"/>
      <c r="H627" s="107"/>
      <c r="I627" s="107"/>
      <c r="J627" s="107"/>
      <c r="K627" s="107"/>
      <c r="L627" s="107"/>
      <c r="M627" s="107"/>
      <c r="N627" s="107"/>
      <c r="O627" s="107"/>
      <c r="P627" s="107"/>
      <c r="Q627" s="107"/>
      <c r="R627" s="107"/>
      <c r="S627" s="107"/>
      <c r="T627" s="107"/>
      <c r="U627" s="107"/>
      <c r="V627" s="107"/>
      <c r="W627" s="107"/>
      <c r="X627" s="107"/>
    </row>
    <row r="628" spans="1:24" ht="13">
      <c r="A628" s="107"/>
      <c r="B628" s="107"/>
      <c r="C628" s="108"/>
      <c r="D628" s="112"/>
      <c r="E628" s="108"/>
      <c r="F628" s="108"/>
      <c r="G628" s="107"/>
      <c r="H628" s="107"/>
      <c r="I628" s="107"/>
      <c r="J628" s="107"/>
      <c r="K628" s="107"/>
      <c r="L628" s="107"/>
      <c r="M628" s="107"/>
      <c r="N628" s="107"/>
      <c r="O628" s="107"/>
      <c r="P628" s="107"/>
      <c r="Q628" s="107"/>
      <c r="R628" s="107"/>
      <c r="S628" s="107"/>
      <c r="T628" s="107"/>
      <c r="U628" s="107"/>
      <c r="V628" s="107"/>
      <c r="W628" s="107"/>
      <c r="X628" s="107"/>
    </row>
    <row r="629" spans="1:24" ht="13">
      <c r="A629" s="107"/>
      <c r="B629" s="107"/>
      <c r="C629" s="108"/>
      <c r="D629" s="112"/>
      <c r="E629" s="108"/>
      <c r="F629" s="108"/>
      <c r="G629" s="107"/>
      <c r="H629" s="107"/>
      <c r="I629" s="107"/>
      <c r="J629" s="107"/>
      <c r="K629" s="107"/>
      <c r="L629" s="107"/>
      <c r="M629" s="107"/>
      <c r="N629" s="107"/>
      <c r="O629" s="107"/>
      <c r="P629" s="107"/>
      <c r="Q629" s="107"/>
      <c r="R629" s="107"/>
      <c r="S629" s="107"/>
      <c r="T629" s="107"/>
      <c r="U629" s="107"/>
      <c r="V629" s="107"/>
      <c r="W629" s="107"/>
      <c r="X629" s="107"/>
    </row>
    <row r="630" spans="1:24" ht="13">
      <c r="A630" s="107"/>
      <c r="B630" s="107"/>
      <c r="C630" s="108"/>
      <c r="D630" s="112"/>
      <c r="E630" s="108"/>
      <c r="F630" s="108"/>
      <c r="G630" s="107"/>
      <c r="H630" s="107"/>
      <c r="I630" s="107"/>
      <c r="J630" s="107"/>
      <c r="K630" s="107"/>
      <c r="L630" s="107"/>
      <c r="M630" s="107"/>
      <c r="N630" s="107"/>
      <c r="O630" s="107"/>
      <c r="P630" s="107"/>
      <c r="Q630" s="107"/>
      <c r="R630" s="107"/>
      <c r="S630" s="107"/>
      <c r="T630" s="107"/>
      <c r="U630" s="107"/>
      <c r="V630" s="107"/>
      <c r="W630" s="107"/>
      <c r="X630" s="107"/>
    </row>
    <row r="631" spans="1:24" ht="13">
      <c r="A631" s="107"/>
      <c r="B631" s="107"/>
      <c r="C631" s="108"/>
      <c r="D631" s="112"/>
      <c r="E631" s="108"/>
      <c r="F631" s="108"/>
      <c r="G631" s="107"/>
      <c r="H631" s="107"/>
      <c r="I631" s="107"/>
      <c r="J631" s="107"/>
      <c r="K631" s="107"/>
      <c r="L631" s="107"/>
      <c r="M631" s="107"/>
      <c r="N631" s="107"/>
      <c r="O631" s="107"/>
      <c r="P631" s="107"/>
      <c r="Q631" s="107"/>
      <c r="R631" s="107"/>
      <c r="S631" s="107"/>
      <c r="T631" s="107"/>
      <c r="U631" s="107"/>
      <c r="V631" s="107"/>
      <c r="W631" s="107"/>
      <c r="X631" s="107"/>
    </row>
    <row r="632" spans="1:24" ht="13">
      <c r="A632" s="107"/>
      <c r="B632" s="107"/>
      <c r="C632" s="108"/>
      <c r="D632" s="112"/>
      <c r="E632" s="108"/>
      <c r="F632" s="108"/>
      <c r="G632" s="107"/>
      <c r="H632" s="107"/>
      <c r="I632" s="107"/>
      <c r="J632" s="107"/>
      <c r="K632" s="107"/>
      <c r="L632" s="107"/>
      <c r="M632" s="107"/>
      <c r="N632" s="107"/>
      <c r="O632" s="107"/>
      <c r="P632" s="107"/>
      <c r="Q632" s="107"/>
      <c r="R632" s="107"/>
      <c r="S632" s="107"/>
      <c r="T632" s="107"/>
      <c r="U632" s="107"/>
      <c r="V632" s="107"/>
      <c r="W632" s="107"/>
      <c r="X632" s="107"/>
    </row>
    <row r="633" spans="1:24" ht="13">
      <c r="A633" s="107"/>
      <c r="B633" s="107"/>
      <c r="C633" s="108"/>
      <c r="D633" s="112"/>
      <c r="E633" s="108"/>
      <c r="F633" s="108"/>
      <c r="G633" s="107"/>
      <c r="H633" s="107"/>
      <c r="I633" s="107"/>
      <c r="J633" s="107"/>
      <c r="K633" s="107"/>
      <c r="L633" s="107"/>
      <c r="M633" s="107"/>
      <c r="N633" s="107"/>
      <c r="O633" s="107"/>
      <c r="P633" s="107"/>
      <c r="Q633" s="107"/>
      <c r="R633" s="107"/>
      <c r="S633" s="107"/>
      <c r="T633" s="107"/>
      <c r="U633" s="107"/>
      <c r="V633" s="107"/>
      <c r="W633" s="107"/>
      <c r="X633" s="107"/>
    </row>
    <row r="634" spans="1:24" ht="13">
      <c r="A634" s="107"/>
      <c r="B634" s="107"/>
      <c r="C634" s="108"/>
      <c r="D634" s="112"/>
      <c r="E634" s="108"/>
      <c r="F634" s="108"/>
      <c r="G634" s="107"/>
      <c r="H634" s="107"/>
      <c r="I634" s="107"/>
      <c r="J634" s="107"/>
      <c r="K634" s="107"/>
      <c r="L634" s="107"/>
      <c r="M634" s="107"/>
      <c r="N634" s="107"/>
      <c r="O634" s="107"/>
      <c r="P634" s="107"/>
      <c r="Q634" s="107"/>
      <c r="R634" s="107"/>
      <c r="S634" s="107"/>
      <c r="T634" s="107"/>
      <c r="U634" s="107"/>
      <c r="V634" s="107"/>
      <c r="W634" s="107"/>
      <c r="X634" s="107"/>
    </row>
    <row r="635" spans="1:24" ht="13">
      <c r="A635" s="107"/>
      <c r="B635" s="107"/>
      <c r="C635" s="108"/>
      <c r="D635" s="112"/>
      <c r="E635" s="108"/>
      <c r="F635" s="108"/>
      <c r="G635" s="107"/>
      <c r="H635" s="107"/>
      <c r="I635" s="107"/>
      <c r="J635" s="107"/>
      <c r="K635" s="107"/>
      <c r="L635" s="107"/>
      <c r="M635" s="107"/>
      <c r="N635" s="107"/>
      <c r="O635" s="107"/>
      <c r="P635" s="107"/>
      <c r="Q635" s="107"/>
      <c r="R635" s="107"/>
      <c r="S635" s="107"/>
      <c r="T635" s="107"/>
      <c r="U635" s="107"/>
      <c r="V635" s="107"/>
      <c r="W635" s="107"/>
      <c r="X635" s="107"/>
    </row>
    <row r="636" spans="1:24" ht="13">
      <c r="A636" s="107"/>
      <c r="B636" s="107"/>
      <c r="C636" s="108"/>
      <c r="D636" s="112"/>
      <c r="E636" s="108"/>
      <c r="F636" s="108"/>
      <c r="G636" s="107"/>
      <c r="H636" s="107"/>
      <c r="I636" s="107"/>
      <c r="J636" s="107"/>
      <c r="K636" s="107"/>
      <c r="L636" s="107"/>
      <c r="M636" s="107"/>
      <c r="N636" s="107"/>
      <c r="O636" s="107"/>
      <c r="P636" s="107"/>
      <c r="Q636" s="107"/>
      <c r="R636" s="107"/>
      <c r="S636" s="107"/>
      <c r="T636" s="107"/>
      <c r="U636" s="107"/>
      <c r="V636" s="107"/>
      <c r="W636" s="107"/>
      <c r="X636" s="107"/>
    </row>
    <row r="637" spans="1:24" ht="13">
      <c r="A637" s="107"/>
      <c r="B637" s="107"/>
      <c r="C637" s="108"/>
      <c r="D637" s="112"/>
      <c r="E637" s="108"/>
      <c r="F637" s="108"/>
      <c r="G637" s="107"/>
      <c r="H637" s="107"/>
      <c r="I637" s="107"/>
      <c r="J637" s="107"/>
      <c r="K637" s="107"/>
      <c r="L637" s="107"/>
      <c r="M637" s="107"/>
      <c r="N637" s="107"/>
      <c r="O637" s="107"/>
      <c r="P637" s="107"/>
      <c r="Q637" s="107"/>
      <c r="R637" s="107"/>
      <c r="S637" s="107"/>
      <c r="T637" s="107"/>
      <c r="U637" s="107"/>
      <c r="V637" s="107"/>
      <c r="W637" s="107"/>
      <c r="X637" s="107"/>
    </row>
    <row r="638" spans="1:24" ht="13">
      <c r="A638" s="107"/>
      <c r="B638" s="107"/>
      <c r="C638" s="108"/>
      <c r="D638" s="112"/>
      <c r="E638" s="108"/>
      <c r="F638" s="108"/>
      <c r="G638" s="107"/>
      <c r="H638" s="107"/>
      <c r="I638" s="107"/>
      <c r="J638" s="107"/>
      <c r="K638" s="107"/>
      <c r="L638" s="107"/>
      <c r="M638" s="107"/>
      <c r="N638" s="107"/>
      <c r="O638" s="107"/>
      <c r="P638" s="107"/>
      <c r="Q638" s="107"/>
      <c r="R638" s="107"/>
      <c r="S638" s="107"/>
      <c r="T638" s="107"/>
      <c r="U638" s="107"/>
      <c r="V638" s="107"/>
      <c r="W638" s="107"/>
      <c r="X638" s="107"/>
    </row>
    <row r="639" spans="1:24" ht="13">
      <c r="A639" s="107"/>
      <c r="B639" s="107"/>
      <c r="C639" s="108"/>
      <c r="D639" s="112"/>
      <c r="E639" s="108"/>
      <c r="F639" s="108"/>
      <c r="G639" s="107"/>
      <c r="H639" s="107"/>
      <c r="I639" s="107"/>
      <c r="J639" s="107"/>
      <c r="K639" s="107"/>
      <c r="L639" s="107"/>
      <c r="M639" s="107"/>
      <c r="N639" s="107"/>
      <c r="O639" s="107"/>
      <c r="P639" s="107"/>
      <c r="Q639" s="107"/>
      <c r="R639" s="107"/>
      <c r="S639" s="107"/>
      <c r="T639" s="107"/>
      <c r="U639" s="107"/>
      <c r="V639" s="107"/>
      <c r="W639" s="107"/>
      <c r="X639" s="107"/>
    </row>
    <row r="640" spans="1:24" ht="13">
      <c r="A640" s="107"/>
      <c r="B640" s="107"/>
      <c r="C640" s="108"/>
      <c r="D640" s="112"/>
      <c r="E640" s="108"/>
      <c r="F640" s="108"/>
      <c r="G640" s="107"/>
      <c r="H640" s="107"/>
      <c r="I640" s="107"/>
      <c r="J640" s="107"/>
      <c r="K640" s="107"/>
      <c r="L640" s="107"/>
      <c r="M640" s="107"/>
      <c r="N640" s="107"/>
      <c r="O640" s="107"/>
      <c r="P640" s="107"/>
      <c r="Q640" s="107"/>
      <c r="R640" s="107"/>
      <c r="S640" s="107"/>
      <c r="T640" s="107"/>
      <c r="U640" s="107"/>
      <c r="V640" s="107"/>
      <c r="W640" s="107"/>
      <c r="X640" s="107"/>
    </row>
    <row r="641" spans="1:24" ht="13">
      <c r="A641" s="107"/>
      <c r="B641" s="107"/>
      <c r="C641" s="108"/>
      <c r="D641" s="112"/>
      <c r="E641" s="108"/>
      <c r="F641" s="108"/>
      <c r="G641" s="107"/>
      <c r="H641" s="107"/>
      <c r="I641" s="107"/>
      <c r="J641" s="107"/>
      <c r="K641" s="107"/>
      <c r="L641" s="107"/>
      <c r="M641" s="107"/>
      <c r="N641" s="107"/>
      <c r="O641" s="107"/>
      <c r="P641" s="107"/>
      <c r="Q641" s="107"/>
      <c r="R641" s="107"/>
      <c r="S641" s="107"/>
      <c r="T641" s="107"/>
      <c r="U641" s="107"/>
      <c r="V641" s="107"/>
      <c r="W641" s="107"/>
      <c r="X641" s="107"/>
    </row>
    <row r="642" spans="1:24" ht="13">
      <c r="A642" s="107"/>
      <c r="B642" s="107"/>
      <c r="C642" s="108"/>
      <c r="D642" s="112"/>
      <c r="E642" s="108"/>
      <c r="F642" s="108"/>
      <c r="G642" s="107"/>
      <c r="H642" s="107"/>
      <c r="I642" s="107"/>
      <c r="J642" s="107"/>
      <c r="K642" s="107"/>
      <c r="L642" s="107"/>
      <c r="M642" s="107"/>
      <c r="N642" s="107"/>
      <c r="O642" s="107"/>
      <c r="P642" s="107"/>
      <c r="Q642" s="107"/>
      <c r="R642" s="107"/>
      <c r="S642" s="107"/>
      <c r="T642" s="107"/>
      <c r="U642" s="107"/>
      <c r="V642" s="107"/>
      <c r="W642" s="107"/>
      <c r="X642" s="107"/>
    </row>
    <row r="643" spans="1:24" ht="13">
      <c r="A643" s="107"/>
      <c r="B643" s="107"/>
      <c r="C643" s="108"/>
      <c r="D643" s="112"/>
      <c r="E643" s="108"/>
      <c r="F643" s="108"/>
      <c r="G643" s="107"/>
      <c r="H643" s="107"/>
      <c r="I643" s="107"/>
      <c r="J643" s="107"/>
      <c r="K643" s="107"/>
      <c r="L643" s="107"/>
      <c r="M643" s="107"/>
      <c r="N643" s="107"/>
      <c r="O643" s="107"/>
      <c r="P643" s="107"/>
      <c r="Q643" s="107"/>
      <c r="R643" s="107"/>
      <c r="S643" s="107"/>
      <c r="T643" s="107"/>
      <c r="U643" s="107"/>
      <c r="V643" s="107"/>
      <c r="W643" s="107"/>
      <c r="X643" s="107"/>
    </row>
    <row r="644" spans="1:24" ht="13">
      <c r="A644" s="107"/>
      <c r="B644" s="107"/>
      <c r="C644" s="108"/>
      <c r="D644" s="112"/>
      <c r="E644" s="108"/>
      <c r="F644" s="108"/>
      <c r="G644" s="107"/>
      <c r="H644" s="107"/>
      <c r="I644" s="107"/>
      <c r="J644" s="107"/>
      <c r="K644" s="107"/>
      <c r="L644" s="107"/>
      <c r="M644" s="107"/>
      <c r="N644" s="107"/>
      <c r="O644" s="107"/>
      <c r="P644" s="107"/>
      <c r="Q644" s="107"/>
      <c r="R644" s="107"/>
      <c r="S644" s="107"/>
      <c r="T644" s="107"/>
      <c r="U644" s="107"/>
      <c r="V644" s="107"/>
      <c r="W644" s="107"/>
      <c r="X644" s="107"/>
    </row>
    <row r="645" spans="1:24" ht="13">
      <c r="A645" s="107"/>
      <c r="B645" s="107"/>
      <c r="C645" s="108"/>
      <c r="D645" s="112"/>
      <c r="E645" s="108"/>
      <c r="F645" s="108"/>
      <c r="G645" s="107"/>
      <c r="H645" s="107"/>
      <c r="I645" s="107"/>
      <c r="J645" s="107"/>
      <c r="K645" s="107"/>
      <c r="L645" s="107"/>
      <c r="M645" s="107"/>
      <c r="N645" s="107"/>
      <c r="O645" s="107"/>
      <c r="P645" s="107"/>
      <c r="Q645" s="107"/>
      <c r="R645" s="107"/>
      <c r="S645" s="107"/>
      <c r="T645" s="107"/>
      <c r="U645" s="107"/>
      <c r="V645" s="107"/>
      <c r="W645" s="107"/>
      <c r="X645" s="107"/>
    </row>
    <row r="646" spans="1:24" ht="13">
      <c r="A646" s="107"/>
      <c r="B646" s="107"/>
      <c r="C646" s="108"/>
      <c r="D646" s="112"/>
      <c r="E646" s="108"/>
      <c r="F646" s="108"/>
      <c r="G646" s="107"/>
      <c r="H646" s="107"/>
      <c r="I646" s="107"/>
      <c r="J646" s="107"/>
      <c r="K646" s="107"/>
      <c r="L646" s="107"/>
      <c r="M646" s="107"/>
      <c r="N646" s="107"/>
      <c r="O646" s="107"/>
      <c r="P646" s="107"/>
      <c r="Q646" s="107"/>
      <c r="R646" s="107"/>
      <c r="S646" s="107"/>
      <c r="T646" s="107"/>
      <c r="U646" s="107"/>
      <c r="V646" s="107"/>
      <c r="W646" s="107"/>
      <c r="X646" s="107"/>
    </row>
    <row r="647" spans="1:24" ht="13">
      <c r="A647" s="107"/>
      <c r="B647" s="107"/>
      <c r="C647" s="108"/>
      <c r="D647" s="112"/>
      <c r="E647" s="108"/>
      <c r="F647" s="108"/>
      <c r="G647" s="107"/>
      <c r="H647" s="107"/>
      <c r="I647" s="107"/>
      <c r="J647" s="107"/>
      <c r="K647" s="107"/>
      <c r="L647" s="107"/>
      <c r="M647" s="107"/>
      <c r="N647" s="107"/>
      <c r="O647" s="107"/>
      <c r="P647" s="107"/>
      <c r="Q647" s="107"/>
      <c r="R647" s="107"/>
      <c r="S647" s="107"/>
      <c r="T647" s="107"/>
      <c r="U647" s="107"/>
      <c r="V647" s="107"/>
      <c r="W647" s="107"/>
      <c r="X647" s="107"/>
    </row>
    <row r="648" spans="1:24" ht="13">
      <c r="A648" s="107"/>
      <c r="B648" s="107"/>
      <c r="C648" s="108"/>
      <c r="D648" s="112"/>
      <c r="E648" s="108"/>
      <c r="F648" s="108"/>
      <c r="G648" s="107"/>
      <c r="H648" s="107"/>
      <c r="I648" s="107"/>
      <c r="J648" s="107"/>
      <c r="K648" s="107"/>
      <c r="L648" s="107"/>
      <c r="M648" s="107"/>
      <c r="N648" s="107"/>
      <c r="O648" s="107"/>
      <c r="P648" s="107"/>
      <c r="Q648" s="107"/>
      <c r="R648" s="107"/>
      <c r="S648" s="107"/>
      <c r="T648" s="107"/>
      <c r="U648" s="107"/>
      <c r="V648" s="107"/>
      <c r="W648" s="107"/>
      <c r="X648" s="107"/>
    </row>
    <row r="649" spans="1:24" ht="13">
      <c r="A649" s="107"/>
      <c r="B649" s="107"/>
      <c r="C649" s="108"/>
      <c r="D649" s="112"/>
      <c r="E649" s="108"/>
      <c r="F649" s="108"/>
      <c r="G649" s="107"/>
      <c r="H649" s="107"/>
      <c r="I649" s="107"/>
      <c r="J649" s="107"/>
      <c r="K649" s="107"/>
      <c r="L649" s="107"/>
      <c r="M649" s="107"/>
      <c r="N649" s="107"/>
      <c r="O649" s="107"/>
      <c r="P649" s="107"/>
      <c r="Q649" s="107"/>
      <c r="R649" s="107"/>
      <c r="S649" s="107"/>
      <c r="T649" s="107"/>
      <c r="U649" s="107"/>
      <c r="V649" s="107"/>
      <c r="W649" s="107"/>
      <c r="X649" s="107"/>
    </row>
    <row r="650" spans="1:24" ht="13">
      <c r="A650" s="107"/>
      <c r="B650" s="107"/>
      <c r="C650" s="108"/>
      <c r="D650" s="112"/>
      <c r="E650" s="108"/>
      <c r="F650" s="108"/>
      <c r="G650" s="107"/>
      <c r="H650" s="107"/>
      <c r="I650" s="107"/>
      <c r="J650" s="107"/>
      <c r="K650" s="107"/>
      <c r="L650" s="107"/>
      <c r="M650" s="107"/>
      <c r="N650" s="107"/>
      <c r="O650" s="107"/>
      <c r="P650" s="107"/>
      <c r="Q650" s="107"/>
      <c r="R650" s="107"/>
      <c r="S650" s="107"/>
      <c r="T650" s="107"/>
      <c r="U650" s="107"/>
      <c r="V650" s="107"/>
      <c r="W650" s="107"/>
      <c r="X650" s="107"/>
    </row>
    <row r="651" spans="1:24" ht="13">
      <c r="A651" s="107"/>
      <c r="B651" s="107"/>
      <c r="C651" s="108"/>
      <c r="D651" s="112"/>
      <c r="E651" s="108"/>
      <c r="F651" s="108"/>
      <c r="G651" s="107"/>
      <c r="H651" s="107"/>
      <c r="I651" s="107"/>
      <c r="J651" s="107"/>
      <c r="K651" s="107"/>
      <c r="L651" s="107"/>
      <c r="M651" s="107"/>
      <c r="N651" s="107"/>
      <c r="O651" s="107"/>
      <c r="P651" s="107"/>
      <c r="Q651" s="107"/>
      <c r="R651" s="107"/>
      <c r="S651" s="107"/>
      <c r="T651" s="107"/>
      <c r="U651" s="107"/>
      <c r="V651" s="107"/>
      <c r="W651" s="107"/>
      <c r="X651" s="107"/>
    </row>
    <row r="652" spans="1:24" ht="13">
      <c r="A652" s="107"/>
      <c r="B652" s="107"/>
      <c r="C652" s="108"/>
      <c r="D652" s="112"/>
      <c r="E652" s="108"/>
      <c r="F652" s="108"/>
      <c r="G652" s="107"/>
      <c r="H652" s="107"/>
      <c r="I652" s="107"/>
      <c r="J652" s="107"/>
      <c r="K652" s="107"/>
      <c r="L652" s="107"/>
      <c r="M652" s="107"/>
      <c r="N652" s="107"/>
      <c r="O652" s="107"/>
      <c r="P652" s="107"/>
      <c r="Q652" s="107"/>
      <c r="R652" s="107"/>
      <c r="S652" s="107"/>
      <c r="T652" s="107"/>
      <c r="U652" s="107"/>
      <c r="V652" s="107"/>
      <c r="W652" s="107"/>
      <c r="X652" s="107"/>
    </row>
    <row r="653" spans="1:24" ht="13">
      <c r="A653" s="107"/>
      <c r="B653" s="107"/>
      <c r="C653" s="108"/>
      <c r="D653" s="112"/>
      <c r="E653" s="108"/>
      <c r="F653" s="108"/>
      <c r="G653" s="107"/>
      <c r="H653" s="107"/>
      <c r="I653" s="107"/>
      <c r="J653" s="107"/>
      <c r="K653" s="107"/>
      <c r="L653" s="107"/>
      <c r="M653" s="107"/>
      <c r="N653" s="107"/>
      <c r="O653" s="107"/>
      <c r="P653" s="107"/>
      <c r="Q653" s="107"/>
      <c r="R653" s="107"/>
      <c r="S653" s="107"/>
      <c r="T653" s="107"/>
      <c r="U653" s="107"/>
      <c r="V653" s="107"/>
      <c r="W653" s="107"/>
      <c r="X653" s="107"/>
    </row>
    <row r="654" spans="1:24" ht="13">
      <c r="A654" s="107"/>
      <c r="B654" s="107"/>
      <c r="C654" s="108"/>
      <c r="D654" s="112"/>
      <c r="E654" s="108"/>
      <c r="F654" s="108"/>
      <c r="G654" s="107"/>
      <c r="H654" s="107"/>
      <c r="I654" s="107"/>
      <c r="J654" s="107"/>
      <c r="K654" s="107"/>
      <c r="L654" s="107"/>
      <c r="M654" s="107"/>
      <c r="N654" s="107"/>
      <c r="O654" s="107"/>
      <c r="P654" s="107"/>
      <c r="Q654" s="107"/>
      <c r="R654" s="107"/>
      <c r="S654" s="107"/>
      <c r="T654" s="107"/>
      <c r="U654" s="107"/>
      <c r="V654" s="107"/>
      <c r="W654" s="107"/>
      <c r="X654" s="107"/>
    </row>
    <row r="655" spans="1:24" ht="13">
      <c r="A655" s="107"/>
      <c r="B655" s="107"/>
      <c r="C655" s="108"/>
      <c r="D655" s="112"/>
      <c r="E655" s="108"/>
      <c r="F655" s="108"/>
      <c r="G655" s="107"/>
      <c r="H655" s="107"/>
      <c r="I655" s="107"/>
      <c r="J655" s="107"/>
      <c r="K655" s="107"/>
      <c r="L655" s="107"/>
      <c r="M655" s="107"/>
      <c r="N655" s="107"/>
      <c r="O655" s="107"/>
      <c r="P655" s="107"/>
      <c r="Q655" s="107"/>
      <c r="R655" s="107"/>
      <c r="S655" s="107"/>
      <c r="T655" s="107"/>
      <c r="U655" s="107"/>
      <c r="V655" s="107"/>
      <c r="W655" s="107"/>
      <c r="X655" s="107"/>
    </row>
    <row r="656" spans="1:24" ht="13">
      <c r="A656" s="107"/>
      <c r="B656" s="107"/>
      <c r="C656" s="108"/>
      <c r="D656" s="112"/>
      <c r="E656" s="108"/>
      <c r="F656" s="108"/>
      <c r="G656" s="107"/>
      <c r="H656" s="107"/>
      <c r="I656" s="107"/>
      <c r="J656" s="107"/>
      <c r="K656" s="107"/>
      <c r="L656" s="107"/>
      <c r="M656" s="107"/>
      <c r="N656" s="107"/>
      <c r="O656" s="107"/>
      <c r="P656" s="107"/>
      <c r="Q656" s="107"/>
      <c r="R656" s="107"/>
      <c r="S656" s="107"/>
      <c r="T656" s="107"/>
      <c r="U656" s="107"/>
      <c r="V656" s="107"/>
      <c r="W656" s="107"/>
      <c r="X656" s="107"/>
    </row>
    <row r="657" spans="1:24" ht="13">
      <c r="A657" s="107"/>
      <c r="B657" s="107"/>
      <c r="C657" s="108"/>
      <c r="D657" s="112"/>
      <c r="E657" s="108"/>
      <c r="F657" s="108"/>
      <c r="G657" s="107"/>
      <c r="H657" s="107"/>
      <c r="I657" s="107"/>
      <c r="J657" s="107"/>
      <c r="K657" s="107"/>
      <c r="L657" s="107"/>
      <c r="M657" s="107"/>
      <c r="N657" s="107"/>
      <c r="O657" s="107"/>
      <c r="P657" s="107"/>
      <c r="Q657" s="107"/>
      <c r="R657" s="107"/>
      <c r="S657" s="107"/>
      <c r="T657" s="107"/>
      <c r="U657" s="107"/>
      <c r="V657" s="107"/>
      <c r="W657" s="107"/>
      <c r="X657" s="107"/>
    </row>
    <row r="658" spans="1:24" ht="13">
      <c r="A658" s="107"/>
      <c r="B658" s="107"/>
      <c r="C658" s="108"/>
      <c r="D658" s="112"/>
      <c r="E658" s="108"/>
      <c r="F658" s="108"/>
      <c r="G658" s="107"/>
      <c r="H658" s="107"/>
      <c r="I658" s="107"/>
      <c r="J658" s="107"/>
      <c r="K658" s="107"/>
      <c r="L658" s="107"/>
      <c r="M658" s="107"/>
      <c r="N658" s="107"/>
      <c r="O658" s="107"/>
      <c r="P658" s="107"/>
      <c r="Q658" s="107"/>
      <c r="R658" s="107"/>
      <c r="S658" s="107"/>
      <c r="T658" s="107"/>
      <c r="U658" s="107"/>
      <c r="V658" s="107"/>
      <c r="W658" s="107"/>
      <c r="X658" s="107"/>
    </row>
    <row r="659" spans="1:24" ht="13">
      <c r="A659" s="107"/>
      <c r="B659" s="107"/>
      <c r="C659" s="108"/>
      <c r="D659" s="112"/>
      <c r="E659" s="108"/>
      <c r="F659" s="108"/>
      <c r="G659" s="107"/>
      <c r="H659" s="107"/>
      <c r="I659" s="107"/>
      <c r="J659" s="107"/>
      <c r="K659" s="107"/>
      <c r="L659" s="107"/>
      <c r="M659" s="107"/>
      <c r="N659" s="107"/>
      <c r="O659" s="107"/>
      <c r="P659" s="107"/>
      <c r="Q659" s="107"/>
      <c r="R659" s="107"/>
      <c r="S659" s="107"/>
      <c r="T659" s="107"/>
      <c r="U659" s="107"/>
      <c r="V659" s="107"/>
      <c r="W659" s="107"/>
      <c r="X659" s="107"/>
    </row>
    <row r="660" spans="1:24" ht="13">
      <c r="A660" s="107"/>
      <c r="B660" s="107"/>
      <c r="C660" s="108"/>
      <c r="D660" s="112"/>
      <c r="E660" s="108"/>
      <c r="F660" s="108"/>
      <c r="G660" s="107"/>
      <c r="H660" s="107"/>
      <c r="I660" s="107"/>
      <c r="J660" s="107"/>
      <c r="K660" s="107"/>
      <c r="L660" s="107"/>
      <c r="M660" s="107"/>
      <c r="N660" s="107"/>
      <c r="O660" s="107"/>
      <c r="P660" s="107"/>
      <c r="Q660" s="107"/>
      <c r="R660" s="107"/>
      <c r="S660" s="107"/>
      <c r="T660" s="107"/>
      <c r="U660" s="107"/>
      <c r="V660" s="107"/>
      <c r="W660" s="107"/>
      <c r="X660" s="107"/>
    </row>
    <row r="661" spans="1:24" ht="13">
      <c r="A661" s="107"/>
      <c r="B661" s="107"/>
      <c r="C661" s="108"/>
      <c r="D661" s="112"/>
      <c r="E661" s="108"/>
      <c r="F661" s="108"/>
      <c r="G661" s="107"/>
      <c r="H661" s="107"/>
      <c r="I661" s="107"/>
      <c r="J661" s="107"/>
      <c r="K661" s="107"/>
      <c r="L661" s="107"/>
      <c r="M661" s="107"/>
      <c r="N661" s="107"/>
      <c r="O661" s="107"/>
      <c r="P661" s="107"/>
      <c r="Q661" s="107"/>
      <c r="R661" s="107"/>
      <c r="S661" s="107"/>
      <c r="T661" s="107"/>
      <c r="U661" s="107"/>
      <c r="V661" s="107"/>
      <c r="W661" s="107"/>
      <c r="X661" s="107"/>
    </row>
    <row r="662" spans="1:24" ht="13">
      <c r="A662" s="107"/>
      <c r="B662" s="107"/>
      <c r="C662" s="108"/>
      <c r="D662" s="112"/>
      <c r="E662" s="108"/>
      <c r="F662" s="108"/>
      <c r="G662" s="107"/>
      <c r="H662" s="107"/>
      <c r="I662" s="107"/>
      <c r="J662" s="107"/>
      <c r="K662" s="107"/>
      <c r="L662" s="107"/>
      <c r="M662" s="107"/>
      <c r="N662" s="107"/>
      <c r="O662" s="107"/>
      <c r="P662" s="107"/>
      <c r="Q662" s="107"/>
      <c r="R662" s="107"/>
      <c r="S662" s="107"/>
      <c r="T662" s="107"/>
      <c r="U662" s="107"/>
      <c r="V662" s="107"/>
      <c r="W662" s="107"/>
      <c r="X662" s="107"/>
    </row>
    <row r="663" spans="1:24" ht="13">
      <c r="A663" s="107"/>
      <c r="B663" s="107"/>
      <c r="C663" s="108"/>
      <c r="D663" s="112"/>
      <c r="E663" s="108"/>
      <c r="F663" s="108"/>
      <c r="G663" s="107"/>
      <c r="H663" s="107"/>
      <c r="I663" s="107"/>
      <c r="J663" s="107"/>
      <c r="K663" s="107"/>
      <c r="L663" s="107"/>
      <c r="M663" s="107"/>
      <c r="N663" s="107"/>
      <c r="O663" s="107"/>
      <c r="P663" s="107"/>
      <c r="Q663" s="107"/>
      <c r="R663" s="107"/>
      <c r="S663" s="107"/>
      <c r="T663" s="107"/>
      <c r="U663" s="107"/>
      <c r="V663" s="107"/>
      <c r="W663" s="107"/>
      <c r="X663" s="107"/>
    </row>
    <row r="664" spans="1:24" ht="13">
      <c r="A664" s="107"/>
      <c r="B664" s="107"/>
      <c r="C664" s="108"/>
      <c r="D664" s="112"/>
      <c r="E664" s="108"/>
      <c r="F664" s="108"/>
      <c r="G664" s="107"/>
      <c r="H664" s="107"/>
      <c r="I664" s="107"/>
      <c r="J664" s="107"/>
      <c r="K664" s="107"/>
      <c r="L664" s="107"/>
      <c r="M664" s="107"/>
      <c r="N664" s="107"/>
      <c r="O664" s="107"/>
      <c r="P664" s="107"/>
      <c r="Q664" s="107"/>
      <c r="R664" s="107"/>
      <c r="S664" s="107"/>
      <c r="T664" s="107"/>
      <c r="U664" s="107"/>
      <c r="V664" s="107"/>
      <c r="W664" s="107"/>
      <c r="X664" s="107"/>
    </row>
    <row r="665" spans="1:24" ht="13">
      <c r="A665" s="107"/>
      <c r="B665" s="107"/>
      <c r="C665" s="108"/>
      <c r="D665" s="112"/>
      <c r="E665" s="108"/>
      <c r="F665" s="108"/>
      <c r="G665" s="107"/>
      <c r="H665" s="107"/>
      <c r="I665" s="107"/>
      <c r="J665" s="107"/>
      <c r="K665" s="107"/>
      <c r="L665" s="107"/>
      <c r="M665" s="107"/>
      <c r="N665" s="107"/>
      <c r="O665" s="107"/>
      <c r="P665" s="107"/>
      <c r="Q665" s="107"/>
      <c r="R665" s="107"/>
      <c r="S665" s="107"/>
      <c r="T665" s="107"/>
      <c r="U665" s="107"/>
      <c r="V665" s="107"/>
      <c r="W665" s="107"/>
      <c r="X665" s="107"/>
    </row>
    <row r="666" spans="1:24" ht="13">
      <c r="A666" s="107"/>
      <c r="B666" s="107"/>
      <c r="C666" s="108"/>
      <c r="D666" s="112"/>
      <c r="E666" s="108"/>
      <c r="F666" s="108"/>
      <c r="G666" s="107"/>
      <c r="H666" s="107"/>
      <c r="I666" s="107"/>
      <c r="J666" s="107"/>
      <c r="K666" s="107"/>
      <c r="L666" s="107"/>
      <c r="M666" s="107"/>
      <c r="N666" s="107"/>
      <c r="O666" s="107"/>
      <c r="P666" s="107"/>
      <c r="Q666" s="107"/>
      <c r="R666" s="107"/>
      <c r="S666" s="107"/>
      <c r="T666" s="107"/>
      <c r="U666" s="107"/>
      <c r="V666" s="107"/>
      <c r="W666" s="107"/>
      <c r="X666" s="107"/>
    </row>
    <row r="667" spans="1:24" ht="13">
      <c r="A667" s="107"/>
      <c r="B667" s="107"/>
      <c r="C667" s="108"/>
      <c r="D667" s="112"/>
      <c r="E667" s="108"/>
      <c r="F667" s="108"/>
      <c r="G667" s="107"/>
      <c r="H667" s="107"/>
      <c r="I667" s="107"/>
      <c r="J667" s="107"/>
      <c r="K667" s="107"/>
      <c r="L667" s="107"/>
      <c r="M667" s="107"/>
      <c r="N667" s="107"/>
      <c r="O667" s="107"/>
      <c r="P667" s="107"/>
      <c r="Q667" s="107"/>
      <c r="R667" s="107"/>
      <c r="S667" s="107"/>
      <c r="T667" s="107"/>
      <c r="U667" s="107"/>
      <c r="V667" s="107"/>
      <c r="W667" s="107"/>
      <c r="X667" s="107"/>
    </row>
    <row r="668" spans="1:24" ht="13">
      <c r="A668" s="107"/>
      <c r="B668" s="107"/>
      <c r="C668" s="108"/>
      <c r="D668" s="112"/>
      <c r="E668" s="108"/>
      <c r="F668" s="108"/>
      <c r="G668" s="107"/>
      <c r="H668" s="107"/>
      <c r="I668" s="107"/>
      <c r="J668" s="107"/>
      <c r="K668" s="107"/>
      <c r="L668" s="107"/>
      <c r="M668" s="107"/>
      <c r="N668" s="107"/>
      <c r="O668" s="107"/>
      <c r="P668" s="107"/>
      <c r="Q668" s="107"/>
      <c r="R668" s="107"/>
      <c r="S668" s="107"/>
      <c r="T668" s="107"/>
      <c r="U668" s="107"/>
      <c r="V668" s="107"/>
      <c r="W668" s="107"/>
      <c r="X668" s="107"/>
    </row>
    <row r="669" spans="1:24" ht="13">
      <c r="A669" s="107"/>
      <c r="B669" s="107"/>
      <c r="C669" s="108"/>
      <c r="D669" s="112"/>
      <c r="E669" s="108"/>
      <c r="F669" s="108"/>
      <c r="G669" s="107"/>
      <c r="H669" s="107"/>
      <c r="I669" s="107"/>
      <c r="J669" s="107"/>
      <c r="K669" s="107"/>
      <c r="L669" s="107"/>
      <c r="M669" s="107"/>
      <c r="N669" s="107"/>
      <c r="O669" s="107"/>
      <c r="P669" s="107"/>
      <c r="Q669" s="107"/>
      <c r="R669" s="107"/>
      <c r="S669" s="107"/>
      <c r="T669" s="107"/>
      <c r="U669" s="107"/>
      <c r="V669" s="107"/>
      <c r="W669" s="107"/>
      <c r="X669" s="107"/>
    </row>
    <row r="670" spans="1:24" ht="13">
      <c r="A670" s="107"/>
      <c r="B670" s="107"/>
      <c r="C670" s="108"/>
      <c r="D670" s="112"/>
      <c r="E670" s="108"/>
      <c r="F670" s="108"/>
      <c r="G670" s="107"/>
      <c r="H670" s="107"/>
      <c r="I670" s="107"/>
      <c r="J670" s="107"/>
      <c r="K670" s="107"/>
      <c r="L670" s="107"/>
      <c r="M670" s="107"/>
      <c r="N670" s="107"/>
      <c r="O670" s="107"/>
      <c r="P670" s="107"/>
      <c r="Q670" s="107"/>
      <c r="R670" s="107"/>
      <c r="S670" s="107"/>
      <c r="T670" s="107"/>
      <c r="U670" s="107"/>
      <c r="V670" s="107"/>
      <c r="W670" s="107"/>
      <c r="X670" s="107"/>
    </row>
    <row r="671" spans="1:24" ht="13">
      <c r="A671" s="107"/>
      <c r="B671" s="107"/>
      <c r="C671" s="108"/>
      <c r="D671" s="112"/>
      <c r="E671" s="108"/>
      <c r="F671" s="108"/>
      <c r="G671" s="107"/>
      <c r="H671" s="107"/>
      <c r="I671" s="107"/>
      <c r="J671" s="107"/>
      <c r="K671" s="107"/>
      <c r="L671" s="107"/>
      <c r="M671" s="107"/>
      <c r="N671" s="107"/>
      <c r="O671" s="107"/>
      <c r="P671" s="107"/>
      <c r="Q671" s="107"/>
      <c r="R671" s="107"/>
      <c r="S671" s="107"/>
      <c r="T671" s="107"/>
      <c r="U671" s="107"/>
      <c r="V671" s="107"/>
      <c r="W671" s="107"/>
      <c r="X671" s="107"/>
    </row>
    <row r="672" spans="1:24" ht="13">
      <c r="A672" s="107"/>
      <c r="B672" s="107"/>
      <c r="C672" s="108"/>
      <c r="D672" s="112"/>
      <c r="E672" s="108"/>
      <c r="F672" s="108"/>
      <c r="G672" s="107"/>
      <c r="H672" s="107"/>
      <c r="I672" s="107"/>
      <c r="J672" s="107"/>
      <c r="K672" s="107"/>
      <c r="L672" s="107"/>
      <c r="M672" s="107"/>
      <c r="N672" s="107"/>
      <c r="O672" s="107"/>
      <c r="P672" s="107"/>
      <c r="Q672" s="107"/>
      <c r="R672" s="107"/>
      <c r="S672" s="107"/>
      <c r="T672" s="107"/>
      <c r="U672" s="107"/>
      <c r="V672" s="107"/>
      <c r="W672" s="107"/>
      <c r="X672" s="107"/>
    </row>
    <row r="673" spans="1:24" ht="13">
      <c r="A673" s="107"/>
      <c r="B673" s="107"/>
      <c r="C673" s="108"/>
      <c r="D673" s="112"/>
      <c r="E673" s="108"/>
      <c r="F673" s="108"/>
      <c r="G673" s="107"/>
      <c r="H673" s="107"/>
      <c r="I673" s="107"/>
      <c r="J673" s="107"/>
      <c r="K673" s="107"/>
      <c r="L673" s="107"/>
      <c r="M673" s="107"/>
      <c r="N673" s="107"/>
      <c r="O673" s="107"/>
      <c r="P673" s="107"/>
      <c r="Q673" s="107"/>
      <c r="R673" s="107"/>
      <c r="S673" s="107"/>
      <c r="T673" s="107"/>
      <c r="U673" s="107"/>
      <c r="V673" s="107"/>
      <c r="W673" s="107"/>
      <c r="X673" s="107"/>
    </row>
    <row r="674" spans="1:24" ht="13">
      <c r="A674" s="107"/>
      <c r="B674" s="107"/>
      <c r="C674" s="108"/>
      <c r="D674" s="112"/>
      <c r="E674" s="108"/>
      <c r="F674" s="108"/>
      <c r="G674" s="107"/>
      <c r="H674" s="107"/>
      <c r="I674" s="107"/>
      <c r="J674" s="107"/>
      <c r="K674" s="107"/>
      <c r="L674" s="107"/>
      <c r="M674" s="107"/>
      <c r="N674" s="107"/>
      <c r="O674" s="107"/>
      <c r="P674" s="107"/>
      <c r="Q674" s="107"/>
      <c r="R674" s="107"/>
      <c r="S674" s="107"/>
      <c r="T674" s="107"/>
      <c r="U674" s="107"/>
      <c r="V674" s="107"/>
      <c r="W674" s="107"/>
      <c r="X674" s="107"/>
    </row>
    <row r="675" spans="1:24" ht="13">
      <c r="A675" s="107"/>
      <c r="B675" s="107"/>
      <c r="C675" s="108"/>
      <c r="D675" s="112"/>
      <c r="E675" s="108"/>
      <c r="F675" s="108"/>
      <c r="G675" s="107"/>
      <c r="H675" s="107"/>
      <c r="I675" s="107"/>
      <c r="J675" s="107"/>
      <c r="K675" s="107"/>
      <c r="L675" s="107"/>
      <c r="M675" s="107"/>
      <c r="N675" s="107"/>
      <c r="O675" s="107"/>
      <c r="P675" s="107"/>
      <c r="Q675" s="107"/>
      <c r="R675" s="107"/>
      <c r="S675" s="107"/>
      <c r="T675" s="107"/>
      <c r="U675" s="107"/>
      <c r="V675" s="107"/>
      <c r="W675" s="107"/>
      <c r="X675" s="107"/>
    </row>
    <row r="676" spans="1:24" ht="13">
      <c r="A676" s="107"/>
      <c r="B676" s="107"/>
      <c r="C676" s="108"/>
      <c r="D676" s="112"/>
      <c r="E676" s="108"/>
      <c r="F676" s="108"/>
      <c r="G676" s="107"/>
      <c r="H676" s="107"/>
      <c r="I676" s="107"/>
      <c r="J676" s="107"/>
      <c r="K676" s="107"/>
      <c r="L676" s="107"/>
      <c r="M676" s="107"/>
      <c r="N676" s="107"/>
      <c r="O676" s="107"/>
      <c r="P676" s="107"/>
      <c r="Q676" s="107"/>
      <c r="R676" s="107"/>
      <c r="S676" s="107"/>
      <c r="T676" s="107"/>
      <c r="U676" s="107"/>
      <c r="V676" s="107"/>
      <c r="W676" s="107"/>
      <c r="X676" s="107"/>
    </row>
    <row r="677" spans="1:24" ht="13">
      <c r="A677" s="107"/>
      <c r="B677" s="107"/>
      <c r="C677" s="108"/>
      <c r="D677" s="112"/>
      <c r="E677" s="108"/>
      <c r="F677" s="108"/>
      <c r="G677" s="107"/>
      <c r="H677" s="107"/>
      <c r="I677" s="107"/>
      <c r="J677" s="107"/>
      <c r="K677" s="107"/>
      <c r="L677" s="107"/>
      <c r="M677" s="107"/>
      <c r="N677" s="107"/>
      <c r="O677" s="107"/>
      <c r="P677" s="107"/>
      <c r="Q677" s="107"/>
      <c r="R677" s="107"/>
      <c r="S677" s="107"/>
      <c r="T677" s="107"/>
      <c r="U677" s="107"/>
      <c r="V677" s="107"/>
      <c r="W677" s="107"/>
      <c r="X677" s="107"/>
    </row>
    <row r="678" spans="1:24" ht="13">
      <c r="A678" s="107"/>
      <c r="B678" s="107"/>
      <c r="C678" s="108"/>
      <c r="D678" s="112"/>
      <c r="E678" s="108"/>
      <c r="F678" s="108"/>
      <c r="G678" s="107"/>
      <c r="H678" s="107"/>
      <c r="I678" s="107"/>
      <c r="J678" s="107"/>
      <c r="K678" s="107"/>
      <c r="L678" s="107"/>
      <c r="M678" s="107"/>
      <c r="N678" s="107"/>
      <c r="O678" s="107"/>
      <c r="P678" s="107"/>
      <c r="Q678" s="107"/>
      <c r="R678" s="107"/>
      <c r="S678" s="107"/>
      <c r="T678" s="107"/>
      <c r="U678" s="107"/>
      <c r="V678" s="107"/>
      <c r="W678" s="107"/>
      <c r="X678" s="107"/>
    </row>
    <row r="679" spans="1:24" ht="13">
      <c r="A679" s="107"/>
      <c r="B679" s="107"/>
      <c r="C679" s="108"/>
      <c r="D679" s="112"/>
      <c r="E679" s="108"/>
      <c r="F679" s="108"/>
      <c r="G679" s="107"/>
      <c r="H679" s="107"/>
      <c r="I679" s="107"/>
      <c r="J679" s="107"/>
      <c r="K679" s="107"/>
      <c r="L679" s="107"/>
      <c r="M679" s="107"/>
      <c r="N679" s="107"/>
      <c r="O679" s="107"/>
      <c r="P679" s="107"/>
      <c r="Q679" s="107"/>
      <c r="R679" s="107"/>
      <c r="S679" s="107"/>
      <c r="T679" s="107"/>
      <c r="U679" s="107"/>
      <c r="V679" s="107"/>
      <c r="W679" s="107"/>
      <c r="X679" s="107"/>
    </row>
    <row r="680" spans="1:24" ht="13">
      <c r="A680" s="107"/>
      <c r="B680" s="107"/>
      <c r="C680" s="108"/>
      <c r="D680" s="112"/>
      <c r="E680" s="108"/>
      <c r="F680" s="108"/>
      <c r="G680" s="107"/>
      <c r="H680" s="107"/>
      <c r="I680" s="107"/>
      <c r="J680" s="107"/>
      <c r="K680" s="107"/>
      <c r="L680" s="107"/>
      <c r="M680" s="107"/>
      <c r="N680" s="107"/>
      <c r="O680" s="107"/>
      <c r="P680" s="107"/>
      <c r="Q680" s="107"/>
      <c r="R680" s="107"/>
      <c r="S680" s="107"/>
      <c r="T680" s="107"/>
      <c r="U680" s="107"/>
      <c r="V680" s="107"/>
      <c r="W680" s="107"/>
      <c r="X680" s="107"/>
    </row>
    <row r="681" spans="1:24" ht="13">
      <c r="A681" s="107"/>
      <c r="B681" s="107"/>
      <c r="C681" s="108"/>
      <c r="D681" s="112"/>
      <c r="E681" s="108"/>
      <c r="F681" s="108"/>
      <c r="G681" s="107"/>
      <c r="H681" s="107"/>
      <c r="I681" s="107"/>
      <c r="J681" s="107"/>
      <c r="K681" s="107"/>
      <c r="L681" s="107"/>
      <c r="M681" s="107"/>
      <c r="N681" s="107"/>
      <c r="O681" s="107"/>
      <c r="P681" s="107"/>
      <c r="Q681" s="107"/>
      <c r="R681" s="107"/>
      <c r="S681" s="107"/>
      <c r="T681" s="107"/>
      <c r="U681" s="107"/>
      <c r="V681" s="107"/>
      <c r="W681" s="107"/>
      <c r="X681" s="107"/>
    </row>
    <row r="682" spans="1:24" ht="13">
      <c r="A682" s="107"/>
      <c r="B682" s="107"/>
      <c r="C682" s="108"/>
      <c r="D682" s="112"/>
      <c r="E682" s="108"/>
      <c r="F682" s="108"/>
      <c r="G682" s="107"/>
      <c r="H682" s="107"/>
      <c r="I682" s="107"/>
      <c r="J682" s="107"/>
      <c r="K682" s="107"/>
      <c r="L682" s="107"/>
      <c r="M682" s="107"/>
      <c r="N682" s="107"/>
      <c r="O682" s="107"/>
      <c r="P682" s="107"/>
      <c r="Q682" s="107"/>
      <c r="R682" s="107"/>
      <c r="S682" s="107"/>
      <c r="T682" s="107"/>
      <c r="U682" s="107"/>
      <c r="V682" s="107"/>
      <c r="W682" s="107"/>
      <c r="X682" s="107"/>
    </row>
    <row r="683" spans="1:24" ht="13">
      <c r="A683" s="107"/>
      <c r="B683" s="107"/>
      <c r="C683" s="108"/>
      <c r="D683" s="112"/>
      <c r="E683" s="108"/>
      <c r="F683" s="108"/>
      <c r="G683" s="107"/>
      <c r="H683" s="107"/>
      <c r="I683" s="107"/>
      <c r="J683" s="107"/>
      <c r="K683" s="107"/>
      <c r="L683" s="107"/>
      <c r="M683" s="107"/>
      <c r="N683" s="107"/>
      <c r="O683" s="107"/>
      <c r="P683" s="107"/>
      <c r="Q683" s="107"/>
      <c r="R683" s="107"/>
      <c r="S683" s="107"/>
      <c r="T683" s="107"/>
      <c r="U683" s="107"/>
      <c r="V683" s="107"/>
      <c r="W683" s="107"/>
      <c r="X683" s="107"/>
    </row>
    <row r="684" spans="1:24" ht="13">
      <c r="A684" s="107"/>
      <c r="B684" s="107"/>
      <c r="C684" s="108"/>
      <c r="D684" s="112"/>
      <c r="E684" s="108"/>
      <c r="F684" s="108"/>
      <c r="G684" s="107"/>
      <c r="H684" s="107"/>
      <c r="I684" s="107"/>
      <c r="J684" s="107"/>
      <c r="K684" s="107"/>
      <c r="L684" s="107"/>
      <c r="M684" s="107"/>
      <c r="N684" s="107"/>
      <c r="O684" s="107"/>
      <c r="P684" s="107"/>
      <c r="Q684" s="107"/>
      <c r="R684" s="107"/>
      <c r="S684" s="107"/>
      <c r="T684" s="107"/>
      <c r="U684" s="107"/>
      <c r="V684" s="107"/>
      <c r="W684" s="107"/>
      <c r="X684" s="107"/>
    </row>
    <row r="685" spans="1:24" ht="13">
      <c r="A685" s="107"/>
      <c r="B685" s="107"/>
      <c r="C685" s="108"/>
      <c r="D685" s="112"/>
      <c r="E685" s="108"/>
      <c r="F685" s="108"/>
      <c r="G685" s="107"/>
      <c r="H685" s="107"/>
      <c r="I685" s="107"/>
      <c r="J685" s="107"/>
      <c r="K685" s="107"/>
      <c r="L685" s="107"/>
      <c r="M685" s="107"/>
      <c r="N685" s="107"/>
      <c r="O685" s="107"/>
      <c r="P685" s="107"/>
      <c r="Q685" s="107"/>
      <c r="R685" s="107"/>
      <c r="S685" s="107"/>
      <c r="T685" s="107"/>
      <c r="U685" s="107"/>
      <c r="V685" s="107"/>
      <c r="W685" s="107"/>
      <c r="X685" s="107"/>
    </row>
    <row r="686" spans="1:24" ht="13">
      <c r="A686" s="107"/>
      <c r="B686" s="107"/>
      <c r="C686" s="108"/>
      <c r="D686" s="112"/>
      <c r="E686" s="108"/>
      <c r="F686" s="108"/>
      <c r="G686" s="107"/>
      <c r="H686" s="107"/>
      <c r="I686" s="107"/>
      <c r="J686" s="107"/>
      <c r="K686" s="107"/>
      <c r="L686" s="107"/>
      <c r="M686" s="107"/>
      <c r="N686" s="107"/>
      <c r="O686" s="107"/>
      <c r="P686" s="107"/>
      <c r="Q686" s="107"/>
      <c r="R686" s="107"/>
      <c r="S686" s="107"/>
      <c r="T686" s="107"/>
      <c r="U686" s="107"/>
      <c r="V686" s="107"/>
      <c r="W686" s="107"/>
      <c r="X686" s="107"/>
    </row>
    <row r="687" spans="1:24" ht="13">
      <c r="A687" s="107"/>
      <c r="B687" s="107"/>
      <c r="C687" s="108"/>
      <c r="D687" s="112"/>
      <c r="E687" s="108"/>
      <c r="F687" s="108"/>
      <c r="G687" s="107"/>
      <c r="H687" s="107"/>
      <c r="I687" s="107"/>
      <c r="J687" s="107"/>
      <c r="K687" s="107"/>
      <c r="L687" s="107"/>
      <c r="M687" s="107"/>
      <c r="N687" s="107"/>
      <c r="O687" s="107"/>
      <c r="P687" s="107"/>
      <c r="Q687" s="107"/>
      <c r="R687" s="107"/>
      <c r="S687" s="107"/>
      <c r="T687" s="107"/>
      <c r="U687" s="107"/>
      <c r="V687" s="107"/>
      <c r="W687" s="107"/>
      <c r="X687" s="107"/>
    </row>
    <row r="688" spans="1:24" ht="13">
      <c r="A688" s="107"/>
      <c r="B688" s="107"/>
      <c r="C688" s="108"/>
      <c r="D688" s="112"/>
      <c r="E688" s="108"/>
      <c r="F688" s="108"/>
      <c r="G688" s="107"/>
      <c r="H688" s="107"/>
      <c r="I688" s="107"/>
      <c r="J688" s="107"/>
      <c r="K688" s="107"/>
      <c r="L688" s="107"/>
      <c r="M688" s="107"/>
      <c r="N688" s="107"/>
      <c r="O688" s="107"/>
      <c r="P688" s="107"/>
      <c r="Q688" s="107"/>
      <c r="R688" s="107"/>
      <c r="S688" s="107"/>
      <c r="T688" s="107"/>
      <c r="U688" s="107"/>
      <c r="V688" s="107"/>
      <c r="W688" s="107"/>
      <c r="X688" s="107"/>
    </row>
    <row r="689" spans="1:24" ht="13">
      <c r="A689" s="107"/>
      <c r="B689" s="107"/>
      <c r="C689" s="108"/>
      <c r="D689" s="112"/>
      <c r="E689" s="108"/>
      <c r="F689" s="108"/>
      <c r="G689" s="107"/>
      <c r="H689" s="107"/>
      <c r="I689" s="107"/>
      <c r="J689" s="107"/>
      <c r="K689" s="107"/>
      <c r="L689" s="107"/>
      <c r="M689" s="107"/>
      <c r="N689" s="107"/>
      <c r="O689" s="107"/>
      <c r="P689" s="107"/>
      <c r="Q689" s="107"/>
      <c r="R689" s="107"/>
      <c r="S689" s="107"/>
      <c r="T689" s="107"/>
      <c r="U689" s="107"/>
      <c r="V689" s="107"/>
      <c r="W689" s="107"/>
      <c r="X689" s="107"/>
    </row>
    <row r="690" spans="1:24" ht="13">
      <c r="A690" s="107"/>
      <c r="B690" s="107"/>
      <c r="C690" s="108"/>
      <c r="D690" s="112"/>
      <c r="E690" s="108"/>
      <c r="F690" s="108"/>
      <c r="G690" s="107"/>
      <c r="H690" s="107"/>
      <c r="I690" s="107"/>
      <c r="J690" s="107"/>
      <c r="K690" s="107"/>
      <c r="L690" s="107"/>
      <c r="M690" s="107"/>
      <c r="N690" s="107"/>
      <c r="O690" s="107"/>
      <c r="P690" s="107"/>
      <c r="Q690" s="107"/>
      <c r="R690" s="107"/>
      <c r="S690" s="107"/>
      <c r="T690" s="107"/>
      <c r="U690" s="107"/>
      <c r="V690" s="107"/>
      <c r="W690" s="107"/>
      <c r="X690" s="107"/>
    </row>
    <row r="691" spans="1:24" ht="13">
      <c r="A691" s="107"/>
      <c r="B691" s="107"/>
      <c r="C691" s="108"/>
      <c r="D691" s="112"/>
      <c r="E691" s="108"/>
      <c r="F691" s="108"/>
      <c r="G691" s="107"/>
      <c r="H691" s="107"/>
      <c r="I691" s="107"/>
      <c r="J691" s="107"/>
      <c r="K691" s="107"/>
      <c r="L691" s="107"/>
      <c r="M691" s="107"/>
      <c r="N691" s="107"/>
      <c r="O691" s="107"/>
      <c r="P691" s="107"/>
      <c r="Q691" s="107"/>
      <c r="R691" s="107"/>
      <c r="S691" s="107"/>
      <c r="T691" s="107"/>
      <c r="U691" s="107"/>
      <c r="V691" s="107"/>
      <c r="W691" s="107"/>
      <c r="X691" s="107"/>
    </row>
    <row r="692" spans="1:24" ht="13">
      <c r="A692" s="107"/>
      <c r="B692" s="107"/>
      <c r="C692" s="108"/>
      <c r="D692" s="112"/>
      <c r="E692" s="108"/>
      <c r="F692" s="108"/>
      <c r="G692" s="107"/>
      <c r="H692" s="107"/>
      <c r="I692" s="107"/>
      <c r="J692" s="107"/>
      <c r="K692" s="107"/>
      <c r="L692" s="107"/>
      <c r="M692" s="107"/>
      <c r="N692" s="107"/>
      <c r="O692" s="107"/>
      <c r="P692" s="107"/>
      <c r="Q692" s="107"/>
      <c r="R692" s="107"/>
      <c r="S692" s="107"/>
      <c r="T692" s="107"/>
      <c r="U692" s="107"/>
      <c r="V692" s="107"/>
      <c r="W692" s="107"/>
      <c r="X692" s="107"/>
    </row>
    <row r="693" spans="1:24" ht="13">
      <c r="A693" s="107"/>
      <c r="B693" s="107"/>
      <c r="C693" s="108"/>
      <c r="D693" s="112"/>
      <c r="E693" s="108"/>
      <c r="F693" s="108"/>
      <c r="G693" s="107"/>
      <c r="H693" s="107"/>
      <c r="I693" s="107"/>
      <c r="J693" s="107"/>
      <c r="K693" s="107"/>
      <c r="L693" s="107"/>
      <c r="M693" s="107"/>
      <c r="N693" s="107"/>
      <c r="O693" s="107"/>
      <c r="P693" s="107"/>
      <c r="Q693" s="107"/>
      <c r="R693" s="107"/>
      <c r="S693" s="107"/>
      <c r="T693" s="107"/>
      <c r="U693" s="107"/>
      <c r="V693" s="107"/>
      <c r="W693" s="107"/>
      <c r="X693" s="107"/>
    </row>
    <row r="694" spans="1:24" ht="13">
      <c r="A694" s="107"/>
      <c r="B694" s="107"/>
      <c r="C694" s="108"/>
      <c r="D694" s="112"/>
      <c r="E694" s="108"/>
      <c r="F694" s="108"/>
      <c r="G694" s="107"/>
      <c r="H694" s="107"/>
      <c r="I694" s="107"/>
      <c r="J694" s="107"/>
      <c r="K694" s="107"/>
      <c r="L694" s="107"/>
      <c r="M694" s="107"/>
      <c r="N694" s="107"/>
      <c r="O694" s="107"/>
      <c r="P694" s="107"/>
      <c r="Q694" s="107"/>
      <c r="R694" s="107"/>
      <c r="S694" s="107"/>
      <c r="T694" s="107"/>
      <c r="U694" s="107"/>
      <c r="V694" s="107"/>
      <c r="W694" s="107"/>
      <c r="X694" s="107"/>
    </row>
    <row r="695" spans="1:24" ht="13">
      <c r="A695" s="107"/>
      <c r="B695" s="107"/>
      <c r="C695" s="108"/>
      <c r="D695" s="112"/>
      <c r="E695" s="108"/>
      <c r="F695" s="108"/>
      <c r="G695" s="107"/>
      <c r="H695" s="107"/>
      <c r="I695" s="107"/>
      <c r="J695" s="107"/>
      <c r="K695" s="107"/>
      <c r="L695" s="107"/>
      <c r="M695" s="107"/>
      <c r="N695" s="107"/>
      <c r="O695" s="107"/>
      <c r="P695" s="107"/>
      <c r="Q695" s="107"/>
      <c r="R695" s="107"/>
      <c r="S695" s="107"/>
      <c r="T695" s="107"/>
      <c r="U695" s="107"/>
      <c r="V695" s="107"/>
      <c r="W695" s="107"/>
      <c r="X695" s="107"/>
    </row>
    <row r="696" spans="1:24" ht="13">
      <c r="A696" s="107"/>
      <c r="B696" s="107"/>
      <c r="C696" s="108"/>
      <c r="D696" s="112"/>
      <c r="E696" s="108"/>
      <c r="F696" s="108"/>
      <c r="G696" s="107"/>
      <c r="H696" s="107"/>
      <c r="I696" s="107"/>
      <c r="J696" s="107"/>
      <c r="K696" s="107"/>
      <c r="L696" s="107"/>
      <c r="M696" s="107"/>
      <c r="N696" s="107"/>
      <c r="O696" s="107"/>
      <c r="P696" s="107"/>
      <c r="Q696" s="107"/>
      <c r="R696" s="107"/>
      <c r="S696" s="107"/>
      <c r="T696" s="107"/>
      <c r="U696" s="107"/>
      <c r="V696" s="107"/>
      <c r="W696" s="107"/>
      <c r="X696" s="107"/>
    </row>
    <row r="697" spans="1:24" ht="13">
      <c r="A697" s="107"/>
      <c r="B697" s="107"/>
      <c r="C697" s="108"/>
      <c r="D697" s="112"/>
      <c r="E697" s="108"/>
      <c r="F697" s="108"/>
      <c r="G697" s="107"/>
      <c r="H697" s="107"/>
      <c r="I697" s="107"/>
      <c r="J697" s="107"/>
      <c r="K697" s="107"/>
      <c r="L697" s="107"/>
      <c r="M697" s="107"/>
      <c r="N697" s="107"/>
      <c r="O697" s="107"/>
      <c r="P697" s="107"/>
      <c r="Q697" s="107"/>
      <c r="R697" s="107"/>
      <c r="S697" s="107"/>
      <c r="T697" s="107"/>
      <c r="U697" s="107"/>
      <c r="V697" s="107"/>
      <c r="W697" s="107"/>
      <c r="X697" s="107"/>
    </row>
    <row r="698" spans="1:24" ht="13">
      <c r="A698" s="107"/>
      <c r="B698" s="107"/>
      <c r="C698" s="108"/>
      <c r="D698" s="112"/>
      <c r="E698" s="108"/>
      <c r="F698" s="108"/>
      <c r="G698" s="107"/>
      <c r="H698" s="107"/>
      <c r="I698" s="107"/>
      <c r="J698" s="107"/>
      <c r="K698" s="107"/>
      <c r="L698" s="107"/>
      <c r="M698" s="107"/>
      <c r="N698" s="107"/>
      <c r="O698" s="107"/>
      <c r="P698" s="107"/>
      <c r="Q698" s="107"/>
      <c r="R698" s="107"/>
      <c r="S698" s="107"/>
      <c r="T698" s="107"/>
      <c r="U698" s="107"/>
      <c r="V698" s="107"/>
      <c r="W698" s="107"/>
      <c r="X698" s="107"/>
    </row>
    <row r="699" spans="1:24" ht="13">
      <c r="A699" s="107"/>
      <c r="B699" s="107"/>
      <c r="C699" s="108"/>
      <c r="D699" s="112"/>
      <c r="E699" s="108"/>
      <c r="F699" s="108"/>
      <c r="G699" s="107"/>
      <c r="H699" s="107"/>
      <c r="I699" s="107"/>
      <c r="J699" s="107"/>
      <c r="K699" s="107"/>
      <c r="L699" s="107"/>
      <c r="M699" s="107"/>
      <c r="N699" s="107"/>
      <c r="O699" s="107"/>
      <c r="P699" s="107"/>
      <c r="Q699" s="107"/>
      <c r="R699" s="107"/>
      <c r="S699" s="107"/>
      <c r="T699" s="107"/>
      <c r="U699" s="107"/>
      <c r="V699" s="107"/>
      <c r="W699" s="107"/>
      <c r="X699" s="107"/>
    </row>
    <row r="700" spans="1:24" ht="13">
      <c r="A700" s="107"/>
      <c r="B700" s="107"/>
      <c r="C700" s="108"/>
      <c r="D700" s="112"/>
      <c r="E700" s="108"/>
      <c r="F700" s="108"/>
      <c r="G700" s="107"/>
      <c r="H700" s="107"/>
      <c r="I700" s="107"/>
      <c r="J700" s="107"/>
      <c r="K700" s="107"/>
      <c r="L700" s="107"/>
      <c r="M700" s="107"/>
      <c r="N700" s="107"/>
      <c r="O700" s="107"/>
      <c r="P700" s="107"/>
      <c r="Q700" s="107"/>
      <c r="R700" s="107"/>
      <c r="S700" s="107"/>
      <c r="T700" s="107"/>
      <c r="U700" s="107"/>
      <c r="V700" s="107"/>
      <c r="W700" s="107"/>
      <c r="X700" s="107"/>
    </row>
    <row r="701" spans="1:24" ht="13">
      <c r="A701" s="107"/>
      <c r="B701" s="107"/>
      <c r="C701" s="108"/>
      <c r="D701" s="112"/>
      <c r="E701" s="108"/>
      <c r="F701" s="108"/>
      <c r="G701" s="107"/>
      <c r="H701" s="107"/>
      <c r="I701" s="107"/>
      <c r="J701" s="107"/>
      <c r="K701" s="107"/>
      <c r="L701" s="107"/>
      <c r="M701" s="107"/>
      <c r="N701" s="107"/>
      <c r="O701" s="107"/>
      <c r="P701" s="107"/>
      <c r="Q701" s="107"/>
      <c r="R701" s="107"/>
      <c r="S701" s="107"/>
      <c r="T701" s="107"/>
      <c r="U701" s="107"/>
      <c r="V701" s="107"/>
      <c r="W701" s="107"/>
      <c r="X701" s="107"/>
    </row>
    <row r="702" spans="1:24" ht="13">
      <c r="A702" s="107"/>
      <c r="B702" s="107"/>
      <c r="C702" s="108"/>
      <c r="D702" s="112"/>
      <c r="E702" s="108"/>
      <c r="F702" s="108"/>
      <c r="G702" s="107"/>
      <c r="H702" s="107"/>
      <c r="I702" s="107"/>
      <c r="J702" s="107"/>
      <c r="K702" s="107"/>
      <c r="L702" s="107"/>
      <c r="M702" s="107"/>
      <c r="N702" s="107"/>
      <c r="O702" s="107"/>
      <c r="P702" s="107"/>
      <c r="Q702" s="107"/>
      <c r="R702" s="107"/>
      <c r="S702" s="107"/>
      <c r="T702" s="107"/>
      <c r="U702" s="107"/>
      <c r="V702" s="107"/>
      <c r="W702" s="107"/>
      <c r="X702" s="107"/>
    </row>
    <row r="703" spans="1:24" ht="13">
      <c r="A703" s="107"/>
      <c r="B703" s="107"/>
      <c r="C703" s="108"/>
      <c r="D703" s="112"/>
      <c r="E703" s="108"/>
      <c r="F703" s="108"/>
      <c r="G703" s="107"/>
      <c r="H703" s="107"/>
      <c r="I703" s="107"/>
      <c r="J703" s="107"/>
      <c r="K703" s="107"/>
      <c r="L703" s="107"/>
      <c r="M703" s="107"/>
      <c r="N703" s="107"/>
      <c r="O703" s="107"/>
      <c r="P703" s="107"/>
      <c r="Q703" s="107"/>
      <c r="R703" s="107"/>
      <c r="S703" s="107"/>
      <c r="T703" s="107"/>
      <c r="U703" s="107"/>
      <c r="V703" s="107"/>
      <c r="W703" s="107"/>
      <c r="X703" s="107"/>
    </row>
    <row r="704" spans="1:24" ht="13">
      <c r="A704" s="107"/>
      <c r="B704" s="107"/>
      <c r="C704" s="108"/>
      <c r="D704" s="112"/>
      <c r="E704" s="108"/>
      <c r="F704" s="108"/>
      <c r="G704" s="107"/>
      <c r="H704" s="107"/>
      <c r="I704" s="107"/>
      <c r="J704" s="107"/>
      <c r="K704" s="107"/>
      <c r="L704" s="107"/>
      <c r="M704" s="107"/>
      <c r="N704" s="107"/>
      <c r="O704" s="107"/>
      <c r="P704" s="107"/>
      <c r="Q704" s="107"/>
      <c r="R704" s="107"/>
      <c r="S704" s="107"/>
      <c r="T704" s="107"/>
      <c r="U704" s="107"/>
      <c r="V704" s="107"/>
      <c r="W704" s="107"/>
      <c r="X704" s="107"/>
    </row>
    <row r="705" spans="1:24" ht="13">
      <c r="A705" s="107"/>
      <c r="B705" s="107"/>
      <c r="C705" s="108"/>
      <c r="D705" s="112"/>
      <c r="E705" s="108"/>
      <c r="F705" s="108"/>
      <c r="G705" s="107"/>
      <c r="H705" s="107"/>
      <c r="I705" s="107"/>
      <c r="J705" s="107"/>
      <c r="K705" s="107"/>
      <c r="L705" s="107"/>
      <c r="M705" s="107"/>
      <c r="N705" s="107"/>
      <c r="O705" s="107"/>
      <c r="P705" s="107"/>
      <c r="Q705" s="107"/>
      <c r="R705" s="107"/>
      <c r="S705" s="107"/>
      <c r="T705" s="107"/>
      <c r="U705" s="107"/>
      <c r="V705" s="107"/>
      <c r="W705" s="107"/>
      <c r="X705" s="107"/>
    </row>
    <row r="706" spans="1:24" ht="13">
      <c r="A706" s="107"/>
      <c r="B706" s="107"/>
      <c r="C706" s="108"/>
      <c r="D706" s="112"/>
      <c r="E706" s="108"/>
      <c r="F706" s="108"/>
      <c r="G706" s="107"/>
      <c r="H706" s="107"/>
      <c r="I706" s="107"/>
      <c r="J706" s="107"/>
      <c r="K706" s="107"/>
      <c r="L706" s="107"/>
      <c r="M706" s="107"/>
      <c r="N706" s="107"/>
      <c r="O706" s="107"/>
      <c r="P706" s="107"/>
      <c r="Q706" s="107"/>
      <c r="R706" s="107"/>
      <c r="S706" s="107"/>
      <c r="T706" s="107"/>
      <c r="U706" s="107"/>
      <c r="V706" s="107"/>
      <c r="W706" s="107"/>
      <c r="X706" s="107"/>
    </row>
    <row r="707" spans="1:24" ht="13">
      <c r="A707" s="107"/>
      <c r="B707" s="107"/>
      <c r="C707" s="108"/>
      <c r="D707" s="112"/>
      <c r="E707" s="108"/>
      <c r="F707" s="108"/>
      <c r="G707" s="107"/>
      <c r="H707" s="107"/>
      <c r="I707" s="107"/>
      <c r="J707" s="107"/>
      <c r="K707" s="107"/>
      <c r="L707" s="107"/>
      <c r="M707" s="107"/>
      <c r="N707" s="107"/>
      <c r="O707" s="107"/>
      <c r="P707" s="107"/>
      <c r="Q707" s="107"/>
      <c r="R707" s="107"/>
      <c r="S707" s="107"/>
      <c r="T707" s="107"/>
      <c r="U707" s="107"/>
      <c r="V707" s="107"/>
      <c r="W707" s="107"/>
      <c r="X707" s="107"/>
    </row>
    <row r="708" spans="1:24" ht="13">
      <c r="A708" s="107"/>
      <c r="B708" s="107"/>
      <c r="C708" s="108"/>
      <c r="D708" s="112"/>
      <c r="E708" s="108"/>
      <c r="F708" s="108"/>
      <c r="G708" s="107"/>
      <c r="H708" s="107"/>
      <c r="I708" s="107"/>
      <c r="J708" s="107"/>
      <c r="K708" s="107"/>
      <c r="L708" s="107"/>
      <c r="M708" s="107"/>
      <c r="N708" s="107"/>
      <c r="O708" s="107"/>
      <c r="P708" s="107"/>
      <c r="Q708" s="107"/>
      <c r="R708" s="107"/>
      <c r="S708" s="107"/>
      <c r="T708" s="107"/>
      <c r="U708" s="107"/>
      <c r="V708" s="107"/>
      <c r="W708" s="107"/>
      <c r="X708" s="107"/>
    </row>
    <row r="709" spans="1:24" ht="13">
      <c r="A709" s="107"/>
      <c r="B709" s="107"/>
      <c r="C709" s="108"/>
      <c r="D709" s="112"/>
      <c r="E709" s="108"/>
      <c r="F709" s="108"/>
      <c r="G709" s="107"/>
      <c r="H709" s="107"/>
      <c r="I709" s="107"/>
      <c r="J709" s="107"/>
      <c r="K709" s="107"/>
      <c r="L709" s="107"/>
      <c r="M709" s="107"/>
      <c r="N709" s="107"/>
      <c r="O709" s="107"/>
      <c r="P709" s="107"/>
      <c r="Q709" s="107"/>
      <c r="R709" s="107"/>
      <c r="S709" s="107"/>
      <c r="T709" s="107"/>
      <c r="U709" s="107"/>
      <c r="V709" s="107"/>
      <c r="W709" s="107"/>
      <c r="X709" s="107"/>
    </row>
    <row r="710" spans="1:24" ht="13">
      <c r="A710" s="107"/>
      <c r="B710" s="107"/>
      <c r="C710" s="108"/>
      <c r="D710" s="112"/>
      <c r="E710" s="108"/>
      <c r="F710" s="108"/>
      <c r="G710" s="107"/>
      <c r="H710" s="107"/>
      <c r="I710" s="107"/>
      <c r="J710" s="107"/>
      <c r="K710" s="107"/>
      <c r="L710" s="107"/>
      <c r="M710" s="107"/>
      <c r="N710" s="107"/>
      <c r="O710" s="107"/>
      <c r="P710" s="107"/>
      <c r="Q710" s="107"/>
      <c r="R710" s="107"/>
      <c r="S710" s="107"/>
      <c r="T710" s="107"/>
      <c r="U710" s="107"/>
      <c r="V710" s="107"/>
      <c r="W710" s="107"/>
      <c r="X710" s="107"/>
    </row>
    <row r="711" spans="1:24" ht="13">
      <c r="A711" s="107"/>
      <c r="B711" s="107"/>
      <c r="C711" s="108"/>
      <c r="D711" s="112"/>
      <c r="E711" s="108"/>
      <c r="F711" s="108"/>
      <c r="G711" s="107"/>
      <c r="H711" s="107"/>
      <c r="I711" s="107"/>
      <c r="J711" s="107"/>
      <c r="K711" s="107"/>
      <c r="L711" s="107"/>
      <c r="M711" s="107"/>
      <c r="N711" s="107"/>
      <c r="O711" s="107"/>
      <c r="P711" s="107"/>
      <c r="Q711" s="107"/>
      <c r="R711" s="107"/>
      <c r="S711" s="107"/>
      <c r="T711" s="107"/>
      <c r="U711" s="107"/>
      <c r="V711" s="107"/>
      <c r="W711" s="107"/>
      <c r="X711" s="107"/>
    </row>
    <row r="712" spans="1:24" ht="13">
      <c r="A712" s="107"/>
      <c r="B712" s="107"/>
      <c r="C712" s="108"/>
      <c r="D712" s="112"/>
      <c r="E712" s="108"/>
      <c r="F712" s="108"/>
      <c r="G712" s="107"/>
      <c r="H712" s="107"/>
      <c r="I712" s="107"/>
      <c r="J712" s="107"/>
      <c r="K712" s="107"/>
      <c r="L712" s="107"/>
      <c r="M712" s="107"/>
      <c r="N712" s="107"/>
      <c r="O712" s="107"/>
      <c r="P712" s="107"/>
      <c r="Q712" s="107"/>
      <c r="R712" s="107"/>
      <c r="S712" s="107"/>
      <c r="T712" s="107"/>
      <c r="U712" s="107"/>
      <c r="V712" s="107"/>
      <c r="W712" s="107"/>
      <c r="X712" s="107"/>
    </row>
    <row r="713" spans="1:24" ht="13">
      <c r="A713" s="107"/>
      <c r="B713" s="107"/>
      <c r="C713" s="108"/>
      <c r="D713" s="112"/>
      <c r="E713" s="108"/>
      <c r="F713" s="108"/>
      <c r="G713" s="107"/>
      <c r="H713" s="107"/>
      <c r="I713" s="107"/>
      <c r="J713" s="107"/>
      <c r="K713" s="107"/>
      <c r="L713" s="107"/>
      <c r="M713" s="107"/>
      <c r="N713" s="107"/>
      <c r="O713" s="107"/>
      <c r="P713" s="107"/>
      <c r="Q713" s="107"/>
      <c r="R713" s="107"/>
      <c r="S713" s="107"/>
      <c r="T713" s="107"/>
      <c r="U713" s="107"/>
      <c r="V713" s="107"/>
      <c r="W713" s="107"/>
      <c r="X713" s="107"/>
    </row>
    <row r="714" spans="1:24" ht="13">
      <c r="A714" s="107"/>
      <c r="B714" s="107"/>
      <c r="C714" s="108"/>
      <c r="D714" s="112"/>
      <c r="E714" s="108"/>
      <c r="F714" s="108"/>
      <c r="G714" s="107"/>
      <c r="H714" s="107"/>
      <c r="I714" s="107"/>
      <c r="J714" s="107"/>
      <c r="K714" s="107"/>
      <c r="L714" s="107"/>
      <c r="M714" s="107"/>
      <c r="N714" s="107"/>
      <c r="O714" s="107"/>
      <c r="P714" s="107"/>
      <c r="Q714" s="107"/>
      <c r="R714" s="107"/>
      <c r="S714" s="107"/>
      <c r="T714" s="107"/>
      <c r="U714" s="107"/>
      <c r="V714" s="107"/>
      <c r="W714" s="107"/>
      <c r="X714" s="107"/>
    </row>
    <row r="715" spans="1:24" ht="13">
      <c r="A715" s="107"/>
      <c r="B715" s="107"/>
      <c r="C715" s="108"/>
      <c r="D715" s="112"/>
      <c r="E715" s="108"/>
      <c r="F715" s="108"/>
      <c r="G715" s="107"/>
      <c r="H715" s="107"/>
      <c r="I715" s="107"/>
      <c r="J715" s="107"/>
      <c r="K715" s="107"/>
      <c r="L715" s="107"/>
      <c r="M715" s="107"/>
      <c r="N715" s="107"/>
      <c r="O715" s="107"/>
      <c r="P715" s="107"/>
      <c r="Q715" s="107"/>
      <c r="R715" s="107"/>
      <c r="S715" s="107"/>
      <c r="T715" s="107"/>
      <c r="U715" s="107"/>
      <c r="V715" s="107"/>
      <c r="W715" s="107"/>
      <c r="X715" s="107"/>
    </row>
    <row r="716" spans="1:24" ht="13">
      <c r="A716" s="107"/>
      <c r="B716" s="107"/>
      <c r="C716" s="108"/>
      <c r="D716" s="112"/>
      <c r="E716" s="108"/>
      <c r="F716" s="108"/>
      <c r="G716" s="107"/>
      <c r="H716" s="107"/>
      <c r="I716" s="107"/>
      <c r="J716" s="107"/>
      <c r="K716" s="107"/>
      <c r="L716" s="107"/>
      <c r="M716" s="107"/>
      <c r="N716" s="107"/>
      <c r="O716" s="107"/>
      <c r="P716" s="107"/>
      <c r="Q716" s="107"/>
      <c r="R716" s="107"/>
      <c r="S716" s="107"/>
      <c r="T716" s="107"/>
      <c r="U716" s="107"/>
      <c r="V716" s="107"/>
      <c r="W716" s="107"/>
      <c r="X716" s="107"/>
    </row>
    <row r="717" spans="1:24" ht="13">
      <c r="A717" s="107"/>
      <c r="B717" s="107"/>
      <c r="C717" s="108"/>
      <c r="D717" s="112"/>
      <c r="E717" s="108"/>
      <c r="F717" s="108"/>
      <c r="G717" s="107"/>
      <c r="H717" s="107"/>
      <c r="I717" s="107"/>
      <c r="J717" s="107"/>
      <c r="K717" s="107"/>
      <c r="L717" s="107"/>
      <c r="M717" s="107"/>
      <c r="N717" s="107"/>
      <c r="O717" s="107"/>
      <c r="P717" s="107"/>
      <c r="Q717" s="107"/>
      <c r="R717" s="107"/>
      <c r="S717" s="107"/>
      <c r="T717" s="107"/>
      <c r="U717" s="107"/>
      <c r="V717" s="107"/>
      <c r="W717" s="107"/>
      <c r="X717" s="107"/>
    </row>
    <row r="718" spans="1:24" ht="13">
      <c r="A718" s="107"/>
      <c r="B718" s="107"/>
      <c r="C718" s="108"/>
      <c r="D718" s="112"/>
      <c r="E718" s="108"/>
      <c r="F718" s="108"/>
      <c r="G718" s="107"/>
      <c r="H718" s="107"/>
      <c r="I718" s="107"/>
      <c r="J718" s="107"/>
      <c r="K718" s="107"/>
      <c r="L718" s="107"/>
      <c r="M718" s="107"/>
      <c r="N718" s="107"/>
      <c r="O718" s="107"/>
      <c r="P718" s="107"/>
      <c r="Q718" s="107"/>
      <c r="R718" s="107"/>
      <c r="S718" s="107"/>
      <c r="T718" s="107"/>
      <c r="U718" s="107"/>
      <c r="V718" s="107"/>
      <c r="W718" s="107"/>
      <c r="X718" s="107"/>
    </row>
    <row r="719" spans="1:24" ht="13">
      <c r="A719" s="107"/>
      <c r="B719" s="107"/>
      <c r="C719" s="108"/>
      <c r="D719" s="112"/>
      <c r="E719" s="108"/>
      <c r="F719" s="108"/>
      <c r="G719" s="107"/>
      <c r="H719" s="107"/>
      <c r="I719" s="107"/>
      <c r="J719" s="107"/>
      <c r="K719" s="107"/>
      <c r="L719" s="107"/>
      <c r="M719" s="107"/>
      <c r="N719" s="107"/>
      <c r="O719" s="107"/>
      <c r="P719" s="107"/>
      <c r="Q719" s="107"/>
      <c r="R719" s="107"/>
      <c r="S719" s="107"/>
      <c r="T719" s="107"/>
      <c r="U719" s="107"/>
      <c r="V719" s="107"/>
      <c r="W719" s="107"/>
      <c r="X719" s="107"/>
    </row>
    <row r="720" spans="1:24" ht="13">
      <c r="A720" s="107"/>
      <c r="B720" s="107"/>
      <c r="C720" s="108"/>
      <c r="D720" s="112"/>
      <c r="E720" s="108"/>
      <c r="F720" s="108"/>
      <c r="G720" s="107"/>
      <c r="H720" s="107"/>
      <c r="I720" s="107"/>
      <c r="J720" s="107"/>
      <c r="K720" s="107"/>
      <c r="L720" s="107"/>
      <c r="M720" s="107"/>
      <c r="N720" s="107"/>
      <c r="O720" s="107"/>
      <c r="P720" s="107"/>
      <c r="Q720" s="107"/>
      <c r="R720" s="107"/>
      <c r="S720" s="107"/>
      <c r="T720" s="107"/>
      <c r="U720" s="107"/>
      <c r="V720" s="107"/>
      <c r="W720" s="107"/>
      <c r="X720" s="107"/>
    </row>
    <row r="721" spans="1:24" ht="13">
      <c r="A721" s="107"/>
      <c r="B721" s="107"/>
      <c r="C721" s="108"/>
      <c r="D721" s="112"/>
      <c r="E721" s="108"/>
      <c r="F721" s="108"/>
      <c r="G721" s="107"/>
      <c r="H721" s="107"/>
      <c r="I721" s="107"/>
      <c r="J721" s="107"/>
      <c r="K721" s="107"/>
      <c r="L721" s="107"/>
      <c r="M721" s="107"/>
      <c r="N721" s="107"/>
      <c r="O721" s="107"/>
      <c r="P721" s="107"/>
      <c r="Q721" s="107"/>
      <c r="R721" s="107"/>
      <c r="S721" s="107"/>
      <c r="T721" s="107"/>
      <c r="U721" s="107"/>
      <c r="V721" s="107"/>
      <c r="W721" s="107"/>
      <c r="X721" s="107"/>
    </row>
    <row r="722" spans="1:24" ht="13">
      <c r="A722" s="107"/>
      <c r="B722" s="107"/>
      <c r="C722" s="108"/>
      <c r="D722" s="112"/>
      <c r="E722" s="108"/>
      <c r="F722" s="108"/>
      <c r="G722" s="107"/>
      <c r="H722" s="107"/>
      <c r="I722" s="107"/>
      <c r="J722" s="107"/>
      <c r="K722" s="107"/>
      <c r="L722" s="107"/>
      <c r="M722" s="107"/>
      <c r="N722" s="107"/>
      <c r="O722" s="107"/>
      <c r="P722" s="107"/>
      <c r="Q722" s="107"/>
      <c r="R722" s="107"/>
      <c r="S722" s="107"/>
      <c r="T722" s="107"/>
      <c r="U722" s="107"/>
      <c r="V722" s="107"/>
      <c r="W722" s="107"/>
      <c r="X722" s="107"/>
    </row>
    <row r="723" spans="1:24" ht="13">
      <c r="A723" s="107"/>
      <c r="B723" s="107"/>
      <c r="C723" s="108"/>
      <c r="D723" s="112"/>
      <c r="E723" s="108"/>
      <c r="F723" s="108"/>
      <c r="G723" s="107"/>
      <c r="H723" s="107"/>
      <c r="I723" s="107"/>
      <c r="J723" s="107"/>
      <c r="K723" s="107"/>
      <c r="L723" s="107"/>
      <c r="M723" s="107"/>
      <c r="N723" s="107"/>
      <c r="O723" s="107"/>
      <c r="P723" s="107"/>
      <c r="Q723" s="107"/>
      <c r="R723" s="107"/>
      <c r="S723" s="107"/>
      <c r="T723" s="107"/>
      <c r="U723" s="107"/>
      <c r="V723" s="107"/>
      <c r="W723" s="107"/>
      <c r="X723" s="107"/>
    </row>
    <row r="724" spans="1:24" ht="13">
      <c r="A724" s="107"/>
      <c r="B724" s="107"/>
      <c r="C724" s="108"/>
      <c r="D724" s="112"/>
      <c r="E724" s="108"/>
      <c r="F724" s="108"/>
      <c r="G724" s="107"/>
      <c r="H724" s="107"/>
      <c r="I724" s="107"/>
      <c r="J724" s="107"/>
      <c r="K724" s="107"/>
      <c r="L724" s="107"/>
      <c r="M724" s="107"/>
      <c r="N724" s="107"/>
      <c r="O724" s="107"/>
      <c r="P724" s="107"/>
      <c r="Q724" s="107"/>
      <c r="R724" s="107"/>
      <c r="S724" s="107"/>
      <c r="T724" s="107"/>
      <c r="U724" s="107"/>
      <c r="V724" s="107"/>
      <c r="W724" s="107"/>
      <c r="X724" s="107"/>
    </row>
    <row r="725" spans="1:24" ht="13">
      <c r="A725" s="107"/>
      <c r="B725" s="107"/>
      <c r="C725" s="108"/>
      <c r="D725" s="112"/>
      <c r="E725" s="108"/>
      <c r="F725" s="108"/>
      <c r="G725" s="107"/>
      <c r="H725" s="107"/>
      <c r="I725" s="107"/>
      <c r="J725" s="107"/>
      <c r="K725" s="107"/>
      <c r="L725" s="107"/>
      <c r="M725" s="107"/>
      <c r="N725" s="107"/>
      <c r="O725" s="107"/>
      <c r="P725" s="107"/>
      <c r="Q725" s="107"/>
      <c r="R725" s="107"/>
      <c r="S725" s="107"/>
      <c r="T725" s="107"/>
      <c r="U725" s="107"/>
      <c r="V725" s="107"/>
      <c r="W725" s="107"/>
      <c r="X725" s="107"/>
    </row>
    <row r="726" spans="1:24" ht="13">
      <c r="A726" s="107"/>
      <c r="B726" s="107"/>
      <c r="C726" s="108"/>
      <c r="D726" s="112"/>
      <c r="E726" s="108"/>
      <c r="F726" s="108"/>
      <c r="G726" s="107"/>
      <c r="H726" s="107"/>
      <c r="I726" s="107"/>
      <c r="J726" s="107"/>
      <c r="K726" s="107"/>
      <c r="L726" s="107"/>
      <c r="M726" s="107"/>
      <c r="N726" s="107"/>
      <c r="O726" s="107"/>
      <c r="P726" s="107"/>
      <c r="Q726" s="107"/>
      <c r="R726" s="107"/>
      <c r="S726" s="107"/>
      <c r="T726" s="107"/>
      <c r="U726" s="107"/>
      <c r="V726" s="107"/>
      <c r="W726" s="107"/>
      <c r="X726" s="107"/>
    </row>
    <row r="727" spans="1:24" ht="13">
      <c r="A727" s="107"/>
      <c r="B727" s="107"/>
      <c r="C727" s="108"/>
      <c r="D727" s="112"/>
      <c r="E727" s="108"/>
      <c r="F727" s="108"/>
      <c r="G727" s="107"/>
      <c r="H727" s="107"/>
      <c r="I727" s="107"/>
      <c r="J727" s="107"/>
      <c r="K727" s="107"/>
      <c r="L727" s="107"/>
      <c r="M727" s="107"/>
      <c r="N727" s="107"/>
      <c r="O727" s="107"/>
      <c r="P727" s="107"/>
      <c r="Q727" s="107"/>
      <c r="R727" s="107"/>
      <c r="S727" s="107"/>
      <c r="T727" s="107"/>
      <c r="U727" s="107"/>
      <c r="V727" s="107"/>
      <c r="W727" s="107"/>
      <c r="X727" s="107"/>
    </row>
    <row r="728" spans="1:24" ht="13">
      <c r="A728" s="107"/>
      <c r="B728" s="107"/>
      <c r="C728" s="108"/>
      <c r="D728" s="112"/>
      <c r="E728" s="108"/>
      <c r="F728" s="108"/>
      <c r="G728" s="107"/>
      <c r="H728" s="107"/>
      <c r="I728" s="107"/>
      <c r="J728" s="107"/>
      <c r="K728" s="107"/>
      <c r="L728" s="107"/>
      <c r="M728" s="107"/>
      <c r="N728" s="107"/>
      <c r="O728" s="107"/>
      <c r="P728" s="107"/>
      <c r="Q728" s="107"/>
      <c r="R728" s="107"/>
      <c r="S728" s="107"/>
      <c r="T728" s="107"/>
      <c r="U728" s="107"/>
      <c r="V728" s="107"/>
      <c r="W728" s="107"/>
      <c r="X728" s="107"/>
    </row>
    <row r="729" spans="1:24" ht="13">
      <c r="A729" s="107"/>
      <c r="B729" s="107"/>
      <c r="C729" s="108"/>
      <c r="D729" s="112"/>
      <c r="E729" s="108"/>
      <c r="F729" s="108"/>
      <c r="G729" s="107"/>
      <c r="H729" s="107"/>
      <c r="I729" s="107"/>
      <c r="J729" s="107"/>
      <c r="K729" s="107"/>
      <c r="L729" s="107"/>
      <c r="M729" s="107"/>
      <c r="N729" s="107"/>
      <c r="O729" s="107"/>
      <c r="P729" s="107"/>
      <c r="Q729" s="107"/>
      <c r="R729" s="107"/>
      <c r="S729" s="107"/>
      <c r="T729" s="107"/>
      <c r="U729" s="107"/>
      <c r="V729" s="107"/>
      <c r="W729" s="107"/>
      <c r="X729" s="107"/>
    </row>
    <row r="730" spans="1:24" ht="13">
      <c r="A730" s="107"/>
      <c r="B730" s="107"/>
      <c r="C730" s="108"/>
      <c r="D730" s="112"/>
      <c r="E730" s="108"/>
      <c r="F730" s="108"/>
      <c r="G730" s="107"/>
      <c r="H730" s="107"/>
      <c r="I730" s="107"/>
      <c r="J730" s="107"/>
      <c r="K730" s="107"/>
      <c r="L730" s="107"/>
      <c r="M730" s="107"/>
      <c r="N730" s="107"/>
      <c r="O730" s="107"/>
      <c r="P730" s="107"/>
      <c r="Q730" s="107"/>
      <c r="R730" s="107"/>
      <c r="S730" s="107"/>
      <c r="T730" s="107"/>
      <c r="U730" s="107"/>
      <c r="V730" s="107"/>
      <c r="W730" s="107"/>
      <c r="X730" s="107"/>
    </row>
    <row r="731" spans="1:24" ht="13">
      <c r="A731" s="107"/>
      <c r="B731" s="107"/>
      <c r="C731" s="108"/>
      <c r="D731" s="112"/>
      <c r="E731" s="108"/>
      <c r="F731" s="108"/>
      <c r="G731" s="107"/>
      <c r="H731" s="107"/>
      <c r="I731" s="107"/>
      <c r="J731" s="107"/>
      <c r="K731" s="107"/>
      <c r="L731" s="107"/>
      <c r="M731" s="107"/>
      <c r="N731" s="107"/>
      <c r="O731" s="107"/>
      <c r="P731" s="107"/>
      <c r="Q731" s="107"/>
      <c r="R731" s="107"/>
      <c r="S731" s="107"/>
      <c r="T731" s="107"/>
      <c r="U731" s="107"/>
      <c r="V731" s="107"/>
      <c r="W731" s="107"/>
      <c r="X731" s="107"/>
    </row>
    <row r="732" spans="1:24" ht="13">
      <c r="A732" s="107"/>
      <c r="B732" s="107"/>
      <c r="C732" s="108"/>
      <c r="D732" s="112"/>
      <c r="E732" s="108"/>
      <c r="F732" s="108"/>
      <c r="G732" s="107"/>
      <c r="H732" s="107"/>
      <c r="I732" s="107"/>
      <c r="J732" s="107"/>
      <c r="K732" s="107"/>
      <c r="L732" s="107"/>
      <c r="M732" s="107"/>
      <c r="N732" s="107"/>
      <c r="O732" s="107"/>
      <c r="P732" s="107"/>
      <c r="Q732" s="107"/>
      <c r="R732" s="107"/>
      <c r="S732" s="107"/>
      <c r="T732" s="107"/>
      <c r="U732" s="107"/>
      <c r="V732" s="107"/>
      <c r="W732" s="107"/>
      <c r="X732" s="107"/>
    </row>
    <row r="733" spans="1:24" ht="13">
      <c r="A733" s="107"/>
      <c r="B733" s="107"/>
      <c r="C733" s="108"/>
      <c r="D733" s="112"/>
      <c r="E733" s="108"/>
      <c r="F733" s="108"/>
      <c r="G733" s="107"/>
      <c r="H733" s="107"/>
      <c r="I733" s="107"/>
      <c r="J733" s="107"/>
      <c r="K733" s="107"/>
      <c r="L733" s="107"/>
      <c r="M733" s="107"/>
      <c r="N733" s="107"/>
      <c r="O733" s="107"/>
      <c r="P733" s="107"/>
      <c r="Q733" s="107"/>
      <c r="R733" s="107"/>
      <c r="S733" s="107"/>
      <c r="T733" s="107"/>
      <c r="U733" s="107"/>
      <c r="V733" s="107"/>
      <c r="W733" s="107"/>
      <c r="X733" s="107"/>
    </row>
    <row r="734" spans="1:24" ht="13">
      <c r="A734" s="107"/>
      <c r="B734" s="107"/>
      <c r="C734" s="108"/>
      <c r="D734" s="112"/>
      <c r="E734" s="108"/>
      <c r="F734" s="108"/>
      <c r="G734" s="107"/>
      <c r="H734" s="107"/>
      <c r="I734" s="107"/>
      <c r="J734" s="107"/>
      <c r="K734" s="107"/>
      <c r="L734" s="107"/>
      <c r="M734" s="107"/>
      <c r="N734" s="107"/>
      <c r="O734" s="107"/>
      <c r="P734" s="107"/>
      <c r="Q734" s="107"/>
      <c r="R734" s="107"/>
      <c r="S734" s="107"/>
      <c r="T734" s="107"/>
      <c r="U734" s="107"/>
      <c r="V734" s="107"/>
      <c r="W734" s="107"/>
      <c r="X734" s="107"/>
    </row>
    <row r="735" spans="1:24" ht="13">
      <c r="A735" s="107"/>
      <c r="B735" s="107"/>
      <c r="C735" s="108"/>
      <c r="D735" s="112"/>
      <c r="E735" s="108"/>
      <c r="F735" s="108"/>
      <c r="G735" s="107"/>
      <c r="H735" s="107"/>
      <c r="I735" s="107"/>
      <c r="J735" s="107"/>
      <c r="K735" s="107"/>
      <c r="L735" s="107"/>
      <c r="M735" s="107"/>
      <c r="N735" s="107"/>
      <c r="O735" s="107"/>
      <c r="P735" s="107"/>
      <c r="Q735" s="107"/>
      <c r="R735" s="107"/>
      <c r="S735" s="107"/>
      <c r="T735" s="107"/>
      <c r="U735" s="107"/>
      <c r="V735" s="107"/>
      <c r="W735" s="107"/>
      <c r="X735" s="107"/>
    </row>
    <row r="736" spans="1:24" ht="13">
      <c r="A736" s="107"/>
      <c r="B736" s="107"/>
      <c r="C736" s="108"/>
      <c r="D736" s="112"/>
      <c r="E736" s="108"/>
      <c r="F736" s="108"/>
      <c r="G736" s="107"/>
      <c r="H736" s="107"/>
      <c r="I736" s="107"/>
      <c r="J736" s="107"/>
      <c r="K736" s="107"/>
      <c r="L736" s="107"/>
      <c r="M736" s="107"/>
      <c r="N736" s="107"/>
      <c r="O736" s="107"/>
      <c r="P736" s="107"/>
      <c r="Q736" s="107"/>
      <c r="R736" s="107"/>
      <c r="S736" s="107"/>
      <c r="T736" s="107"/>
      <c r="U736" s="107"/>
      <c r="V736" s="107"/>
      <c r="W736" s="107"/>
      <c r="X736" s="107"/>
    </row>
    <row r="737" spans="1:24" ht="13">
      <c r="A737" s="107"/>
      <c r="B737" s="107"/>
      <c r="C737" s="108"/>
      <c r="D737" s="112"/>
      <c r="E737" s="108"/>
      <c r="F737" s="108"/>
      <c r="G737" s="107"/>
      <c r="H737" s="107"/>
      <c r="I737" s="107"/>
      <c r="J737" s="107"/>
      <c r="K737" s="107"/>
      <c r="L737" s="107"/>
      <c r="M737" s="107"/>
      <c r="N737" s="107"/>
      <c r="O737" s="107"/>
      <c r="P737" s="107"/>
      <c r="Q737" s="107"/>
      <c r="R737" s="107"/>
      <c r="S737" s="107"/>
      <c r="T737" s="107"/>
      <c r="U737" s="107"/>
      <c r="V737" s="107"/>
      <c r="W737" s="107"/>
      <c r="X737" s="107"/>
    </row>
    <row r="738" spans="1:24" ht="13">
      <c r="A738" s="107"/>
      <c r="B738" s="107"/>
      <c r="C738" s="108"/>
      <c r="D738" s="112"/>
      <c r="E738" s="108"/>
      <c r="F738" s="108"/>
      <c r="G738" s="107"/>
      <c r="H738" s="107"/>
      <c r="I738" s="107"/>
      <c r="J738" s="107"/>
      <c r="K738" s="107"/>
      <c r="L738" s="107"/>
      <c r="M738" s="107"/>
      <c r="N738" s="107"/>
      <c r="O738" s="107"/>
      <c r="P738" s="107"/>
      <c r="Q738" s="107"/>
      <c r="R738" s="107"/>
      <c r="S738" s="107"/>
      <c r="T738" s="107"/>
      <c r="U738" s="107"/>
      <c r="V738" s="107"/>
      <c r="W738" s="107"/>
      <c r="X738" s="107"/>
    </row>
    <row r="739" spans="1:24" ht="13">
      <c r="A739" s="107"/>
      <c r="B739" s="107"/>
      <c r="C739" s="108"/>
      <c r="D739" s="112"/>
      <c r="E739" s="108"/>
      <c r="F739" s="108"/>
      <c r="G739" s="107"/>
      <c r="H739" s="107"/>
      <c r="I739" s="107"/>
      <c r="J739" s="107"/>
      <c r="K739" s="107"/>
      <c r="L739" s="107"/>
      <c r="M739" s="107"/>
      <c r="N739" s="107"/>
      <c r="O739" s="107"/>
      <c r="P739" s="107"/>
      <c r="Q739" s="107"/>
      <c r="R739" s="107"/>
      <c r="S739" s="107"/>
      <c r="T739" s="107"/>
      <c r="U739" s="107"/>
      <c r="V739" s="107"/>
      <c r="W739" s="107"/>
      <c r="X739" s="107"/>
    </row>
    <row r="740" spans="1:24" ht="13">
      <c r="A740" s="107"/>
      <c r="B740" s="107"/>
      <c r="C740" s="108"/>
      <c r="D740" s="112"/>
      <c r="E740" s="108"/>
      <c r="F740" s="108"/>
      <c r="G740" s="107"/>
      <c r="H740" s="107"/>
      <c r="I740" s="107"/>
      <c r="J740" s="107"/>
      <c r="K740" s="107"/>
      <c r="L740" s="107"/>
      <c r="M740" s="107"/>
      <c r="N740" s="107"/>
      <c r="O740" s="107"/>
      <c r="P740" s="107"/>
      <c r="Q740" s="107"/>
      <c r="R740" s="107"/>
      <c r="S740" s="107"/>
      <c r="T740" s="107"/>
      <c r="U740" s="107"/>
      <c r="V740" s="107"/>
      <c r="W740" s="107"/>
      <c r="X740" s="107"/>
    </row>
    <row r="741" spans="1:24" ht="13">
      <c r="A741" s="107"/>
      <c r="B741" s="107"/>
      <c r="C741" s="108"/>
      <c r="D741" s="112"/>
      <c r="E741" s="108"/>
      <c r="F741" s="108"/>
      <c r="G741" s="107"/>
      <c r="H741" s="107"/>
      <c r="I741" s="107"/>
      <c r="J741" s="107"/>
      <c r="K741" s="107"/>
      <c r="L741" s="107"/>
      <c r="M741" s="107"/>
      <c r="N741" s="107"/>
      <c r="O741" s="107"/>
      <c r="P741" s="107"/>
      <c r="Q741" s="107"/>
      <c r="R741" s="107"/>
      <c r="S741" s="107"/>
      <c r="T741" s="107"/>
      <c r="U741" s="107"/>
      <c r="V741" s="107"/>
      <c r="W741" s="107"/>
      <c r="X741" s="107"/>
    </row>
    <row r="742" spans="1:24" ht="13">
      <c r="A742" s="107"/>
      <c r="B742" s="107"/>
      <c r="C742" s="108"/>
      <c r="D742" s="112"/>
      <c r="E742" s="108"/>
      <c r="F742" s="108"/>
      <c r="G742" s="107"/>
      <c r="H742" s="107"/>
      <c r="I742" s="107"/>
      <c r="J742" s="107"/>
      <c r="K742" s="107"/>
      <c r="L742" s="107"/>
      <c r="M742" s="107"/>
      <c r="N742" s="107"/>
      <c r="O742" s="107"/>
      <c r="P742" s="107"/>
      <c r="Q742" s="107"/>
      <c r="R742" s="107"/>
      <c r="S742" s="107"/>
      <c r="T742" s="107"/>
      <c r="U742" s="107"/>
      <c r="V742" s="107"/>
      <c r="W742" s="107"/>
      <c r="X742" s="107"/>
    </row>
    <row r="743" spans="1:24" ht="13">
      <c r="A743" s="107"/>
      <c r="B743" s="107"/>
      <c r="C743" s="108"/>
      <c r="D743" s="112"/>
      <c r="E743" s="108"/>
      <c r="F743" s="108"/>
      <c r="G743" s="107"/>
      <c r="H743" s="107"/>
      <c r="I743" s="107"/>
      <c r="J743" s="107"/>
      <c r="K743" s="107"/>
      <c r="L743" s="107"/>
      <c r="M743" s="107"/>
      <c r="N743" s="107"/>
      <c r="O743" s="107"/>
      <c r="P743" s="107"/>
      <c r="Q743" s="107"/>
      <c r="R743" s="107"/>
      <c r="S743" s="107"/>
      <c r="T743" s="107"/>
      <c r="U743" s="107"/>
      <c r="V743" s="107"/>
      <c r="W743" s="107"/>
      <c r="X743" s="107"/>
    </row>
    <row r="744" spans="1:24" ht="13">
      <c r="A744" s="107"/>
      <c r="B744" s="107"/>
      <c r="C744" s="108"/>
      <c r="D744" s="112"/>
      <c r="E744" s="108"/>
      <c r="F744" s="108"/>
      <c r="G744" s="107"/>
      <c r="H744" s="107"/>
      <c r="I744" s="107"/>
      <c r="J744" s="107"/>
      <c r="K744" s="107"/>
      <c r="L744" s="107"/>
      <c r="M744" s="107"/>
      <c r="N744" s="107"/>
      <c r="O744" s="107"/>
      <c r="P744" s="107"/>
      <c r="Q744" s="107"/>
      <c r="R744" s="107"/>
      <c r="S744" s="107"/>
      <c r="T744" s="107"/>
      <c r="U744" s="107"/>
      <c r="V744" s="107"/>
      <c r="W744" s="107"/>
      <c r="X744" s="107"/>
    </row>
    <row r="745" spans="1:24" ht="13">
      <c r="A745" s="107"/>
      <c r="B745" s="107"/>
      <c r="C745" s="108"/>
      <c r="D745" s="112"/>
      <c r="E745" s="108"/>
      <c r="F745" s="108"/>
      <c r="G745" s="107"/>
      <c r="H745" s="107"/>
      <c r="I745" s="107"/>
      <c r="J745" s="107"/>
      <c r="K745" s="107"/>
      <c r="L745" s="107"/>
      <c r="M745" s="107"/>
      <c r="N745" s="107"/>
      <c r="O745" s="107"/>
      <c r="P745" s="107"/>
      <c r="Q745" s="107"/>
      <c r="R745" s="107"/>
      <c r="S745" s="107"/>
      <c r="T745" s="107"/>
      <c r="U745" s="107"/>
      <c r="V745" s="107"/>
      <c r="W745" s="107"/>
      <c r="X745" s="107"/>
    </row>
    <row r="746" spans="1:24" ht="13">
      <c r="A746" s="107"/>
      <c r="B746" s="107"/>
      <c r="C746" s="108"/>
      <c r="D746" s="112"/>
      <c r="E746" s="108"/>
      <c r="F746" s="108"/>
      <c r="G746" s="107"/>
      <c r="H746" s="107"/>
      <c r="I746" s="107"/>
      <c r="J746" s="107"/>
      <c r="K746" s="107"/>
      <c r="L746" s="107"/>
      <c r="M746" s="107"/>
      <c r="N746" s="107"/>
      <c r="O746" s="107"/>
      <c r="P746" s="107"/>
      <c r="Q746" s="107"/>
      <c r="R746" s="107"/>
      <c r="S746" s="107"/>
      <c r="T746" s="107"/>
      <c r="U746" s="107"/>
      <c r="V746" s="107"/>
      <c r="W746" s="107"/>
      <c r="X746" s="107"/>
    </row>
    <row r="747" spans="1:24" ht="13">
      <c r="A747" s="107"/>
      <c r="B747" s="107"/>
      <c r="C747" s="108"/>
      <c r="D747" s="112"/>
      <c r="E747" s="108"/>
      <c r="F747" s="108"/>
      <c r="G747" s="107"/>
      <c r="H747" s="107"/>
      <c r="I747" s="107"/>
      <c r="J747" s="107"/>
      <c r="K747" s="107"/>
      <c r="L747" s="107"/>
      <c r="M747" s="107"/>
      <c r="N747" s="107"/>
      <c r="O747" s="107"/>
      <c r="P747" s="107"/>
      <c r="Q747" s="107"/>
      <c r="R747" s="107"/>
      <c r="S747" s="107"/>
      <c r="T747" s="107"/>
      <c r="U747" s="107"/>
      <c r="V747" s="107"/>
      <c r="W747" s="107"/>
      <c r="X747" s="107"/>
    </row>
    <row r="748" spans="1:24" ht="13">
      <c r="A748" s="107"/>
      <c r="B748" s="107"/>
      <c r="C748" s="108"/>
      <c r="D748" s="112"/>
      <c r="E748" s="108"/>
      <c r="F748" s="108"/>
      <c r="G748" s="107"/>
      <c r="H748" s="107"/>
      <c r="I748" s="107"/>
      <c r="J748" s="107"/>
      <c r="K748" s="107"/>
      <c r="L748" s="107"/>
      <c r="M748" s="107"/>
      <c r="N748" s="107"/>
      <c r="O748" s="107"/>
      <c r="P748" s="107"/>
      <c r="Q748" s="107"/>
      <c r="R748" s="107"/>
      <c r="S748" s="107"/>
      <c r="T748" s="107"/>
      <c r="U748" s="107"/>
      <c r="V748" s="107"/>
      <c r="W748" s="107"/>
      <c r="X748" s="107"/>
    </row>
    <row r="749" spans="1:24" ht="13">
      <c r="A749" s="107"/>
      <c r="B749" s="107"/>
      <c r="C749" s="108"/>
      <c r="D749" s="112"/>
      <c r="E749" s="108"/>
      <c r="F749" s="108"/>
      <c r="G749" s="107"/>
      <c r="H749" s="107"/>
      <c r="I749" s="107"/>
      <c r="J749" s="107"/>
      <c r="K749" s="107"/>
      <c r="L749" s="107"/>
      <c r="M749" s="107"/>
      <c r="N749" s="107"/>
      <c r="O749" s="107"/>
      <c r="P749" s="107"/>
      <c r="Q749" s="107"/>
      <c r="R749" s="107"/>
      <c r="S749" s="107"/>
      <c r="T749" s="107"/>
      <c r="U749" s="107"/>
      <c r="V749" s="107"/>
      <c r="W749" s="107"/>
      <c r="X749" s="107"/>
    </row>
    <row r="750" spans="1:24" ht="13">
      <c r="A750" s="107"/>
      <c r="B750" s="107"/>
      <c r="C750" s="108"/>
      <c r="D750" s="112"/>
      <c r="E750" s="108"/>
      <c r="F750" s="108"/>
      <c r="G750" s="107"/>
      <c r="H750" s="107"/>
      <c r="I750" s="107"/>
      <c r="J750" s="107"/>
      <c r="K750" s="107"/>
      <c r="L750" s="107"/>
      <c r="M750" s="107"/>
      <c r="N750" s="107"/>
      <c r="O750" s="107"/>
      <c r="P750" s="107"/>
      <c r="Q750" s="107"/>
      <c r="R750" s="107"/>
      <c r="S750" s="107"/>
      <c r="T750" s="107"/>
      <c r="U750" s="107"/>
      <c r="V750" s="107"/>
      <c r="W750" s="107"/>
      <c r="X750" s="107"/>
    </row>
    <row r="751" spans="1:24" ht="13">
      <c r="A751" s="107"/>
      <c r="B751" s="107"/>
      <c r="C751" s="108"/>
      <c r="D751" s="112"/>
      <c r="E751" s="108"/>
      <c r="F751" s="108"/>
      <c r="G751" s="107"/>
      <c r="H751" s="107"/>
      <c r="I751" s="107"/>
      <c r="J751" s="107"/>
      <c r="K751" s="107"/>
      <c r="L751" s="107"/>
      <c r="M751" s="107"/>
      <c r="N751" s="107"/>
      <c r="O751" s="107"/>
      <c r="P751" s="107"/>
      <c r="Q751" s="107"/>
      <c r="R751" s="107"/>
      <c r="S751" s="107"/>
      <c r="T751" s="107"/>
      <c r="U751" s="107"/>
      <c r="V751" s="107"/>
      <c r="W751" s="107"/>
      <c r="X751" s="107"/>
    </row>
    <row r="752" spans="1:24" ht="13">
      <c r="A752" s="107"/>
      <c r="B752" s="107"/>
      <c r="C752" s="108"/>
      <c r="D752" s="112"/>
      <c r="E752" s="108"/>
      <c r="F752" s="108"/>
      <c r="G752" s="107"/>
      <c r="H752" s="107"/>
      <c r="I752" s="107"/>
      <c r="J752" s="107"/>
      <c r="K752" s="107"/>
      <c r="L752" s="107"/>
      <c r="M752" s="107"/>
      <c r="N752" s="107"/>
      <c r="O752" s="107"/>
      <c r="P752" s="107"/>
      <c r="Q752" s="107"/>
      <c r="R752" s="107"/>
      <c r="S752" s="107"/>
      <c r="T752" s="107"/>
      <c r="U752" s="107"/>
      <c r="V752" s="107"/>
      <c r="W752" s="107"/>
      <c r="X752" s="107"/>
    </row>
    <row r="753" spans="1:24" ht="13">
      <c r="A753" s="107"/>
      <c r="B753" s="107"/>
      <c r="C753" s="108"/>
      <c r="D753" s="112"/>
      <c r="E753" s="108"/>
      <c r="F753" s="108"/>
      <c r="G753" s="107"/>
      <c r="H753" s="107"/>
      <c r="I753" s="107"/>
      <c r="J753" s="107"/>
      <c r="K753" s="107"/>
      <c r="L753" s="107"/>
      <c r="M753" s="107"/>
      <c r="N753" s="107"/>
      <c r="O753" s="107"/>
      <c r="P753" s="107"/>
      <c r="Q753" s="107"/>
      <c r="R753" s="107"/>
      <c r="S753" s="107"/>
      <c r="T753" s="107"/>
      <c r="U753" s="107"/>
      <c r="V753" s="107"/>
      <c r="W753" s="107"/>
      <c r="X753" s="107"/>
    </row>
    <row r="754" spans="1:24" ht="13">
      <c r="A754" s="107"/>
      <c r="B754" s="107"/>
      <c r="C754" s="108"/>
      <c r="D754" s="112"/>
      <c r="E754" s="108"/>
      <c r="F754" s="108"/>
      <c r="G754" s="107"/>
      <c r="H754" s="107"/>
      <c r="I754" s="107"/>
      <c r="J754" s="107"/>
      <c r="K754" s="107"/>
      <c r="L754" s="107"/>
      <c r="M754" s="107"/>
      <c r="N754" s="107"/>
      <c r="O754" s="107"/>
      <c r="P754" s="107"/>
      <c r="Q754" s="107"/>
      <c r="R754" s="107"/>
      <c r="S754" s="107"/>
      <c r="T754" s="107"/>
      <c r="U754" s="107"/>
      <c r="V754" s="107"/>
      <c r="W754" s="107"/>
      <c r="X754" s="107"/>
    </row>
    <row r="755" spans="1:24" ht="13">
      <c r="A755" s="107"/>
      <c r="B755" s="107"/>
      <c r="C755" s="108"/>
      <c r="D755" s="112"/>
      <c r="E755" s="108"/>
      <c r="F755" s="108"/>
      <c r="G755" s="107"/>
      <c r="H755" s="107"/>
      <c r="I755" s="107"/>
      <c r="J755" s="107"/>
      <c r="K755" s="107"/>
      <c r="L755" s="107"/>
      <c r="M755" s="107"/>
      <c r="N755" s="107"/>
      <c r="O755" s="107"/>
      <c r="P755" s="107"/>
      <c r="Q755" s="107"/>
      <c r="R755" s="107"/>
      <c r="S755" s="107"/>
      <c r="T755" s="107"/>
      <c r="U755" s="107"/>
      <c r="V755" s="107"/>
      <c r="W755" s="107"/>
      <c r="X755" s="107"/>
    </row>
    <row r="756" spans="1:24" ht="13">
      <c r="A756" s="107"/>
      <c r="B756" s="107"/>
      <c r="C756" s="108"/>
      <c r="D756" s="112"/>
      <c r="E756" s="108"/>
      <c r="F756" s="108"/>
      <c r="G756" s="107"/>
      <c r="H756" s="107"/>
      <c r="I756" s="107"/>
      <c r="J756" s="107"/>
      <c r="K756" s="107"/>
      <c r="L756" s="107"/>
      <c r="M756" s="107"/>
      <c r="N756" s="107"/>
      <c r="O756" s="107"/>
      <c r="P756" s="107"/>
      <c r="Q756" s="107"/>
      <c r="R756" s="107"/>
      <c r="S756" s="107"/>
      <c r="T756" s="107"/>
      <c r="U756" s="107"/>
      <c r="V756" s="107"/>
      <c r="W756" s="107"/>
      <c r="X756" s="107"/>
    </row>
    <row r="757" spans="1:24" ht="13">
      <c r="A757" s="107"/>
      <c r="B757" s="107"/>
      <c r="C757" s="108"/>
      <c r="D757" s="112"/>
      <c r="E757" s="108"/>
      <c r="F757" s="108"/>
      <c r="G757" s="107"/>
      <c r="H757" s="107"/>
      <c r="I757" s="107"/>
      <c r="J757" s="107"/>
      <c r="K757" s="107"/>
      <c r="L757" s="107"/>
      <c r="M757" s="107"/>
      <c r="N757" s="107"/>
      <c r="O757" s="107"/>
      <c r="P757" s="107"/>
      <c r="Q757" s="107"/>
      <c r="R757" s="107"/>
      <c r="S757" s="107"/>
      <c r="T757" s="107"/>
      <c r="U757" s="107"/>
      <c r="V757" s="107"/>
      <c r="W757" s="107"/>
      <c r="X757" s="107"/>
    </row>
    <row r="758" spans="1:24" ht="13">
      <c r="A758" s="107"/>
      <c r="B758" s="107"/>
      <c r="C758" s="108"/>
      <c r="D758" s="112"/>
      <c r="E758" s="108"/>
      <c r="F758" s="108"/>
      <c r="G758" s="107"/>
      <c r="H758" s="107"/>
      <c r="I758" s="107"/>
      <c r="J758" s="107"/>
      <c r="K758" s="107"/>
      <c r="L758" s="107"/>
      <c r="M758" s="107"/>
      <c r="N758" s="107"/>
      <c r="O758" s="107"/>
      <c r="P758" s="107"/>
      <c r="Q758" s="107"/>
      <c r="R758" s="107"/>
      <c r="S758" s="107"/>
      <c r="T758" s="107"/>
      <c r="U758" s="107"/>
      <c r="V758" s="107"/>
      <c r="W758" s="107"/>
      <c r="X758" s="107"/>
    </row>
    <row r="759" spans="1:24" ht="13">
      <c r="A759" s="107"/>
      <c r="B759" s="107"/>
      <c r="C759" s="108"/>
      <c r="D759" s="112"/>
      <c r="E759" s="108"/>
      <c r="F759" s="108"/>
      <c r="G759" s="107"/>
      <c r="H759" s="107"/>
      <c r="I759" s="107"/>
      <c r="J759" s="107"/>
      <c r="K759" s="107"/>
      <c r="L759" s="107"/>
      <c r="M759" s="107"/>
      <c r="N759" s="107"/>
      <c r="O759" s="107"/>
      <c r="P759" s="107"/>
      <c r="Q759" s="107"/>
      <c r="R759" s="107"/>
      <c r="S759" s="107"/>
      <c r="T759" s="107"/>
      <c r="U759" s="107"/>
      <c r="V759" s="107"/>
      <c r="W759" s="107"/>
      <c r="X759" s="107"/>
    </row>
    <row r="760" spans="1:24" ht="13">
      <c r="A760" s="107"/>
      <c r="B760" s="107"/>
      <c r="C760" s="108"/>
      <c r="D760" s="112"/>
      <c r="E760" s="108"/>
      <c r="F760" s="108"/>
      <c r="G760" s="107"/>
      <c r="H760" s="107"/>
      <c r="I760" s="107"/>
      <c r="J760" s="107"/>
      <c r="K760" s="107"/>
      <c r="L760" s="107"/>
      <c r="M760" s="107"/>
      <c r="N760" s="107"/>
      <c r="O760" s="107"/>
      <c r="P760" s="107"/>
      <c r="Q760" s="107"/>
      <c r="R760" s="107"/>
      <c r="S760" s="107"/>
      <c r="T760" s="107"/>
      <c r="U760" s="107"/>
      <c r="V760" s="107"/>
      <c r="W760" s="107"/>
      <c r="X760" s="107"/>
    </row>
    <row r="761" spans="1:24" ht="13">
      <c r="A761" s="107"/>
      <c r="B761" s="107"/>
      <c r="C761" s="108"/>
      <c r="D761" s="112"/>
      <c r="E761" s="108"/>
      <c r="F761" s="108"/>
      <c r="G761" s="107"/>
      <c r="H761" s="107"/>
      <c r="I761" s="107"/>
      <c r="J761" s="107"/>
      <c r="K761" s="107"/>
      <c r="L761" s="107"/>
      <c r="M761" s="107"/>
      <c r="N761" s="107"/>
      <c r="O761" s="107"/>
      <c r="P761" s="107"/>
      <c r="Q761" s="107"/>
      <c r="R761" s="107"/>
      <c r="S761" s="107"/>
      <c r="T761" s="107"/>
      <c r="U761" s="107"/>
      <c r="V761" s="107"/>
      <c r="W761" s="107"/>
      <c r="X761" s="107"/>
    </row>
    <row r="762" spans="1:24" ht="13">
      <c r="A762" s="107"/>
      <c r="B762" s="107"/>
      <c r="C762" s="108"/>
      <c r="D762" s="112"/>
      <c r="E762" s="108"/>
      <c r="F762" s="108"/>
      <c r="G762" s="107"/>
      <c r="H762" s="107"/>
      <c r="I762" s="107"/>
      <c r="J762" s="107"/>
      <c r="K762" s="107"/>
      <c r="L762" s="107"/>
      <c r="M762" s="107"/>
      <c r="N762" s="107"/>
      <c r="O762" s="107"/>
      <c r="P762" s="107"/>
      <c r="Q762" s="107"/>
      <c r="R762" s="107"/>
      <c r="S762" s="107"/>
      <c r="T762" s="107"/>
      <c r="U762" s="107"/>
      <c r="V762" s="107"/>
      <c r="W762" s="107"/>
      <c r="X762" s="107"/>
    </row>
    <row r="763" spans="1:24" ht="13">
      <c r="A763" s="107"/>
      <c r="B763" s="107"/>
      <c r="C763" s="108"/>
      <c r="D763" s="112"/>
      <c r="E763" s="108"/>
      <c r="F763" s="108"/>
      <c r="G763" s="107"/>
      <c r="H763" s="107"/>
      <c r="I763" s="107"/>
      <c r="J763" s="107"/>
      <c r="K763" s="107"/>
      <c r="L763" s="107"/>
      <c r="M763" s="107"/>
      <c r="N763" s="107"/>
      <c r="O763" s="107"/>
      <c r="P763" s="107"/>
      <c r="Q763" s="107"/>
      <c r="R763" s="107"/>
      <c r="S763" s="107"/>
      <c r="T763" s="107"/>
      <c r="U763" s="107"/>
      <c r="V763" s="107"/>
      <c r="W763" s="107"/>
      <c r="X763" s="107"/>
    </row>
    <row r="764" spans="1:24" ht="13">
      <c r="A764" s="107"/>
      <c r="B764" s="107"/>
      <c r="C764" s="108"/>
      <c r="D764" s="112"/>
      <c r="E764" s="108"/>
      <c r="F764" s="108"/>
      <c r="G764" s="107"/>
      <c r="H764" s="107"/>
      <c r="I764" s="107"/>
      <c r="J764" s="107"/>
      <c r="K764" s="107"/>
      <c r="L764" s="107"/>
      <c r="M764" s="107"/>
      <c r="N764" s="107"/>
      <c r="O764" s="107"/>
      <c r="P764" s="107"/>
      <c r="Q764" s="107"/>
      <c r="R764" s="107"/>
      <c r="S764" s="107"/>
      <c r="T764" s="107"/>
      <c r="U764" s="107"/>
      <c r="V764" s="107"/>
      <c r="W764" s="107"/>
      <c r="X764" s="107"/>
    </row>
    <row r="765" spans="1:24" ht="13">
      <c r="A765" s="107"/>
      <c r="B765" s="107"/>
      <c r="C765" s="108"/>
      <c r="D765" s="112"/>
      <c r="E765" s="108"/>
      <c r="F765" s="108"/>
      <c r="G765" s="107"/>
      <c r="H765" s="107"/>
      <c r="I765" s="107"/>
      <c r="J765" s="107"/>
      <c r="K765" s="107"/>
      <c r="L765" s="107"/>
      <c r="M765" s="107"/>
      <c r="N765" s="107"/>
      <c r="O765" s="107"/>
      <c r="P765" s="107"/>
      <c r="Q765" s="107"/>
      <c r="R765" s="107"/>
      <c r="S765" s="107"/>
      <c r="T765" s="107"/>
      <c r="U765" s="107"/>
      <c r="V765" s="107"/>
      <c r="W765" s="107"/>
      <c r="X765" s="107"/>
    </row>
    <row r="766" spans="1:24" ht="13">
      <c r="A766" s="107"/>
      <c r="B766" s="107"/>
      <c r="C766" s="108"/>
      <c r="D766" s="112"/>
      <c r="E766" s="108"/>
      <c r="F766" s="108"/>
      <c r="G766" s="107"/>
      <c r="H766" s="107"/>
      <c r="I766" s="107"/>
      <c r="J766" s="107"/>
      <c r="K766" s="107"/>
      <c r="L766" s="107"/>
      <c r="M766" s="107"/>
      <c r="N766" s="107"/>
      <c r="O766" s="107"/>
      <c r="P766" s="107"/>
      <c r="Q766" s="107"/>
      <c r="R766" s="107"/>
      <c r="S766" s="107"/>
      <c r="T766" s="107"/>
      <c r="U766" s="107"/>
      <c r="V766" s="107"/>
      <c r="W766" s="107"/>
      <c r="X766" s="107"/>
    </row>
    <row r="767" spans="1:24" ht="13">
      <c r="A767" s="107"/>
      <c r="B767" s="107"/>
      <c r="C767" s="108"/>
      <c r="D767" s="112"/>
      <c r="E767" s="108"/>
      <c r="F767" s="108"/>
      <c r="G767" s="107"/>
      <c r="H767" s="107"/>
      <c r="I767" s="107"/>
      <c r="J767" s="107"/>
      <c r="K767" s="107"/>
      <c r="L767" s="107"/>
      <c r="M767" s="107"/>
      <c r="N767" s="107"/>
      <c r="O767" s="107"/>
      <c r="P767" s="107"/>
      <c r="Q767" s="107"/>
      <c r="R767" s="107"/>
      <c r="S767" s="107"/>
      <c r="T767" s="107"/>
      <c r="U767" s="107"/>
      <c r="V767" s="107"/>
      <c r="W767" s="107"/>
      <c r="X767" s="107"/>
    </row>
    <row r="768" spans="1:24" ht="13">
      <c r="A768" s="107"/>
      <c r="B768" s="107"/>
      <c r="C768" s="108"/>
      <c r="D768" s="112"/>
      <c r="E768" s="108"/>
      <c r="F768" s="108"/>
      <c r="G768" s="107"/>
      <c r="H768" s="107"/>
      <c r="I768" s="107"/>
      <c r="J768" s="107"/>
      <c r="K768" s="107"/>
      <c r="L768" s="107"/>
      <c r="M768" s="107"/>
      <c r="N768" s="107"/>
      <c r="O768" s="107"/>
      <c r="P768" s="107"/>
      <c r="Q768" s="107"/>
      <c r="R768" s="107"/>
      <c r="S768" s="107"/>
      <c r="T768" s="107"/>
      <c r="U768" s="107"/>
      <c r="V768" s="107"/>
      <c r="W768" s="107"/>
      <c r="X768" s="107"/>
    </row>
    <row r="769" spans="1:24" ht="13">
      <c r="A769" s="107"/>
      <c r="B769" s="107"/>
      <c r="C769" s="108"/>
      <c r="D769" s="112"/>
      <c r="E769" s="108"/>
      <c r="F769" s="108"/>
      <c r="G769" s="107"/>
      <c r="H769" s="107"/>
      <c r="I769" s="107"/>
      <c r="J769" s="107"/>
      <c r="K769" s="107"/>
      <c r="L769" s="107"/>
      <c r="M769" s="107"/>
      <c r="N769" s="107"/>
      <c r="O769" s="107"/>
      <c r="P769" s="107"/>
      <c r="Q769" s="107"/>
      <c r="R769" s="107"/>
      <c r="S769" s="107"/>
      <c r="T769" s="107"/>
      <c r="U769" s="107"/>
      <c r="V769" s="107"/>
      <c r="W769" s="107"/>
      <c r="X769" s="107"/>
    </row>
    <row r="770" spans="1:24" ht="13">
      <c r="A770" s="107"/>
      <c r="B770" s="107"/>
      <c r="C770" s="108"/>
      <c r="D770" s="112"/>
      <c r="E770" s="108"/>
      <c r="F770" s="108"/>
      <c r="G770" s="107"/>
      <c r="H770" s="107"/>
      <c r="I770" s="107"/>
      <c r="J770" s="107"/>
      <c r="K770" s="107"/>
      <c r="L770" s="107"/>
      <c r="M770" s="107"/>
      <c r="N770" s="107"/>
      <c r="O770" s="107"/>
      <c r="P770" s="107"/>
      <c r="Q770" s="107"/>
      <c r="R770" s="107"/>
      <c r="S770" s="107"/>
      <c r="T770" s="107"/>
      <c r="U770" s="107"/>
      <c r="V770" s="107"/>
      <c r="W770" s="107"/>
      <c r="X770" s="107"/>
    </row>
    <row r="771" spans="1:24" ht="13">
      <c r="A771" s="107"/>
      <c r="B771" s="107"/>
      <c r="C771" s="108"/>
      <c r="D771" s="112"/>
      <c r="E771" s="108"/>
      <c r="F771" s="108"/>
      <c r="G771" s="107"/>
      <c r="H771" s="107"/>
      <c r="I771" s="107"/>
      <c r="J771" s="107"/>
      <c r="K771" s="107"/>
      <c r="L771" s="107"/>
      <c r="M771" s="107"/>
      <c r="N771" s="107"/>
      <c r="O771" s="107"/>
      <c r="P771" s="107"/>
      <c r="Q771" s="107"/>
      <c r="R771" s="107"/>
      <c r="S771" s="107"/>
      <c r="T771" s="107"/>
      <c r="U771" s="107"/>
      <c r="V771" s="107"/>
      <c r="W771" s="107"/>
      <c r="X771" s="107"/>
    </row>
    <row r="772" spans="1:24" ht="13">
      <c r="A772" s="107"/>
      <c r="B772" s="107"/>
      <c r="C772" s="108"/>
      <c r="D772" s="112"/>
      <c r="E772" s="108"/>
      <c r="F772" s="108"/>
      <c r="G772" s="107"/>
      <c r="H772" s="107"/>
      <c r="I772" s="107"/>
      <c r="J772" s="107"/>
      <c r="K772" s="107"/>
      <c r="L772" s="107"/>
      <c r="M772" s="107"/>
      <c r="N772" s="107"/>
      <c r="O772" s="107"/>
      <c r="P772" s="107"/>
      <c r="Q772" s="107"/>
      <c r="R772" s="107"/>
      <c r="S772" s="107"/>
      <c r="T772" s="107"/>
      <c r="U772" s="107"/>
      <c r="V772" s="107"/>
      <c r="W772" s="107"/>
      <c r="X772" s="107"/>
    </row>
    <row r="773" spans="1:24" ht="13">
      <c r="A773" s="107"/>
      <c r="B773" s="107"/>
      <c r="C773" s="108"/>
      <c r="D773" s="112"/>
      <c r="E773" s="108"/>
      <c r="F773" s="108"/>
      <c r="G773" s="107"/>
      <c r="H773" s="107"/>
      <c r="I773" s="107"/>
      <c r="J773" s="107"/>
      <c r="K773" s="107"/>
      <c r="L773" s="107"/>
      <c r="M773" s="107"/>
      <c r="N773" s="107"/>
      <c r="O773" s="107"/>
      <c r="P773" s="107"/>
      <c r="Q773" s="107"/>
      <c r="R773" s="107"/>
      <c r="S773" s="107"/>
      <c r="T773" s="107"/>
      <c r="U773" s="107"/>
      <c r="V773" s="107"/>
      <c r="W773" s="107"/>
      <c r="X773" s="107"/>
    </row>
    <row r="774" spans="1:24" ht="13">
      <c r="A774" s="107"/>
      <c r="B774" s="107"/>
      <c r="C774" s="108"/>
      <c r="D774" s="112"/>
      <c r="E774" s="108"/>
      <c r="F774" s="108"/>
      <c r="G774" s="107"/>
      <c r="H774" s="107"/>
      <c r="I774" s="107"/>
      <c r="J774" s="107"/>
      <c r="K774" s="107"/>
      <c r="L774" s="107"/>
      <c r="M774" s="107"/>
      <c r="N774" s="107"/>
      <c r="O774" s="107"/>
      <c r="P774" s="107"/>
      <c r="Q774" s="107"/>
      <c r="R774" s="107"/>
      <c r="S774" s="107"/>
      <c r="T774" s="107"/>
      <c r="U774" s="107"/>
      <c r="V774" s="107"/>
      <c r="W774" s="107"/>
      <c r="X774" s="107"/>
    </row>
    <row r="775" spans="1:24" ht="13">
      <c r="A775" s="107"/>
      <c r="B775" s="107"/>
      <c r="C775" s="108"/>
      <c r="D775" s="112"/>
      <c r="E775" s="108"/>
      <c r="F775" s="108"/>
      <c r="G775" s="107"/>
      <c r="H775" s="107"/>
      <c r="I775" s="107"/>
      <c r="J775" s="107"/>
      <c r="K775" s="107"/>
      <c r="L775" s="107"/>
      <c r="M775" s="107"/>
      <c r="N775" s="107"/>
      <c r="O775" s="107"/>
      <c r="P775" s="107"/>
      <c r="Q775" s="107"/>
      <c r="R775" s="107"/>
      <c r="S775" s="107"/>
      <c r="T775" s="107"/>
      <c r="U775" s="107"/>
      <c r="V775" s="107"/>
      <c r="W775" s="107"/>
      <c r="X775" s="107"/>
    </row>
    <row r="776" spans="1:24" ht="13">
      <c r="A776" s="107"/>
      <c r="B776" s="107"/>
      <c r="C776" s="108"/>
      <c r="D776" s="112"/>
      <c r="E776" s="108"/>
      <c r="F776" s="108"/>
      <c r="G776" s="107"/>
      <c r="H776" s="107"/>
      <c r="I776" s="107"/>
      <c r="J776" s="107"/>
      <c r="K776" s="107"/>
      <c r="L776" s="107"/>
      <c r="M776" s="107"/>
      <c r="N776" s="107"/>
      <c r="O776" s="107"/>
      <c r="P776" s="107"/>
      <c r="Q776" s="107"/>
      <c r="R776" s="107"/>
      <c r="S776" s="107"/>
      <c r="T776" s="107"/>
      <c r="U776" s="107"/>
      <c r="V776" s="107"/>
      <c r="W776" s="107"/>
      <c r="X776" s="107"/>
    </row>
    <row r="777" spans="1:24" ht="13">
      <c r="A777" s="107"/>
      <c r="B777" s="107"/>
      <c r="C777" s="108"/>
      <c r="D777" s="112"/>
      <c r="E777" s="108"/>
      <c r="F777" s="108"/>
      <c r="G777" s="107"/>
      <c r="H777" s="107"/>
      <c r="I777" s="107"/>
      <c r="J777" s="107"/>
      <c r="K777" s="107"/>
      <c r="L777" s="107"/>
      <c r="M777" s="107"/>
      <c r="N777" s="107"/>
      <c r="O777" s="107"/>
      <c r="P777" s="107"/>
      <c r="Q777" s="107"/>
      <c r="R777" s="107"/>
      <c r="S777" s="107"/>
      <c r="T777" s="107"/>
      <c r="U777" s="107"/>
      <c r="V777" s="107"/>
      <c r="W777" s="107"/>
      <c r="X777" s="107"/>
    </row>
    <row r="778" spans="1:24" ht="13">
      <c r="A778" s="107"/>
      <c r="B778" s="107"/>
      <c r="C778" s="108"/>
      <c r="D778" s="112"/>
      <c r="E778" s="108"/>
      <c r="F778" s="108"/>
      <c r="G778" s="107"/>
      <c r="H778" s="107"/>
      <c r="I778" s="107"/>
      <c r="J778" s="107"/>
      <c r="K778" s="107"/>
      <c r="L778" s="107"/>
      <c r="M778" s="107"/>
      <c r="N778" s="107"/>
      <c r="O778" s="107"/>
      <c r="P778" s="107"/>
      <c r="Q778" s="107"/>
      <c r="R778" s="107"/>
      <c r="S778" s="107"/>
      <c r="T778" s="107"/>
      <c r="U778" s="107"/>
      <c r="V778" s="107"/>
      <c r="W778" s="107"/>
      <c r="X778" s="107"/>
    </row>
    <row r="779" spans="1:24" ht="13">
      <c r="A779" s="107"/>
      <c r="B779" s="107"/>
      <c r="C779" s="108"/>
      <c r="D779" s="112"/>
      <c r="E779" s="108"/>
      <c r="F779" s="108"/>
      <c r="G779" s="107"/>
      <c r="H779" s="107"/>
      <c r="I779" s="107"/>
      <c r="J779" s="107"/>
      <c r="K779" s="107"/>
      <c r="L779" s="107"/>
      <c r="M779" s="107"/>
      <c r="N779" s="107"/>
      <c r="O779" s="107"/>
      <c r="P779" s="107"/>
      <c r="Q779" s="107"/>
      <c r="R779" s="107"/>
      <c r="S779" s="107"/>
      <c r="T779" s="107"/>
      <c r="U779" s="107"/>
      <c r="V779" s="107"/>
      <c r="W779" s="107"/>
      <c r="X779" s="107"/>
    </row>
    <row r="780" spans="1:24" ht="13">
      <c r="A780" s="107"/>
      <c r="B780" s="107"/>
      <c r="C780" s="108"/>
      <c r="D780" s="112"/>
      <c r="E780" s="108"/>
      <c r="F780" s="108"/>
      <c r="G780" s="107"/>
      <c r="H780" s="107"/>
      <c r="I780" s="107"/>
      <c r="J780" s="107"/>
      <c r="K780" s="107"/>
      <c r="L780" s="107"/>
      <c r="M780" s="107"/>
      <c r="N780" s="107"/>
      <c r="O780" s="107"/>
      <c r="P780" s="107"/>
      <c r="Q780" s="107"/>
      <c r="R780" s="107"/>
      <c r="S780" s="107"/>
      <c r="T780" s="107"/>
      <c r="U780" s="107"/>
      <c r="V780" s="107"/>
      <c r="W780" s="107"/>
      <c r="X780" s="107"/>
    </row>
    <row r="781" spans="1:24" ht="13">
      <c r="A781" s="107"/>
      <c r="B781" s="107"/>
      <c r="C781" s="108"/>
      <c r="D781" s="112"/>
      <c r="E781" s="108"/>
      <c r="F781" s="108"/>
      <c r="G781" s="107"/>
      <c r="H781" s="107"/>
      <c r="I781" s="107"/>
      <c r="J781" s="107"/>
      <c r="K781" s="107"/>
      <c r="L781" s="107"/>
      <c r="M781" s="107"/>
      <c r="N781" s="107"/>
      <c r="O781" s="107"/>
      <c r="P781" s="107"/>
      <c r="Q781" s="107"/>
      <c r="R781" s="107"/>
      <c r="S781" s="107"/>
      <c r="T781" s="107"/>
      <c r="U781" s="107"/>
      <c r="V781" s="107"/>
      <c r="W781" s="107"/>
      <c r="X781" s="107"/>
    </row>
    <row r="782" spans="1:24" ht="13">
      <c r="A782" s="107"/>
      <c r="B782" s="107"/>
      <c r="C782" s="108"/>
      <c r="D782" s="112"/>
      <c r="E782" s="108"/>
      <c r="F782" s="108"/>
      <c r="G782" s="107"/>
      <c r="H782" s="107"/>
      <c r="I782" s="107"/>
      <c r="J782" s="107"/>
      <c r="K782" s="107"/>
      <c r="L782" s="107"/>
      <c r="M782" s="107"/>
      <c r="N782" s="107"/>
      <c r="O782" s="107"/>
      <c r="P782" s="107"/>
      <c r="Q782" s="107"/>
      <c r="R782" s="107"/>
      <c r="S782" s="107"/>
      <c r="T782" s="107"/>
      <c r="U782" s="107"/>
      <c r="V782" s="107"/>
      <c r="W782" s="107"/>
      <c r="X782" s="107"/>
    </row>
    <row r="783" spans="1:24" ht="13">
      <c r="A783" s="107"/>
      <c r="B783" s="107"/>
      <c r="C783" s="108"/>
      <c r="D783" s="112"/>
      <c r="E783" s="108"/>
      <c r="F783" s="108"/>
      <c r="G783" s="107"/>
      <c r="H783" s="107"/>
      <c r="I783" s="107"/>
      <c r="J783" s="107"/>
      <c r="K783" s="107"/>
      <c r="L783" s="107"/>
      <c r="M783" s="107"/>
      <c r="N783" s="107"/>
      <c r="O783" s="107"/>
      <c r="P783" s="107"/>
      <c r="Q783" s="107"/>
      <c r="R783" s="107"/>
      <c r="S783" s="107"/>
      <c r="T783" s="107"/>
      <c r="U783" s="107"/>
      <c r="V783" s="107"/>
      <c r="W783" s="107"/>
      <c r="X783" s="107"/>
    </row>
    <row r="784" spans="1:24" ht="13">
      <c r="A784" s="107"/>
      <c r="B784" s="107"/>
      <c r="C784" s="108"/>
      <c r="D784" s="112"/>
      <c r="E784" s="108"/>
      <c r="F784" s="108"/>
      <c r="G784" s="107"/>
      <c r="H784" s="107"/>
      <c r="I784" s="107"/>
      <c r="J784" s="107"/>
      <c r="K784" s="107"/>
      <c r="L784" s="107"/>
      <c r="M784" s="107"/>
      <c r="N784" s="107"/>
      <c r="O784" s="107"/>
      <c r="P784" s="107"/>
      <c r="Q784" s="107"/>
      <c r="R784" s="107"/>
      <c r="S784" s="107"/>
      <c r="T784" s="107"/>
      <c r="U784" s="107"/>
      <c r="V784" s="107"/>
      <c r="W784" s="107"/>
      <c r="X784" s="107"/>
    </row>
    <row r="785" spans="1:24" ht="13">
      <c r="A785" s="107"/>
      <c r="B785" s="107"/>
      <c r="C785" s="108"/>
      <c r="D785" s="112"/>
      <c r="E785" s="108"/>
      <c r="F785" s="108"/>
      <c r="G785" s="107"/>
      <c r="H785" s="107"/>
      <c r="I785" s="107"/>
      <c r="J785" s="107"/>
      <c r="K785" s="107"/>
      <c r="L785" s="107"/>
      <c r="M785" s="107"/>
      <c r="N785" s="107"/>
      <c r="O785" s="107"/>
      <c r="P785" s="107"/>
      <c r="Q785" s="107"/>
      <c r="R785" s="107"/>
      <c r="S785" s="107"/>
      <c r="T785" s="107"/>
      <c r="U785" s="107"/>
      <c r="V785" s="107"/>
      <c r="W785" s="107"/>
      <c r="X785" s="107"/>
    </row>
    <row r="786" spans="1:24" ht="13">
      <c r="A786" s="107"/>
      <c r="B786" s="107"/>
      <c r="C786" s="108"/>
      <c r="D786" s="112"/>
      <c r="E786" s="108"/>
      <c r="F786" s="108"/>
      <c r="G786" s="107"/>
      <c r="H786" s="107"/>
      <c r="I786" s="107"/>
      <c r="J786" s="107"/>
      <c r="K786" s="107"/>
      <c r="L786" s="107"/>
      <c r="M786" s="107"/>
      <c r="N786" s="107"/>
      <c r="O786" s="107"/>
      <c r="P786" s="107"/>
      <c r="Q786" s="107"/>
      <c r="R786" s="107"/>
      <c r="S786" s="107"/>
      <c r="T786" s="107"/>
      <c r="U786" s="107"/>
      <c r="V786" s="107"/>
      <c r="W786" s="107"/>
      <c r="X786" s="107"/>
    </row>
    <row r="787" spans="1:24" ht="13">
      <c r="A787" s="107"/>
      <c r="B787" s="107"/>
      <c r="C787" s="108"/>
      <c r="D787" s="112"/>
      <c r="E787" s="108"/>
      <c r="F787" s="108"/>
      <c r="G787" s="107"/>
      <c r="H787" s="107"/>
      <c r="I787" s="107"/>
      <c r="J787" s="107"/>
      <c r="K787" s="107"/>
      <c r="L787" s="107"/>
      <c r="M787" s="107"/>
      <c r="N787" s="107"/>
      <c r="O787" s="107"/>
      <c r="P787" s="107"/>
      <c r="Q787" s="107"/>
      <c r="R787" s="107"/>
      <c r="S787" s="107"/>
      <c r="T787" s="107"/>
      <c r="U787" s="107"/>
      <c r="V787" s="107"/>
      <c r="W787" s="107"/>
      <c r="X787" s="107"/>
    </row>
    <row r="788" spans="1:24" ht="13">
      <c r="A788" s="107"/>
      <c r="B788" s="107"/>
      <c r="C788" s="108"/>
      <c r="D788" s="112"/>
      <c r="E788" s="108"/>
      <c r="F788" s="108"/>
      <c r="G788" s="107"/>
      <c r="H788" s="107"/>
      <c r="I788" s="107"/>
      <c r="J788" s="107"/>
      <c r="K788" s="107"/>
      <c r="L788" s="107"/>
      <c r="M788" s="107"/>
      <c r="N788" s="107"/>
      <c r="O788" s="107"/>
      <c r="P788" s="107"/>
      <c r="Q788" s="107"/>
      <c r="R788" s="107"/>
      <c r="S788" s="107"/>
      <c r="T788" s="107"/>
      <c r="U788" s="107"/>
      <c r="V788" s="107"/>
      <c r="W788" s="107"/>
      <c r="X788" s="107"/>
    </row>
    <row r="789" spans="1:24" ht="13">
      <c r="A789" s="107"/>
      <c r="B789" s="107"/>
      <c r="C789" s="108"/>
      <c r="D789" s="112"/>
      <c r="E789" s="108"/>
      <c r="F789" s="108"/>
      <c r="G789" s="107"/>
      <c r="H789" s="107"/>
      <c r="I789" s="107"/>
      <c r="J789" s="107"/>
      <c r="K789" s="107"/>
      <c r="L789" s="107"/>
      <c r="M789" s="107"/>
      <c r="N789" s="107"/>
      <c r="O789" s="107"/>
      <c r="P789" s="107"/>
      <c r="Q789" s="107"/>
      <c r="R789" s="107"/>
      <c r="S789" s="107"/>
      <c r="T789" s="107"/>
      <c r="U789" s="107"/>
      <c r="V789" s="107"/>
      <c r="W789" s="107"/>
      <c r="X789" s="107"/>
    </row>
    <row r="790" spans="1:24" ht="13">
      <c r="A790" s="107"/>
      <c r="B790" s="107"/>
      <c r="C790" s="108"/>
      <c r="D790" s="112"/>
      <c r="E790" s="108"/>
      <c r="F790" s="108"/>
      <c r="G790" s="107"/>
      <c r="H790" s="107"/>
      <c r="I790" s="107"/>
      <c r="J790" s="107"/>
      <c r="K790" s="107"/>
      <c r="L790" s="107"/>
      <c r="M790" s="107"/>
      <c r="N790" s="107"/>
      <c r="O790" s="107"/>
      <c r="P790" s="107"/>
      <c r="Q790" s="107"/>
      <c r="R790" s="107"/>
      <c r="S790" s="107"/>
      <c r="T790" s="107"/>
      <c r="U790" s="107"/>
      <c r="V790" s="107"/>
      <c r="W790" s="107"/>
      <c r="X790" s="107"/>
    </row>
    <row r="791" spans="1:24" ht="13">
      <c r="A791" s="107"/>
      <c r="B791" s="107"/>
      <c r="C791" s="108"/>
      <c r="D791" s="112"/>
      <c r="E791" s="108"/>
      <c r="F791" s="108"/>
      <c r="G791" s="107"/>
      <c r="H791" s="107"/>
      <c r="I791" s="107"/>
      <c r="J791" s="107"/>
      <c r="K791" s="107"/>
      <c r="L791" s="107"/>
      <c r="M791" s="107"/>
      <c r="N791" s="107"/>
      <c r="O791" s="107"/>
      <c r="P791" s="107"/>
      <c r="Q791" s="107"/>
      <c r="R791" s="107"/>
      <c r="S791" s="107"/>
      <c r="T791" s="107"/>
      <c r="U791" s="107"/>
      <c r="V791" s="107"/>
      <c r="W791" s="107"/>
      <c r="X791" s="107"/>
    </row>
    <row r="792" spans="1:24" ht="13">
      <c r="A792" s="107"/>
      <c r="B792" s="107"/>
      <c r="C792" s="108"/>
      <c r="D792" s="112"/>
      <c r="E792" s="108"/>
      <c r="F792" s="108"/>
      <c r="G792" s="107"/>
      <c r="H792" s="107"/>
      <c r="I792" s="107"/>
      <c r="J792" s="107"/>
      <c r="K792" s="107"/>
      <c r="L792" s="107"/>
      <c r="M792" s="107"/>
      <c r="N792" s="107"/>
      <c r="O792" s="107"/>
      <c r="P792" s="107"/>
      <c r="Q792" s="107"/>
      <c r="R792" s="107"/>
      <c r="S792" s="107"/>
      <c r="T792" s="107"/>
      <c r="U792" s="107"/>
      <c r="V792" s="107"/>
      <c r="W792" s="107"/>
      <c r="X792" s="107"/>
    </row>
    <row r="793" spans="1:24" ht="13">
      <c r="A793" s="107"/>
      <c r="B793" s="107"/>
      <c r="C793" s="108"/>
      <c r="D793" s="112"/>
      <c r="E793" s="108"/>
      <c r="F793" s="108"/>
      <c r="G793" s="107"/>
      <c r="H793" s="107"/>
      <c r="I793" s="107"/>
      <c r="J793" s="107"/>
      <c r="K793" s="107"/>
      <c r="L793" s="107"/>
      <c r="M793" s="107"/>
      <c r="N793" s="107"/>
      <c r="O793" s="107"/>
      <c r="P793" s="107"/>
      <c r="Q793" s="107"/>
      <c r="R793" s="107"/>
      <c r="S793" s="107"/>
      <c r="T793" s="107"/>
      <c r="U793" s="107"/>
      <c r="V793" s="107"/>
      <c r="W793" s="107"/>
      <c r="X793" s="107"/>
    </row>
    <row r="794" spans="1:24" ht="13">
      <c r="A794" s="107"/>
      <c r="B794" s="107"/>
      <c r="C794" s="108"/>
      <c r="D794" s="112"/>
      <c r="E794" s="108"/>
      <c r="F794" s="108"/>
      <c r="G794" s="107"/>
      <c r="H794" s="107"/>
      <c r="I794" s="107"/>
      <c r="J794" s="107"/>
      <c r="K794" s="107"/>
      <c r="L794" s="107"/>
      <c r="M794" s="107"/>
      <c r="N794" s="107"/>
      <c r="O794" s="107"/>
      <c r="P794" s="107"/>
      <c r="Q794" s="107"/>
      <c r="R794" s="107"/>
      <c r="S794" s="107"/>
      <c r="T794" s="107"/>
      <c r="U794" s="107"/>
      <c r="V794" s="107"/>
      <c r="W794" s="107"/>
      <c r="X794" s="107"/>
    </row>
    <row r="795" spans="1:24" ht="13">
      <c r="A795" s="107"/>
      <c r="B795" s="107"/>
      <c r="C795" s="108"/>
      <c r="D795" s="112"/>
      <c r="E795" s="108"/>
      <c r="F795" s="108"/>
      <c r="G795" s="107"/>
      <c r="H795" s="107"/>
      <c r="I795" s="107"/>
      <c r="J795" s="107"/>
      <c r="K795" s="107"/>
      <c r="L795" s="107"/>
      <c r="M795" s="107"/>
      <c r="N795" s="107"/>
      <c r="O795" s="107"/>
      <c r="P795" s="107"/>
      <c r="Q795" s="107"/>
      <c r="R795" s="107"/>
      <c r="S795" s="107"/>
      <c r="T795" s="107"/>
      <c r="U795" s="107"/>
      <c r="V795" s="107"/>
      <c r="W795" s="107"/>
      <c r="X795" s="107"/>
    </row>
    <row r="796" spans="1:24" ht="13">
      <c r="A796" s="107"/>
      <c r="B796" s="107"/>
      <c r="C796" s="108"/>
      <c r="D796" s="112"/>
      <c r="E796" s="108"/>
      <c r="F796" s="108"/>
      <c r="G796" s="107"/>
      <c r="H796" s="107"/>
      <c r="I796" s="107"/>
      <c r="J796" s="107"/>
      <c r="K796" s="107"/>
      <c r="L796" s="107"/>
      <c r="M796" s="107"/>
      <c r="N796" s="107"/>
      <c r="O796" s="107"/>
      <c r="P796" s="107"/>
      <c r="Q796" s="107"/>
      <c r="R796" s="107"/>
      <c r="S796" s="107"/>
      <c r="T796" s="107"/>
      <c r="U796" s="107"/>
      <c r="V796" s="107"/>
      <c r="W796" s="107"/>
      <c r="X796" s="107"/>
    </row>
    <row r="797" spans="1:24" ht="13">
      <c r="A797" s="107"/>
      <c r="B797" s="107"/>
      <c r="C797" s="108"/>
      <c r="D797" s="112"/>
      <c r="E797" s="108"/>
      <c r="F797" s="108"/>
      <c r="G797" s="107"/>
      <c r="H797" s="107"/>
      <c r="I797" s="107"/>
      <c r="J797" s="107"/>
      <c r="K797" s="107"/>
      <c r="L797" s="107"/>
      <c r="M797" s="107"/>
      <c r="N797" s="107"/>
      <c r="O797" s="107"/>
      <c r="P797" s="107"/>
      <c r="Q797" s="107"/>
      <c r="R797" s="107"/>
      <c r="S797" s="107"/>
      <c r="T797" s="107"/>
      <c r="U797" s="107"/>
      <c r="V797" s="107"/>
      <c r="W797" s="107"/>
      <c r="X797" s="107"/>
    </row>
    <row r="798" spans="1:24" ht="13">
      <c r="A798" s="107"/>
      <c r="B798" s="107"/>
      <c r="C798" s="108"/>
      <c r="D798" s="112"/>
      <c r="E798" s="108"/>
      <c r="F798" s="108"/>
      <c r="G798" s="107"/>
      <c r="H798" s="107"/>
      <c r="I798" s="107"/>
      <c r="J798" s="107"/>
      <c r="K798" s="107"/>
      <c r="L798" s="107"/>
      <c r="M798" s="107"/>
      <c r="N798" s="107"/>
      <c r="O798" s="107"/>
      <c r="P798" s="107"/>
      <c r="Q798" s="107"/>
      <c r="R798" s="107"/>
      <c r="S798" s="107"/>
      <c r="T798" s="107"/>
      <c r="U798" s="107"/>
      <c r="V798" s="107"/>
      <c r="W798" s="107"/>
      <c r="X798" s="107"/>
    </row>
    <row r="799" spans="1:24" ht="13">
      <c r="A799" s="107"/>
      <c r="B799" s="107"/>
      <c r="C799" s="108"/>
      <c r="D799" s="112"/>
      <c r="E799" s="108"/>
      <c r="F799" s="108"/>
      <c r="G799" s="107"/>
      <c r="H799" s="107"/>
      <c r="I799" s="107"/>
      <c r="J799" s="107"/>
      <c r="K799" s="107"/>
      <c r="L799" s="107"/>
      <c r="M799" s="107"/>
      <c r="N799" s="107"/>
      <c r="O799" s="107"/>
      <c r="P799" s="107"/>
      <c r="Q799" s="107"/>
      <c r="R799" s="107"/>
      <c r="S799" s="107"/>
      <c r="T799" s="107"/>
      <c r="U799" s="107"/>
      <c r="V799" s="107"/>
      <c r="W799" s="107"/>
      <c r="X799" s="107"/>
    </row>
    <row r="800" spans="1:24" ht="13">
      <c r="A800" s="107"/>
      <c r="B800" s="107"/>
      <c r="C800" s="108"/>
      <c r="D800" s="112"/>
      <c r="E800" s="108"/>
      <c r="F800" s="108"/>
      <c r="G800" s="107"/>
      <c r="H800" s="107"/>
      <c r="I800" s="107"/>
      <c r="J800" s="107"/>
      <c r="K800" s="107"/>
      <c r="L800" s="107"/>
      <c r="M800" s="107"/>
      <c r="N800" s="107"/>
      <c r="O800" s="107"/>
      <c r="P800" s="107"/>
      <c r="Q800" s="107"/>
      <c r="R800" s="107"/>
      <c r="S800" s="107"/>
      <c r="T800" s="107"/>
      <c r="U800" s="107"/>
      <c r="V800" s="107"/>
      <c r="W800" s="107"/>
      <c r="X800" s="107"/>
    </row>
    <row r="801" spans="1:24" ht="13">
      <c r="A801" s="107"/>
      <c r="B801" s="107"/>
      <c r="C801" s="108"/>
      <c r="D801" s="112"/>
      <c r="E801" s="108"/>
      <c r="F801" s="108"/>
      <c r="G801" s="107"/>
      <c r="H801" s="107"/>
      <c r="I801" s="107"/>
      <c r="J801" s="107"/>
      <c r="K801" s="107"/>
      <c r="L801" s="107"/>
      <c r="M801" s="107"/>
      <c r="N801" s="107"/>
      <c r="O801" s="107"/>
      <c r="P801" s="107"/>
      <c r="Q801" s="107"/>
      <c r="R801" s="107"/>
      <c r="S801" s="107"/>
      <c r="T801" s="107"/>
      <c r="U801" s="107"/>
      <c r="V801" s="107"/>
      <c r="W801" s="107"/>
      <c r="X801" s="107"/>
    </row>
    <row r="802" spans="1:24" ht="13">
      <c r="A802" s="107"/>
      <c r="B802" s="107"/>
      <c r="C802" s="108"/>
      <c r="D802" s="112"/>
      <c r="E802" s="108"/>
      <c r="F802" s="108"/>
      <c r="G802" s="107"/>
      <c r="H802" s="107"/>
      <c r="I802" s="107"/>
      <c r="J802" s="107"/>
      <c r="K802" s="107"/>
      <c r="L802" s="107"/>
      <c r="M802" s="107"/>
      <c r="N802" s="107"/>
      <c r="O802" s="107"/>
      <c r="P802" s="107"/>
      <c r="Q802" s="107"/>
      <c r="R802" s="107"/>
      <c r="S802" s="107"/>
      <c r="T802" s="107"/>
      <c r="U802" s="107"/>
      <c r="V802" s="107"/>
      <c r="W802" s="107"/>
      <c r="X802" s="107"/>
    </row>
    <row r="803" spans="1:24" ht="13">
      <c r="A803" s="107"/>
      <c r="B803" s="107"/>
      <c r="C803" s="108"/>
      <c r="D803" s="112"/>
      <c r="E803" s="108"/>
      <c r="F803" s="108"/>
      <c r="G803" s="107"/>
      <c r="H803" s="107"/>
      <c r="I803" s="107"/>
      <c r="J803" s="107"/>
      <c r="K803" s="107"/>
      <c r="L803" s="107"/>
      <c r="M803" s="107"/>
      <c r="N803" s="107"/>
      <c r="O803" s="107"/>
      <c r="P803" s="107"/>
      <c r="Q803" s="107"/>
      <c r="R803" s="107"/>
      <c r="S803" s="107"/>
      <c r="T803" s="107"/>
      <c r="U803" s="107"/>
      <c r="V803" s="107"/>
      <c r="W803" s="107"/>
      <c r="X803" s="107"/>
    </row>
    <row r="804" spans="1:24" ht="13">
      <c r="A804" s="107"/>
      <c r="B804" s="107"/>
      <c r="C804" s="108"/>
      <c r="D804" s="112"/>
      <c r="E804" s="108"/>
      <c r="F804" s="108"/>
      <c r="G804" s="107"/>
      <c r="H804" s="107"/>
      <c r="I804" s="107"/>
      <c r="J804" s="107"/>
      <c r="K804" s="107"/>
      <c r="L804" s="107"/>
      <c r="M804" s="107"/>
      <c r="N804" s="107"/>
      <c r="O804" s="107"/>
      <c r="P804" s="107"/>
      <c r="Q804" s="107"/>
      <c r="R804" s="107"/>
      <c r="S804" s="107"/>
      <c r="T804" s="107"/>
      <c r="U804" s="107"/>
      <c r="V804" s="107"/>
      <c r="W804" s="107"/>
      <c r="X804" s="107"/>
    </row>
    <row r="805" spans="1:24" ht="13">
      <c r="A805" s="107"/>
      <c r="B805" s="107"/>
      <c r="C805" s="108"/>
      <c r="D805" s="112"/>
      <c r="E805" s="108"/>
      <c r="F805" s="108"/>
      <c r="G805" s="107"/>
      <c r="H805" s="107"/>
      <c r="I805" s="107"/>
      <c r="J805" s="107"/>
      <c r="K805" s="107"/>
      <c r="L805" s="107"/>
      <c r="M805" s="107"/>
      <c r="N805" s="107"/>
      <c r="O805" s="107"/>
      <c r="P805" s="107"/>
      <c r="Q805" s="107"/>
      <c r="R805" s="107"/>
      <c r="S805" s="107"/>
      <c r="T805" s="107"/>
      <c r="U805" s="107"/>
      <c r="V805" s="107"/>
      <c r="W805" s="107"/>
      <c r="X805" s="107"/>
    </row>
    <row r="806" spans="1:24" ht="13">
      <c r="A806" s="107"/>
      <c r="B806" s="107"/>
      <c r="C806" s="108"/>
      <c r="D806" s="112"/>
      <c r="E806" s="108"/>
      <c r="F806" s="108"/>
      <c r="G806" s="107"/>
      <c r="H806" s="107"/>
      <c r="I806" s="107"/>
      <c r="J806" s="107"/>
      <c r="K806" s="107"/>
      <c r="L806" s="107"/>
      <c r="M806" s="107"/>
      <c r="N806" s="107"/>
      <c r="O806" s="107"/>
      <c r="P806" s="107"/>
      <c r="Q806" s="107"/>
      <c r="R806" s="107"/>
      <c r="S806" s="107"/>
      <c r="T806" s="107"/>
      <c r="U806" s="107"/>
      <c r="V806" s="107"/>
      <c r="W806" s="107"/>
      <c r="X806" s="107"/>
    </row>
    <row r="807" spans="1:24" ht="13">
      <c r="A807" s="107"/>
      <c r="B807" s="107"/>
      <c r="C807" s="108"/>
      <c r="D807" s="112"/>
      <c r="E807" s="108"/>
      <c r="F807" s="108"/>
      <c r="G807" s="107"/>
      <c r="H807" s="107"/>
      <c r="I807" s="107"/>
      <c r="J807" s="107"/>
      <c r="K807" s="107"/>
      <c r="L807" s="107"/>
      <c r="M807" s="107"/>
      <c r="N807" s="107"/>
      <c r="O807" s="107"/>
      <c r="P807" s="107"/>
      <c r="Q807" s="107"/>
      <c r="R807" s="107"/>
      <c r="S807" s="107"/>
      <c r="T807" s="107"/>
      <c r="U807" s="107"/>
      <c r="V807" s="107"/>
      <c r="W807" s="107"/>
      <c r="X807" s="107"/>
    </row>
    <row r="808" spans="1:24" ht="13">
      <c r="A808" s="107"/>
      <c r="B808" s="107"/>
      <c r="C808" s="108"/>
      <c r="D808" s="112"/>
      <c r="E808" s="108"/>
      <c r="F808" s="108"/>
      <c r="G808" s="107"/>
      <c r="H808" s="107"/>
      <c r="I808" s="107"/>
      <c r="J808" s="107"/>
      <c r="K808" s="107"/>
      <c r="L808" s="107"/>
      <c r="M808" s="107"/>
      <c r="N808" s="107"/>
      <c r="O808" s="107"/>
      <c r="P808" s="107"/>
      <c r="Q808" s="107"/>
      <c r="R808" s="107"/>
      <c r="S808" s="107"/>
      <c r="T808" s="107"/>
      <c r="U808" s="107"/>
      <c r="V808" s="107"/>
      <c r="W808" s="107"/>
      <c r="X808" s="107"/>
    </row>
    <row r="809" spans="1:24" ht="13">
      <c r="A809" s="107"/>
      <c r="B809" s="107"/>
      <c r="C809" s="108"/>
      <c r="D809" s="112"/>
      <c r="E809" s="108"/>
      <c r="F809" s="108"/>
      <c r="G809" s="107"/>
      <c r="H809" s="107"/>
      <c r="I809" s="107"/>
      <c r="J809" s="107"/>
      <c r="K809" s="107"/>
      <c r="L809" s="107"/>
      <c r="M809" s="107"/>
      <c r="N809" s="107"/>
      <c r="O809" s="107"/>
      <c r="P809" s="107"/>
      <c r="Q809" s="107"/>
      <c r="R809" s="107"/>
      <c r="S809" s="107"/>
      <c r="T809" s="107"/>
      <c r="U809" s="107"/>
      <c r="V809" s="107"/>
      <c r="W809" s="107"/>
      <c r="X809" s="107"/>
    </row>
    <row r="810" spans="1:24" ht="13">
      <c r="A810" s="107"/>
      <c r="B810" s="107"/>
      <c r="C810" s="108"/>
      <c r="D810" s="112"/>
      <c r="E810" s="108"/>
      <c r="F810" s="108"/>
      <c r="G810" s="107"/>
      <c r="H810" s="107"/>
      <c r="I810" s="107"/>
      <c r="J810" s="107"/>
      <c r="K810" s="107"/>
      <c r="L810" s="107"/>
      <c r="M810" s="107"/>
      <c r="N810" s="107"/>
      <c r="O810" s="107"/>
      <c r="P810" s="107"/>
      <c r="Q810" s="107"/>
      <c r="R810" s="107"/>
      <c r="S810" s="107"/>
      <c r="T810" s="107"/>
      <c r="U810" s="107"/>
      <c r="V810" s="107"/>
      <c r="W810" s="107"/>
      <c r="X810" s="107"/>
    </row>
    <row r="811" spans="1:24" ht="13">
      <c r="A811" s="107"/>
      <c r="B811" s="107"/>
      <c r="C811" s="108"/>
      <c r="D811" s="112"/>
      <c r="E811" s="108"/>
      <c r="F811" s="108"/>
      <c r="G811" s="107"/>
      <c r="H811" s="107"/>
      <c r="I811" s="107"/>
      <c r="J811" s="107"/>
      <c r="K811" s="107"/>
      <c r="L811" s="107"/>
      <c r="M811" s="107"/>
      <c r="N811" s="107"/>
      <c r="O811" s="107"/>
      <c r="P811" s="107"/>
      <c r="Q811" s="107"/>
      <c r="R811" s="107"/>
      <c r="S811" s="107"/>
      <c r="T811" s="107"/>
      <c r="U811" s="107"/>
      <c r="V811" s="107"/>
      <c r="W811" s="107"/>
      <c r="X811" s="107"/>
    </row>
    <row r="812" spans="1:24" ht="13">
      <c r="A812" s="107"/>
      <c r="B812" s="107"/>
      <c r="C812" s="108"/>
      <c r="D812" s="112"/>
      <c r="E812" s="108"/>
      <c r="F812" s="108"/>
      <c r="G812" s="107"/>
      <c r="H812" s="107"/>
      <c r="I812" s="107"/>
      <c r="J812" s="107"/>
      <c r="K812" s="107"/>
      <c r="L812" s="107"/>
      <c r="M812" s="107"/>
      <c r="N812" s="107"/>
      <c r="O812" s="107"/>
      <c r="P812" s="107"/>
      <c r="Q812" s="107"/>
      <c r="R812" s="107"/>
      <c r="S812" s="107"/>
      <c r="T812" s="107"/>
      <c r="U812" s="107"/>
      <c r="V812" s="107"/>
      <c r="W812" s="107"/>
      <c r="X812" s="107"/>
    </row>
    <row r="813" spans="1:24" ht="13">
      <c r="A813" s="107"/>
      <c r="B813" s="107"/>
      <c r="C813" s="108"/>
      <c r="D813" s="112"/>
      <c r="E813" s="108"/>
      <c r="F813" s="108"/>
      <c r="G813" s="107"/>
      <c r="H813" s="107"/>
      <c r="I813" s="107"/>
      <c r="J813" s="107"/>
      <c r="K813" s="107"/>
      <c r="L813" s="107"/>
      <c r="M813" s="107"/>
      <c r="N813" s="107"/>
      <c r="O813" s="107"/>
      <c r="P813" s="107"/>
      <c r="Q813" s="107"/>
      <c r="R813" s="107"/>
      <c r="S813" s="107"/>
      <c r="T813" s="107"/>
      <c r="U813" s="107"/>
      <c r="V813" s="107"/>
      <c r="W813" s="107"/>
      <c r="X813" s="107"/>
    </row>
    <row r="814" spans="1:24" ht="13">
      <c r="A814" s="107"/>
      <c r="B814" s="107"/>
      <c r="C814" s="108"/>
      <c r="D814" s="112"/>
      <c r="E814" s="108"/>
      <c r="F814" s="108"/>
      <c r="G814" s="107"/>
      <c r="H814" s="107"/>
      <c r="I814" s="107"/>
      <c r="J814" s="107"/>
      <c r="K814" s="107"/>
      <c r="L814" s="107"/>
      <c r="M814" s="107"/>
      <c r="N814" s="107"/>
      <c r="O814" s="107"/>
      <c r="P814" s="107"/>
      <c r="Q814" s="107"/>
      <c r="R814" s="107"/>
      <c r="S814" s="107"/>
      <c r="T814" s="107"/>
      <c r="U814" s="107"/>
      <c r="V814" s="107"/>
      <c r="W814" s="107"/>
      <c r="X814" s="107"/>
    </row>
    <row r="815" spans="1:24" ht="13">
      <c r="A815" s="107"/>
      <c r="B815" s="107"/>
      <c r="C815" s="108"/>
      <c r="D815" s="112"/>
      <c r="E815" s="108"/>
      <c r="F815" s="108"/>
      <c r="G815" s="107"/>
      <c r="H815" s="107"/>
      <c r="I815" s="107"/>
      <c r="J815" s="107"/>
      <c r="K815" s="107"/>
      <c r="L815" s="107"/>
      <c r="M815" s="107"/>
      <c r="N815" s="107"/>
      <c r="O815" s="107"/>
      <c r="P815" s="107"/>
      <c r="Q815" s="107"/>
      <c r="R815" s="107"/>
      <c r="S815" s="107"/>
      <c r="T815" s="107"/>
      <c r="U815" s="107"/>
      <c r="V815" s="107"/>
      <c r="W815" s="107"/>
      <c r="X815" s="107"/>
    </row>
    <row r="816" spans="1:24" ht="13">
      <c r="A816" s="107"/>
      <c r="B816" s="107"/>
      <c r="C816" s="108"/>
      <c r="D816" s="112"/>
      <c r="E816" s="108"/>
      <c r="F816" s="108"/>
      <c r="G816" s="107"/>
      <c r="H816" s="107"/>
      <c r="I816" s="107"/>
      <c r="J816" s="107"/>
      <c r="K816" s="107"/>
      <c r="L816" s="107"/>
      <c r="M816" s="107"/>
      <c r="N816" s="107"/>
      <c r="O816" s="107"/>
      <c r="P816" s="107"/>
      <c r="Q816" s="107"/>
      <c r="R816" s="107"/>
      <c r="S816" s="107"/>
      <c r="T816" s="107"/>
      <c r="U816" s="107"/>
      <c r="V816" s="107"/>
      <c r="W816" s="107"/>
      <c r="X816" s="107"/>
    </row>
    <row r="817" spans="1:24" ht="13">
      <c r="A817" s="107"/>
      <c r="B817" s="107"/>
      <c r="C817" s="108"/>
      <c r="D817" s="112"/>
      <c r="E817" s="108"/>
      <c r="F817" s="108"/>
      <c r="G817" s="107"/>
      <c r="H817" s="107"/>
      <c r="I817" s="107"/>
      <c r="J817" s="107"/>
      <c r="K817" s="107"/>
      <c r="L817" s="107"/>
      <c r="M817" s="107"/>
      <c r="N817" s="107"/>
      <c r="O817" s="107"/>
      <c r="P817" s="107"/>
      <c r="Q817" s="107"/>
      <c r="R817" s="107"/>
      <c r="S817" s="107"/>
      <c r="T817" s="107"/>
      <c r="U817" s="107"/>
      <c r="V817" s="107"/>
      <c r="W817" s="107"/>
      <c r="X817" s="107"/>
    </row>
    <row r="818" spans="1:24" ht="13">
      <c r="A818" s="107"/>
      <c r="B818" s="107"/>
      <c r="C818" s="108"/>
      <c r="D818" s="112"/>
      <c r="E818" s="108"/>
      <c r="F818" s="108"/>
      <c r="G818" s="107"/>
      <c r="H818" s="107"/>
      <c r="I818" s="107"/>
      <c r="J818" s="107"/>
      <c r="K818" s="107"/>
      <c r="L818" s="107"/>
      <c r="M818" s="107"/>
      <c r="N818" s="107"/>
      <c r="O818" s="107"/>
      <c r="P818" s="107"/>
      <c r="Q818" s="107"/>
      <c r="R818" s="107"/>
      <c r="S818" s="107"/>
      <c r="T818" s="107"/>
      <c r="U818" s="107"/>
      <c r="V818" s="107"/>
      <c r="W818" s="107"/>
      <c r="X818" s="107"/>
    </row>
    <row r="819" spans="1:24" ht="13">
      <c r="A819" s="107"/>
      <c r="B819" s="107"/>
      <c r="C819" s="108"/>
      <c r="D819" s="112"/>
      <c r="E819" s="108"/>
      <c r="F819" s="108"/>
      <c r="G819" s="107"/>
      <c r="H819" s="107"/>
      <c r="I819" s="107"/>
      <c r="J819" s="107"/>
      <c r="K819" s="107"/>
      <c r="L819" s="107"/>
      <c r="M819" s="107"/>
      <c r="N819" s="107"/>
      <c r="O819" s="107"/>
      <c r="P819" s="107"/>
      <c r="Q819" s="107"/>
      <c r="R819" s="107"/>
      <c r="S819" s="107"/>
      <c r="T819" s="107"/>
      <c r="U819" s="107"/>
      <c r="V819" s="107"/>
      <c r="W819" s="107"/>
      <c r="X819" s="107"/>
    </row>
    <row r="820" spans="1:24" ht="13">
      <c r="A820" s="107"/>
      <c r="B820" s="107"/>
      <c r="C820" s="108"/>
      <c r="D820" s="112"/>
      <c r="E820" s="108"/>
      <c r="F820" s="108"/>
      <c r="G820" s="107"/>
      <c r="H820" s="107"/>
      <c r="I820" s="107"/>
      <c r="J820" s="107"/>
      <c r="K820" s="107"/>
      <c r="L820" s="107"/>
      <c r="M820" s="107"/>
      <c r="N820" s="107"/>
      <c r="O820" s="107"/>
      <c r="P820" s="107"/>
      <c r="Q820" s="107"/>
      <c r="R820" s="107"/>
      <c r="S820" s="107"/>
      <c r="T820" s="107"/>
      <c r="U820" s="107"/>
      <c r="V820" s="107"/>
      <c r="W820" s="107"/>
      <c r="X820" s="107"/>
    </row>
    <row r="821" spans="1:24" ht="13">
      <c r="A821" s="107"/>
      <c r="B821" s="107"/>
      <c r="C821" s="108"/>
      <c r="D821" s="112"/>
      <c r="E821" s="108"/>
      <c r="F821" s="108"/>
      <c r="G821" s="107"/>
      <c r="H821" s="107"/>
      <c r="I821" s="107"/>
      <c r="J821" s="107"/>
      <c r="K821" s="107"/>
      <c r="L821" s="107"/>
      <c r="M821" s="107"/>
      <c r="N821" s="107"/>
      <c r="O821" s="107"/>
      <c r="P821" s="107"/>
      <c r="Q821" s="107"/>
      <c r="R821" s="107"/>
      <c r="S821" s="107"/>
      <c r="T821" s="107"/>
      <c r="U821" s="107"/>
      <c r="V821" s="107"/>
      <c r="W821" s="107"/>
      <c r="X821" s="107"/>
    </row>
    <row r="822" spans="1:24" ht="13">
      <c r="A822" s="107"/>
      <c r="B822" s="107"/>
      <c r="C822" s="108"/>
      <c r="D822" s="112"/>
      <c r="E822" s="108"/>
      <c r="F822" s="108"/>
      <c r="G822" s="107"/>
      <c r="H822" s="107"/>
      <c r="I822" s="107"/>
      <c r="J822" s="107"/>
      <c r="K822" s="107"/>
      <c r="L822" s="107"/>
      <c r="M822" s="107"/>
      <c r="N822" s="107"/>
      <c r="O822" s="107"/>
      <c r="P822" s="107"/>
      <c r="Q822" s="107"/>
      <c r="R822" s="107"/>
      <c r="S822" s="107"/>
      <c r="T822" s="107"/>
      <c r="U822" s="107"/>
      <c r="V822" s="107"/>
      <c r="W822" s="107"/>
      <c r="X822" s="107"/>
    </row>
    <row r="823" spans="1:24" ht="13">
      <c r="A823" s="107"/>
      <c r="B823" s="107"/>
      <c r="C823" s="108"/>
      <c r="D823" s="112"/>
      <c r="E823" s="108"/>
      <c r="F823" s="108"/>
      <c r="G823" s="107"/>
      <c r="H823" s="107"/>
      <c r="I823" s="107"/>
      <c r="J823" s="107"/>
      <c r="K823" s="107"/>
      <c r="L823" s="107"/>
      <c r="M823" s="107"/>
      <c r="N823" s="107"/>
      <c r="O823" s="107"/>
      <c r="P823" s="107"/>
      <c r="Q823" s="107"/>
      <c r="R823" s="107"/>
      <c r="S823" s="107"/>
      <c r="T823" s="107"/>
      <c r="U823" s="107"/>
      <c r="V823" s="107"/>
      <c r="W823" s="107"/>
      <c r="X823" s="107"/>
    </row>
    <row r="824" spans="1:24" ht="13">
      <c r="A824" s="107"/>
      <c r="B824" s="107"/>
      <c r="C824" s="108"/>
      <c r="D824" s="112"/>
      <c r="E824" s="108"/>
      <c r="F824" s="108"/>
      <c r="G824" s="107"/>
      <c r="H824" s="107"/>
      <c r="I824" s="107"/>
      <c r="J824" s="107"/>
      <c r="K824" s="107"/>
      <c r="L824" s="107"/>
      <c r="M824" s="107"/>
      <c r="N824" s="107"/>
      <c r="O824" s="107"/>
      <c r="P824" s="107"/>
      <c r="Q824" s="107"/>
      <c r="R824" s="107"/>
      <c r="S824" s="107"/>
      <c r="T824" s="107"/>
      <c r="U824" s="107"/>
      <c r="V824" s="107"/>
      <c r="W824" s="107"/>
      <c r="X824" s="107"/>
    </row>
    <row r="825" spans="1:24" ht="13">
      <c r="A825" s="107"/>
      <c r="B825" s="107"/>
      <c r="C825" s="108"/>
      <c r="D825" s="112"/>
      <c r="E825" s="108"/>
      <c r="F825" s="108"/>
      <c r="G825" s="107"/>
      <c r="H825" s="107"/>
      <c r="I825" s="107"/>
      <c r="J825" s="107"/>
      <c r="K825" s="107"/>
      <c r="L825" s="107"/>
      <c r="M825" s="107"/>
      <c r="N825" s="107"/>
      <c r="O825" s="107"/>
      <c r="P825" s="107"/>
      <c r="Q825" s="107"/>
      <c r="R825" s="107"/>
      <c r="S825" s="107"/>
      <c r="T825" s="107"/>
      <c r="U825" s="107"/>
      <c r="V825" s="107"/>
      <c r="W825" s="107"/>
      <c r="X825" s="107"/>
    </row>
    <row r="826" spans="1:24" ht="13">
      <c r="A826" s="107"/>
      <c r="B826" s="107"/>
      <c r="C826" s="108"/>
      <c r="D826" s="112"/>
      <c r="E826" s="108"/>
      <c r="F826" s="108"/>
      <c r="G826" s="107"/>
      <c r="H826" s="107"/>
      <c r="I826" s="107"/>
      <c r="J826" s="107"/>
      <c r="K826" s="107"/>
      <c r="L826" s="107"/>
      <c r="M826" s="107"/>
      <c r="N826" s="107"/>
      <c r="O826" s="107"/>
      <c r="P826" s="107"/>
      <c r="Q826" s="107"/>
      <c r="R826" s="107"/>
      <c r="S826" s="107"/>
      <c r="T826" s="107"/>
      <c r="U826" s="107"/>
      <c r="V826" s="107"/>
      <c r="W826" s="107"/>
      <c r="X826" s="107"/>
    </row>
    <row r="827" spans="1:24" ht="13">
      <c r="A827" s="107"/>
      <c r="B827" s="107"/>
      <c r="C827" s="108"/>
      <c r="D827" s="112"/>
      <c r="E827" s="108"/>
      <c r="F827" s="108"/>
      <c r="G827" s="107"/>
      <c r="H827" s="107"/>
      <c r="I827" s="107"/>
      <c r="J827" s="107"/>
      <c r="K827" s="107"/>
      <c r="L827" s="107"/>
      <c r="M827" s="107"/>
      <c r="N827" s="107"/>
      <c r="O827" s="107"/>
      <c r="P827" s="107"/>
      <c r="Q827" s="107"/>
      <c r="R827" s="107"/>
      <c r="S827" s="107"/>
      <c r="T827" s="107"/>
      <c r="U827" s="107"/>
      <c r="V827" s="107"/>
      <c r="W827" s="107"/>
      <c r="X827" s="107"/>
    </row>
    <row r="828" spans="1:24" ht="13">
      <c r="A828" s="107"/>
      <c r="B828" s="107"/>
      <c r="C828" s="108"/>
      <c r="D828" s="112"/>
      <c r="E828" s="108"/>
      <c r="F828" s="108"/>
      <c r="G828" s="107"/>
      <c r="H828" s="107"/>
      <c r="I828" s="107"/>
      <c r="J828" s="107"/>
      <c r="K828" s="107"/>
      <c r="L828" s="107"/>
      <c r="M828" s="107"/>
      <c r="N828" s="107"/>
      <c r="O828" s="107"/>
      <c r="P828" s="107"/>
      <c r="Q828" s="107"/>
      <c r="R828" s="107"/>
      <c r="S828" s="107"/>
      <c r="T828" s="107"/>
      <c r="U828" s="107"/>
      <c r="V828" s="107"/>
      <c r="W828" s="107"/>
      <c r="X828" s="107"/>
    </row>
    <row r="829" spans="1:24" ht="13">
      <c r="A829" s="107"/>
      <c r="B829" s="107"/>
      <c r="C829" s="108"/>
      <c r="D829" s="112"/>
      <c r="E829" s="108"/>
      <c r="F829" s="108"/>
      <c r="G829" s="107"/>
      <c r="H829" s="107"/>
      <c r="I829" s="107"/>
      <c r="J829" s="107"/>
      <c r="K829" s="107"/>
      <c r="L829" s="107"/>
      <c r="M829" s="107"/>
      <c r="N829" s="107"/>
      <c r="O829" s="107"/>
      <c r="P829" s="107"/>
      <c r="Q829" s="107"/>
      <c r="R829" s="107"/>
      <c r="S829" s="107"/>
      <c r="T829" s="107"/>
      <c r="U829" s="107"/>
      <c r="V829" s="107"/>
      <c r="W829" s="107"/>
      <c r="X829" s="107"/>
    </row>
    <row r="830" spans="1:24" ht="13">
      <c r="A830" s="107"/>
      <c r="B830" s="107"/>
      <c r="C830" s="108"/>
      <c r="D830" s="112"/>
      <c r="E830" s="108"/>
      <c r="F830" s="108"/>
      <c r="G830" s="107"/>
      <c r="H830" s="107"/>
      <c r="I830" s="107"/>
      <c r="J830" s="107"/>
      <c r="K830" s="107"/>
      <c r="L830" s="107"/>
      <c r="M830" s="107"/>
      <c r="N830" s="107"/>
      <c r="O830" s="107"/>
      <c r="P830" s="107"/>
      <c r="Q830" s="107"/>
      <c r="R830" s="107"/>
      <c r="S830" s="107"/>
      <c r="T830" s="107"/>
      <c r="U830" s="107"/>
      <c r="V830" s="107"/>
      <c r="W830" s="107"/>
      <c r="X830" s="107"/>
    </row>
    <row r="831" spans="1:24" ht="13">
      <c r="A831" s="107"/>
      <c r="B831" s="107"/>
      <c r="C831" s="108"/>
      <c r="D831" s="112"/>
      <c r="E831" s="108"/>
      <c r="F831" s="108"/>
      <c r="G831" s="107"/>
      <c r="H831" s="107"/>
      <c r="I831" s="107"/>
      <c r="J831" s="107"/>
      <c r="K831" s="107"/>
      <c r="L831" s="107"/>
      <c r="M831" s="107"/>
      <c r="N831" s="107"/>
      <c r="O831" s="107"/>
      <c r="P831" s="107"/>
      <c r="Q831" s="107"/>
      <c r="R831" s="107"/>
      <c r="S831" s="107"/>
      <c r="T831" s="107"/>
      <c r="U831" s="107"/>
      <c r="V831" s="107"/>
      <c r="W831" s="107"/>
      <c r="X831" s="107"/>
    </row>
    <row r="832" spans="1:24" ht="13">
      <c r="A832" s="107"/>
      <c r="B832" s="107"/>
      <c r="C832" s="108"/>
      <c r="D832" s="112"/>
      <c r="E832" s="108"/>
      <c r="F832" s="108"/>
      <c r="G832" s="107"/>
      <c r="H832" s="107"/>
      <c r="I832" s="107"/>
      <c r="J832" s="107"/>
      <c r="K832" s="107"/>
      <c r="L832" s="107"/>
      <c r="M832" s="107"/>
      <c r="N832" s="107"/>
      <c r="O832" s="107"/>
      <c r="P832" s="107"/>
      <c r="Q832" s="107"/>
      <c r="R832" s="107"/>
      <c r="S832" s="107"/>
      <c r="T832" s="107"/>
      <c r="U832" s="107"/>
      <c r="V832" s="107"/>
      <c r="W832" s="107"/>
      <c r="X832" s="107"/>
    </row>
    <row r="833" spans="1:24" ht="13">
      <c r="A833" s="107"/>
      <c r="B833" s="107"/>
      <c r="C833" s="108"/>
      <c r="D833" s="112"/>
      <c r="E833" s="108"/>
      <c r="F833" s="108"/>
      <c r="G833" s="107"/>
      <c r="H833" s="107"/>
      <c r="I833" s="107"/>
      <c r="J833" s="107"/>
      <c r="K833" s="107"/>
      <c r="L833" s="107"/>
      <c r="M833" s="107"/>
      <c r="N833" s="107"/>
      <c r="O833" s="107"/>
      <c r="P833" s="107"/>
      <c r="Q833" s="107"/>
      <c r="R833" s="107"/>
      <c r="S833" s="107"/>
      <c r="T833" s="107"/>
      <c r="U833" s="107"/>
      <c r="V833" s="107"/>
      <c r="W833" s="107"/>
      <c r="X833" s="107"/>
    </row>
    <row r="834" spans="1:24" ht="13">
      <c r="A834" s="107"/>
      <c r="B834" s="107"/>
      <c r="C834" s="108"/>
      <c r="D834" s="112"/>
      <c r="E834" s="108"/>
      <c r="F834" s="108"/>
      <c r="G834" s="107"/>
      <c r="H834" s="107"/>
      <c r="I834" s="107"/>
      <c r="J834" s="107"/>
      <c r="K834" s="107"/>
      <c r="L834" s="107"/>
      <c r="M834" s="107"/>
      <c r="N834" s="107"/>
      <c r="O834" s="107"/>
      <c r="P834" s="107"/>
      <c r="Q834" s="107"/>
      <c r="R834" s="107"/>
      <c r="S834" s="107"/>
      <c r="T834" s="107"/>
      <c r="U834" s="107"/>
      <c r="V834" s="107"/>
      <c r="W834" s="107"/>
      <c r="X834" s="107"/>
    </row>
    <row r="835" spans="1:24" ht="13">
      <c r="A835" s="107"/>
      <c r="B835" s="107"/>
      <c r="C835" s="108"/>
      <c r="D835" s="112"/>
      <c r="E835" s="108"/>
      <c r="F835" s="108"/>
      <c r="G835" s="107"/>
      <c r="H835" s="107"/>
      <c r="I835" s="107"/>
      <c r="J835" s="107"/>
      <c r="K835" s="107"/>
      <c r="L835" s="107"/>
      <c r="M835" s="107"/>
      <c r="N835" s="107"/>
      <c r="O835" s="107"/>
      <c r="P835" s="107"/>
      <c r="Q835" s="107"/>
      <c r="R835" s="107"/>
      <c r="S835" s="107"/>
      <c r="T835" s="107"/>
      <c r="U835" s="107"/>
      <c r="V835" s="107"/>
      <c r="W835" s="107"/>
      <c r="X835" s="107"/>
    </row>
    <row r="836" spans="1:24" ht="13">
      <c r="A836" s="107"/>
      <c r="B836" s="107"/>
      <c r="C836" s="108"/>
      <c r="D836" s="112"/>
      <c r="E836" s="108"/>
      <c r="F836" s="108"/>
      <c r="G836" s="107"/>
      <c r="H836" s="107"/>
      <c r="I836" s="107"/>
      <c r="J836" s="107"/>
      <c r="K836" s="107"/>
      <c r="L836" s="107"/>
      <c r="M836" s="107"/>
      <c r="N836" s="107"/>
      <c r="O836" s="107"/>
      <c r="P836" s="107"/>
      <c r="Q836" s="107"/>
      <c r="R836" s="107"/>
      <c r="S836" s="107"/>
      <c r="T836" s="107"/>
      <c r="U836" s="107"/>
      <c r="V836" s="107"/>
      <c r="W836" s="107"/>
      <c r="X836" s="107"/>
    </row>
    <row r="837" spans="1:24" ht="13">
      <c r="A837" s="107"/>
      <c r="B837" s="107"/>
      <c r="C837" s="108"/>
      <c r="D837" s="112"/>
      <c r="E837" s="108"/>
      <c r="F837" s="108"/>
      <c r="G837" s="107"/>
      <c r="H837" s="107"/>
      <c r="I837" s="107"/>
      <c r="J837" s="107"/>
      <c r="K837" s="107"/>
      <c r="L837" s="107"/>
      <c r="M837" s="107"/>
      <c r="N837" s="107"/>
      <c r="O837" s="107"/>
      <c r="P837" s="107"/>
      <c r="Q837" s="107"/>
      <c r="R837" s="107"/>
      <c r="S837" s="107"/>
      <c r="T837" s="107"/>
      <c r="U837" s="107"/>
      <c r="V837" s="107"/>
      <c r="W837" s="107"/>
      <c r="X837" s="107"/>
    </row>
    <row r="838" spans="1:24" ht="13">
      <c r="A838" s="107"/>
      <c r="B838" s="107"/>
      <c r="C838" s="108"/>
      <c r="D838" s="112"/>
      <c r="E838" s="108"/>
      <c r="F838" s="108"/>
      <c r="G838" s="107"/>
      <c r="H838" s="107"/>
      <c r="I838" s="107"/>
      <c r="J838" s="107"/>
      <c r="K838" s="107"/>
      <c r="L838" s="107"/>
      <c r="M838" s="107"/>
      <c r="N838" s="107"/>
      <c r="O838" s="107"/>
      <c r="P838" s="107"/>
      <c r="Q838" s="107"/>
      <c r="R838" s="107"/>
      <c r="S838" s="107"/>
      <c r="T838" s="107"/>
      <c r="U838" s="107"/>
      <c r="V838" s="107"/>
      <c r="W838" s="107"/>
      <c r="X838" s="107"/>
    </row>
    <row r="839" spans="1:24" ht="13">
      <c r="A839" s="107"/>
      <c r="B839" s="107"/>
      <c r="C839" s="108"/>
      <c r="D839" s="112"/>
      <c r="E839" s="108"/>
      <c r="F839" s="108"/>
      <c r="G839" s="107"/>
      <c r="H839" s="107"/>
      <c r="I839" s="107"/>
      <c r="J839" s="107"/>
      <c r="K839" s="107"/>
      <c r="L839" s="107"/>
      <c r="M839" s="107"/>
      <c r="N839" s="107"/>
      <c r="O839" s="107"/>
      <c r="P839" s="107"/>
      <c r="Q839" s="107"/>
      <c r="R839" s="107"/>
      <c r="S839" s="107"/>
      <c r="T839" s="107"/>
      <c r="U839" s="107"/>
      <c r="V839" s="107"/>
      <c r="W839" s="107"/>
      <c r="X839" s="107"/>
    </row>
    <row r="840" spans="1:24" ht="13">
      <c r="A840" s="107"/>
      <c r="B840" s="107"/>
      <c r="C840" s="108"/>
      <c r="D840" s="112"/>
      <c r="E840" s="108"/>
      <c r="F840" s="108"/>
      <c r="G840" s="107"/>
      <c r="H840" s="107"/>
      <c r="I840" s="107"/>
      <c r="J840" s="107"/>
      <c r="K840" s="107"/>
      <c r="L840" s="107"/>
      <c r="M840" s="107"/>
      <c r="N840" s="107"/>
      <c r="O840" s="107"/>
      <c r="P840" s="107"/>
      <c r="Q840" s="107"/>
      <c r="R840" s="107"/>
      <c r="S840" s="107"/>
      <c r="T840" s="107"/>
      <c r="U840" s="107"/>
      <c r="V840" s="107"/>
      <c r="W840" s="107"/>
      <c r="X840" s="107"/>
    </row>
    <row r="841" spans="1:24" ht="13">
      <c r="A841" s="107"/>
      <c r="B841" s="107"/>
      <c r="C841" s="108"/>
      <c r="D841" s="112"/>
      <c r="E841" s="108"/>
      <c r="F841" s="108"/>
      <c r="G841" s="107"/>
      <c r="H841" s="107"/>
      <c r="I841" s="107"/>
      <c r="J841" s="107"/>
      <c r="K841" s="107"/>
      <c r="L841" s="107"/>
      <c r="M841" s="107"/>
      <c r="N841" s="107"/>
      <c r="O841" s="107"/>
      <c r="P841" s="107"/>
      <c r="Q841" s="107"/>
      <c r="R841" s="107"/>
      <c r="S841" s="107"/>
      <c r="T841" s="107"/>
      <c r="U841" s="107"/>
      <c r="V841" s="107"/>
      <c r="W841" s="107"/>
      <c r="X841" s="107"/>
    </row>
    <row r="842" spans="1:24" ht="13">
      <c r="A842" s="107"/>
      <c r="B842" s="107"/>
      <c r="C842" s="108"/>
      <c r="D842" s="112"/>
      <c r="E842" s="108"/>
      <c r="F842" s="108"/>
      <c r="G842" s="107"/>
      <c r="H842" s="107"/>
      <c r="I842" s="107"/>
      <c r="J842" s="107"/>
      <c r="K842" s="107"/>
      <c r="L842" s="107"/>
      <c r="M842" s="107"/>
      <c r="N842" s="107"/>
      <c r="O842" s="107"/>
      <c r="P842" s="107"/>
      <c r="Q842" s="107"/>
      <c r="R842" s="107"/>
      <c r="S842" s="107"/>
      <c r="T842" s="107"/>
      <c r="U842" s="107"/>
      <c r="V842" s="107"/>
      <c r="W842" s="107"/>
      <c r="X842" s="107"/>
    </row>
    <row r="843" spans="1:24" ht="13">
      <c r="A843" s="107"/>
      <c r="B843" s="107"/>
      <c r="C843" s="108"/>
      <c r="D843" s="112"/>
      <c r="E843" s="108"/>
      <c r="F843" s="108"/>
      <c r="G843" s="107"/>
      <c r="H843" s="107"/>
      <c r="I843" s="107"/>
      <c r="J843" s="107"/>
      <c r="K843" s="107"/>
      <c r="L843" s="107"/>
      <c r="M843" s="107"/>
      <c r="N843" s="107"/>
      <c r="O843" s="107"/>
      <c r="P843" s="107"/>
      <c r="Q843" s="107"/>
      <c r="R843" s="107"/>
      <c r="S843" s="107"/>
      <c r="T843" s="107"/>
      <c r="U843" s="107"/>
      <c r="V843" s="107"/>
      <c r="W843" s="107"/>
      <c r="X843" s="107"/>
    </row>
    <row r="844" spans="1:24" ht="13">
      <c r="A844" s="107"/>
      <c r="B844" s="107"/>
      <c r="C844" s="108"/>
      <c r="D844" s="112"/>
      <c r="E844" s="108"/>
      <c r="F844" s="108"/>
      <c r="G844" s="107"/>
      <c r="H844" s="107"/>
      <c r="I844" s="107"/>
      <c r="J844" s="107"/>
      <c r="K844" s="107"/>
      <c r="L844" s="107"/>
      <c r="M844" s="107"/>
      <c r="N844" s="107"/>
      <c r="O844" s="107"/>
      <c r="P844" s="107"/>
      <c r="Q844" s="107"/>
      <c r="R844" s="107"/>
      <c r="S844" s="107"/>
      <c r="T844" s="107"/>
      <c r="U844" s="107"/>
      <c r="V844" s="107"/>
      <c r="W844" s="107"/>
      <c r="X844" s="107"/>
    </row>
    <row r="845" spans="1:24" ht="13">
      <c r="A845" s="107"/>
      <c r="B845" s="107"/>
      <c r="C845" s="108"/>
      <c r="D845" s="112"/>
      <c r="E845" s="108"/>
      <c r="F845" s="108"/>
      <c r="G845" s="107"/>
      <c r="H845" s="107"/>
      <c r="I845" s="107"/>
      <c r="J845" s="107"/>
      <c r="K845" s="107"/>
      <c r="L845" s="107"/>
      <c r="M845" s="107"/>
      <c r="N845" s="107"/>
      <c r="O845" s="107"/>
      <c r="P845" s="107"/>
      <c r="Q845" s="107"/>
      <c r="R845" s="107"/>
      <c r="S845" s="107"/>
      <c r="T845" s="107"/>
      <c r="U845" s="107"/>
      <c r="V845" s="107"/>
      <c r="W845" s="107"/>
      <c r="X845" s="107"/>
    </row>
    <row r="846" spans="1:24" ht="13">
      <c r="A846" s="107"/>
      <c r="B846" s="107"/>
      <c r="C846" s="108"/>
      <c r="D846" s="112"/>
      <c r="E846" s="108"/>
      <c r="F846" s="108"/>
      <c r="G846" s="107"/>
      <c r="H846" s="107"/>
      <c r="I846" s="107"/>
      <c r="J846" s="107"/>
      <c r="K846" s="107"/>
      <c r="L846" s="107"/>
      <c r="M846" s="107"/>
      <c r="N846" s="107"/>
      <c r="O846" s="107"/>
      <c r="P846" s="107"/>
      <c r="Q846" s="107"/>
      <c r="R846" s="107"/>
      <c r="S846" s="107"/>
      <c r="T846" s="107"/>
      <c r="U846" s="107"/>
      <c r="V846" s="107"/>
      <c r="W846" s="107"/>
      <c r="X846" s="107"/>
    </row>
    <row r="847" spans="1:24" ht="13">
      <c r="A847" s="107"/>
      <c r="B847" s="107"/>
      <c r="C847" s="108"/>
      <c r="D847" s="112"/>
      <c r="E847" s="108"/>
      <c r="F847" s="108"/>
      <c r="G847" s="107"/>
      <c r="H847" s="107"/>
      <c r="I847" s="107"/>
      <c r="J847" s="107"/>
      <c r="K847" s="107"/>
      <c r="L847" s="107"/>
      <c r="M847" s="107"/>
      <c r="N847" s="107"/>
      <c r="O847" s="107"/>
      <c r="P847" s="107"/>
      <c r="Q847" s="107"/>
      <c r="R847" s="107"/>
      <c r="S847" s="107"/>
      <c r="T847" s="107"/>
      <c r="U847" s="107"/>
      <c r="V847" s="107"/>
      <c r="W847" s="107"/>
      <c r="X847" s="107"/>
    </row>
    <row r="848" spans="1:24" ht="13">
      <c r="A848" s="107"/>
      <c r="B848" s="107"/>
      <c r="C848" s="108"/>
      <c r="D848" s="112"/>
      <c r="E848" s="108"/>
      <c r="F848" s="108"/>
      <c r="G848" s="107"/>
      <c r="H848" s="107"/>
      <c r="I848" s="107"/>
      <c r="J848" s="107"/>
      <c r="K848" s="107"/>
      <c r="L848" s="107"/>
      <c r="M848" s="107"/>
      <c r="N848" s="107"/>
      <c r="O848" s="107"/>
      <c r="P848" s="107"/>
      <c r="Q848" s="107"/>
      <c r="R848" s="107"/>
      <c r="S848" s="107"/>
      <c r="T848" s="107"/>
      <c r="U848" s="107"/>
      <c r="V848" s="107"/>
      <c r="W848" s="107"/>
      <c r="X848" s="107"/>
    </row>
    <row r="849" spans="1:24" ht="13">
      <c r="A849" s="107"/>
      <c r="B849" s="107"/>
      <c r="C849" s="108"/>
      <c r="D849" s="112"/>
      <c r="E849" s="108"/>
      <c r="F849" s="108"/>
      <c r="G849" s="107"/>
      <c r="H849" s="107"/>
      <c r="I849" s="107"/>
      <c r="J849" s="107"/>
      <c r="K849" s="107"/>
      <c r="L849" s="107"/>
      <c r="M849" s="107"/>
      <c r="N849" s="107"/>
      <c r="O849" s="107"/>
      <c r="P849" s="107"/>
      <c r="Q849" s="107"/>
      <c r="R849" s="107"/>
      <c r="S849" s="107"/>
      <c r="T849" s="107"/>
      <c r="U849" s="107"/>
      <c r="V849" s="107"/>
      <c r="W849" s="107"/>
      <c r="X849" s="107"/>
    </row>
    <row r="850" spans="1:24" ht="13">
      <c r="A850" s="107"/>
      <c r="B850" s="107"/>
      <c r="C850" s="108"/>
      <c r="D850" s="112"/>
      <c r="E850" s="108"/>
      <c r="F850" s="108"/>
      <c r="G850" s="107"/>
      <c r="H850" s="107"/>
      <c r="I850" s="107"/>
      <c r="J850" s="107"/>
      <c r="K850" s="107"/>
      <c r="L850" s="107"/>
      <c r="M850" s="107"/>
      <c r="N850" s="107"/>
      <c r="O850" s="107"/>
      <c r="P850" s="107"/>
      <c r="Q850" s="107"/>
      <c r="R850" s="107"/>
      <c r="S850" s="107"/>
      <c r="T850" s="107"/>
      <c r="U850" s="107"/>
      <c r="V850" s="107"/>
      <c r="W850" s="107"/>
      <c r="X850" s="107"/>
    </row>
    <row r="851" spans="1:24" ht="13">
      <c r="A851" s="107"/>
      <c r="B851" s="107"/>
      <c r="C851" s="108"/>
      <c r="D851" s="112"/>
      <c r="E851" s="108"/>
      <c r="F851" s="108"/>
      <c r="G851" s="107"/>
      <c r="H851" s="107"/>
      <c r="I851" s="107"/>
      <c r="J851" s="107"/>
      <c r="K851" s="107"/>
      <c r="L851" s="107"/>
      <c r="M851" s="107"/>
      <c r="N851" s="107"/>
      <c r="O851" s="107"/>
      <c r="P851" s="107"/>
      <c r="Q851" s="107"/>
      <c r="R851" s="107"/>
      <c r="S851" s="107"/>
      <c r="T851" s="107"/>
      <c r="U851" s="107"/>
      <c r="V851" s="107"/>
      <c r="W851" s="107"/>
      <c r="X851" s="107"/>
    </row>
    <row r="852" spans="1:24" ht="13">
      <c r="A852" s="107"/>
      <c r="B852" s="107"/>
      <c r="C852" s="108"/>
      <c r="D852" s="112"/>
      <c r="E852" s="108"/>
      <c r="F852" s="108"/>
      <c r="G852" s="107"/>
      <c r="H852" s="107"/>
      <c r="I852" s="107"/>
      <c r="J852" s="107"/>
      <c r="K852" s="107"/>
      <c r="L852" s="107"/>
      <c r="M852" s="107"/>
      <c r="N852" s="107"/>
      <c r="O852" s="107"/>
      <c r="P852" s="107"/>
      <c r="Q852" s="107"/>
      <c r="R852" s="107"/>
      <c r="S852" s="107"/>
      <c r="T852" s="107"/>
      <c r="U852" s="107"/>
      <c r="V852" s="107"/>
      <c r="W852" s="107"/>
      <c r="X852" s="107"/>
    </row>
    <row r="853" spans="1:24" ht="13">
      <c r="A853" s="107"/>
      <c r="B853" s="107"/>
      <c r="C853" s="108"/>
      <c r="D853" s="112"/>
      <c r="E853" s="108"/>
      <c r="F853" s="108"/>
      <c r="G853" s="107"/>
      <c r="H853" s="107"/>
      <c r="I853" s="107"/>
      <c r="J853" s="107"/>
      <c r="K853" s="107"/>
      <c r="L853" s="107"/>
      <c r="M853" s="107"/>
      <c r="N853" s="107"/>
      <c r="O853" s="107"/>
      <c r="P853" s="107"/>
      <c r="Q853" s="107"/>
      <c r="R853" s="107"/>
      <c r="S853" s="107"/>
      <c r="T853" s="107"/>
      <c r="U853" s="107"/>
      <c r="V853" s="107"/>
      <c r="W853" s="107"/>
      <c r="X853" s="107"/>
    </row>
    <row r="854" spans="1:24" ht="13">
      <c r="A854" s="107"/>
      <c r="B854" s="107"/>
      <c r="C854" s="108"/>
      <c r="D854" s="112"/>
      <c r="E854" s="108"/>
      <c r="F854" s="108"/>
      <c r="G854" s="107"/>
      <c r="H854" s="107"/>
      <c r="I854" s="107"/>
      <c r="J854" s="107"/>
      <c r="K854" s="107"/>
      <c r="L854" s="107"/>
      <c r="M854" s="107"/>
      <c r="N854" s="107"/>
      <c r="O854" s="107"/>
      <c r="P854" s="107"/>
      <c r="Q854" s="107"/>
      <c r="R854" s="107"/>
      <c r="S854" s="107"/>
      <c r="T854" s="107"/>
      <c r="U854" s="107"/>
      <c r="V854" s="107"/>
      <c r="W854" s="107"/>
      <c r="X854" s="107"/>
    </row>
    <row r="855" spans="1:24" ht="13">
      <c r="A855" s="107"/>
      <c r="B855" s="107"/>
      <c r="C855" s="108"/>
      <c r="D855" s="112"/>
      <c r="E855" s="108"/>
      <c r="F855" s="108"/>
      <c r="G855" s="107"/>
      <c r="H855" s="107"/>
      <c r="I855" s="107"/>
      <c r="J855" s="107"/>
      <c r="K855" s="107"/>
      <c r="L855" s="107"/>
      <c r="M855" s="107"/>
      <c r="N855" s="107"/>
      <c r="O855" s="107"/>
      <c r="P855" s="107"/>
      <c r="Q855" s="107"/>
      <c r="R855" s="107"/>
      <c r="S855" s="107"/>
      <c r="T855" s="107"/>
      <c r="U855" s="107"/>
      <c r="V855" s="107"/>
      <c r="W855" s="107"/>
      <c r="X855" s="107"/>
    </row>
    <row r="856" spans="1:24" ht="13">
      <c r="A856" s="107"/>
      <c r="B856" s="107"/>
      <c r="C856" s="108"/>
      <c r="D856" s="112"/>
      <c r="E856" s="108"/>
      <c r="F856" s="108"/>
      <c r="G856" s="107"/>
      <c r="H856" s="107"/>
      <c r="I856" s="107"/>
      <c r="J856" s="107"/>
      <c r="K856" s="107"/>
      <c r="L856" s="107"/>
      <c r="M856" s="107"/>
      <c r="N856" s="107"/>
      <c r="O856" s="107"/>
      <c r="P856" s="107"/>
      <c r="Q856" s="107"/>
      <c r="R856" s="107"/>
      <c r="S856" s="107"/>
      <c r="T856" s="107"/>
      <c r="U856" s="107"/>
      <c r="V856" s="107"/>
      <c r="W856" s="107"/>
      <c r="X856" s="107"/>
    </row>
    <row r="857" spans="1:24" ht="13">
      <c r="A857" s="107"/>
      <c r="B857" s="107"/>
      <c r="C857" s="108"/>
      <c r="D857" s="112"/>
      <c r="E857" s="108"/>
      <c r="F857" s="108"/>
      <c r="G857" s="107"/>
      <c r="H857" s="107"/>
      <c r="I857" s="107"/>
      <c r="J857" s="107"/>
      <c r="K857" s="107"/>
      <c r="L857" s="107"/>
      <c r="M857" s="107"/>
      <c r="N857" s="107"/>
      <c r="O857" s="107"/>
      <c r="P857" s="107"/>
      <c r="Q857" s="107"/>
      <c r="R857" s="107"/>
      <c r="S857" s="107"/>
      <c r="T857" s="107"/>
      <c r="U857" s="107"/>
      <c r="V857" s="107"/>
      <c r="W857" s="107"/>
      <c r="X857" s="107"/>
    </row>
    <row r="858" spans="1:24" ht="13">
      <c r="A858" s="107"/>
      <c r="B858" s="107"/>
      <c r="C858" s="108"/>
      <c r="D858" s="112"/>
      <c r="E858" s="108"/>
      <c r="F858" s="108"/>
      <c r="G858" s="107"/>
      <c r="H858" s="107"/>
      <c r="I858" s="107"/>
      <c r="J858" s="107"/>
      <c r="K858" s="107"/>
      <c r="L858" s="107"/>
      <c r="M858" s="107"/>
      <c r="N858" s="107"/>
      <c r="O858" s="107"/>
      <c r="P858" s="107"/>
      <c r="Q858" s="107"/>
      <c r="R858" s="107"/>
      <c r="S858" s="107"/>
      <c r="T858" s="107"/>
      <c r="U858" s="107"/>
      <c r="V858" s="107"/>
      <c r="W858" s="107"/>
      <c r="X858" s="107"/>
    </row>
    <row r="859" spans="1:24" ht="13">
      <c r="A859" s="107"/>
      <c r="B859" s="107"/>
      <c r="C859" s="108"/>
      <c r="D859" s="112"/>
      <c r="E859" s="108"/>
      <c r="F859" s="108"/>
      <c r="G859" s="107"/>
      <c r="H859" s="107"/>
      <c r="I859" s="107"/>
      <c r="J859" s="107"/>
      <c r="K859" s="107"/>
      <c r="L859" s="107"/>
      <c r="M859" s="107"/>
      <c r="N859" s="107"/>
      <c r="O859" s="107"/>
      <c r="P859" s="107"/>
      <c r="Q859" s="107"/>
      <c r="R859" s="107"/>
      <c r="S859" s="107"/>
      <c r="T859" s="107"/>
      <c r="U859" s="107"/>
      <c r="V859" s="107"/>
      <c r="W859" s="107"/>
      <c r="X859" s="107"/>
    </row>
    <row r="860" spans="1:24" ht="13">
      <c r="A860" s="107"/>
      <c r="B860" s="107"/>
      <c r="C860" s="108"/>
      <c r="D860" s="112"/>
      <c r="E860" s="108"/>
      <c r="F860" s="108"/>
      <c r="G860" s="107"/>
      <c r="H860" s="107"/>
      <c r="I860" s="107"/>
      <c r="J860" s="107"/>
      <c r="K860" s="107"/>
      <c r="L860" s="107"/>
      <c r="M860" s="107"/>
      <c r="N860" s="107"/>
      <c r="O860" s="107"/>
      <c r="P860" s="107"/>
      <c r="Q860" s="107"/>
      <c r="R860" s="107"/>
      <c r="S860" s="107"/>
      <c r="T860" s="107"/>
      <c r="U860" s="107"/>
      <c r="V860" s="107"/>
      <c r="W860" s="107"/>
      <c r="X860" s="107"/>
    </row>
    <row r="861" spans="1:24" ht="13">
      <c r="A861" s="107"/>
      <c r="B861" s="107"/>
      <c r="C861" s="108"/>
      <c r="D861" s="112"/>
      <c r="E861" s="108"/>
      <c r="F861" s="108"/>
      <c r="G861" s="107"/>
      <c r="H861" s="107"/>
      <c r="I861" s="107"/>
      <c r="J861" s="107"/>
      <c r="K861" s="107"/>
      <c r="L861" s="107"/>
      <c r="M861" s="107"/>
      <c r="N861" s="107"/>
      <c r="O861" s="107"/>
      <c r="P861" s="107"/>
      <c r="Q861" s="107"/>
      <c r="R861" s="107"/>
      <c r="S861" s="107"/>
      <c r="T861" s="107"/>
      <c r="U861" s="107"/>
      <c r="V861" s="107"/>
      <c r="W861" s="107"/>
      <c r="X861" s="107"/>
    </row>
    <row r="862" spans="1:24" ht="13">
      <c r="A862" s="107"/>
      <c r="B862" s="107"/>
      <c r="C862" s="108"/>
      <c r="D862" s="112"/>
      <c r="E862" s="108"/>
      <c r="F862" s="108"/>
      <c r="G862" s="107"/>
      <c r="H862" s="107"/>
      <c r="I862" s="107"/>
      <c r="J862" s="107"/>
      <c r="K862" s="107"/>
      <c r="L862" s="107"/>
      <c r="M862" s="107"/>
      <c r="N862" s="107"/>
      <c r="O862" s="107"/>
      <c r="P862" s="107"/>
      <c r="Q862" s="107"/>
      <c r="R862" s="107"/>
      <c r="S862" s="107"/>
      <c r="T862" s="107"/>
      <c r="U862" s="107"/>
      <c r="V862" s="107"/>
      <c r="W862" s="107"/>
      <c r="X862" s="107"/>
    </row>
    <row r="863" spans="1:24" ht="13">
      <c r="A863" s="107"/>
      <c r="B863" s="107"/>
      <c r="C863" s="108"/>
      <c r="D863" s="112"/>
      <c r="E863" s="108"/>
      <c r="F863" s="108"/>
      <c r="G863" s="107"/>
      <c r="H863" s="107"/>
      <c r="I863" s="107"/>
      <c r="J863" s="107"/>
      <c r="K863" s="107"/>
      <c r="L863" s="107"/>
      <c r="M863" s="107"/>
      <c r="N863" s="107"/>
      <c r="O863" s="107"/>
      <c r="P863" s="107"/>
      <c r="Q863" s="107"/>
      <c r="R863" s="107"/>
      <c r="S863" s="107"/>
      <c r="T863" s="107"/>
      <c r="U863" s="107"/>
      <c r="V863" s="107"/>
      <c r="W863" s="107"/>
      <c r="X863" s="107"/>
    </row>
    <row r="864" spans="1:24" ht="13">
      <c r="A864" s="107"/>
      <c r="B864" s="107"/>
      <c r="C864" s="108"/>
      <c r="D864" s="112"/>
      <c r="E864" s="108"/>
      <c r="F864" s="108"/>
      <c r="G864" s="107"/>
      <c r="H864" s="107"/>
      <c r="I864" s="107"/>
      <c r="J864" s="107"/>
      <c r="K864" s="107"/>
      <c r="L864" s="107"/>
      <c r="M864" s="107"/>
      <c r="N864" s="107"/>
      <c r="O864" s="107"/>
      <c r="P864" s="107"/>
      <c r="Q864" s="107"/>
      <c r="R864" s="107"/>
      <c r="S864" s="107"/>
      <c r="T864" s="107"/>
      <c r="U864" s="107"/>
      <c r="V864" s="107"/>
      <c r="W864" s="107"/>
      <c r="X864" s="107"/>
    </row>
    <row r="865" spans="1:24" ht="13">
      <c r="A865" s="107"/>
      <c r="B865" s="107"/>
      <c r="C865" s="108"/>
      <c r="D865" s="112"/>
      <c r="E865" s="108"/>
      <c r="F865" s="108"/>
      <c r="G865" s="107"/>
      <c r="H865" s="107"/>
      <c r="I865" s="107"/>
      <c r="J865" s="107"/>
      <c r="K865" s="107"/>
      <c r="L865" s="107"/>
      <c r="M865" s="107"/>
      <c r="N865" s="107"/>
      <c r="O865" s="107"/>
      <c r="P865" s="107"/>
      <c r="Q865" s="107"/>
      <c r="R865" s="107"/>
      <c r="S865" s="107"/>
      <c r="T865" s="107"/>
      <c r="U865" s="107"/>
      <c r="V865" s="107"/>
      <c r="W865" s="107"/>
      <c r="X865" s="107"/>
    </row>
    <row r="866" spans="1:24" ht="13">
      <c r="A866" s="107"/>
      <c r="B866" s="107"/>
      <c r="C866" s="108"/>
      <c r="D866" s="112"/>
      <c r="E866" s="108"/>
      <c r="F866" s="108"/>
      <c r="G866" s="107"/>
      <c r="H866" s="107"/>
      <c r="I866" s="107"/>
      <c r="J866" s="107"/>
      <c r="K866" s="107"/>
      <c r="L866" s="107"/>
      <c r="M866" s="107"/>
      <c r="N866" s="107"/>
      <c r="O866" s="107"/>
      <c r="P866" s="107"/>
      <c r="Q866" s="107"/>
      <c r="R866" s="107"/>
      <c r="S866" s="107"/>
      <c r="T866" s="107"/>
      <c r="U866" s="107"/>
      <c r="V866" s="107"/>
      <c r="W866" s="107"/>
      <c r="X866" s="107"/>
    </row>
    <row r="867" spans="1:24" ht="13">
      <c r="A867" s="107"/>
      <c r="B867" s="107"/>
      <c r="C867" s="108"/>
      <c r="D867" s="112"/>
      <c r="E867" s="108"/>
      <c r="F867" s="108"/>
      <c r="G867" s="107"/>
      <c r="H867" s="107"/>
      <c r="I867" s="107"/>
      <c r="J867" s="107"/>
      <c r="K867" s="107"/>
      <c r="L867" s="107"/>
      <c r="M867" s="107"/>
      <c r="N867" s="107"/>
      <c r="O867" s="107"/>
      <c r="P867" s="107"/>
      <c r="Q867" s="107"/>
      <c r="R867" s="107"/>
      <c r="S867" s="107"/>
      <c r="T867" s="107"/>
      <c r="U867" s="107"/>
      <c r="V867" s="107"/>
      <c r="W867" s="107"/>
      <c r="X867" s="107"/>
    </row>
    <row r="868" spans="1:24" ht="13">
      <c r="A868" s="107"/>
      <c r="B868" s="107"/>
      <c r="C868" s="108"/>
      <c r="D868" s="112"/>
      <c r="E868" s="108"/>
      <c r="F868" s="108"/>
      <c r="G868" s="107"/>
      <c r="H868" s="107"/>
      <c r="I868" s="107"/>
      <c r="J868" s="107"/>
      <c r="K868" s="107"/>
      <c r="L868" s="107"/>
      <c r="M868" s="107"/>
      <c r="N868" s="107"/>
      <c r="O868" s="107"/>
      <c r="P868" s="107"/>
      <c r="Q868" s="107"/>
      <c r="R868" s="107"/>
      <c r="S868" s="107"/>
      <c r="T868" s="107"/>
      <c r="U868" s="107"/>
      <c r="V868" s="107"/>
      <c r="W868" s="107"/>
      <c r="X868" s="107"/>
    </row>
    <row r="869" spans="1:24" ht="13">
      <c r="A869" s="107"/>
      <c r="B869" s="107"/>
      <c r="C869" s="108"/>
      <c r="D869" s="112"/>
      <c r="E869" s="108"/>
      <c r="F869" s="108"/>
      <c r="G869" s="107"/>
      <c r="H869" s="107"/>
      <c r="I869" s="107"/>
      <c r="J869" s="107"/>
      <c r="K869" s="107"/>
      <c r="L869" s="107"/>
      <c r="M869" s="107"/>
      <c r="N869" s="107"/>
      <c r="O869" s="107"/>
      <c r="P869" s="107"/>
      <c r="Q869" s="107"/>
      <c r="R869" s="107"/>
      <c r="S869" s="107"/>
      <c r="T869" s="107"/>
      <c r="U869" s="107"/>
      <c r="V869" s="107"/>
      <c r="W869" s="107"/>
      <c r="X869" s="107"/>
    </row>
    <row r="870" spans="1:24" ht="13">
      <c r="A870" s="107"/>
      <c r="B870" s="107"/>
      <c r="C870" s="108"/>
      <c r="D870" s="112"/>
      <c r="E870" s="108"/>
      <c r="F870" s="108"/>
      <c r="G870" s="107"/>
      <c r="H870" s="107"/>
      <c r="I870" s="107"/>
      <c r="J870" s="107"/>
      <c r="K870" s="107"/>
      <c r="L870" s="107"/>
      <c r="M870" s="107"/>
      <c r="N870" s="107"/>
      <c r="O870" s="107"/>
      <c r="P870" s="107"/>
      <c r="Q870" s="107"/>
      <c r="R870" s="107"/>
      <c r="S870" s="107"/>
      <c r="T870" s="107"/>
      <c r="U870" s="107"/>
      <c r="V870" s="107"/>
      <c r="W870" s="107"/>
      <c r="X870" s="107"/>
    </row>
    <row r="871" spans="1:24" ht="13">
      <c r="A871" s="107"/>
      <c r="B871" s="107"/>
      <c r="C871" s="108"/>
      <c r="D871" s="112"/>
      <c r="E871" s="108"/>
      <c r="F871" s="108"/>
      <c r="G871" s="107"/>
      <c r="H871" s="107"/>
      <c r="I871" s="107"/>
      <c r="J871" s="107"/>
      <c r="K871" s="107"/>
      <c r="L871" s="107"/>
      <c r="M871" s="107"/>
      <c r="N871" s="107"/>
      <c r="O871" s="107"/>
      <c r="P871" s="107"/>
      <c r="Q871" s="107"/>
      <c r="R871" s="107"/>
      <c r="S871" s="107"/>
      <c r="T871" s="107"/>
      <c r="U871" s="107"/>
      <c r="V871" s="107"/>
      <c r="W871" s="107"/>
      <c r="X871" s="107"/>
    </row>
    <row r="872" spans="1:24" ht="13">
      <c r="A872" s="107"/>
      <c r="B872" s="107"/>
      <c r="C872" s="108"/>
      <c r="D872" s="112"/>
      <c r="E872" s="108"/>
      <c r="F872" s="108"/>
      <c r="G872" s="107"/>
      <c r="H872" s="107"/>
      <c r="I872" s="107"/>
      <c r="J872" s="107"/>
      <c r="K872" s="107"/>
      <c r="L872" s="107"/>
      <c r="M872" s="107"/>
      <c r="N872" s="107"/>
      <c r="O872" s="107"/>
      <c r="P872" s="107"/>
      <c r="Q872" s="107"/>
      <c r="R872" s="107"/>
      <c r="S872" s="107"/>
      <c r="T872" s="107"/>
      <c r="U872" s="107"/>
      <c r="V872" s="107"/>
      <c r="W872" s="107"/>
      <c r="X872" s="107"/>
    </row>
    <row r="873" spans="1:24" ht="13">
      <c r="A873" s="107"/>
      <c r="B873" s="107"/>
      <c r="C873" s="108"/>
      <c r="D873" s="112"/>
      <c r="E873" s="108"/>
      <c r="F873" s="108"/>
      <c r="G873" s="107"/>
      <c r="H873" s="107"/>
      <c r="I873" s="107"/>
      <c r="J873" s="107"/>
      <c r="K873" s="107"/>
      <c r="L873" s="107"/>
      <c r="M873" s="107"/>
      <c r="N873" s="107"/>
      <c r="O873" s="107"/>
      <c r="P873" s="107"/>
      <c r="Q873" s="107"/>
      <c r="R873" s="107"/>
      <c r="S873" s="107"/>
      <c r="T873" s="107"/>
      <c r="U873" s="107"/>
      <c r="V873" s="107"/>
      <c r="W873" s="107"/>
      <c r="X873" s="107"/>
    </row>
    <row r="874" spans="1:24" ht="13">
      <c r="A874" s="107"/>
      <c r="B874" s="107"/>
      <c r="C874" s="108"/>
      <c r="D874" s="112"/>
      <c r="E874" s="108"/>
      <c r="F874" s="108"/>
      <c r="G874" s="107"/>
      <c r="H874" s="107"/>
      <c r="I874" s="107"/>
      <c r="J874" s="107"/>
      <c r="K874" s="107"/>
      <c r="L874" s="107"/>
      <c r="M874" s="107"/>
      <c r="N874" s="107"/>
      <c r="O874" s="107"/>
      <c r="P874" s="107"/>
      <c r="Q874" s="107"/>
      <c r="R874" s="107"/>
      <c r="S874" s="107"/>
      <c r="T874" s="107"/>
      <c r="U874" s="107"/>
      <c r="V874" s="107"/>
      <c r="W874" s="107"/>
      <c r="X874" s="107"/>
    </row>
    <row r="875" spans="1:24" ht="13">
      <c r="A875" s="107"/>
      <c r="B875" s="107"/>
      <c r="C875" s="108"/>
      <c r="D875" s="112"/>
      <c r="E875" s="108"/>
      <c r="F875" s="108"/>
      <c r="G875" s="107"/>
      <c r="H875" s="107"/>
      <c r="I875" s="107"/>
      <c r="J875" s="107"/>
      <c r="K875" s="107"/>
      <c r="L875" s="107"/>
      <c r="M875" s="107"/>
      <c r="N875" s="107"/>
      <c r="O875" s="107"/>
      <c r="P875" s="107"/>
      <c r="Q875" s="107"/>
      <c r="R875" s="107"/>
      <c r="S875" s="107"/>
      <c r="T875" s="107"/>
      <c r="U875" s="107"/>
      <c r="V875" s="107"/>
      <c r="W875" s="107"/>
      <c r="X875" s="107"/>
    </row>
    <row r="876" spans="1:24" ht="13">
      <c r="A876" s="107"/>
      <c r="B876" s="107"/>
      <c r="C876" s="108"/>
      <c r="D876" s="112"/>
      <c r="E876" s="108"/>
      <c r="F876" s="108"/>
      <c r="G876" s="107"/>
      <c r="H876" s="107"/>
      <c r="I876" s="107"/>
      <c r="J876" s="107"/>
      <c r="K876" s="107"/>
      <c r="L876" s="107"/>
      <c r="M876" s="107"/>
      <c r="N876" s="107"/>
      <c r="O876" s="107"/>
      <c r="P876" s="107"/>
      <c r="Q876" s="107"/>
      <c r="R876" s="107"/>
      <c r="S876" s="107"/>
      <c r="T876" s="107"/>
      <c r="U876" s="107"/>
      <c r="V876" s="107"/>
      <c r="W876" s="107"/>
      <c r="X876" s="107"/>
    </row>
    <row r="877" spans="1:24" ht="13">
      <c r="A877" s="107"/>
      <c r="B877" s="107"/>
      <c r="C877" s="108"/>
      <c r="D877" s="112"/>
      <c r="E877" s="108"/>
      <c r="F877" s="108"/>
      <c r="G877" s="107"/>
      <c r="H877" s="107"/>
      <c r="I877" s="107"/>
      <c r="J877" s="107"/>
      <c r="K877" s="107"/>
      <c r="L877" s="107"/>
      <c r="M877" s="107"/>
      <c r="N877" s="107"/>
      <c r="O877" s="107"/>
      <c r="P877" s="107"/>
      <c r="Q877" s="107"/>
      <c r="R877" s="107"/>
      <c r="S877" s="107"/>
      <c r="T877" s="107"/>
      <c r="U877" s="107"/>
      <c r="V877" s="107"/>
      <c r="W877" s="107"/>
      <c r="X877" s="107"/>
    </row>
    <row r="878" spans="1:24" ht="13">
      <c r="A878" s="107"/>
      <c r="B878" s="107"/>
      <c r="C878" s="108"/>
      <c r="D878" s="112"/>
      <c r="E878" s="108"/>
      <c r="F878" s="108"/>
      <c r="G878" s="107"/>
      <c r="H878" s="107"/>
      <c r="I878" s="107"/>
      <c r="J878" s="107"/>
      <c r="K878" s="107"/>
      <c r="L878" s="107"/>
      <c r="M878" s="107"/>
      <c r="N878" s="107"/>
      <c r="O878" s="107"/>
      <c r="P878" s="107"/>
      <c r="Q878" s="107"/>
      <c r="R878" s="107"/>
      <c r="S878" s="107"/>
      <c r="T878" s="107"/>
      <c r="U878" s="107"/>
      <c r="V878" s="107"/>
      <c r="W878" s="107"/>
      <c r="X878" s="107"/>
    </row>
    <row r="879" spans="1:24" ht="13">
      <c r="A879" s="107"/>
      <c r="B879" s="107"/>
      <c r="C879" s="108"/>
      <c r="D879" s="112"/>
      <c r="E879" s="108"/>
      <c r="F879" s="108"/>
      <c r="G879" s="107"/>
      <c r="H879" s="107"/>
      <c r="I879" s="107"/>
      <c r="J879" s="107"/>
      <c r="K879" s="107"/>
      <c r="L879" s="107"/>
      <c r="M879" s="107"/>
      <c r="N879" s="107"/>
      <c r="O879" s="107"/>
      <c r="P879" s="107"/>
      <c r="Q879" s="107"/>
      <c r="R879" s="107"/>
      <c r="S879" s="107"/>
      <c r="T879" s="107"/>
      <c r="U879" s="107"/>
      <c r="V879" s="107"/>
      <c r="W879" s="107"/>
      <c r="X879" s="107"/>
    </row>
    <row r="880" spans="1:24" ht="13">
      <c r="A880" s="107"/>
      <c r="B880" s="107"/>
      <c r="C880" s="108"/>
      <c r="D880" s="112"/>
      <c r="E880" s="108"/>
      <c r="F880" s="108"/>
      <c r="G880" s="107"/>
      <c r="H880" s="107"/>
      <c r="I880" s="107"/>
      <c r="J880" s="107"/>
      <c r="K880" s="107"/>
      <c r="L880" s="107"/>
      <c r="M880" s="107"/>
      <c r="N880" s="107"/>
      <c r="O880" s="107"/>
      <c r="P880" s="107"/>
      <c r="Q880" s="107"/>
      <c r="R880" s="107"/>
      <c r="S880" s="107"/>
      <c r="T880" s="107"/>
      <c r="U880" s="107"/>
      <c r="V880" s="107"/>
      <c r="W880" s="107"/>
      <c r="X880" s="107"/>
    </row>
    <row r="881" spans="1:24" ht="13">
      <c r="A881" s="107"/>
      <c r="B881" s="107"/>
      <c r="C881" s="108"/>
      <c r="D881" s="112"/>
      <c r="E881" s="108"/>
      <c r="F881" s="108"/>
      <c r="G881" s="107"/>
      <c r="H881" s="107"/>
      <c r="I881" s="107"/>
      <c r="J881" s="107"/>
      <c r="K881" s="107"/>
      <c r="L881" s="107"/>
      <c r="M881" s="107"/>
      <c r="N881" s="107"/>
      <c r="O881" s="107"/>
      <c r="P881" s="107"/>
      <c r="Q881" s="107"/>
      <c r="R881" s="107"/>
      <c r="S881" s="107"/>
      <c r="T881" s="107"/>
      <c r="U881" s="107"/>
      <c r="V881" s="107"/>
      <c r="W881" s="107"/>
      <c r="X881" s="107"/>
    </row>
    <row r="882" spans="1:24" ht="13">
      <c r="A882" s="107"/>
      <c r="B882" s="107"/>
      <c r="C882" s="108"/>
      <c r="D882" s="112"/>
      <c r="E882" s="108"/>
      <c r="F882" s="108"/>
      <c r="G882" s="107"/>
      <c r="H882" s="107"/>
      <c r="I882" s="107"/>
      <c r="J882" s="107"/>
      <c r="K882" s="107"/>
      <c r="L882" s="107"/>
      <c r="M882" s="107"/>
      <c r="N882" s="107"/>
      <c r="O882" s="107"/>
      <c r="P882" s="107"/>
      <c r="Q882" s="107"/>
      <c r="R882" s="107"/>
      <c r="S882" s="107"/>
      <c r="T882" s="107"/>
      <c r="U882" s="107"/>
      <c r="V882" s="107"/>
      <c r="W882" s="107"/>
      <c r="X882" s="107"/>
    </row>
    <row r="883" spans="1:24" ht="13">
      <c r="A883" s="107"/>
      <c r="B883" s="107"/>
      <c r="C883" s="108"/>
      <c r="D883" s="112"/>
      <c r="E883" s="108"/>
      <c r="F883" s="108"/>
      <c r="G883" s="107"/>
      <c r="H883" s="107"/>
      <c r="I883" s="107"/>
      <c r="J883" s="107"/>
      <c r="K883" s="107"/>
      <c r="L883" s="107"/>
      <c r="M883" s="107"/>
      <c r="N883" s="107"/>
      <c r="O883" s="107"/>
      <c r="P883" s="107"/>
      <c r="Q883" s="107"/>
      <c r="R883" s="107"/>
      <c r="S883" s="107"/>
      <c r="T883" s="107"/>
      <c r="U883" s="107"/>
      <c r="V883" s="107"/>
      <c r="W883" s="107"/>
      <c r="X883" s="107"/>
    </row>
    <row r="884" spans="1:24" ht="13">
      <c r="A884" s="107"/>
      <c r="B884" s="107"/>
      <c r="C884" s="108"/>
      <c r="D884" s="112"/>
      <c r="E884" s="108"/>
      <c r="F884" s="108"/>
      <c r="G884" s="107"/>
      <c r="H884" s="107"/>
      <c r="I884" s="107"/>
      <c r="J884" s="107"/>
      <c r="K884" s="107"/>
      <c r="L884" s="107"/>
      <c r="M884" s="107"/>
      <c r="N884" s="107"/>
      <c r="O884" s="107"/>
      <c r="P884" s="107"/>
      <c r="Q884" s="107"/>
      <c r="R884" s="107"/>
      <c r="S884" s="107"/>
      <c r="T884" s="107"/>
      <c r="U884" s="107"/>
      <c r="V884" s="107"/>
      <c r="W884" s="107"/>
      <c r="X884" s="107"/>
    </row>
    <row r="885" spans="1:24" ht="13">
      <c r="A885" s="107"/>
      <c r="B885" s="107"/>
      <c r="C885" s="108"/>
      <c r="D885" s="112"/>
      <c r="E885" s="108"/>
      <c r="F885" s="108"/>
      <c r="G885" s="107"/>
      <c r="H885" s="107"/>
      <c r="I885" s="107"/>
      <c r="J885" s="107"/>
      <c r="K885" s="107"/>
      <c r="L885" s="107"/>
      <c r="M885" s="107"/>
      <c r="N885" s="107"/>
      <c r="O885" s="107"/>
      <c r="P885" s="107"/>
      <c r="Q885" s="107"/>
      <c r="R885" s="107"/>
      <c r="S885" s="107"/>
      <c r="T885" s="107"/>
      <c r="U885" s="107"/>
      <c r="V885" s="107"/>
      <c r="W885" s="107"/>
      <c r="X885" s="107"/>
    </row>
    <row r="886" spans="1:24" ht="13">
      <c r="A886" s="107"/>
      <c r="B886" s="107"/>
      <c r="C886" s="108"/>
      <c r="D886" s="112"/>
      <c r="E886" s="108"/>
      <c r="F886" s="108"/>
      <c r="G886" s="107"/>
      <c r="H886" s="107"/>
      <c r="I886" s="107"/>
      <c r="J886" s="107"/>
      <c r="K886" s="107"/>
      <c r="L886" s="107"/>
      <c r="M886" s="107"/>
      <c r="N886" s="107"/>
      <c r="O886" s="107"/>
      <c r="P886" s="107"/>
      <c r="Q886" s="107"/>
      <c r="R886" s="107"/>
      <c r="S886" s="107"/>
      <c r="T886" s="107"/>
      <c r="U886" s="107"/>
      <c r="V886" s="107"/>
      <c r="W886" s="107"/>
      <c r="X886" s="107"/>
    </row>
    <row r="887" spans="1:24" ht="13">
      <c r="A887" s="107"/>
      <c r="B887" s="107"/>
      <c r="C887" s="108"/>
      <c r="D887" s="112"/>
      <c r="E887" s="108"/>
      <c r="F887" s="108"/>
      <c r="G887" s="107"/>
      <c r="H887" s="107"/>
      <c r="I887" s="107"/>
      <c r="J887" s="107"/>
      <c r="K887" s="107"/>
      <c r="L887" s="107"/>
      <c r="M887" s="107"/>
      <c r="N887" s="107"/>
      <c r="O887" s="107"/>
      <c r="P887" s="107"/>
      <c r="Q887" s="107"/>
      <c r="R887" s="107"/>
      <c r="S887" s="107"/>
      <c r="T887" s="107"/>
      <c r="U887" s="107"/>
      <c r="V887" s="107"/>
      <c r="W887" s="107"/>
      <c r="X887" s="107"/>
    </row>
    <row r="888" spans="1:24" ht="13">
      <c r="A888" s="107"/>
      <c r="B888" s="107"/>
      <c r="C888" s="108"/>
      <c r="D888" s="112"/>
      <c r="E888" s="108"/>
      <c r="F888" s="108"/>
      <c r="G888" s="107"/>
      <c r="H888" s="107"/>
      <c r="I888" s="107"/>
      <c r="J888" s="107"/>
      <c r="K888" s="107"/>
      <c r="L888" s="107"/>
      <c r="M888" s="107"/>
      <c r="N888" s="107"/>
      <c r="O888" s="107"/>
      <c r="P888" s="107"/>
      <c r="Q888" s="107"/>
      <c r="R888" s="107"/>
      <c r="S888" s="107"/>
      <c r="T888" s="107"/>
      <c r="U888" s="107"/>
      <c r="V888" s="107"/>
      <c r="W888" s="107"/>
      <c r="X888" s="107"/>
    </row>
    <row r="889" spans="1:24" ht="13">
      <c r="A889" s="107"/>
      <c r="B889" s="107"/>
      <c r="C889" s="108"/>
      <c r="D889" s="112"/>
      <c r="E889" s="108"/>
      <c r="F889" s="108"/>
      <c r="G889" s="107"/>
      <c r="H889" s="107"/>
      <c r="I889" s="107"/>
      <c r="J889" s="107"/>
      <c r="K889" s="107"/>
      <c r="L889" s="107"/>
      <c r="M889" s="107"/>
      <c r="N889" s="107"/>
      <c r="O889" s="107"/>
      <c r="P889" s="107"/>
      <c r="Q889" s="107"/>
      <c r="R889" s="107"/>
      <c r="S889" s="107"/>
      <c r="T889" s="107"/>
      <c r="U889" s="107"/>
      <c r="V889" s="107"/>
      <c r="W889" s="107"/>
      <c r="X889" s="107"/>
    </row>
    <row r="890" spans="1:24" ht="13">
      <c r="A890" s="107"/>
      <c r="B890" s="107"/>
      <c r="C890" s="108"/>
      <c r="D890" s="112"/>
      <c r="E890" s="108"/>
      <c r="F890" s="108"/>
      <c r="G890" s="107"/>
      <c r="H890" s="107"/>
      <c r="I890" s="107"/>
      <c r="J890" s="107"/>
      <c r="K890" s="107"/>
      <c r="L890" s="107"/>
      <c r="M890" s="107"/>
      <c r="N890" s="107"/>
      <c r="O890" s="107"/>
      <c r="P890" s="107"/>
      <c r="Q890" s="107"/>
      <c r="R890" s="107"/>
      <c r="S890" s="107"/>
      <c r="T890" s="107"/>
      <c r="U890" s="107"/>
      <c r="V890" s="107"/>
      <c r="W890" s="107"/>
      <c r="X890" s="107"/>
    </row>
    <row r="891" spans="1:24" ht="13">
      <c r="A891" s="107"/>
      <c r="B891" s="107"/>
      <c r="C891" s="108"/>
      <c r="D891" s="112"/>
      <c r="E891" s="108"/>
      <c r="F891" s="108"/>
      <c r="G891" s="107"/>
      <c r="H891" s="107"/>
      <c r="I891" s="107"/>
      <c r="J891" s="107"/>
      <c r="K891" s="107"/>
      <c r="L891" s="107"/>
      <c r="M891" s="107"/>
      <c r="N891" s="107"/>
      <c r="O891" s="107"/>
      <c r="P891" s="107"/>
      <c r="Q891" s="107"/>
      <c r="R891" s="107"/>
      <c r="S891" s="107"/>
      <c r="T891" s="107"/>
      <c r="U891" s="107"/>
      <c r="V891" s="107"/>
      <c r="W891" s="107"/>
      <c r="X891" s="107"/>
    </row>
    <row r="892" spans="1:24" ht="13">
      <c r="A892" s="107"/>
      <c r="B892" s="107"/>
      <c r="C892" s="108"/>
      <c r="D892" s="112"/>
      <c r="E892" s="108"/>
      <c r="F892" s="108"/>
      <c r="G892" s="107"/>
      <c r="H892" s="107"/>
      <c r="I892" s="107"/>
      <c r="J892" s="107"/>
      <c r="K892" s="107"/>
      <c r="L892" s="107"/>
      <c r="M892" s="107"/>
      <c r="N892" s="107"/>
      <c r="O892" s="107"/>
      <c r="P892" s="107"/>
      <c r="Q892" s="107"/>
      <c r="R892" s="107"/>
      <c r="S892" s="107"/>
      <c r="T892" s="107"/>
      <c r="U892" s="107"/>
      <c r="V892" s="107"/>
      <c r="W892" s="107"/>
      <c r="X892" s="107"/>
    </row>
    <row r="893" spans="1:24" ht="13">
      <c r="A893" s="107"/>
      <c r="B893" s="107"/>
      <c r="C893" s="108"/>
      <c r="D893" s="112"/>
      <c r="E893" s="108"/>
      <c r="F893" s="108"/>
      <c r="G893" s="107"/>
      <c r="H893" s="107"/>
      <c r="I893" s="107"/>
      <c r="J893" s="107"/>
      <c r="K893" s="107"/>
      <c r="L893" s="107"/>
      <c r="M893" s="107"/>
      <c r="N893" s="107"/>
      <c r="O893" s="107"/>
      <c r="P893" s="107"/>
      <c r="Q893" s="107"/>
      <c r="R893" s="107"/>
      <c r="S893" s="107"/>
      <c r="T893" s="107"/>
      <c r="U893" s="107"/>
      <c r="V893" s="107"/>
      <c r="W893" s="107"/>
      <c r="X893" s="107"/>
    </row>
    <row r="894" spans="1:24" ht="13">
      <c r="A894" s="107"/>
      <c r="B894" s="107"/>
      <c r="C894" s="108"/>
      <c r="D894" s="112"/>
      <c r="E894" s="108"/>
      <c r="F894" s="108"/>
      <c r="G894" s="107"/>
      <c r="H894" s="107"/>
      <c r="I894" s="107"/>
      <c r="J894" s="107"/>
      <c r="K894" s="107"/>
      <c r="L894" s="107"/>
      <c r="M894" s="107"/>
      <c r="N894" s="107"/>
      <c r="O894" s="107"/>
      <c r="P894" s="107"/>
      <c r="Q894" s="107"/>
      <c r="R894" s="107"/>
      <c r="S894" s="107"/>
      <c r="T894" s="107"/>
      <c r="U894" s="107"/>
      <c r="V894" s="107"/>
      <c r="W894" s="107"/>
      <c r="X894" s="107"/>
    </row>
    <row r="895" spans="1:24" ht="13">
      <c r="A895" s="107"/>
      <c r="B895" s="107"/>
      <c r="C895" s="108"/>
      <c r="D895" s="112"/>
      <c r="E895" s="108"/>
      <c r="F895" s="108"/>
      <c r="G895" s="107"/>
      <c r="H895" s="107"/>
      <c r="I895" s="107"/>
      <c r="J895" s="107"/>
      <c r="K895" s="107"/>
      <c r="L895" s="107"/>
      <c r="M895" s="107"/>
      <c r="N895" s="107"/>
      <c r="O895" s="107"/>
      <c r="P895" s="107"/>
      <c r="Q895" s="107"/>
      <c r="R895" s="107"/>
      <c r="S895" s="107"/>
      <c r="T895" s="107"/>
      <c r="U895" s="107"/>
      <c r="V895" s="107"/>
      <c r="W895" s="107"/>
      <c r="X895" s="107"/>
    </row>
    <row r="896" spans="1:24" ht="13">
      <c r="A896" s="107"/>
      <c r="B896" s="107"/>
      <c r="C896" s="108"/>
      <c r="D896" s="112"/>
      <c r="E896" s="108"/>
      <c r="F896" s="108"/>
      <c r="G896" s="107"/>
      <c r="H896" s="107"/>
      <c r="I896" s="107"/>
      <c r="J896" s="107"/>
      <c r="K896" s="107"/>
      <c r="L896" s="107"/>
      <c r="M896" s="107"/>
      <c r="N896" s="107"/>
      <c r="O896" s="107"/>
      <c r="P896" s="107"/>
      <c r="Q896" s="107"/>
      <c r="R896" s="107"/>
      <c r="S896" s="107"/>
      <c r="T896" s="107"/>
      <c r="U896" s="107"/>
      <c r="V896" s="107"/>
      <c r="W896" s="107"/>
      <c r="X896" s="107"/>
    </row>
    <row r="897" spans="1:24" ht="13">
      <c r="A897" s="107"/>
      <c r="B897" s="107"/>
      <c r="C897" s="108"/>
      <c r="D897" s="112"/>
      <c r="E897" s="108"/>
      <c r="F897" s="108"/>
      <c r="G897" s="107"/>
      <c r="H897" s="107"/>
      <c r="I897" s="107"/>
      <c r="J897" s="107"/>
      <c r="K897" s="107"/>
      <c r="L897" s="107"/>
      <c r="M897" s="107"/>
      <c r="N897" s="107"/>
      <c r="O897" s="107"/>
      <c r="P897" s="107"/>
      <c r="Q897" s="107"/>
      <c r="R897" s="107"/>
      <c r="S897" s="107"/>
      <c r="T897" s="107"/>
      <c r="U897" s="107"/>
      <c r="V897" s="107"/>
      <c r="W897" s="107"/>
      <c r="X897" s="107"/>
    </row>
    <row r="898" spans="1:24" ht="13">
      <c r="A898" s="107"/>
      <c r="B898" s="107"/>
      <c r="C898" s="108"/>
      <c r="D898" s="112"/>
      <c r="E898" s="108"/>
      <c r="F898" s="108"/>
      <c r="G898" s="107"/>
      <c r="H898" s="107"/>
      <c r="I898" s="107"/>
      <c r="J898" s="107"/>
      <c r="K898" s="107"/>
      <c r="L898" s="107"/>
      <c r="M898" s="107"/>
      <c r="N898" s="107"/>
      <c r="O898" s="107"/>
      <c r="P898" s="107"/>
      <c r="Q898" s="107"/>
      <c r="R898" s="107"/>
      <c r="S898" s="107"/>
      <c r="T898" s="107"/>
      <c r="U898" s="107"/>
      <c r="V898" s="107"/>
      <c r="W898" s="107"/>
      <c r="X898" s="107"/>
    </row>
    <row r="899" spans="1:24" ht="13">
      <c r="A899" s="107"/>
      <c r="B899" s="107"/>
      <c r="C899" s="108"/>
      <c r="D899" s="112"/>
      <c r="E899" s="108"/>
      <c r="F899" s="108"/>
      <c r="G899" s="107"/>
      <c r="H899" s="107"/>
      <c r="I899" s="107"/>
      <c r="J899" s="107"/>
      <c r="K899" s="107"/>
      <c r="L899" s="107"/>
      <c r="M899" s="107"/>
      <c r="N899" s="107"/>
      <c r="O899" s="107"/>
      <c r="P899" s="107"/>
      <c r="Q899" s="107"/>
      <c r="R899" s="107"/>
      <c r="S899" s="107"/>
      <c r="T899" s="107"/>
      <c r="U899" s="107"/>
      <c r="V899" s="107"/>
      <c r="W899" s="107"/>
      <c r="X899" s="107"/>
    </row>
    <row r="900" spans="1:24" ht="13">
      <c r="A900" s="107"/>
      <c r="B900" s="107"/>
      <c r="C900" s="108"/>
      <c r="D900" s="112"/>
      <c r="E900" s="108"/>
      <c r="F900" s="108"/>
      <c r="G900" s="107"/>
      <c r="H900" s="107"/>
      <c r="I900" s="107"/>
      <c r="J900" s="107"/>
      <c r="K900" s="107"/>
      <c r="L900" s="107"/>
      <c r="M900" s="107"/>
      <c r="N900" s="107"/>
      <c r="O900" s="107"/>
      <c r="P900" s="107"/>
      <c r="Q900" s="107"/>
      <c r="R900" s="107"/>
      <c r="S900" s="107"/>
      <c r="T900" s="107"/>
      <c r="U900" s="107"/>
      <c r="V900" s="107"/>
      <c r="W900" s="107"/>
      <c r="X900" s="107"/>
    </row>
    <row r="901" spans="1:24" ht="13">
      <c r="A901" s="107"/>
      <c r="B901" s="107"/>
      <c r="C901" s="108"/>
      <c r="D901" s="112"/>
      <c r="E901" s="108"/>
      <c r="F901" s="108"/>
      <c r="G901" s="107"/>
      <c r="H901" s="107"/>
      <c r="I901" s="107"/>
      <c r="J901" s="107"/>
      <c r="K901" s="107"/>
      <c r="L901" s="107"/>
      <c r="M901" s="107"/>
      <c r="N901" s="107"/>
      <c r="O901" s="107"/>
      <c r="P901" s="107"/>
      <c r="Q901" s="107"/>
      <c r="R901" s="107"/>
      <c r="S901" s="107"/>
      <c r="T901" s="107"/>
      <c r="U901" s="107"/>
      <c r="V901" s="107"/>
      <c r="W901" s="107"/>
      <c r="X901" s="107"/>
    </row>
    <row r="902" spans="1:24" ht="13">
      <c r="A902" s="107"/>
      <c r="B902" s="107"/>
      <c r="C902" s="108"/>
      <c r="D902" s="112"/>
      <c r="E902" s="108"/>
      <c r="F902" s="108"/>
      <c r="G902" s="107"/>
      <c r="H902" s="107"/>
      <c r="I902" s="107"/>
      <c r="J902" s="107"/>
      <c r="K902" s="107"/>
      <c r="L902" s="107"/>
      <c r="M902" s="107"/>
      <c r="N902" s="107"/>
      <c r="O902" s="107"/>
      <c r="P902" s="107"/>
      <c r="Q902" s="107"/>
      <c r="R902" s="107"/>
      <c r="S902" s="107"/>
      <c r="T902" s="107"/>
      <c r="U902" s="107"/>
      <c r="V902" s="107"/>
      <c r="W902" s="107"/>
      <c r="X902" s="107"/>
    </row>
    <row r="903" spans="1:24" ht="13">
      <c r="A903" s="107"/>
      <c r="B903" s="107"/>
      <c r="C903" s="108"/>
      <c r="D903" s="112"/>
      <c r="E903" s="108"/>
      <c r="F903" s="108"/>
      <c r="G903" s="107"/>
      <c r="H903" s="107"/>
      <c r="I903" s="107"/>
      <c r="J903" s="107"/>
      <c r="K903" s="107"/>
      <c r="L903" s="107"/>
      <c r="M903" s="107"/>
      <c r="N903" s="107"/>
      <c r="O903" s="107"/>
      <c r="P903" s="107"/>
      <c r="Q903" s="107"/>
      <c r="R903" s="107"/>
      <c r="S903" s="107"/>
      <c r="T903" s="107"/>
      <c r="U903" s="107"/>
      <c r="V903" s="107"/>
      <c r="W903" s="107"/>
      <c r="X903" s="107"/>
    </row>
    <row r="904" spans="1:24" ht="13">
      <c r="A904" s="107"/>
      <c r="B904" s="107"/>
      <c r="C904" s="108"/>
      <c r="D904" s="112"/>
      <c r="E904" s="108"/>
      <c r="F904" s="108"/>
      <c r="G904" s="107"/>
      <c r="H904" s="107"/>
      <c r="I904" s="107"/>
      <c r="J904" s="107"/>
      <c r="K904" s="107"/>
      <c r="L904" s="107"/>
      <c r="M904" s="107"/>
      <c r="N904" s="107"/>
      <c r="O904" s="107"/>
      <c r="P904" s="107"/>
      <c r="Q904" s="107"/>
      <c r="R904" s="107"/>
      <c r="S904" s="107"/>
      <c r="T904" s="107"/>
      <c r="U904" s="107"/>
      <c r="V904" s="107"/>
      <c r="W904" s="107"/>
      <c r="X904" s="107"/>
    </row>
    <row r="905" spans="1:24" ht="13">
      <c r="A905" s="107"/>
      <c r="B905" s="107"/>
      <c r="C905" s="108"/>
      <c r="D905" s="112"/>
      <c r="E905" s="108"/>
      <c r="F905" s="108"/>
      <c r="G905" s="107"/>
      <c r="H905" s="107"/>
      <c r="I905" s="107"/>
      <c r="J905" s="107"/>
      <c r="K905" s="107"/>
      <c r="L905" s="107"/>
      <c r="M905" s="107"/>
      <c r="N905" s="107"/>
      <c r="O905" s="107"/>
      <c r="P905" s="107"/>
      <c r="Q905" s="107"/>
      <c r="R905" s="107"/>
      <c r="S905" s="107"/>
      <c r="T905" s="107"/>
      <c r="U905" s="107"/>
      <c r="V905" s="107"/>
      <c r="W905" s="107"/>
      <c r="X905" s="107"/>
    </row>
    <row r="906" spans="1:24" ht="13">
      <c r="A906" s="107"/>
      <c r="B906" s="107"/>
      <c r="C906" s="108"/>
      <c r="D906" s="112"/>
      <c r="E906" s="108"/>
      <c r="F906" s="108"/>
      <c r="G906" s="107"/>
      <c r="H906" s="107"/>
      <c r="I906" s="107"/>
      <c r="J906" s="107"/>
      <c r="K906" s="107"/>
      <c r="L906" s="107"/>
      <c r="M906" s="107"/>
      <c r="N906" s="107"/>
      <c r="O906" s="107"/>
      <c r="P906" s="107"/>
      <c r="Q906" s="107"/>
      <c r="R906" s="107"/>
      <c r="S906" s="107"/>
      <c r="T906" s="107"/>
      <c r="U906" s="107"/>
      <c r="V906" s="107"/>
      <c r="W906" s="107"/>
      <c r="X906" s="107"/>
    </row>
    <row r="907" spans="1:24" ht="13">
      <c r="A907" s="107"/>
      <c r="B907" s="107"/>
      <c r="C907" s="108"/>
      <c r="D907" s="112"/>
      <c r="E907" s="108"/>
      <c r="F907" s="108"/>
      <c r="G907" s="107"/>
      <c r="H907" s="107"/>
      <c r="I907" s="107"/>
      <c r="J907" s="107"/>
      <c r="K907" s="107"/>
      <c r="L907" s="107"/>
      <c r="M907" s="107"/>
      <c r="N907" s="107"/>
      <c r="O907" s="107"/>
      <c r="P907" s="107"/>
      <c r="Q907" s="107"/>
      <c r="R907" s="107"/>
      <c r="S907" s="107"/>
      <c r="T907" s="107"/>
      <c r="U907" s="107"/>
      <c r="V907" s="107"/>
      <c r="W907" s="107"/>
      <c r="X907" s="107"/>
    </row>
    <row r="908" spans="1:24" ht="13">
      <c r="A908" s="107"/>
      <c r="B908" s="107"/>
      <c r="C908" s="108"/>
      <c r="D908" s="112"/>
      <c r="E908" s="108"/>
      <c r="F908" s="108"/>
      <c r="G908" s="107"/>
      <c r="H908" s="107"/>
      <c r="I908" s="107"/>
      <c r="J908" s="107"/>
      <c r="K908" s="107"/>
      <c r="L908" s="107"/>
      <c r="M908" s="107"/>
      <c r="N908" s="107"/>
      <c r="O908" s="107"/>
      <c r="P908" s="107"/>
      <c r="Q908" s="107"/>
      <c r="R908" s="107"/>
      <c r="S908" s="107"/>
      <c r="T908" s="107"/>
      <c r="U908" s="107"/>
      <c r="V908" s="107"/>
      <c r="W908" s="107"/>
      <c r="X908" s="107"/>
    </row>
    <row r="909" spans="1:24" ht="13">
      <c r="A909" s="107"/>
      <c r="B909" s="107"/>
      <c r="C909" s="108"/>
      <c r="D909" s="112"/>
      <c r="E909" s="108"/>
      <c r="F909" s="108"/>
      <c r="G909" s="107"/>
      <c r="H909" s="107"/>
      <c r="I909" s="107"/>
      <c r="J909" s="107"/>
      <c r="K909" s="107"/>
      <c r="L909" s="107"/>
      <c r="M909" s="107"/>
      <c r="N909" s="107"/>
      <c r="O909" s="107"/>
      <c r="P909" s="107"/>
      <c r="Q909" s="107"/>
      <c r="R909" s="107"/>
      <c r="S909" s="107"/>
      <c r="T909" s="107"/>
      <c r="U909" s="107"/>
      <c r="V909" s="107"/>
      <c r="W909" s="107"/>
      <c r="X909" s="107"/>
    </row>
    <row r="910" spans="1:24" ht="13">
      <c r="A910" s="107"/>
      <c r="B910" s="107"/>
      <c r="C910" s="108"/>
      <c r="D910" s="112"/>
      <c r="E910" s="108"/>
      <c r="F910" s="108"/>
      <c r="G910" s="107"/>
      <c r="H910" s="107"/>
      <c r="I910" s="107"/>
      <c r="J910" s="107"/>
      <c r="K910" s="107"/>
      <c r="L910" s="107"/>
      <c r="M910" s="107"/>
      <c r="N910" s="107"/>
      <c r="O910" s="107"/>
      <c r="P910" s="107"/>
      <c r="Q910" s="107"/>
      <c r="R910" s="107"/>
      <c r="S910" s="107"/>
      <c r="T910" s="107"/>
      <c r="U910" s="107"/>
      <c r="V910" s="107"/>
      <c r="W910" s="107"/>
      <c r="X910" s="107"/>
    </row>
    <row r="911" spans="1:24" ht="13">
      <c r="A911" s="107"/>
      <c r="B911" s="107"/>
      <c r="C911" s="108"/>
      <c r="D911" s="112"/>
      <c r="E911" s="108"/>
      <c r="F911" s="108"/>
      <c r="G911" s="107"/>
      <c r="H911" s="107"/>
      <c r="I911" s="107"/>
      <c r="J911" s="107"/>
      <c r="K911" s="107"/>
      <c r="L911" s="107"/>
      <c r="M911" s="107"/>
      <c r="N911" s="107"/>
      <c r="O911" s="107"/>
      <c r="P911" s="107"/>
      <c r="Q911" s="107"/>
      <c r="R911" s="107"/>
      <c r="S911" s="107"/>
      <c r="T911" s="107"/>
      <c r="U911" s="107"/>
      <c r="V911" s="107"/>
      <c r="W911" s="107"/>
      <c r="X911" s="107"/>
    </row>
    <row r="912" spans="1:24" ht="13">
      <c r="A912" s="107"/>
      <c r="B912" s="107"/>
      <c r="C912" s="108"/>
      <c r="D912" s="112"/>
      <c r="E912" s="108"/>
      <c r="F912" s="108"/>
      <c r="G912" s="107"/>
      <c r="H912" s="107"/>
      <c r="I912" s="107"/>
      <c r="J912" s="107"/>
      <c r="K912" s="107"/>
      <c r="L912" s="107"/>
      <c r="M912" s="107"/>
      <c r="N912" s="107"/>
      <c r="O912" s="107"/>
      <c r="P912" s="107"/>
      <c r="Q912" s="107"/>
      <c r="R912" s="107"/>
      <c r="S912" s="107"/>
      <c r="T912" s="107"/>
      <c r="U912" s="107"/>
      <c r="V912" s="107"/>
      <c r="W912" s="107"/>
      <c r="X912" s="107"/>
    </row>
    <row r="913" spans="1:24" ht="13">
      <c r="A913" s="107"/>
      <c r="B913" s="107"/>
      <c r="C913" s="108"/>
      <c r="D913" s="112"/>
      <c r="E913" s="108"/>
      <c r="F913" s="108"/>
      <c r="G913" s="107"/>
      <c r="H913" s="107"/>
      <c r="I913" s="107"/>
      <c r="J913" s="107"/>
      <c r="K913" s="107"/>
      <c r="L913" s="107"/>
      <c r="M913" s="107"/>
      <c r="N913" s="107"/>
      <c r="O913" s="107"/>
      <c r="P913" s="107"/>
      <c r="Q913" s="107"/>
      <c r="R913" s="107"/>
      <c r="S913" s="107"/>
      <c r="T913" s="107"/>
      <c r="U913" s="107"/>
      <c r="V913" s="107"/>
      <c r="W913" s="107"/>
      <c r="X913" s="107"/>
    </row>
    <row r="914" spans="1:24" ht="13">
      <c r="A914" s="107"/>
      <c r="B914" s="107"/>
      <c r="C914" s="108"/>
      <c r="D914" s="112"/>
      <c r="E914" s="108"/>
      <c r="F914" s="108"/>
      <c r="G914" s="107"/>
      <c r="H914" s="107"/>
      <c r="I914" s="107"/>
      <c r="J914" s="107"/>
      <c r="K914" s="107"/>
      <c r="L914" s="107"/>
      <c r="M914" s="107"/>
      <c r="N914" s="107"/>
      <c r="O914" s="107"/>
      <c r="P914" s="107"/>
      <c r="Q914" s="107"/>
      <c r="R914" s="107"/>
      <c r="S914" s="107"/>
      <c r="T914" s="107"/>
      <c r="U914" s="107"/>
      <c r="V914" s="107"/>
      <c r="W914" s="107"/>
      <c r="X914" s="107"/>
    </row>
    <row r="915" spans="1:24" ht="13">
      <c r="A915" s="107"/>
      <c r="B915" s="107"/>
      <c r="C915" s="108"/>
      <c r="D915" s="112"/>
      <c r="E915" s="108"/>
      <c r="F915" s="108"/>
      <c r="G915" s="107"/>
      <c r="H915" s="107"/>
      <c r="I915" s="107"/>
      <c r="J915" s="107"/>
      <c r="K915" s="107"/>
      <c r="L915" s="107"/>
      <c r="M915" s="107"/>
      <c r="N915" s="107"/>
      <c r="O915" s="107"/>
      <c r="P915" s="107"/>
      <c r="Q915" s="107"/>
      <c r="R915" s="107"/>
      <c r="S915" s="107"/>
      <c r="T915" s="107"/>
      <c r="U915" s="107"/>
      <c r="V915" s="107"/>
      <c r="W915" s="107"/>
      <c r="X915" s="107"/>
    </row>
    <row r="916" spans="1:24" ht="13">
      <c r="A916" s="107"/>
      <c r="B916" s="107"/>
      <c r="C916" s="108"/>
      <c r="D916" s="112"/>
      <c r="E916" s="108"/>
      <c r="F916" s="108"/>
      <c r="G916" s="107"/>
      <c r="H916" s="107"/>
      <c r="I916" s="107"/>
      <c r="J916" s="107"/>
      <c r="K916" s="107"/>
      <c r="L916" s="107"/>
      <c r="M916" s="107"/>
      <c r="N916" s="107"/>
      <c r="O916" s="107"/>
      <c r="P916" s="107"/>
      <c r="Q916" s="107"/>
      <c r="R916" s="107"/>
      <c r="S916" s="107"/>
      <c r="T916" s="107"/>
      <c r="U916" s="107"/>
      <c r="V916" s="107"/>
      <c r="W916" s="107"/>
      <c r="X916" s="107"/>
    </row>
    <row r="917" spans="1:24" ht="13">
      <c r="A917" s="107"/>
      <c r="B917" s="107"/>
      <c r="C917" s="108"/>
      <c r="D917" s="112"/>
      <c r="E917" s="108"/>
      <c r="F917" s="108"/>
      <c r="G917" s="107"/>
      <c r="H917" s="107"/>
      <c r="I917" s="107"/>
      <c r="J917" s="107"/>
      <c r="K917" s="107"/>
      <c r="L917" s="107"/>
      <c r="M917" s="107"/>
      <c r="N917" s="107"/>
      <c r="O917" s="107"/>
      <c r="P917" s="107"/>
      <c r="Q917" s="107"/>
      <c r="R917" s="107"/>
      <c r="S917" s="107"/>
      <c r="T917" s="107"/>
      <c r="U917" s="107"/>
      <c r="V917" s="107"/>
      <c r="W917" s="107"/>
      <c r="X917" s="107"/>
    </row>
    <row r="918" spans="1:24" ht="13">
      <c r="A918" s="107"/>
      <c r="B918" s="107"/>
      <c r="C918" s="108"/>
      <c r="D918" s="112"/>
      <c r="E918" s="108"/>
      <c r="F918" s="108"/>
      <c r="G918" s="107"/>
      <c r="H918" s="107"/>
      <c r="I918" s="107"/>
      <c r="J918" s="107"/>
      <c r="K918" s="107"/>
      <c r="L918" s="107"/>
      <c r="M918" s="107"/>
      <c r="N918" s="107"/>
      <c r="O918" s="107"/>
      <c r="P918" s="107"/>
      <c r="Q918" s="107"/>
      <c r="R918" s="107"/>
      <c r="S918" s="107"/>
      <c r="T918" s="107"/>
      <c r="U918" s="107"/>
      <c r="V918" s="107"/>
      <c r="W918" s="107"/>
      <c r="X918" s="107"/>
    </row>
    <row r="919" spans="1:24" ht="13">
      <c r="A919" s="107"/>
      <c r="B919" s="107"/>
      <c r="C919" s="108"/>
      <c r="D919" s="112"/>
      <c r="E919" s="108"/>
      <c r="F919" s="108"/>
      <c r="G919" s="107"/>
      <c r="H919" s="107"/>
      <c r="I919" s="107"/>
      <c r="J919" s="107"/>
      <c r="K919" s="107"/>
      <c r="L919" s="107"/>
      <c r="M919" s="107"/>
      <c r="N919" s="107"/>
      <c r="O919" s="107"/>
      <c r="P919" s="107"/>
      <c r="Q919" s="107"/>
      <c r="R919" s="107"/>
      <c r="S919" s="107"/>
      <c r="T919" s="107"/>
      <c r="U919" s="107"/>
      <c r="V919" s="107"/>
      <c r="W919" s="107"/>
      <c r="X919" s="107"/>
    </row>
    <row r="920" spans="1:24" ht="13">
      <c r="A920" s="107"/>
      <c r="B920" s="107"/>
      <c r="C920" s="108"/>
      <c r="D920" s="112"/>
      <c r="E920" s="108"/>
      <c r="F920" s="108"/>
      <c r="G920" s="107"/>
      <c r="H920" s="107"/>
      <c r="I920" s="107"/>
      <c r="J920" s="107"/>
      <c r="K920" s="107"/>
      <c r="L920" s="107"/>
      <c r="M920" s="107"/>
      <c r="N920" s="107"/>
      <c r="O920" s="107"/>
      <c r="P920" s="107"/>
      <c r="Q920" s="107"/>
      <c r="R920" s="107"/>
      <c r="S920" s="107"/>
      <c r="T920" s="107"/>
      <c r="U920" s="107"/>
      <c r="V920" s="107"/>
      <c r="W920" s="107"/>
      <c r="X920" s="107"/>
    </row>
    <row r="921" spans="1:24" ht="13">
      <c r="A921" s="107"/>
      <c r="B921" s="107"/>
      <c r="C921" s="108"/>
      <c r="D921" s="112"/>
      <c r="E921" s="108"/>
      <c r="F921" s="108"/>
      <c r="G921" s="107"/>
      <c r="H921" s="107"/>
      <c r="I921" s="107"/>
      <c r="J921" s="107"/>
      <c r="K921" s="107"/>
      <c r="L921" s="107"/>
      <c r="M921" s="107"/>
      <c r="N921" s="107"/>
      <c r="O921" s="107"/>
      <c r="P921" s="107"/>
      <c r="Q921" s="107"/>
      <c r="R921" s="107"/>
      <c r="S921" s="107"/>
      <c r="T921" s="107"/>
      <c r="U921" s="107"/>
      <c r="V921" s="107"/>
      <c r="W921" s="107"/>
      <c r="X921" s="107"/>
    </row>
    <row r="922" spans="1:24" ht="13">
      <c r="A922" s="107"/>
      <c r="B922" s="107"/>
      <c r="C922" s="108"/>
      <c r="D922" s="112"/>
      <c r="E922" s="108"/>
      <c r="F922" s="108"/>
      <c r="G922" s="107"/>
      <c r="H922" s="107"/>
      <c r="I922" s="107"/>
      <c r="J922" s="107"/>
      <c r="K922" s="107"/>
      <c r="L922" s="107"/>
      <c r="M922" s="107"/>
      <c r="N922" s="107"/>
      <c r="O922" s="107"/>
      <c r="P922" s="107"/>
      <c r="Q922" s="107"/>
      <c r="R922" s="107"/>
      <c r="S922" s="107"/>
      <c r="T922" s="107"/>
      <c r="U922" s="107"/>
      <c r="V922" s="107"/>
      <c r="W922" s="107"/>
      <c r="X922" s="107"/>
    </row>
    <row r="923" spans="1:24" ht="13">
      <c r="A923" s="107"/>
      <c r="B923" s="107"/>
      <c r="C923" s="108"/>
      <c r="D923" s="112"/>
      <c r="E923" s="108"/>
      <c r="F923" s="108"/>
      <c r="G923" s="107"/>
      <c r="H923" s="107"/>
      <c r="I923" s="107"/>
      <c r="J923" s="107"/>
      <c r="K923" s="107"/>
      <c r="L923" s="107"/>
      <c r="M923" s="107"/>
      <c r="N923" s="107"/>
      <c r="O923" s="107"/>
      <c r="P923" s="107"/>
      <c r="Q923" s="107"/>
      <c r="R923" s="107"/>
      <c r="S923" s="107"/>
      <c r="T923" s="107"/>
      <c r="U923" s="107"/>
      <c r="V923" s="107"/>
      <c r="W923" s="107"/>
      <c r="X923" s="107"/>
    </row>
    <row r="924" spans="1:24" ht="13">
      <c r="A924" s="107"/>
      <c r="B924" s="107"/>
      <c r="C924" s="108"/>
      <c r="D924" s="112"/>
      <c r="E924" s="108"/>
      <c r="F924" s="108"/>
      <c r="G924" s="107"/>
      <c r="H924" s="107"/>
      <c r="I924" s="107"/>
      <c r="J924" s="107"/>
      <c r="K924" s="107"/>
      <c r="L924" s="107"/>
      <c r="M924" s="107"/>
      <c r="N924" s="107"/>
      <c r="O924" s="107"/>
      <c r="P924" s="107"/>
      <c r="Q924" s="107"/>
      <c r="R924" s="107"/>
      <c r="S924" s="107"/>
      <c r="T924" s="107"/>
      <c r="U924" s="107"/>
      <c r="V924" s="107"/>
      <c r="W924" s="107"/>
      <c r="X924" s="107"/>
    </row>
    <row r="925" spans="1:24" ht="13">
      <c r="A925" s="107"/>
      <c r="B925" s="107"/>
      <c r="C925" s="108"/>
      <c r="D925" s="112"/>
      <c r="E925" s="108"/>
      <c r="F925" s="108"/>
      <c r="G925" s="107"/>
      <c r="H925" s="107"/>
      <c r="I925" s="107"/>
      <c r="J925" s="107"/>
      <c r="K925" s="107"/>
      <c r="L925" s="107"/>
      <c r="M925" s="107"/>
      <c r="N925" s="107"/>
      <c r="O925" s="107"/>
      <c r="P925" s="107"/>
      <c r="Q925" s="107"/>
      <c r="R925" s="107"/>
      <c r="S925" s="107"/>
      <c r="T925" s="107"/>
      <c r="U925" s="107"/>
      <c r="V925" s="107"/>
      <c r="W925" s="107"/>
      <c r="X925" s="107"/>
    </row>
    <row r="926" spans="1:24" ht="13">
      <c r="A926" s="107"/>
      <c r="B926" s="107"/>
      <c r="C926" s="108"/>
      <c r="D926" s="112"/>
      <c r="E926" s="108"/>
      <c r="F926" s="108"/>
      <c r="G926" s="107"/>
      <c r="H926" s="107"/>
      <c r="I926" s="107"/>
      <c r="J926" s="107"/>
      <c r="K926" s="107"/>
      <c r="L926" s="107"/>
      <c r="M926" s="107"/>
      <c r="N926" s="107"/>
      <c r="O926" s="107"/>
      <c r="P926" s="107"/>
      <c r="Q926" s="107"/>
      <c r="R926" s="107"/>
      <c r="S926" s="107"/>
      <c r="T926" s="107"/>
      <c r="U926" s="107"/>
      <c r="V926" s="107"/>
      <c r="W926" s="107"/>
      <c r="X926" s="107"/>
    </row>
    <row r="927" spans="1:24" ht="13">
      <c r="A927" s="107"/>
      <c r="B927" s="107"/>
      <c r="C927" s="108"/>
      <c r="D927" s="112"/>
      <c r="E927" s="108"/>
      <c r="F927" s="108"/>
      <c r="G927" s="107"/>
      <c r="H927" s="107"/>
      <c r="I927" s="107"/>
      <c r="J927" s="107"/>
      <c r="K927" s="107"/>
      <c r="L927" s="107"/>
      <c r="M927" s="107"/>
      <c r="N927" s="107"/>
      <c r="O927" s="107"/>
      <c r="P927" s="107"/>
      <c r="Q927" s="107"/>
      <c r="R927" s="107"/>
      <c r="S927" s="107"/>
      <c r="T927" s="107"/>
      <c r="U927" s="107"/>
      <c r="V927" s="107"/>
      <c r="W927" s="107"/>
      <c r="X927" s="107"/>
    </row>
    <row r="928" spans="1:24" ht="13">
      <c r="A928" s="107"/>
      <c r="B928" s="107"/>
      <c r="C928" s="108"/>
      <c r="D928" s="112"/>
      <c r="E928" s="108"/>
      <c r="F928" s="108"/>
      <c r="G928" s="107"/>
      <c r="H928" s="107"/>
      <c r="I928" s="107"/>
      <c r="J928" s="107"/>
      <c r="K928" s="107"/>
      <c r="L928" s="107"/>
      <c r="M928" s="107"/>
      <c r="N928" s="107"/>
      <c r="O928" s="107"/>
      <c r="P928" s="107"/>
      <c r="Q928" s="107"/>
      <c r="R928" s="107"/>
      <c r="S928" s="107"/>
      <c r="T928" s="107"/>
      <c r="U928" s="107"/>
      <c r="V928" s="107"/>
      <c r="W928" s="107"/>
      <c r="X928" s="107"/>
    </row>
    <row r="929" spans="1:24" ht="13">
      <c r="A929" s="107"/>
      <c r="B929" s="107"/>
      <c r="C929" s="108"/>
      <c r="D929" s="112"/>
      <c r="E929" s="108"/>
      <c r="F929" s="108"/>
      <c r="G929" s="107"/>
      <c r="H929" s="107"/>
      <c r="I929" s="107"/>
      <c r="J929" s="107"/>
      <c r="K929" s="107"/>
      <c r="L929" s="107"/>
      <c r="M929" s="107"/>
      <c r="N929" s="107"/>
      <c r="O929" s="107"/>
      <c r="P929" s="107"/>
      <c r="Q929" s="107"/>
      <c r="R929" s="107"/>
      <c r="S929" s="107"/>
      <c r="T929" s="107"/>
      <c r="U929" s="107"/>
      <c r="V929" s="107"/>
      <c r="W929" s="107"/>
      <c r="X929" s="107"/>
    </row>
    <row r="930" spans="1:24" ht="13">
      <c r="A930" s="107"/>
      <c r="B930" s="107"/>
      <c r="C930" s="108"/>
      <c r="D930" s="112"/>
      <c r="E930" s="108"/>
      <c r="F930" s="108"/>
      <c r="G930" s="107"/>
      <c r="H930" s="107"/>
      <c r="I930" s="107"/>
      <c r="J930" s="107"/>
      <c r="K930" s="107"/>
      <c r="L930" s="107"/>
      <c r="M930" s="107"/>
      <c r="N930" s="107"/>
      <c r="O930" s="107"/>
      <c r="P930" s="107"/>
      <c r="Q930" s="107"/>
      <c r="R930" s="107"/>
      <c r="S930" s="107"/>
      <c r="T930" s="107"/>
      <c r="U930" s="107"/>
      <c r="V930" s="107"/>
      <c r="W930" s="107"/>
      <c r="X930" s="107"/>
    </row>
    <row r="931" spans="1:24" ht="13">
      <c r="A931" s="107"/>
      <c r="B931" s="107"/>
      <c r="C931" s="108"/>
      <c r="D931" s="112"/>
      <c r="E931" s="108"/>
      <c r="F931" s="108"/>
      <c r="G931" s="107"/>
      <c r="H931" s="107"/>
      <c r="I931" s="107"/>
      <c r="J931" s="107"/>
      <c r="K931" s="107"/>
      <c r="L931" s="107"/>
      <c r="M931" s="107"/>
      <c r="N931" s="107"/>
      <c r="O931" s="107"/>
      <c r="P931" s="107"/>
      <c r="Q931" s="107"/>
      <c r="R931" s="107"/>
      <c r="S931" s="107"/>
      <c r="T931" s="107"/>
      <c r="U931" s="107"/>
      <c r="V931" s="107"/>
      <c r="W931" s="107"/>
      <c r="X931" s="107"/>
    </row>
    <row r="932" spans="1:24" ht="13">
      <c r="A932" s="107"/>
      <c r="B932" s="107"/>
      <c r="C932" s="108"/>
      <c r="D932" s="112"/>
      <c r="E932" s="108"/>
      <c r="F932" s="108"/>
      <c r="G932" s="107"/>
      <c r="H932" s="107"/>
      <c r="I932" s="107"/>
      <c r="J932" s="107"/>
      <c r="K932" s="107"/>
      <c r="L932" s="107"/>
      <c r="M932" s="107"/>
      <c r="N932" s="107"/>
      <c r="O932" s="107"/>
      <c r="P932" s="107"/>
      <c r="Q932" s="107"/>
      <c r="R932" s="107"/>
      <c r="S932" s="107"/>
      <c r="T932" s="107"/>
      <c r="U932" s="107"/>
      <c r="V932" s="107"/>
      <c r="W932" s="107"/>
      <c r="X932" s="107"/>
    </row>
    <row r="933" spans="1:24" ht="13">
      <c r="A933" s="107"/>
      <c r="B933" s="107"/>
      <c r="C933" s="108"/>
      <c r="D933" s="112"/>
      <c r="E933" s="108"/>
      <c r="F933" s="108"/>
      <c r="G933" s="107"/>
      <c r="H933" s="107"/>
      <c r="I933" s="107"/>
      <c r="J933" s="107"/>
      <c r="K933" s="107"/>
      <c r="L933" s="107"/>
      <c r="M933" s="107"/>
      <c r="N933" s="107"/>
      <c r="O933" s="107"/>
      <c r="P933" s="107"/>
      <c r="Q933" s="107"/>
      <c r="R933" s="107"/>
      <c r="S933" s="107"/>
      <c r="T933" s="107"/>
      <c r="U933" s="107"/>
      <c r="V933" s="107"/>
      <c r="W933" s="107"/>
      <c r="X933" s="107"/>
    </row>
    <row r="934" spans="1:24" ht="13">
      <c r="A934" s="107"/>
      <c r="B934" s="107"/>
      <c r="C934" s="108"/>
      <c r="D934" s="112"/>
      <c r="E934" s="108"/>
      <c r="F934" s="108"/>
      <c r="G934" s="107"/>
      <c r="H934" s="107"/>
      <c r="I934" s="107"/>
      <c r="J934" s="107"/>
      <c r="K934" s="107"/>
      <c r="L934" s="107"/>
      <c r="M934" s="107"/>
      <c r="N934" s="107"/>
      <c r="O934" s="107"/>
      <c r="P934" s="107"/>
      <c r="Q934" s="107"/>
      <c r="R934" s="107"/>
      <c r="S934" s="107"/>
      <c r="T934" s="107"/>
      <c r="U934" s="107"/>
      <c r="V934" s="107"/>
      <c r="W934" s="107"/>
      <c r="X934" s="107"/>
    </row>
    <row r="935" spans="1:24" ht="13">
      <c r="A935" s="107"/>
      <c r="B935" s="107"/>
      <c r="C935" s="108"/>
      <c r="D935" s="112"/>
      <c r="E935" s="108"/>
      <c r="F935" s="108"/>
      <c r="G935" s="107"/>
      <c r="H935" s="107"/>
      <c r="I935" s="107"/>
      <c r="J935" s="107"/>
      <c r="K935" s="107"/>
      <c r="L935" s="107"/>
      <c r="M935" s="107"/>
      <c r="N935" s="107"/>
      <c r="O935" s="107"/>
      <c r="P935" s="107"/>
      <c r="Q935" s="107"/>
      <c r="R935" s="107"/>
      <c r="S935" s="107"/>
      <c r="T935" s="107"/>
      <c r="U935" s="107"/>
      <c r="V935" s="107"/>
      <c r="W935" s="107"/>
      <c r="X935" s="107"/>
    </row>
    <row r="936" spans="1:24" ht="13">
      <c r="A936" s="107"/>
      <c r="B936" s="107"/>
      <c r="C936" s="108"/>
      <c r="D936" s="112"/>
      <c r="E936" s="108"/>
      <c r="F936" s="108"/>
      <c r="G936" s="107"/>
      <c r="H936" s="107"/>
      <c r="I936" s="107"/>
      <c r="J936" s="107"/>
      <c r="K936" s="107"/>
      <c r="L936" s="107"/>
      <c r="M936" s="107"/>
      <c r="N936" s="107"/>
      <c r="O936" s="107"/>
      <c r="P936" s="107"/>
      <c r="Q936" s="107"/>
      <c r="R936" s="107"/>
      <c r="S936" s="107"/>
      <c r="T936" s="107"/>
      <c r="U936" s="107"/>
      <c r="V936" s="107"/>
      <c r="W936" s="107"/>
      <c r="X936" s="107"/>
    </row>
    <row r="937" spans="1:24" ht="13">
      <c r="A937" s="107"/>
      <c r="B937" s="107"/>
      <c r="C937" s="108"/>
      <c r="D937" s="112"/>
      <c r="E937" s="108"/>
      <c r="F937" s="108"/>
      <c r="G937" s="107"/>
      <c r="H937" s="107"/>
      <c r="I937" s="107"/>
      <c r="J937" s="107"/>
      <c r="K937" s="107"/>
      <c r="L937" s="107"/>
      <c r="M937" s="107"/>
      <c r="N937" s="107"/>
      <c r="O937" s="107"/>
      <c r="P937" s="107"/>
      <c r="Q937" s="107"/>
      <c r="R937" s="107"/>
      <c r="S937" s="107"/>
      <c r="T937" s="107"/>
      <c r="U937" s="107"/>
      <c r="V937" s="107"/>
      <c r="W937" s="107"/>
      <c r="X937" s="107"/>
    </row>
    <row r="938" spans="1:24" ht="13">
      <c r="A938" s="107"/>
      <c r="B938" s="107"/>
      <c r="C938" s="108"/>
      <c r="D938" s="112"/>
      <c r="E938" s="108"/>
      <c r="F938" s="108"/>
      <c r="G938" s="107"/>
      <c r="H938" s="107"/>
      <c r="I938" s="107"/>
      <c r="J938" s="107"/>
      <c r="K938" s="107"/>
      <c r="L938" s="107"/>
      <c r="M938" s="107"/>
      <c r="N938" s="107"/>
      <c r="O938" s="107"/>
      <c r="P938" s="107"/>
      <c r="Q938" s="107"/>
      <c r="R938" s="107"/>
      <c r="S938" s="107"/>
      <c r="T938" s="107"/>
      <c r="U938" s="107"/>
      <c r="V938" s="107"/>
      <c r="W938" s="107"/>
      <c r="X938" s="107"/>
    </row>
    <row r="939" spans="1:24" ht="13">
      <c r="A939" s="107"/>
      <c r="B939" s="107"/>
      <c r="C939" s="108"/>
      <c r="D939" s="112"/>
      <c r="E939" s="108"/>
      <c r="F939" s="108"/>
      <c r="G939" s="107"/>
      <c r="H939" s="107"/>
      <c r="I939" s="107"/>
      <c r="J939" s="107"/>
      <c r="K939" s="107"/>
      <c r="L939" s="107"/>
      <c r="M939" s="107"/>
      <c r="N939" s="107"/>
      <c r="O939" s="107"/>
      <c r="P939" s="107"/>
      <c r="Q939" s="107"/>
      <c r="R939" s="107"/>
      <c r="S939" s="107"/>
      <c r="T939" s="107"/>
      <c r="U939" s="107"/>
      <c r="V939" s="107"/>
      <c r="W939" s="107"/>
      <c r="X939" s="107"/>
    </row>
    <row r="940" spans="1:24" ht="13">
      <c r="A940" s="107"/>
      <c r="B940" s="107"/>
      <c r="C940" s="108"/>
      <c r="D940" s="112"/>
      <c r="E940" s="108"/>
      <c r="F940" s="108"/>
      <c r="G940" s="107"/>
      <c r="H940" s="107"/>
      <c r="I940" s="107"/>
      <c r="J940" s="107"/>
      <c r="K940" s="107"/>
      <c r="L940" s="107"/>
      <c r="M940" s="107"/>
      <c r="N940" s="107"/>
      <c r="O940" s="107"/>
      <c r="P940" s="107"/>
      <c r="Q940" s="107"/>
      <c r="R940" s="107"/>
      <c r="S940" s="107"/>
      <c r="T940" s="107"/>
      <c r="U940" s="107"/>
      <c r="V940" s="107"/>
      <c r="W940" s="107"/>
      <c r="X940" s="107"/>
    </row>
    <row r="941" spans="1:24" ht="13">
      <c r="A941" s="107"/>
      <c r="B941" s="107"/>
      <c r="C941" s="108"/>
      <c r="D941" s="112"/>
      <c r="E941" s="108"/>
      <c r="F941" s="108"/>
      <c r="G941" s="107"/>
      <c r="H941" s="107"/>
      <c r="I941" s="107"/>
      <c r="J941" s="107"/>
      <c r="K941" s="107"/>
      <c r="L941" s="107"/>
      <c r="M941" s="107"/>
      <c r="N941" s="107"/>
      <c r="O941" s="107"/>
      <c r="P941" s="107"/>
      <c r="Q941" s="107"/>
      <c r="R941" s="107"/>
      <c r="S941" s="107"/>
      <c r="T941" s="107"/>
      <c r="U941" s="107"/>
      <c r="V941" s="107"/>
      <c r="W941" s="107"/>
      <c r="X941" s="107"/>
    </row>
    <row r="942" spans="1:24" ht="13">
      <c r="A942" s="107"/>
      <c r="B942" s="107"/>
      <c r="C942" s="108"/>
      <c r="D942" s="112"/>
      <c r="E942" s="108"/>
      <c r="F942" s="108"/>
      <c r="G942" s="107"/>
      <c r="H942" s="107"/>
      <c r="I942" s="107"/>
      <c r="J942" s="107"/>
      <c r="K942" s="107"/>
      <c r="L942" s="107"/>
      <c r="M942" s="107"/>
      <c r="N942" s="107"/>
      <c r="O942" s="107"/>
      <c r="P942" s="107"/>
      <c r="Q942" s="107"/>
      <c r="R942" s="107"/>
      <c r="S942" s="107"/>
      <c r="T942" s="107"/>
      <c r="U942" s="107"/>
      <c r="V942" s="107"/>
      <c r="W942" s="107"/>
      <c r="X942" s="107"/>
    </row>
    <row r="943" spans="1:24" ht="13">
      <c r="A943" s="107"/>
      <c r="B943" s="107"/>
      <c r="C943" s="108"/>
      <c r="D943" s="112"/>
      <c r="E943" s="108"/>
      <c r="F943" s="108"/>
      <c r="G943" s="107"/>
      <c r="H943" s="107"/>
      <c r="I943" s="107"/>
      <c r="J943" s="107"/>
      <c r="K943" s="107"/>
      <c r="L943" s="107"/>
      <c r="M943" s="107"/>
      <c r="N943" s="107"/>
      <c r="O943" s="107"/>
      <c r="P943" s="107"/>
      <c r="Q943" s="107"/>
      <c r="R943" s="107"/>
      <c r="S943" s="107"/>
      <c r="T943" s="107"/>
      <c r="U943" s="107"/>
      <c r="V943" s="107"/>
      <c r="W943" s="107"/>
      <c r="X943" s="107"/>
    </row>
    <row r="944" spans="1:24" ht="13">
      <c r="A944" s="107"/>
      <c r="B944" s="107"/>
      <c r="C944" s="108"/>
      <c r="D944" s="112"/>
      <c r="E944" s="108"/>
      <c r="F944" s="108"/>
      <c r="G944" s="107"/>
      <c r="H944" s="107"/>
      <c r="I944" s="107"/>
      <c r="J944" s="107"/>
      <c r="K944" s="107"/>
      <c r="L944" s="107"/>
      <c r="M944" s="107"/>
      <c r="N944" s="107"/>
      <c r="O944" s="107"/>
      <c r="P944" s="107"/>
      <c r="Q944" s="107"/>
      <c r="R944" s="107"/>
      <c r="S944" s="107"/>
      <c r="T944" s="107"/>
      <c r="U944" s="107"/>
      <c r="V944" s="107"/>
      <c r="W944" s="107"/>
      <c r="X944" s="107"/>
    </row>
    <row r="945" spans="1:24" ht="13">
      <c r="A945" s="107"/>
      <c r="B945" s="107"/>
      <c r="C945" s="108"/>
      <c r="D945" s="112"/>
      <c r="E945" s="108"/>
      <c r="F945" s="108"/>
      <c r="G945" s="107"/>
      <c r="H945" s="107"/>
      <c r="I945" s="107"/>
      <c r="J945" s="107"/>
      <c r="K945" s="107"/>
      <c r="L945" s="107"/>
      <c r="M945" s="107"/>
      <c r="N945" s="107"/>
      <c r="O945" s="107"/>
      <c r="P945" s="107"/>
      <c r="Q945" s="107"/>
      <c r="R945" s="107"/>
      <c r="S945" s="107"/>
      <c r="T945" s="107"/>
      <c r="U945" s="107"/>
      <c r="V945" s="107"/>
      <c r="W945" s="107"/>
      <c r="X945" s="107"/>
    </row>
    <row r="946" spans="1:24" ht="13">
      <c r="A946" s="107"/>
      <c r="B946" s="107"/>
      <c r="C946" s="108"/>
      <c r="D946" s="112"/>
      <c r="E946" s="108"/>
      <c r="F946" s="108"/>
      <c r="G946" s="107"/>
      <c r="H946" s="107"/>
      <c r="I946" s="107"/>
      <c r="J946" s="107"/>
      <c r="K946" s="107"/>
      <c r="L946" s="107"/>
      <c r="M946" s="107"/>
      <c r="N946" s="107"/>
      <c r="O946" s="107"/>
      <c r="P946" s="107"/>
      <c r="Q946" s="107"/>
      <c r="R946" s="107"/>
      <c r="S946" s="107"/>
      <c r="T946" s="107"/>
      <c r="U946" s="107"/>
      <c r="V946" s="107"/>
      <c r="W946" s="107"/>
      <c r="X946" s="107"/>
    </row>
    <row r="947" spans="1:24" ht="13">
      <c r="A947" s="107"/>
      <c r="B947" s="107"/>
      <c r="C947" s="108"/>
      <c r="D947" s="112"/>
      <c r="E947" s="108"/>
      <c r="F947" s="108"/>
      <c r="G947" s="107"/>
      <c r="H947" s="107"/>
      <c r="I947" s="107"/>
      <c r="J947" s="107"/>
      <c r="K947" s="107"/>
      <c r="L947" s="107"/>
      <c r="M947" s="107"/>
      <c r="N947" s="107"/>
      <c r="O947" s="107"/>
      <c r="P947" s="107"/>
      <c r="Q947" s="107"/>
      <c r="R947" s="107"/>
      <c r="S947" s="107"/>
      <c r="T947" s="107"/>
      <c r="U947" s="107"/>
      <c r="V947" s="107"/>
      <c r="W947" s="107"/>
      <c r="X947" s="107"/>
    </row>
    <row r="948" spans="1:24" ht="13">
      <c r="A948" s="107"/>
      <c r="B948" s="107"/>
      <c r="C948" s="108"/>
      <c r="D948" s="112"/>
      <c r="E948" s="108"/>
      <c r="F948" s="108"/>
      <c r="G948" s="107"/>
      <c r="H948" s="107"/>
      <c r="I948" s="107"/>
      <c r="J948" s="107"/>
      <c r="K948" s="107"/>
      <c r="L948" s="107"/>
      <c r="M948" s="107"/>
      <c r="N948" s="107"/>
      <c r="O948" s="107"/>
      <c r="P948" s="107"/>
      <c r="Q948" s="107"/>
      <c r="R948" s="107"/>
      <c r="S948" s="107"/>
      <c r="T948" s="107"/>
      <c r="U948" s="107"/>
      <c r="V948" s="107"/>
      <c r="W948" s="107"/>
      <c r="X948" s="107"/>
    </row>
    <row r="949" spans="1:24" ht="13">
      <c r="A949" s="107"/>
      <c r="B949" s="107"/>
      <c r="C949" s="108"/>
      <c r="D949" s="112"/>
      <c r="E949" s="108"/>
      <c r="F949" s="108"/>
      <c r="G949" s="107"/>
      <c r="H949" s="107"/>
      <c r="I949" s="107"/>
      <c r="J949" s="107"/>
      <c r="K949" s="107"/>
      <c r="L949" s="107"/>
      <c r="M949" s="107"/>
      <c r="N949" s="107"/>
      <c r="O949" s="107"/>
      <c r="P949" s="107"/>
      <c r="Q949" s="107"/>
      <c r="R949" s="107"/>
      <c r="S949" s="107"/>
      <c r="T949" s="107"/>
      <c r="U949" s="107"/>
      <c r="V949" s="107"/>
      <c r="W949" s="107"/>
      <c r="X949" s="107"/>
    </row>
    <row r="950" spans="1:24" ht="13">
      <c r="A950" s="107"/>
      <c r="B950" s="107"/>
      <c r="C950" s="108"/>
      <c r="D950" s="112"/>
      <c r="E950" s="108"/>
      <c r="F950" s="108"/>
      <c r="G950" s="107"/>
      <c r="H950" s="107"/>
      <c r="I950" s="107"/>
      <c r="J950" s="107"/>
      <c r="K950" s="107"/>
      <c r="L950" s="107"/>
      <c r="M950" s="107"/>
      <c r="N950" s="107"/>
      <c r="O950" s="107"/>
      <c r="P950" s="107"/>
      <c r="Q950" s="107"/>
      <c r="R950" s="107"/>
      <c r="S950" s="107"/>
      <c r="T950" s="107"/>
      <c r="U950" s="107"/>
      <c r="V950" s="107"/>
      <c r="W950" s="107"/>
      <c r="X950" s="107"/>
    </row>
    <row r="951" spans="1:24" ht="13">
      <c r="A951" s="107"/>
      <c r="B951" s="107"/>
      <c r="C951" s="108"/>
      <c r="D951" s="112"/>
      <c r="E951" s="108"/>
      <c r="F951" s="108"/>
      <c r="G951" s="107"/>
      <c r="H951" s="107"/>
      <c r="I951" s="107"/>
      <c r="J951" s="107"/>
      <c r="K951" s="107"/>
      <c r="L951" s="107"/>
      <c r="M951" s="107"/>
      <c r="N951" s="107"/>
      <c r="O951" s="107"/>
      <c r="P951" s="107"/>
      <c r="Q951" s="107"/>
      <c r="R951" s="107"/>
      <c r="S951" s="107"/>
      <c r="T951" s="107"/>
      <c r="U951" s="107"/>
      <c r="V951" s="107"/>
      <c r="W951" s="107"/>
      <c r="X951" s="107"/>
    </row>
    <row r="952" spans="1:24" ht="13">
      <c r="A952" s="107"/>
      <c r="B952" s="107"/>
      <c r="C952" s="108"/>
      <c r="D952" s="112"/>
      <c r="E952" s="108"/>
      <c r="F952" s="108"/>
      <c r="G952" s="107"/>
      <c r="H952" s="107"/>
      <c r="I952" s="107"/>
      <c r="J952" s="107"/>
      <c r="K952" s="107"/>
      <c r="L952" s="107"/>
      <c r="M952" s="107"/>
      <c r="N952" s="107"/>
      <c r="O952" s="107"/>
      <c r="P952" s="107"/>
      <c r="Q952" s="107"/>
      <c r="R952" s="107"/>
      <c r="S952" s="107"/>
      <c r="T952" s="107"/>
      <c r="U952" s="107"/>
      <c r="V952" s="107"/>
      <c r="W952" s="107"/>
      <c r="X952" s="107"/>
    </row>
    <row r="953" spans="1:24" ht="13">
      <c r="A953" s="107"/>
      <c r="B953" s="107"/>
      <c r="C953" s="108"/>
      <c r="D953" s="112"/>
      <c r="E953" s="108"/>
      <c r="F953" s="108"/>
      <c r="G953" s="107"/>
      <c r="H953" s="107"/>
      <c r="I953" s="107"/>
      <c r="J953" s="107"/>
      <c r="K953" s="107"/>
      <c r="L953" s="107"/>
      <c r="M953" s="107"/>
      <c r="N953" s="107"/>
      <c r="O953" s="107"/>
      <c r="P953" s="107"/>
      <c r="Q953" s="107"/>
      <c r="R953" s="107"/>
      <c r="S953" s="107"/>
      <c r="T953" s="107"/>
      <c r="U953" s="107"/>
      <c r="V953" s="107"/>
      <c r="W953" s="107"/>
      <c r="X953" s="107"/>
    </row>
    <row r="954" spans="1:24" ht="13">
      <c r="A954" s="107"/>
      <c r="B954" s="107"/>
      <c r="C954" s="108"/>
      <c r="D954" s="112"/>
      <c r="E954" s="108"/>
      <c r="F954" s="108"/>
      <c r="G954" s="107"/>
      <c r="H954" s="107"/>
      <c r="I954" s="107"/>
      <c r="J954" s="107"/>
      <c r="K954" s="107"/>
      <c r="L954" s="107"/>
      <c r="M954" s="107"/>
      <c r="N954" s="107"/>
      <c r="O954" s="107"/>
      <c r="P954" s="107"/>
      <c r="Q954" s="107"/>
      <c r="R954" s="107"/>
      <c r="S954" s="107"/>
      <c r="T954" s="107"/>
      <c r="U954" s="107"/>
      <c r="V954" s="107"/>
      <c r="W954" s="107"/>
      <c r="X954" s="107"/>
    </row>
    <row r="955" spans="1:24" ht="13">
      <c r="A955" s="107"/>
      <c r="B955" s="107"/>
      <c r="C955" s="108"/>
      <c r="D955" s="112"/>
      <c r="E955" s="108"/>
      <c r="F955" s="108"/>
      <c r="G955" s="107"/>
      <c r="H955" s="107"/>
      <c r="I955" s="107"/>
      <c r="J955" s="107"/>
      <c r="K955" s="107"/>
      <c r="L955" s="107"/>
      <c r="M955" s="107"/>
      <c r="N955" s="107"/>
      <c r="O955" s="107"/>
      <c r="P955" s="107"/>
      <c r="Q955" s="107"/>
      <c r="R955" s="107"/>
      <c r="S955" s="107"/>
      <c r="T955" s="107"/>
      <c r="U955" s="107"/>
      <c r="V955" s="107"/>
      <c r="W955" s="107"/>
      <c r="X955" s="107"/>
    </row>
    <row r="956" spans="1:24" ht="13">
      <c r="A956" s="107"/>
      <c r="B956" s="107"/>
      <c r="C956" s="108"/>
      <c r="D956" s="112"/>
      <c r="E956" s="108"/>
      <c r="F956" s="108"/>
      <c r="G956" s="107"/>
      <c r="H956" s="107"/>
      <c r="I956" s="107"/>
      <c r="J956" s="107"/>
      <c r="K956" s="107"/>
      <c r="L956" s="107"/>
      <c r="M956" s="107"/>
      <c r="N956" s="107"/>
      <c r="O956" s="107"/>
      <c r="P956" s="107"/>
      <c r="Q956" s="107"/>
      <c r="R956" s="107"/>
      <c r="S956" s="107"/>
      <c r="T956" s="107"/>
      <c r="U956" s="107"/>
      <c r="V956" s="107"/>
      <c r="W956" s="107"/>
      <c r="X956" s="107"/>
    </row>
    <row r="957" spans="1:24" ht="13">
      <c r="A957" s="107"/>
      <c r="B957" s="107"/>
      <c r="C957" s="108"/>
      <c r="D957" s="112"/>
      <c r="E957" s="108"/>
      <c r="F957" s="108"/>
      <c r="G957" s="107"/>
      <c r="H957" s="107"/>
      <c r="I957" s="107"/>
      <c r="J957" s="107"/>
      <c r="K957" s="107"/>
      <c r="L957" s="107"/>
      <c r="M957" s="107"/>
      <c r="N957" s="107"/>
      <c r="O957" s="107"/>
      <c r="P957" s="107"/>
      <c r="Q957" s="107"/>
      <c r="R957" s="107"/>
      <c r="S957" s="107"/>
      <c r="T957" s="107"/>
      <c r="U957" s="107"/>
      <c r="V957" s="107"/>
      <c r="W957" s="107"/>
      <c r="X957" s="107"/>
    </row>
    <row r="958" spans="1:24" ht="13">
      <c r="A958" s="107"/>
      <c r="B958" s="107"/>
      <c r="C958" s="108"/>
      <c r="D958" s="112"/>
      <c r="E958" s="108"/>
      <c r="F958" s="108"/>
      <c r="G958" s="107"/>
      <c r="H958" s="107"/>
      <c r="I958" s="107"/>
      <c r="J958" s="107"/>
      <c r="K958" s="107"/>
      <c r="L958" s="107"/>
      <c r="M958" s="107"/>
      <c r="N958" s="107"/>
      <c r="O958" s="107"/>
      <c r="P958" s="107"/>
      <c r="Q958" s="107"/>
      <c r="R958" s="107"/>
      <c r="S958" s="107"/>
      <c r="T958" s="107"/>
      <c r="U958" s="107"/>
      <c r="V958" s="107"/>
      <c r="W958" s="107"/>
      <c r="X958" s="107"/>
    </row>
    <row r="959" spans="1:24" ht="13">
      <c r="A959" s="107"/>
      <c r="B959" s="107"/>
      <c r="C959" s="108"/>
      <c r="D959" s="112"/>
      <c r="E959" s="108"/>
      <c r="F959" s="108"/>
      <c r="G959" s="107"/>
      <c r="H959" s="107"/>
      <c r="I959" s="107"/>
      <c r="J959" s="107"/>
      <c r="K959" s="107"/>
      <c r="L959" s="107"/>
      <c r="M959" s="107"/>
      <c r="N959" s="107"/>
      <c r="O959" s="107"/>
      <c r="P959" s="107"/>
      <c r="Q959" s="107"/>
      <c r="R959" s="107"/>
      <c r="S959" s="107"/>
      <c r="T959" s="107"/>
      <c r="U959" s="107"/>
      <c r="V959" s="107"/>
      <c r="W959" s="107"/>
      <c r="X959" s="107"/>
    </row>
    <row r="960" spans="1:24" ht="13">
      <c r="A960" s="107"/>
      <c r="B960" s="107"/>
      <c r="C960" s="108"/>
      <c r="D960" s="112"/>
      <c r="E960" s="108"/>
      <c r="F960" s="108"/>
      <c r="G960" s="107"/>
      <c r="H960" s="107"/>
      <c r="I960" s="107"/>
      <c r="J960" s="107"/>
      <c r="K960" s="107"/>
      <c r="L960" s="107"/>
      <c r="M960" s="107"/>
      <c r="N960" s="107"/>
      <c r="O960" s="107"/>
      <c r="P960" s="107"/>
      <c r="Q960" s="107"/>
      <c r="R960" s="107"/>
      <c r="S960" s="107"/>
      <c r="T960" s="107"/>
      <c r="U960" s="107"/>
      <c r="V960" s="107"/>
      <c r="W960" s="107"/>
      <c r="X960" s="107"/>
    </row>
    <row r="961" spans="1:24" ht="13">
      <c r="A961" s="107"/>
      <c r="B961" s="107"/>
      <c r="C961" s="108"/>
      <c r="D961" s="112"/>
      <c r="E961" s="108"/>
      <c r="F961" s="108"/>
      <c r="G961" s="107"/>
      <c r="H961" s="107"/>
      <c r="I961" s="107"/>
      <c r="J961" s="107"/>
      <c r="K961" s="107"/>
      <c r="L961" s="107"/>
      <c r="M961" s="107"/>
      <c r="N961" s="107"/>
      <c r="O961" s="107"/>
      <c r="P961" s="107"/>
      <c r="Q961" s="107"/>
      <c r="R961" s="107"/>
      <c r="S961" s="107"/>
      <c r="T961" s="107"/>
      <c r="U961" s="107"/>
      <c r="V961" s="107"/>
      <c r="W961" s="107"/>
      <c r="X961" s="107"/>
    </row>
    <row r="962" spans="1:24" ht="13">
      <c r="A962" s="107"/>
      <c r="B962" s="107"/>
      <c r="C962" s="108"/>
      <c r="D962" s="112"/>
      <c r="E962" s="108"/>
      <c r="F962" s="108"/>
      <c r="G962" s="107"/>
      <c r="H962" s="107"/>
      <c r="I962" s="107"/>
      <c r="J962" s="107"/>
      <c r="K962" s="107"/>
      <c r="L962" s="107"/>
      <c r="M962" s="107"/>
      <c r="N962" s="107"/>
      <c r="O962" s="107"/>
      <c r="P962" s="107"/>
      <c r="Q962" s="107"/>
      <c r="R962" s="107"/>
      <c r="S962" s="107"/>
      <c r="T962" s="107"/>
      <c r="U962" s="107"/>
      <c r="V962" s="107"/>
      <c r="W962" s="107"/>
      <c r="X962" s="107"/>
    </row>
    <row r="963" spans="1:24" ht="13">
      <c r="A963" s="107"/>
      <c r="B963" s="107"/>
      <c r="C963" s="108"/>
      <c r="D963" s="112"/>
      <c r="E963" s="108"/>
      <c r="F963" s="108"/>
      <c r="G963" s="107"/>
      <c r="H963" s="107"/>
      <c r="I963" s="107"/>
      <c r="J963" s="107"/>
      <c r="K963" s="107"/>
      <c r="L963" s="107"/>
      <c r="M963" s="107"/>
      <c r="N963" s="107"/>
      <c r="O963" s="107"/>
      <c r="P963" s="107"/>
      <c r="Q963" s="107"/>
      <c r="R963" s="107"/>
      <c r="S963" s="107"/>
      <c r="T963" s="107"/>
      <c r="U963" s="107"/>
      <c r="V963" s="107"/>
      <c r="W963" s="107"/>
      <c r="X963" s="107"/>
    </row>
    <row r="964" spans="1:24" ht="13">
      <c r="A964" s="107"/>
      <c r="B964" s="107"/>
      <c r="C964" s="108"/>
      <c r="D964" s="112"/>
      <c r="E964" s="108"/>
      <c r="F964" s="108"/>
      <c r="G964" s="107"/>
      <c r="H964" s="107"/>
      <c r="I964" s="107"/>
      <c r="J964" s="107"/>
      <c r="K964" s="107"/>
      <c r="L964" s="107"/>
      <c r="M964" s="107"/>
      <c r="N964" s="107"/>
      <c r="O964" s="107"/>
      <c r="P964" s="107"/>
      <c r="Q964" s="107"/>
      <c r="R964" s="107"/>
      <c r="S964" s="107"/>
      <c r="T964" s="107"/>
      <c r="U964" s="107"/>
      <c r="V964" s="107"/>
      <c r="W964" s="107"/>
      <c r="X964" s="107"/>
    </row>
    <row r="965" spans="1:24" ht="13">
      <c r="A965" s="107"/>
      <c r="B965" s="107"/>
      <c r="C965" s="108"/>
      <c r="D965" s="112"/>
      <c r="E965" s="108"/>
      <c r="F965" s="108"/>
      <c r="G965" s="107"/>
      <c r="H965" s="107"/>
      <c r="I965" s="107"/>
      <c r="J965" s="107"/>
      <c r="K965" s="107"/>
      <c r="L965" s="107"/>
      <c r="M965" s="107"/>
      <c r="N965" s="107"/>
      <c r="O965" s="107"/>
      <c r="P965" s="107"/>
      <c r="Q965" s="107"/>
      <c r="R965" s="107"/>
      <c r="S965" s="107"/>
      <c r="T965" s="107"/>
      <c r="U965" s="107"/>
      <c r="V965" s="107"/>
      <c r="W965" s="107"/>
      <c r="X965" s="107"/>
    </row>
    <row r="966" spans="1:24" ht="13">
      <c r="A966" s="107"/>
      <c r="B966" s="107"/>
      <c r="C966" s="108"/>
      <c r="D966" s="112"/>
      <c r="E966" s="108"/>
      <c r="F966" s="108"/>
      <c r="G966" s="107"/>
      <c r="H966" s="107"/>
      <c r="I966" s="107"/>
      <c r="J966" s="107"/>
      <c r="K966" s="107"/>
      <c r="L966" s="107"/>
      <c r="M966" s="107"/>
      <c r="N966" s="107"/>
      <c r="O966" s="107"/>
      <c r="P966" s="107"/>
      <c r="Q966" s="107"/>
      <c r="R966" s="107"/>
      <c r="S966" s="107"/>
      <c r="T966" s="107"/>
      <c r="U966" s="107"/>
      <c r="V966" s="107"/>
      <c r="W966" s="107"/>
      <c r="X966" s="107"/>
    </row>
    <row r="967" spans="1:24" ht="13">
      <c r="A967" s="107"/>
      <c r="B967" s="107"/>
      <c r="C967" s="108"/>
      <c r="D967" s="112"/>
      <c r="E967" s="108"/>
      <c r="F967" s="108"/>
      <c r="G967" s="107"/>
      <c r="H967" s="107"/>
      <c r="I967" s="107"/>
      <c r="J967" s="107"/>
      <c r="K967" s="107"/>
      <c r="L967" s="107"/>
      <c r="M967" s="107"/>
      <c r="N967" s="107"/>
      <c r="O967" s="107"/>
      <c r="P967" s="107"/>
      <c r="Q967" s="107"/>
      <c r="R967" s="107"/>
      <c r="S967" s="107"/>
      <c r="T967" s="107"/>
      <c r="U967" s="107"/>
      <c r="V967" s="107"/>
      <c r="W967" s="107"/>
      <c r="X967" s="107"/>
    </row>
    <row r="968" spans="1:24" ht="13">
      <c r="A968" s="107"/>
      <c r="B968" s="107"/>
      <c r="C968" s="108"/>
      <c r="D968" s="112"/>
      <c r="E968" s="108"/>
      <c r="F968" s="108"/>
      <c r="G968" s="107"/>
      <c r="H968" s="107"/>
      <c r="I968" s="107"/>
      <c r="J968" s="107"/>
      <c r="K968" s="107"/>
      <c r="L968" s="107"/>
      <c r="M968" s="107"/>
      <c r="N968" s="107"/>
      <c r="O968" s="107"/>
      <c r="P968" s="107"/>
      <c r="Q968" s="107"/>
      <c r="R968" s="107"/>
      <c r="S968" s="107"/>
      <c r="T968" s="107"/>
      <c r="U968" s="107"/>
      <c r="V968" s="107"/>
      <c r="W968" s="107"/>
      <c r="X968" s="107"/>
    </row>
    <row r="969" spans="1:24" ht="13">
      <c r="A969" s="107"/>
      <c r="B969" s="107"/>
      <c r="C969" s="108"/>
      <c r="D969" s="112"/>
      <c r="E969" s="108"/>
      <c r="F969" s="108"/>
      <c r="G969" s="107"/>
      <c r="H969" s="107"/>
      <c r="I969" s="107"/>
      <c r="J969" s="107"/>
      <c r="K969" s="107"/>
      <c r="L969" s="107"/>
      <c r="M969" s="107"/>
      <c r="N969" s="107"/>
      <c r="O969" s="107"/>
      <c r="P969" s="107"/>
      <c r="Q969" s="107"/>
      <c r="R969" s="107"/>
      <c r="S969" s="107"/>
      <c r="T969" s="107"/>
      <c r="U969" s="107"/>
      <c r="V969" s="107"/>
      <c r="W969" s="107"/>
      <c r="X969" s="107"/>
    </row>
    <row r="970" spans="1:24" ht="13">
      <c r="A970" s="107"/>
      <c r="B970" s="107"/>
      <c r="C970" s="108"/>
      <c r="D970" s="112"/>
      <c r="E970" s="108"/>
      <c r="F970" s="108"/>
      <c r="G970" s="107"/>
      <c r="H970" s="107"/>
      <c r="I970" s="107"/>
      <c r="J970" s="107"/>
      <c r="K970" s="107"/>
      <c r="L970" s="107"/>
      <c r="M970" s="107"/>
      <c r="N970" s="107"/>
      <c r="O970" s="107"/>
      <c r="P970" s="107"/>
      <c r="Q970" s="107"/>
      <c r="R970" s="107"/>
      <c r="S970" s="107"/>
      <c r="T970" s="107"/>
      <c r="U970" s="107"/>
      <c r="V970" s="107"/>
      <c r="W970" s="107"/>
      <c r="X970" s="107"/>
    </row>
    <row r="971" spans="1:24" ht="13">
      <c r="A971" s="107"/>
      <c r="B971" s="107"/>
      <c r="C971" s="108"/>
      <c r="D971" s="112"/>
      <c r="E971" s="108"/>
      <c r="F971" s="108"/>
      <c r="G971" s="107"/>
      <c r="H971" s="107"/>
      <c r="I971" s="107"/>
      <c r="J971" s="107"/>
      <c r="K971" s="107"/>
      <c r="L971" s="107"/>
      <c r="M971" s="107"/>
      <c r="N971" s="107"/>
      <c r="O971" s="107"/>
      <c r="P971" s="107"/>
      <c r="Q971" s="107"/>
      <c r="R971" s="107"/>
      <c r="S971" s="107"/>
      <c r="T971" s="107"/>
      <c r="U971" s="107"/>
      <c r="V971" s="107"/>
      <c r="W971" s="107"/>
      <c r="X971" s="107"/>
    </row>
    <row r="972" spans="1:24" ht="13">
      <c r="A972" s="107"/>
      <c r="B972" s="107"/>
      <c r="C972" s="108"/>
      <c r="D972" s="112"/>
      <c r="E972" s="108"/>
      <c r="F972" s="108"/>
      <c r="G972" s="107"/>
      <c r="H972" s="107"/>
      <c r="I972" s="107"/>
      <c r="J972" s="107"/>
      <c r="K972" s="107"/>
      <c r="L972" s="107"/>
      <c r="M972" s="107"/>
      <c r="N972" s="107"/>
      <c r="O972" s="107"/>
      <c r="P972" s="107"/>
      <c r="Q972" s="107"/>
      <c r="R972" s="107"/>
      <c r="S972" s="107"/>
      <c r="T972" s="107"/>
      <c r="U972" s="107"/>
      <c r="V972" s="107"/>
      <c r="W972" s="107"/>
      <c r="X972" s="107"/>
    </row>
    <row r="973" spans="1:24" ht="13">
      <c r="A973" s="107"/>
      <c r="B973" s="107"/>
      <c r="C973" s="108"/>
      <c r="D973" s="112"/>
      <c r="E973" s="108"/>
      <c r="F973" s="108"/>
      <c r="G973" s="107"/>
      <c r="H973" s="107"/>
      <c r="I973" s="107"/>
      <c r="J973" s="107"/>
      <c r="K973" s="107"/>
      <c r="L973" s="107"/>
      <c r="M973" s="107"/>
      <c r="N973" s="107"/>
      <c r="O973" s="107"/>
      <c r="P973" s="107"/>
      <c r="Q973" s="107"/>
      <c r="R973" s="107"/>
      <c r="S973" s="107"/>
      <c r="T973" s="107"/>
      <c r="U973" s="107"/>
      <c r="V973" s="107"/>
      <c r="W973" s="107"/>
      <c r="X973" s="107"/>
    </row>
    <row r="974" spans="1:24" ht="13">
      <c r="A974" s="107"/>
      <c r="B974" s="107"/>
      <c r="C974" s="108"/>
      <c r="D974" s="112"/>
      <c r="E974" s="108"/>
      <c r="F974" s="108"/>
      <c r="G974" s="107"/>
      <c r="H974" s="107"/>
      <c r="I974" s="107"/>
      <c r="J974" s="107"/>
      <c r="K974" s="107"/>
      <c r="L974" s="107"/>
      <c r="M974" s="107"/>
      <c r="N974" s="107"/>
      <c r="O974" s="107"/>
      <c r="P974" s="107"/>
      <c r="Q974" s="107"/>
      <c r="R974" s="107"/>
      <c r="S974" s="107"/>
      <c r="T974" s="107"/>
      <c r="U974" s="107"/>
      <c r="V974" s="107"/>
      <c r="W974" s="107"/>
      <c r="X974" s="107"/>
    </row>
    <row r="975" spans="1:24" ht="13">
      <c r="A975" s="107"/>
      <c r="B975" s="107"/>
      <c r="C975" s="108"/>
      <c r="D975" s="112"/>
      <c r="E975" s="108"/>
      <c r="F975" s="108"/>
      <c r="G975" s="107"/>
      <c r="H975" s="107"/>
      <c r="I975" s="107"/>
      <c r="J975" s="107"/>
      <c r="K975" s="107"/>
      <c r="L975" s="107"/>
      <c r="M975" s="107"/>
      <c r="N975" s="107"/>
      <c r="O975" s="107"/>
      <c r="P975" s="107"/>
      <c r="Q975" s="107"/>
      <c r="R975" s="107"/>
      <c r="S975" s="107"/>
      <c r="T975" s="107"/>
      <c r="U975" s="107"/>
      <c r="V975" s="107"/>
      <c r="W975" s="107"/>
      <c r="X975" s="107"/>
    </row>
    <row r="976" spans="1:24" ht="13">
      <c r="A976" s="107"/>
      <c r="B976" s="107"/>
      <c r="C976" s="108"/>
      <c r="D976" s="112"/>
      <c r="E976" s="108"/>
      <c r="F976" s="108"/>
      <c r="G976" s="107"/>
      <c r="H976" s="107"/>
      <c r="I976" s="107"/>
      <c r="J976" s="107"/>
      <c r="K976" s="107"/>
      <c r="L976" s="107"/>
      <c r="M976" s="107"/>
      <c r="N976" s="107"/>
      <c r="O976" s="107"/>
      <c r="P976" s="107"/>
      <c r="Q976" s="107"/>
      <c r="R976" s="107"/>
      <c r="S976" s="107"/>
      <c r="T976" s="107"/>
      <c r="U976" s="107"/>
      <c r="V976" s="107"/>
      <c r="W976" s="107"/>
      <c r="X976" s="107"/>
    </row>
    <row r="977" spans="1:24" ht="13">
      <c r="A977" s="107"/>
      <c r="B977" s="107"/>
      <c r="C977" s="108"/>
      <c r="D977" s="112"/>
      <c r="E977" s="108"/>
      <c r="F977" s="108"/>
      <c r="G977" s="107"/>
      <c r="H977" s="107"/>
      <c r="I977" s="107"/>
      <c r="J977" s="107"/>
      <c r="K977" s="107"/>
      <c r="L977" s="107"/>
      <c r="M977" s="107"/>
      <c r="N977" s="107"/>
      <c r="O977" s="107"/>
      <c r="P977" s="107"/>
      <c r="Q977" s="107"/>
      <c r="R977" s="107"/>
      <c r="S977" s="107"/>
      <c r="T977" s="107"/>
      <c r="U977" s="107"/>
      <c r="V977" s="107"/>
      <c r="W977" s="107"/>
      <c r="X977" s="107"/>
    </row>
    <row r="978" spans="1:24" ht="13">
      <c r="A978" s="107"/>
      <c r="B978" s="107"/>
      <c r="C978" s="108"/>
      <c r="D978" s="112"/>
      <c r="E978" s="108"/>
      <c r="F978" s="108"/>
      <c r="G978" s="107"/>
      <c r="H978" s="107"/>
      <c r="I978" s="107"/>
      <c r="J978" s="107"/>
      <c r="K978" s="107"/>
      <c r="L978" s="107"/>
      <c r="M978" s="107"/>
      <c r="N978" s="107"/>
      <c r="O978" s="107"/>
      <c r="P978" s="107"/>
      <c r="Q978" s="107"/>
      <c r="R978" s="107"/>
      <c r="S978" s="107"/>
      <c r="T978" s="107"/>
      <c r="U978" s="107"/>
      <c r="V978" s="107"/>
      <c r="W978" s="107"/>
      <c r="X978" s="107"/>
    </row>
    <row r="979" spans="1:24" ht="13">
      <c r="A979" s="107"/>
      <c r="B979" s="107"/>
      <c r="C979" s="108"/>
      <c r="D979" s="112"/>
      <c r="E979" s="108"/>
      <c r="F979" s="108"/>
      <c r="G979" s="107"/>
      <c r="H979" s="107"/>
      <c r="I979" s="107"/>
      <c r="J979" s="107"/>
      <c r="K979" s="107"/>
      <c r="L979" s="107"/>
      <c r="M979" s="107"/>
      <c r="N979" s="107"/>
      <c r="O979" s="107"/>
      <c r="P979" s="107"/>
      <c r="Q979" s="107"/>
      <c r="R979" s="107"/>
      <c r="S979" s="107"/>
      <c r="T979" s="107"/>
      <c r="U979" s="107"/>
      <c r="V979" s="107"/>
      <c r="W979" s="107"/>
      <c r="X979" s="107"/>
    </row>
    <row r="980" spans="1:24" ht="13">
      <c r="A980" s="107"/>
      <c r="B980" s="107"/>
      <c r="C980" s="108"/>
      <c r="D980" s="112"/>
      <c r="E980" s="108"/>
      <c r="F980" s="108"/>
      <c r="G980" s="107"/>
      <c r="H980" s="107"/>
      <c r="I980" s="107"/>
      <c r="J980" s="107"/>
      <c r="K980" s="107"/>
      <c r="L980" s="107"/>
      <c r="M980" s="107"/>
      <c r="N980" s="107"/>
      <c r="O980" s="107"/>
      <c r="P980" s="107"/>
      <c r="Q980" s="107"/>
      <c r="R980" s="107"/>
      <c r="S980" s="107"/>
      <c r="T980" s="107"/>
      <c r="U980" s="107"/>
      <c r="V980" s="107"/>
      <c r="W980" s="107"/>
      <c r="X980" s="107"/>
    </row>
    <row r="981" spans="1:24" ht="13">
      <c r="A981" s="107"/>
      <c r="B981" s="107"/>
      <c r="C981" s="108"/>
      <c r="D981" s="112"/>
      <c r="E981" s="108"/>
      <c r="F981" s="108"/>
      <c r="G981" s="107"/>
      <c r="H981" s="107"/>
      <c r="I981" s="107"/>
      <c r="J981" s="107"/>
      <c r="K981" s="107"/>
      <c r="L981" s="107"/>
      <c r="M981" s="107"/>
      <c r="N981" s="107"/>
      <c r="O981" s="107"/>
      <c r="P981" s="107"/>
      <c r="Q981" s="107"/>
      <c r="R981" s="107"/>
      <c r="S981" s="107"/>
      <c r="T981" s="107"/>
      <c r="U981" s="107"/>
      <c r="V981" s="107"/>
      <c r="W981" s="107"/>
      <c r="X981" s="107"/>
    </row>
    <row r="982" spans="1:24" ht="13">
      <c r="A982" s="107"/>
      <c r="B982" s="107"/>
      <c r="C982" s="108"/>
      <c r="D982" s="112"/>
      <c r="E982" s="108"/>
      <c r="F982" s="108"/>
      <c r="G982" s="107"/>
      <c r="H982" s="107"/>
      <c r="I982" s="107"/>
      <c r="J982" s="107"/>
      <c r="K982" s="107"/>
      <c r="L982" s="107"/>
      <c r="M982" s="107"/>
      <c r="N982" s="107"/>
      <c r="O982" s="107"/>
      <c r="P982" s="107"/>
      <c r="Q982" s="107"/>
      <c r="R982" s="107"/>
      <c r="S982" s="107"/>
      <c r="T982" s="107"/>
      <c r="U982" s="107"/>
      <c r="V982" s="107"/>
      <c r="W982" s="107"/>
      <c r="X982" s="107"/>
    </row>
    <row r="983" spans="1:24" ht="13">
      <c r="A983" s="107"/>
      <c r="B983" s="107"/>
      <c r="C983" s="108"/>
      <c r="D983" s="112"/>
      <c r="E983" s="108"/>
      <c r="F983" s="108"/>
      <c r="G983" s="107"/>
      <c r="H983" s="107"/>
      <c r="I983" s="107"/>
      <c r="J983" s="107"/>
      <c r="K983" s="107"/>
      <c r="L983" s="107"/>
      <c r="M983" s="107"/>
      <c r="N983" s="107"/>
      <c r="O983" s="107"/>
      <c r="P983" s="107"/>
      <c r="Q983" s="107"/>
      <c r="R983" s="107"/>
      <c r="S983" s="107"/>
      <c r="T983" s="107"/>
      <c r="U983" s="107"/>
      <c r="V983" s="107"/>
      <c r="W983" s="107"/>
      <c r="X983" s="107"/>
    </row>
    <row r="984" spans="1:24" ht="13">
      <c r="A984" s="107"/>
      <c r="B984" s="107"/>
      <c r="C984" s="108"/>
      <c r="D984" s="112"/>
      <c r="E984" s="108"/>
      <c r="F984" s="108"/>
      <c r="G984" s="107"/>
      <c r="H984" s="107"/>
      <c r="I984" s="107"/>
      <c r="J984" s="107"/>
      <c r="K984" s="107"/>
      <c r="L984" s="107"/>
      <c r="M984" s="107"/>
      <c r="N984" s="107"/>
      <c r="O984" s="107"/>
      <c r="P984" s="107"/>
      <c r="Q984" s="107"/>
      <c r="R984" s="107"/>
      <c r="S984" s="107"/>
      <c r="T984" s="107"/>
      <c r="U984" s="107"/>
      <c r="V984" s="107"/>
      <c r="W984" s="107"/>
      <c r="X984" s="107"/>
    </row>
    <row r="985" spans="1:24" ht="13">
      <c r="A985" s="107"/>
      <c r="B985" s="107"/>
      <c r="C985" s="108"/>
      <c r="D985" s="112"/>
      <c r="E985" s="108"/>
      <c r="F985" s="108"/>
      <c r="G985" s="107"/>
      <c r="H985" s="107"/>
      <c r="I985" s="107"/>
      <c r="J985" s="107"/>
      <c r="K985" s="107"/>
      <c r="L985" s="107"/>
      <c r="M985" s="107"/>
      <c r="N985" s="107"/>
      <c r="O985" s="107"/>
      <c r="P985" s="107"/>
      <c r="Q985" s="107"/>
      <c r="R985" s="107"/>
      <c r="S985" s="107"/>
      <c r="T985" s="107"/>
      <c r="U985" s="107"/>
      <c r="V985" s="107"/>
      <c r="W985" s="107"/>
      <c r="X985" s="107"/>
    </row>
    <row r="986" spans="1:24" ht="13">
      <c r="A986" s="107"/>
      <c r="B986" s="107"/>
      <c r="C986" s="108"/>
      <c r="D986" s="112"/>
      <c r="E986" s="108"/>
      <c r="F986" s="108"/>
      <c r="G986" s="107"/>
      <c r="H986" s="107"/>
      <c r="I986" s="107"/>
      <c r="J986" s="107"/>
      <c r="K986" s="107"/>
      <c r="L986" s="107"/>
      <c r="M986" s="107"/>
      <c r="N986" s="107"/>
      <c r="O986" s="107"/>
      <c r="P986" s="107"/>
      <c r="Q986" s="107"/>
      <c r="R986" s="107"/>
      <c r="S986" s="107"/>
      <c r="T986" s="107"/>
      <c r="U986" s="107"/>
      <c r="V986" s="107"/>
      <c r="W986" s="107"/>
      <c r="X986" s="107"/>
    </row>
    <row r="987" spans="1:24" ht="13">
      <c r="A987" s="107"/>
      <c r="B987" s="107"/>
      <c r="C987" s="108"/>
      <c r="D987" s="112"/>
      <c r="E987" s="108"/>
      <c r="F987" s="108"/>
      <c r="G987" s="107"/>
      <c r="H987" s="107"/>
      <c r="I987" s="107"/>
      <c r="J987" s="107"/>
      <c r="K987" s="107"/>
      <c r="L987" s="107"/>
      <c r="M987" s="107"/>
      <c r="N987" s="107"/>
      <c r="O987" s="107"/>
      <c r="P987" s="107"/>
      <c r="Q987" s="107"/>
      <c r="R987" s="107"/>
      <c r="S987" s="107"/>
      <c r="T987" s="107"/>
      <c r="U987" s="107"/>
      <c r="V987" s="107"/>
      <c r="W987" s="107"/>
      <c r="X987" s="107"/>
    </row>
    <row r="988" spans="1:24" ht="13">
      <c r="A988" s="107"/>
      <c r="B988" s="107"/>
      <c r="C988" s="108"/>
      <c r="D988" s="112"/>
      <c r="E988" s="108"/>
      <c r="F988" s="108"/>
      <c r="G988" s="107"/>
      <c r="H988" s="107"/>
      <c r="I988" s="107"/>
      <c r="J988" s="107"/>
      <c r="K988" s="107"/>
      <c r="L988" s="107"/>
      <c r="M988" s="107"/>
      <c r="N988" s="107"/>
      <c r="O988" s="107"/>
      <c r="P988" s="107"/>
      <c r="Q988" s="107"/>
      <c r="R988" s="107"/>
      <c r="S988" s="107"/>
      <c r="T988" s="107"/>
      <c r="U988" s="107"/>
      <c r="V988" s="107"/>
      <c r="W988" s="107"/>
      <c r="X988" s="107"/>
    </row>
    <row r="989" spans="1:24" ht="13">
      <c r="A989" s="107"/>
      <c r="B989" s="107"/>
      <c r="C989" s="108"/>
      <c r="D989" s="112"/>
      <c r="E989" s="108"/>
      <c r="F989" s="108"/>
      <c r="G989" s="107"/>
      <c r="H989" s="107"/>
      <c r="I989" s="107"/>
      <c r="J989" s="107"/>
      <c r="K989" s="107"/>
      <c r="L989" s="107"/>
      <c r="M989" s="107"/>
      <c r="N989" s="107"/>
      <c r="O989" s="107"/>
      <c r="P989" s="107"/>
      <c r="Q989" s="107"/>
      <c r="R989" s="107"/>
      <c r="S989" s="107"/>
      <c r="T989" s="107"/>
      <c r="U989" s="107"/>
      <c r="V989" s="107"/>
      <c r="W989" s="107"/>
      <c r="X989" s="107"/>
    </row>
    <row r="990" spans="1:24" ht="13">
      <c r="A990" s="107"/>
      <c r="B990" s="107"/>
      <c r="C990" s="108"/>
      <c r="D990" s="112"/>
      <c r="E990" s="108"/>
      <c r="F990" s="108"/>
      <c r="G990" s="107"/>
      <c r="H990" s="107"/>
      <c r="I990" s="107"/>
      <c r="J990" s="107"/>
      <c r="K990" s="107"/>
      <c r="L990" s="107"/>
      <c r="M990" s="107"/>
      <c r="N990" s="107"/>
      <c r="O990" s="107"/>
      <c r="P990" s="107"/>
      <c r="Q990" s="107"/>
      <c r="R990" s="107"/>
      <c r="S990" s="107"/>
      <c r="T990" s="107"/>
      <c r="U990" s="107"/>
      <c r="V990" s="107"/>
      <c r="W990" s="107"/>
      <c r="X990" s="107"/>
    </row>
    <row r="991" spans="1:24" ht="13">
      <c r="A991" s="107"/>
      <c r="B991" s="107"/>
      <c r="C991" s="108"/>
      <c r="D991" s="112"/>
      <c r="E991" s="108"/>
      <c r="F991" s="108"/>
      <c r="G991" s="107"/>
      <c r="H991" s="107"/>
      <c r="I991" s="107"/>
      <c r="J991" s="107"/>
      <c r="K991" s="107"/>
      <c r="L991" s="107"/>
      <c r="M991" s="107"/>
      <c r="N991" s="107"/>
      <c r="O991" s="107"/>
      <c r="P991" s="107"/>
      <c r="Q991" s="107"/>
      <c r="R991" s="107"/>
      <c r="S991" s="107"/>
      <c r="T991" s="107"/>
      <c r="U991" s="107"/>
      <c r="V991" s="107"/>
      <c r="W991" s="107"/>
      <c r="X991" s="107"/>
    </row>
    <row r="992" spans="1:24" ht="13">
      <c r="A992" s="107"/>
      <c r="B992" s="107"/>
      <c r="C992" s="108"/>
      <c r="D992" s="112"/>
      <c r="E992" s="108"/>
      <c r="F992" s="108"/>
      <c r="G992" s="107"/>
      <c r="H992" s="107"/>
      <c r="I992" s="107"/>
      <c r="J992" s="107"/>
      <c r="K992" s="107"/>
      <c r="L992" s="107"/>
      <c r="M992" s="107"/>
      <c r="N992" s="107"/>
      <c r="O992" s="107"/>
      <c r="P992" s="107"/>
      <c r="Q992" s="107"/>
      <c r="R992" s="107"/>
      <c r="S992" s="107"/>
      <c r="T992" s="107"/>
      <c r="U992" s="107"/>
      <c r="V992" s="107"/>
      <c r="W992" s="107"/>
      <c r="X992" s="107"/>
    </row>
    <row r="993" spans="1:24" ht="13">
      <c r="A993" s="107"/>
      <c r="B993" s="107"/>
      <c r="C993" s="108"/>
      <c r="D993" s="112"/>
      <c r="E993" s="108"/>
      <c r="F993" s="108"/>
      <c r="G993" s="107"/>
      <c r="H993" s="107"/>
      <c r="I993" s="107"/>
      <c r="J993" s="107"/>
      <c r="K993" s="107"/>
      <c r="L993" s="107"/>
      <c r="M993" s="107"/>
      <c r="N993" s="107"/>
      <c r="O993" s="107"/>
      <c r="P993" s="107"/>
      <c r="Q993" s="107"/>
      <c r="R993" s="107"/>
      <c r="S993" s="107"/>
      <c r="T993" s="107"/>
      <c r="U993" s="107"/>
      <c r="V993" s="107"/>
      <c r="W993" s="107"/>
      <c r="X993" s="107"/>
    </row>
    <row r="994" spans="1:24" ht="13">
      <c r="A994" s="107"/>
      <c r="B994" s="107"/>
      <c r="C994" s="108"/>
      <c r="D994" s="112"/>
      <c r="E994" s="108"/>
      <c r="F994" s="108"/>
      <c r="G994" s="107"/>
      <c r="H994" s="107"/>
      <c r="I994" s="107"/>
      <c r="J994" s="107"/>
      <c r="K994" s="107"/>
      <c r="L994" s="107"/>
      <c r="M994" s="107"/>
      <c r="N994" s="107"/>
      <c r="O994" s="107"/>
      <c r="P994" s="107"/>
      <c r="Q994" s="107"/>
      <c r="R994" s="107"/>
      <c r="S994" s="107"/>
      <c r="T994" s="107"/>
      <c r="U994" s="107"/>
      <c r="V994" s="107"/>
      <c r="W994" s="107"/>
      <c r="X994" s="107"/>
    </row>
    <row r="995" spans="1:24" ht="13">
      <c r="A995" s="107"/>
      <c r="B995" s="107"/>
      <c r="C995" s="108"/>
      <c r="D995" s="112"/>
      <c r="E995" s="108"/>
      <c r="F995" s="108"/>
      <c r="G995" s="107"/>
      <c r="H995" s="107"/>
      <c r="I995" s="107"/>
      <c r="J995" s="107"/>
      <c r="K995" s="107"/>
      <c r="L995" s="107"/>
      <c r="M995" s="107"/>
      <c r="N995" s="107"/>
      <c r="O995" s="107"/>
      <c r="P995" s="107"/>
      <c r="Q995" s="107"/>
      <c r="R995" s="107"/>
      <c r="S995" s="107"/>
      <c r="T995" s="107"/>
      <c r="U995" s="107"/>
      <c r="V995" s="107"/>
      <c r="W995" s="107"/>
      <c r="X995" s="107"/>
    </row>
    <row r="996" spans="1:24" ht="13">
      <c r="A996" s="107"/>
      <c r="B996" s="107"/>
      <c r="C996" s="108"/>
      <c r="D996" s="112"/>
      <c r="E996" s="108"/>
      <c r="F996" s="108"/>
      <c r="G996" s="107"/>
      <c r="H996" s="107"/>
      <c r="I996" s="107"/>
      <c r="J996" s="107"/>
      <c r="K996" s="107"/>
      <c r="L996" s="107"/>
      <c r="M996" s="107"/>
      <c r="N996" s="107"/>
      <c r="O996" s="107"/>
      <c r="P996" s="107"/>
      <c r="Q996" s="107"/>
      <c r="R996" s="107"/>
      <c r="S996" s="107"/>
      <c r="T996" s="107"/>
      <c r="U996" s="107"/>
      <c r="V996" s="107"/>
      <c r="W996" s="107"/>
      <c r="X996" s="107"/>
    </row>
    <row r="997" spans="1:24" ht="13">
      <c r="A997" s="107"/>
      <c r="B997" s="107"/>
      <c r="C997" s="108"/>
      <c r="D997" s="112"/>
      <c r="E997" s="108"/>
      <c r="F997" s="108"/>
      <c r="G997" s="107"/>
      <c r="H997" s="107"/>
      <c r="I997" s="107"/>
      <c r="J997" s="107"/>
      <c r="K997" s="107"/>
      <c r="L997" s="107"/>
      <c r="M997" s="107"/>
      <c r="N997" s="107"/>
      <c r="O997" s="107"/>
      <c r="P997" s="107"/>
      <c r="Q997" s="107"/>
      <c r="R997" s="107"/>
      <c r="S997" s="107"/>
      <c r="T997" s="107"/>
      <c r="U997" s="107"/>
      <c r="V997" s="107"/>
      <c r="W997" s="107"/>
      <c r="X997" s="107"/>
    </row>
    <row r="998" spans="1:24" ht="13">
      <c r="A998" s="107"/>
      <c r="B998" s="107"/>
      <c r="C998" s="108"/>
      <c r="D998" s="112"/>
      <c r="E998" s="108"/>
      <c r="F998" s="108"/>
      <c r="G998" s="107"/>
      <c r="H998" s="107"/>
      <c r="I998" s="107"/>
      <c r="J998" s="107"/>
      <c r="K998" s="107"/>
      <c r="L998" s="107"/>
      <c r="M998" s="107"/>
      <c r="N998" s="107"/>
      <c r="O998" s="107"/>
      <c r="P998" s="107"/>
      <c r="Q998" s="107"/>
      <c r="R998" s="107"/>
      <c r="S998" s="107"/>
      <c r="T998" s="107"/>
      <c r="U998" s="107"/>
      <c r="V998" s="107"/>
      <c r="W998" s="107"/>
      <c r="X998" s="107"/>
    </row>
    <row r="999" spans="1:24" ht="13">
      <c r="A999" s="107"/>
      <c r="B999" s="107"/>
      <c r="C999" s="108"/>
      <c r="D999" s="112"/>
      <c r="E999" s="108"/>
      <c r="F999" s="108"/>
      <c r="G999" s="107"/>
      <c r="H999" s="107"/>
      <c r="I999" s="107"/>
      <c r="J999" s="107"/>
      <c r="K999" s="107"/>
      <c r="L999" s="107"/>
      <c r="M999" s="107"/>
      <c r="N999" s="107"/>
      <c r="O999" s="107"/>
      <c r="P999" s="107"/>
      <c r="Q999" s="107"/>
      <c r="R999" s="107"/>
      <c r="S999" s="107"/>
      <c r="T999" s="107"/>
      <c r="U999" s="107"/>
      <c r="V999" s="107"/>
      <c r="W999" s="107"/>
      <c r="X999" s="107"/>
    </row>
    <row r="1000" spans="1:24" ht="13">
      <c r="A1000" s="107"/>
      <c r="B1000" s="107"/>
      <c r="C1000" s="108"/>
      <c r="D1000" s="112"/>
      <c r="E1000" s="108"/>
      <c r="F1000" s="108"/>
      <c r="G1000" s="107"/>
      <c r="H1000" s="107"/>
      <c r="I1000" s="107"/>
      <c r="J1000" s="107"/>
      <c r="K1000" s="107"/>
      <c r="L1000" s="107"/>
      <c r="M1000" s="107"/>
      <c r="N1000" s="107"/>
      <c r="O1000" s="107"/>
      <c r="P1000" s="107"/>
      <c r="Q1000" s="107"/>
      <c r="R1000" s="107"/>
      <c r="S1000" s="107"/>
      <c r="T1000" s="107"/>
      <c r="U1000" s="107"/>
      <c r="V1000" s="107"/>
      <c r="W1000" s="107"/>
      <c r="X1000" s="107"/>
    </row>
    <row r="1001" spans="1:24" ht="13">
      <c r="A1001" s="107"/>
      <c r="B1001" s="107"/>
      <c r="C1001" s="108"/>
      <c r="D1001" s="112"/>
      <c r="E1001" s="108"/>
      <c r="F1001" s="108"/>
      <c r="G1001" s="107"/>
      <c r="H1001" s="107"/>
      <c r="I1001" s="107"/>
      <c r="J1001" s="107"/>
      <c r="K1001" s="107"/>
      <c r="L1001" s="107"/>
      <c r="M1001" s="107"/>
      <c r="N1001" s="107"/>
      <c r="O1001" s="107"/>
      <c r="P1001" s="107"/>
      <c r="Q1001" s="107"/>
      <c r="R1001" s="107"/>
      <c r="S1001" s="107"/>
      <c r="T1001" s="107"/>
      <c r="U1001" s="107"/>
      <c r="V1001" s="107"/>
      <c r="W1001" s="107"/>
      <c r="X1001" s="107"/>
    </row>
    <row r="1002" spans="1:24" ht="13">
      <c r="A1002" s="107"/>
      <c r="B1002" s="107"/>
      <c r="C1002" s="108"/>
      <c r="D1002" s="112"/>
      <c r="E1002" s="108"/>
      <c r="F1002" s="108"/>
      <c r="G1002" s="107"/>
      <c r="H1002" s="107"/>
      <c r="I1002" s="107"/>
      <c r="J1002" s="107"/>
      <c r="K1002" s="107"/>
      <c r="L1002" s="107"/>
      <c r="M1002" s="107"/>
      <c r="N1002" s="107"/>
      <c r="O1002" s="107"/>
      <c r="P1002" s="107"/>
      <c r="Q1002" s="107"/>
      <c r="R1002" s="107"/>
      <c r="S1002" s="107"/>
      <c r="T1002" s="107"/>
      <c r="U1002" s="107"/>
      <c r="V1002" s="107"/>
      <c r="W1002" s="107"/>
      <c r="X1002" s="107"/>
    </row>
    <row r="1003" spans="1:24" ht="13">
      <c r="A1003" s="107"/>
      <c r="B1003" s="107"/>
      <c r="C1003" s="108"/>
      <c r="D1003" s="112"/>
      <c r="E1003" s="108"/>
      <c r="F1003" s="108"/>
      <c r="G1003" s="107"/>
      <c r="H1003" s="107"/>
      <c r="I1003" s="107"/>
      <c r="J1003" s="107"/>
      <c r="K1003" s="107"/>
      <c r="L1003" s="107"/>
      <c r="M1003" s="107"/>
      <c r="N1003" s="107"/>
      <c r="O1003" s="107"/>
      <c r="P1003" s="107"/>
      <c r="Q1003" s="107"/>
      <c r="R1003" s="107"/>
      <c r="S1003" s="107"/>
      <c r="T1003" s="107"/>
      <c r="U1003" s="107"/>
      <c r="V1003" s="107"/>
      <c r="W1003" s="107"/>
      <c r="X1003" s="107"/>
    </row>
    <row r="1004" spans="1:24" ht="13">
      <c r="A1004" s="107"/>
      <c r="B1004" s="107"/>
      <c r="C1004" s="108"/>
      <c r="D1004" s="112"/>
      <c r="E1004" s="108"/>
      <c r="F1004" s="108"/>
      <c r="G1004" s="107"/>
      <c r="H1004" s="107"/>
      <c r="I1004" s="107"/>
      <c r="J1004" s="107"/>
      <c r="K1004" s="107"/>
      <c r="L1004" s="107"/>
      <c r="M1004" s="107"/>
      <c r="N1004" s="107"/>
      <c r="O1004" s="107"/>
      <c r="P1004" s="107"/>
      <c r="Q1004" s="107"/>
      <c r="R1004" s="107"/>
      <c r="S1004" s="107"/>
      <c r="T1004" s="107"/>
      <c r="U1004" s="107"/>
      <c r="V1004" s="107"/>
      <c r="W1004" s="107"/>
      <c r="X1004" s="107"/>
    </row>
    <row r="1005" spans="1:24" ht="13">
      <c r="A1005" s="107"/>
      <c r="B1005" s="107"/>
      <c r="C1005" s="108"/>
      <c r="D1005" s="112"/>
      <c r="E1005" s="108"/>
      <c r="F1005" s="108"/>
      <c r="G1005" s="107"/>
      <c r="H1005" s="107"/>
      <c r="I1005" s="107"/>
      <c r="J1005" s="107"/>
      <c r="K1005" s="107"/>
      <c r="L1005" s="107"/>
      <c r="M1005" s="107"/>
      <c r="N1005" s="107"/>
      <c r="O1005" s="107"/>
      <c r="P1005" s="107"/>
      <c r="Q1005" s="107"/>
      <c r="R1005" s="107"/>
      <c r="S1005" s="107"/>
      <c r="T1005" s="107"/>
      <c r="U1005" s="107"/>
      <c r="V1005" s="107"/>
      <c r="W1005" s="107"/>
      <c r="X1005" s="107"/>
    </row>
    <row r="1006" spans="1:24" ht="24.75" customHeight="1">
      <c r="A1006" s="68"/>
      <c r="B1006" s="68"/>
      <c r="C1006" s="89"/>
      <c r="D1006" s="95"/>
      <c r="E1006" s="89"/>
      <c r="F1006" s="89"/>
      <c r="G1006" s="68"/>
      <c r="H1006" s="103"/>
      <c r="I1006" s="68"/>
      <c r="J1006" s="68"/>
      <c r="K1006" s="68"/>
      <c r="L1006" s="68"/>
      <c r="M1006" s="68"/>
      <c r="N1006" s="68"/>
      <c r="O1006" s="68"/>
      <c r="P1006" s="68"/>
      <c r="Q1006" s="68"/>
      <c r="R1006" s="68"/>
      <c r="S1006" s="68"/>
      <c r="T1006" s="68"/>
      <c r="U1006" s="68"/>
      <c r="V1006" s="68"/>
      <c r="W1006" s="68"/>
      <c r="X1006" s="68"/>
    </row>
  </sheetData>
  <mergeCells count="4">
    <mergeCell ref="F33:H36"/>
    <mergeCell ref="M34:O37"/>
    <mergeCell ref="D273:D277"/>
    <mergeCell ref="F273:F277"/>
  </mergeCells>
  <printOptions horizontalCentered="1" gridLines="1"/>
  <pageMargins left="0" right="0" top="0.15620214395099541" bottom="0" header="0" footer="0"/>
  <pageSetup scale="86" pageOrder="overThenDown" orientation="portrait" cellComments="atEnd"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AC7E34-9CB5-4DAC-AD26-2990BA7CBCD3}">
  <sheetPr codeName="Sheet17">
    <outlinePr summaryBelow="0" summaryRight="0"/>
  </sheetPr>
  <dimension ref="A1:X1006"/>
  <sheetViews>
    <sheetView showGridLines="0" workbookViewId="0">
      <pane ySplit="1" topLeftCell="A28" activePane="bottomLeft" state="frozen"/>
      <selection pane="bottomLeft" activeCell="B41" sqref="B41"/>
    </sheetView>
  </sheetViews>
  <sheetFormatPr defaultColWidth="12.54296875" defaultRowHeight="15.75" customHeight="1"/>
  <cols>
    <col min="1" max="1" width="12.54296875" style="62" customWidth="1"/>
    <col min="2" max="2" width="25.7265625" style="62" customWidth="1"/>
    <col min="3" max="16384" width="12.54296875" style="62"/>
  </cols>
  <sheetData>
    <row r="1" spans="1:24" ht="24.75" customHeight="1">
      <c r="A1" s="74" t="s">
        <v>9</v>
      </c>
      <c r="B1" s="75" t="s">
        <v>47</v>
      </c>
      <c r="C1" s="75" t="s">
        <v>48</v>
      </c>
      <c r="D1" s="74" t="s">
        <v>49</v>
      </c>
      <c r="E1" s="75" t="s">
        <v>50</v>
      </c>
      <c r="F1" s="74" t="s">
        <v>51</v>
      </c>
      <c r="G1" s="74" t="s">
        <v>52</v>
      </c>
      <c r="H1" s="77" t="s">
        <v>53</v>
      </c>
      <c r="I1" s="68"/>
      <c r="J1" s="68"/>
      <c r="K1" s="68"/>
      <c r="L1" s="68"/>
      <c r="M1" s="68"/>
      <c r="N1" s="68"/>
      <c r="O1" s="68"/>
      <c r="P1" s="68"/>
      <c r="Q1" s="68"/>
      <c r="R1" s="68"/>
      <c r="S1" s="68"/>
      <c r="T1" s="68"/>
      <c r="U1" s="68"/>
      <c r="V1" s="68"/>
      <c r="W1" s="68"/>
      <c r="X1" s="68"/>
    </row>
    <row r="2" spans="1:24" ht="24.75" customHeight="1" thickBot="1">
      <c r="A2" s="78">
        <v>45139</v>
      </c>
      <c r="B2" s="79"/>
      <c r="C2" s="80">
        <v>0.33333333333333331</v>
      </c>
      <c r="D2" s="81">
        <v>1</v>
      </c>
      <c r="E2" s="80">
        <v>0.75</v>
      </c>
      <c r="F2" s="81">
        <f t="shared" ref="F2:F32" si="0">(E2-C2) *24-(D2)</f>
        <v>9</v>
      </c>
      <c r="G2" s="81">
        <f>(F2-$S$12)</f>
        <v>0</v>
      </c>
      <c r="H2" s="82"/>
      <c r="I2" s="68"/>
      <c r="J2" s="68"/>
      <c r="K2" s="68"/>
      <c r="L2" s="68"/>
      <c r="M2" s="68"/>
      <c r="N2" s="68"/>
      <c r="O2" s="68"/>
      <c r="P2" s="68"/>
      <c r="Q2" s="68"/>
      <c r="R2" s="68"/>
      <c r="S2" s="68"/>
      <c r="T2" s="68"/>
      <c r="U2" s="68"/>
      <c r="V2" s="68"/>
      <c r="W2" s="68"/>
      <c r="X2" s="68"/>
    </row>
    <row r="3" spans="1:24" ht="24.75" customHeight="1" thickTop="1" thickBot="1">
      <c r="A3" s="78">
        <v>45140</v>
      </c>
      <c r="B3" s="79"/>
      <c r="C3" s="80">
        <v>0.33333333333333331</v>
      </c>
      <c r="D3" s="81">
        <v>1</v>
      </c>
      <c r="E3" s="80">
        <v>0.75</v>
      </c>
      <c r="F3" s="81">
        <f t="shared" si="0"/>
        <v>9</v>
      </c>
      <c r="G3" s="81">
        <f t="shared" ref="G3:G27" si="1">(F3-$S$12)</f>
        <v>0</v>
      </c>
      <c r="H3" s="82"/>
      <c r="I3" s="68"/>
      <c r="J3" s="68"/>
      <c r="K3" s="68"/>
      <c r="L3" s="68"/>
      <c r="M3" s="68"/>
      <c r="N3" s="68"/>
      <c r="O3" s="68"/>
      <c r="P3" s="68"/>
      <c r="Q3" s="68"/>
      <c r="R3" s="68"/>
      <c r="S3" s="88"/>
      <c r="T3" s="88"/>
      <c r="U3" s="88"/>
      <c r="V3" s="68"/>
      <c r="W3" s="68"/>
      <c r="X3" s="68"/>
    </row>
    <row r="4" spans="1:24" ht="24.75" customHeight="1" thickTop="1" thickBot="1">
      <c r="A4" s="78">
        <v>45141</v>
      </c>
      <c r="B4" s="79"/>
      <c r="C4" s="80">
        <v>0.33333333333333331</v>
      </c>
      <c r="D4" s="81">
        <v>1</v>
      </c>
      <c r="E4" s="80">
        <v>0.79166666666666663</v>
      </c>
      <c r="F4" s="81">
        <f t="shared" si="0"/>
        <v>10</v>
      </c>
      <c r="G4" s="81">
        <f t="shared" si="1"/>
        <v>1</v>
      </c>
      <c r="H4" s="82"/>
      <c r="I4" s="68"/>
      <c r="J4" s="68"/>
      <c r="K4" s="68"/>
      <c r="L4" s="68"/>
      <c r="M4" s="68"/>
      <c r="N4" s="68"/>
      <c r="O4" s="68"/>
      <c r="P4" s="68"/>
      <c r="Q4" s="68"/>
      <c r="R4" s="68"/>
      <c r="S4" s="88"/>
      <c r="T4" s="88"/>
      <c r="U4" s="88"/>
      <c r="V4" s="68"/>
      <c r="W4" s="68"/>
      <c r="X4" s="68"/>
    </row>
    <row r="5" spans="1:24" ht="24.75" customHeight="1" thickTop="1" thickBot="1">
      <c r="A5" s="78">
        <v>45142</v>
      </c>
      <c r="B5" s="79"/>
      <c r="C5" s="80">
        <v>0.33333333333333331</v>
      </c>
      <c r="D5" s="81">
        <v>2</v>
      </c>
      <c r="E5" s="80">
        <v>0.75</v>
      </c>
      <c r="F5" s="81">
        <f t="shared" si="0"/>
        <v>8</v>
      </c>
      <c r="G5" s="81"/>
      <c r="H5" s="82"/>
      <c r="I5" s="68"/>
      <c r="J5" s="68"/>
      <c r="K5" s="68"/>
      <c r="L5" s="68"/>
      <c r="M5" s="68"/>
      <c r="N5" s="68"/>
      <c r="O5" s="68"/>
      <c r="P5" s="68"/>
      <c r="Q5" s="68"/>
      <c r="R5" s="68"/>
      <c r="S5" s="88"/>
      <c r="T5" s="88"/>
      <c r="U5" s="88"/>
      <c r="V5" s="68"/>
      <c r="W5" s="68"/>
      <c r="X5" s="68"/>
    </row>
    <row r="6" spans="1:24" ht="24.75" customHeight="1" thickTop="1" thickBot="1">
      <c r="A6" s="78">
        <v>45143</v>
      </c>
      <c r="B6" s="79"/>
      <c r="C6" s="80">
        <v>0.54166666666666663</v>
      </c>
      <c r="D6" s="81"/>
      <c r="E6" s="80">
        <v>0.75</v>
      </c>
      <c r="F6" s="81">
        <f t="shared" si="0"/>
        <v>5.0000000000000009</v>
      </c>
      <c r="G6" s="81"/>
      <c r="H6" s="82"/>
      <c r="I6" s="68"/>
      <c r="J6" s="68"/>
      <c r="K6" s="68"/>
      <c r="L6" s="68"/>
      <c r="M6" s="68"/>
      <c r="N6" s="68"/>
      <c r="O6" s="68"/>
      <c r="P6" s="68"/>
      <c r="Q6" s="68"/>
      <c r="R6" s="68"/>
      <c r="S6" s="88"/>
      <c r="T6" s="88"/>
      <c r="U6" s="88"/>
      <c r="V6" s="68"/>
      <c r="W6" s="68"/>
      <c r="X6" s="68"/>
    </row>
    <row r="7" spans="1:24" ht="24.75" customHeight="1" thickTop="1" thickBot="1">
      <c r="A7" s="78">
        <v>45144</v>
      </c>
      <c r="B7" s="79"/>
      <c r="C7" s="80"/>
      <c r="D7" s="81"/>
      <c r="E7" s="80"/>
      <c r="F7" s="81">
        <f t="shared" si="0"/>
        <v>0</v>
      </c>
      <c r="G7" s="81"/>
      <c r="H7" s="82"/>
      <c r="I7" s="88"/>
      <c r="J7" s="88"/>
      <c r="K7" s="88"/>
      <c r="L7" s="88"/>
      <c r="M7" s="88"/>
      <c r="N7" s="88"/>
      <c r="O7" s="88"/>
      <c r="P7" s="88"/>
      <c r="Q7" s="88"/>
      <c r="R7" s="88"/>
      <c r="S7" s="88"/>
      <c r="T7" s="88"/>
      <c r="U7" s="88"/>
      <c r="V7" s="88"/>
      <c r="W7" s="88"/>
      <c r="X7" s="88"/>
    </row>
    <row r="8" spans="1:24" ht="24.75" customHeight="1" thickTop="1" thickBot="1">
      <c r="A8" s="78">
        <v>45145</v>
      </c>
      <c r="B8" s="79" t="s">
        <v>58</v>
      </c>
      <c r="C8" s="80">
        <v>0.33333333333333331</v>
      </c>
      <c r="D8" s="81">
        <v>1</v>
      </c>
      <c r="E8" s="80">
        <v>0.75</v>
      </c>
      <c r="F8" s="81">
        <f t="shared" si="0"/>
        <v>9</v>
      </c>
      <c r="G8" s="81">
        <f t="shared" si="1"/>
        <v>0</v>
      </c>
      <c r="H8" s="82"/>
      <c r="I8" s="89"/>
      <c r="J8" s="89"/>
      <c r="K8" s="89"/>
      <c r="L8" s="89"/>
      <c r="M8" s="89"/>
      <c r="N8" s="89"/>
      <c r="O8" s="89"/>
      <c r="P8" s="89"/>
      <c r="Q8" s="89"/>
      <c r="R8" s="89"/>
      <c r="S8" s="89"/>
      <c r="T8" s="89"/>
      <c r="U8" s="89"/>
      <c r="V8" s="89"/>
      <c r="W8" s="89"/>
      <c r="X8" s="89"/>
    </row>
    <row r="9" spans="1:24" ht="24.75" customHeight="1" thickTop="1" thickBot="1">
      <c r="A9" s="78">
        <v>45146</v>
      </c>
      <c r="B9" s="79" t="s">
        <v>58</v>
      </c>
      <c r="C9" s="80">
        <v>0.33333333333333331</v>
      </c>
      <c r="D9" s="81">
        <v>1</v>
      </c>
      <c r="E9" s="80">
        <v>0.75</v>
      </c>
      <c r="F9" s="81">
        <f t="shared" si="0"/>
        <v>9</v>
      </c>
      <c r="G9" s="81">
        <f t="shared" si="1"/>
        <v>0</v>
      </c>
      <c r="H9" s="82"/>
      <c r="I9" s="88"/>
      <c r="J9" s="88"/>
      <c r="K9" s="88"/>
      <c r="L9" s="88"/>
      <c r="M9" s="88"/>
      <c r="N9" s="88"/>
      <c r="O9" s="88"/>
      <c r="P9" s="88"/>
      <c r="Q9" s="88"/>
      <c r="R9" s="88"/>
      <c r="S9" s="88"/>
      <c r="T9" s="88"/>
      <c r="U9" s="88"/>
      <c r="V9" s="88"/>
      <c r="W9" s="88"/>
      <c r="X9" s="88"/>
    </row>
    <row r="10" spans="1:24" ht="24.75" customHeight="1" thickTop="1" thickBot="1">
      <c r="A10" s="78">
        <v>45147</v>
      </c>
      <c r="B10" s="79" t="s">
        <v>59</v>
      </c>
      <c r="C10" s="80">
        <v>0.33333333333333331</v>
      </c>
      <c r="D10" s="81">
        <v>1</v>
      </c>
      <c r="E10" s="80">
        <v>0.75</v>
      </c>
      <c r="F10" s="81">
        <f t="shared" si="0"/>
        <v>9</v>
      </c>
      <c r="G10" s="81">
        <f t="shared" si="1"/>
        <v>0</v>
      </c>
      <c r="H10" s="82"/>
      <c r="I10" s="88"/>
      <c r="J10" s="88"/>
      <c r="K10" s="88"/>
      <c r="L10" s="88"/>
      <c r="M10" s="88"/>
      <c r="N10" s="88"/>
      <c r="O10" s="88"/>
      <c r="P10" s="88"/>
      <c r="Q10" s="88"/>
      <c r="R10" s="88"/>
      <c r="S10" s="88">
        <v>50</v>
      </c>
      <c r="T10" s="88">
        <v>50</v>
      </c>
      <c r="U10" s="88">
        <v>50</v>
      </c>
      <c r="V10" s="88"/>
      <c r="W10" s="88"/>
      <c r="X10" s="88"/>
    </row>
    <row r="11" spans="1:24" ht="24.75" customHeight="1" thickTop="1" thickBot="1">
      <c r="A11" s="78">
        <v>45148</v>
      </c>
      <c r="B11" s="79" t="s">
        <v>148</v>
      </c>
      <c r="C11" s="80">
        <v>0.33333333333333331</v>
      </c>
      <c r="D11" s="81">
        <v>2</v>
      </c>
      <c r="E11" s="80">
        <v>0.75</v>
      </c>
      <c r="F11" s="81">
        <f t="shared" si="0"/>
        <v>8</v>
      </c>
      <c r="G11" s="81"/>
      <c r="H11" s="82"/>
      <c r="I11" s="89"/>
      <c r="J11" s="89"/>
      <c r="K11" s="89"/>
      <c r="L11" s="89"/>
      <c r="M11" s="89"/>
      <c r="N11" s="89"/>
      <c r="O11" s="89"/>
      <c r="P11" s="89"/>
      <c r="Q11" s="89"/>
      <c r="R11" s="89"/>
      <c r="S11" s="108">
        <v>9</v>
      </c>
      <c r="T11" s="108">
        <v>9</v>
      </c>
      <c r="U11" s="108">
        <v>9</v>
      </c>
      <c r="V11" s="89"/>
      <c r="W11" s="89"/>
      <c r="X11" s="89"/>
    </row>
    <row r="12" spans="1:24" ht="24.75" customHeight="1" thickTop="1" thickBot="1">
      <c r="A12" s="78">
        <v>45149</v>
      </c>
      <c r="B12" s="82" t="s">
        <v>58</v>
      </c>
      <c r="C12" s="80">
        <v>0.33333333333333331</v>
      </c>
      <c r="D12" s="81">
        <v>1</v>
      </c>
      <c r="E12" s="80">
        <v>0.8125</v>
      </c>
      <c r="F12" s="81">
        <f t="shared" si="0"/>
        <v>10.5</v>
      </c>
      <c r="G12" s="81">
        <f t="shared" si="1"/>
        <v>1.5</v>
      </c>
      <c r="H12" s="82"/>
      <c r="I12" s="89"/>
      <c r="J12" s="89"/>
      <c r="K12" s="89"/>
      <c r="L12" s="89"/>
      <c r="M12" s="89"/>
      <c r="N12" s="89"/>
      <c r="O12" s="89"/>
      <c r="P12" s="89"/>
      <c r="Q12" s="89"/>
      <c r="R12" s="89"/>
      <c r="S12" s="95">
        <f t="shared" ref="S12:U12" si="2">MIN(9,H11)</f>
        <v>9</v>
      </c>
      <c r="T12" s="95">
        <f t="shared" si="2"/>
        <v>9</v>
      </c>
      <c r="U12" s="95">
        <f t="shared" si="2"/>
        <v>9</v>
      </c>
      <c r="V12" s="89"/>
      <c r="W12" s="89"/>
      <c r="X12" s="89"/>
    </row>
    <row r="13" spans="1:24" ht="24.75" customHeight="1" thickTop="1" thickBot="1">
      <c r="A13" s="78">
        <v>45150</v>
      </c>
      <c r="B13" s="79" t="s">
        <v>59</v>
      </c>
      <c r="C13" s="80">
        <v>0.33333333333333331</v>
      </c>
      <c r="D13" s="81">
        <v>1</v>
      </c>
      <c r="E13" s="80">
        <v>0.75</v>
      </c>
      <c r="F13" s="81">
        <f t="shared" si="0"/>
        <v>9</v>
      </c>
      <c r="G13" s="81">
        <f t="shared" si="1"/>
        <v>0</v>
      </c>
      <c r="H13" s="82"/>
      <c r="I13" s="89"/>
      <c r="J13" s="89"/>
      <c r="K13" s="89"/>
      <c r="L13" s="89"/>
      <c r="M13" s="89"/>
      <c r="N13" s="89"/>
      <c r="O13" s="89"/>
      <c r="P13" s="89"/>
      <c r="Q13" s="89"/>
      <c r="R13" s="89"/>
      <c r="S13" s="89"/>
      <c r="T13" s="89"/>
      <c r="U13" s="89"/>
      <c r="V13" s="89"/>
      <c r="W13" s="89"/>
      <c r="X13" s="89"/>
    </row>
    <row r="14" spans="1:24" ht="24.75" customHeight="1" thickTop="1" thickBot="1">
      <c r="A14" s="78">
        <v>45151</v>
      </c>
      <c r="B14" s="79"/>
      <c r="C14" s="80"/>
      <c r="D14" s="81"/>
      <c r="E14" s="80"/>
      <c r="F14" s="81">
        <f t="shared" si="0"/>
        <v>0</v>
      </c>
      <c r="G14" s="81"/>
      <c r="H14" s="82"/>
      <c r="I14" s="89"/>
      <c r="J14" s="89"/>
      <c r="K14" s="89"/>
      <c r="L14" s="89"/>
      <c r="M14" s="89"/>
      <c r="N14" s="95"/>
      <c r="O14" s="88"/>
      <c r="P14" s="68"/>
      <c r="Q14" s="68"/>
      <c r="R14" s="68"/>
      <c r="S14" s="68"/>
      <c r="T14" s="68"/>
      <c r="U14" s="68"/>
      <c r="V14" s="68"/>
      <c r="W14" s="68"/>
      <c r="X14" s="68"/>
    </row>
    <row r="15" spans="1:24" ht="24.75" customHeight="1" thickTop="1" thickBot="1">
      <c r="A15" s="78">
        <v>45152</v>
      </c>
      <c r="B15" s="79" t="s">
        <v>58</v>
      </c>
      <c r="C15" s="80">
        <v>0.33333333333333331</v>
      </c>
      <c r="D15" s="81">
        <v>1</v>
      </c>
      <c r="E15" s="80">
        <v>0.77083333333333337</v>
      </c>
      <c r="F15" s="81">
        <f t="shared" si="0"/>
        <v>9.5000000000000018</v>
      </c>
      <c r="G15" s="81">
        <f t="shared" si="1"/>
        <v>0.50000000000000178</v>
      </c>
      <c r="H15" s="82"/>
      <c r="I15" s="89"/>
      <c r="J15" s="89"/>
      <c r="K15" s="89"/>
      <c r="L15" s="89"/>
      <c r="M15" s="89"/>
      <c r="N15" s="89"/>
      <c r="O15" s="89"/>
      <c r="P15" s="89"/>
      <c r="Q15" s="89"/>
      <c r="R15" s="89"/>
      <c r="S15" s="89"/>
      <c r="T15" s="89"/>
      <c r="U15" s="89"/>
      <c r="V15" s="89"/>
      <c r="W15" s="89"/>
      <c r="X15" s="89"/>
    </row>
    <row r="16" spans="1:24" ht="24.75" customHeight="1" thickTop="1" thickBot="1">
      <c r="A16" s="78">
        <v>45153</v>
      </c>
      <c r="B16" s="79"/>
      <c r="C16" s="80">
        <v>0.33333333333333331</v>
      </c>
      <c r="D16" s="81">
        <v>1</v>
      </c>
      <c r="E16" s="80">
        <v>0.77083333333333337</v>
      </c>
      <c r="F16" s="81">
        <f t="shared" si="0"/>
        <v>9.5000000000000018</v>
      </c>
      <c r="G16" s="81">
        <f t="shared" si="1"/>
        <v>0.50000000000000178</v>
      </c>
      <c r="H16" s="82"/>
      <c r="I16" s="89"/>
      <c r="J16" s="89"/>
      <c r="K16" s="89"/>
      <c r="L16" s="89"/>
      <c r="M16" s="89"/>
      <c r="N16" s="95"/>
      <c r="O16" s="88"/>
      <c r="P16" s="68"/>
      <c r="Q16" s="68"/>
      <c r="R16" s="68"/>
      <c r="S16" s="68"/>
      <c r="T16" s="68"/>
      <c r="U16" s="68"/>
      <c r="V16" s="68"/>
      <c r="W16" s="68"/>
      <c r="X16" s="68"/>
    </row>
    <row r="17" spans="1:24" ht="24.75" customHeight="1" thickTop="1" thickBot="1">
      <c r="A17" s="78">
        <v>45154</v>
      </c>
      <c r="B17" s="79"/>
      <c r="C17" s="80">
        <v>0.33333333333333331</v>
      </c>
      <c r="D17" s="81">
        <v>1</v>
      </c>
      <c r="E17" s="80">
        <v>0.75</v>
      </c>
      <c r="F17" s="81">
        <f t="shared" si="0"/>
        <v>9</v>
      </c>
      <c r="G17" s="81">
        <f t="shared" si="1"/>
        <v>0</v>
      </c>
      <c r="H17" s="82"/>
      <c r="I17" s="68"/>
      <c r="J17" s="68"/>
      <c r="K17" s="68"/>
      <c r="L17" s="68"/>
      <c r="M17" s="68"/>
      <c r="N17" s="95"/>
      <c r="O17" s="88"/>
      <c r="P17" s="68"/>
      <c r="Q17" s="68"/>
      <c r="R17" s="68"/>
      <c r="S17" s="68"/>
      <c r="T17" s="68"/>
      <c r="U17" s="68"/>
      <c r="V17" s="68"/>
      <c r="W17" s="68"/>
      <c r="X17" s="68"/>
    </row>
    <row r="18" spans="1:24" ht="24.75" customHeight="1" thickTop="1" thickBot="1">
      <c r="A18" s="78">
        <v>45155</v>
      </c>
      <c r="B18" s="79"/>
      <c r="C18" s="80">
        <v>0.33333333333333331</v>
      </c>
      <c r="D18" s="81">
        <v>1</v>
      </c>
      <c r="E18" s="80">
        <v>0.75</v>
      </c>
      <c r="F18" s="81">
        <f t="shared" si="0"/>
        <v>9</v>
      </c>
      <c r="G18" s="81">
        <f t="shared" si="1"/>
        <v>0</v>
      </c>
      <c r="H18" s="82"/>
      <c r="I18" s="89"/>
      <c r="J18" s="89"/>
      <c r="K18" s="89"/>
      <c r="L18" s="89"/>
      <c r="M18" s="89"/>
      <c r="N18" s="89"/>
      <c r="O18" s="89"/>
      <c r="P18" s="89"/>
      <c r="Q18" s="89"/>
      <c r="R18" s="89"/>
      <c r="S18" s="89"/>
      <c r="T18" s="89"/>
      <c r="U18" s="89"/>
      <c r="V18" s="89"/>
      <c r="W18" s="89"/>
      <c r="X18" s="89"/>
    </row>
    <row r="19" spans="1:24" ht="24.75" customHeight="1" thickTop="1" thickBot="1">
      <c r="A19" s="78">
        <v>45156</v>
      </c>
      <c r="B19" s="79"/>
      <c r="C19" s="80">
        <v>0.33333333333333331</v>
      </c>
      <c r="D19" s="81">
        <v>2</v>
      </c>
      <c r="E19" s="80">
        <v>0.75</v>
      </c>
      <c r="F19" s="81">
        <f t="shared" si="0"/>
        <v>8</v>
      </c>
      <c r="G19" s="81"/>
      <c r="H19" s="82"/>
      <c r="I19" s="68"/>
      <c r="J19" s="68"/>
      <c r="K19" s="68"/>
      <c r="L19" s="68"/>
      <c r="M19" s="68"/>
      <c r="N19" s="95"/>
      <c r="O19" s="88"/>
      <c r="P19" s="68"/>
      <c r="Q19" s="68"/>
      <c r="R19" s="68"/>
      <c r="S19" s="68"/>
      <c r="T19" s="68"/>
      <c r="U19" s="68"/>
      <c r="V19" s="68"/>
      <c r="W19" s="68"/>
      <c r="X19" s="68"/>
    </row>
    <row r="20" spans="1:24" ht="24.75" customHeight="1" thickTop="1" thickBot="1">
      <c r="A20" s="78">
        <v>45157</v>
      </c>
      <c r="B20" s="79"/>
      <c r="C20" s="80">
        <v>0.33333333333333331</v>
      </c>
      <c r="D20" s="81">
        <v>1</v>
      </c>
      <c r="E20" s="80">
        <v>0.75</v>
      </c>
      <c r="F20" s="81">
        <f t="shared" si="0"/>
        <v>9</v>
      </c>
      <c r="G20" s="81">
        <f t="shared" si="1"/>
        <v>0</v>
      </c>
      <c r="H20" s="82"/>
      <c r="I20" s="89"/>
      <c r="J20" s="89"/>
      <c r="K20" s="89"/>
      <c r="L20" s="89"/>
      <c r="M20" s="89"/>
      <c r="N20" s="89"/>
      <c r="O20" s="89"/>
      <c r="P20" s="89"/>
      <c r="Q20" s="89"/>
      <c r="R20" s="89"/>
      <c r="S20" s="89"/>
      <c r="T20" s="89"/>
      <c r="U20" s="89"/>
      <c r="V20" s="89"/>
      <c r="W20" s="89"/>
      <c r="X20" s="89"/>
    </row>
    <row r="21" spans="1:24" ht="24.75" customHeight="1" thickTop="1" thickBot="1">
      <c r="A21" s="78">
        <v>45158</v>
      </c>
      <c r="B21" s="79"/>
      <c r="C21" s="80"/>
      <c r="D21" s="81"/>
      <c r="E21" s="80"/>
      <c r="F21" s="81">
        <f t="shared" si="0"/>
        <v>0</v>
      </c>
      <c r="G21" s="81"/>
      <c r="H21" s="82"/>
      <c r="I21" s="68"/>
      <c r="J21" s="68"/>
      <c r="K21" s="68"/>
      <c r="L21" s="68"/>
      <c r="M21" s="68"/>
      <c r="N21" s="95"/>
      <c r="O21" s="88"/>
      <c r="P21" s="68"/>
      <c r="Q21" s="68"/>
      <c r="R21" s="68"/>
      <c r="S21" s="68"/>
      <c r="T21" s="68"/>
      <c r="U21" s="68"/>
      <c r="V21" s="68"/>
      <c r="W21" s="68"/>
      <c r="X21" s="68"/>
    </row>
    <row r="22" spans="1:24" ht="24.75" customHeight="1" thickTop="1" thickBot="1">
      <c r="A22" s="78">
        <v>45159</v>
      </c>
      <c r="B22" s="78"/>
      <c r="C22" s="80">
        <v>0.33333333333333331</v>
      </c>
      <c r="D22" s="81">
        <v>1</v>
      </c>
      <c r="E22" s="80">
        <v>0.75</v>
      </c>
      <c r="F22" s="81">
        <f t="shared" si="0"/>
        <v>9</v>
      </c>
      <c r="G22" s="81">
        <f t="shared" si="1"/>
        <v>0</v>
      </c>
      <c r="H22" s="82"/>
      <c r="I22" s="96"/>
      <c r="J22" s="96"/>
      <c r="K22" s="96"/>
      <c r="L22" s="96"/>
      <c r="M22" s="96"/>
      <c r="N22" s="68"/>
      <c r="O22" s="68"/>
      <c r="P22" s="68"/>
      <c r="Q22" s="68"/>
      <c r="R22" s="68"/>
      <c r="S22" s="68"/>
      <c r="T22" s="68"/>
      <c r="U22" s="68"/>
      <c r="V22" s="68"/>
      <c r="W22" s="68"/>
      <c r="X22" s="68"/>
    </row>
    <row r="23" spans="1:24" ht="24.75" customHeight="1" thickTop="1" thickBot="1">
      <c r="A23" s="78">
        <v>45160</v>
      </c>
      <c r="B23" s="79" t="s">
        <v>150</v>
      </c>
      <c r="C23" s="80"/>
      <c r="D23" s="81"/>
      <c r="E23" s="80"/>
      <c r="F23" s="81">
        <f t="shared" si="0"/>
        <v>0</v>
      </c>
      <c r="G23" s="81"/>
      <c r="H23" s="82"/>
      <c r="I23" s="68"/>
      <c r="J23" s="68"/>
      <c r="K23" s="68"/>
      <c r="L23" s="68"/>
      <c r="M23" s="68"/>
      <c r="N23" s="68"/>
      <c r="O23" s="68"/>
      <c r="P23" s="68"/>
      <c r="Q23" s="68"/>
      <c r="R23" s="68"/>
      <c r="S23" s="68"/>
      <c r="T23" s="68"/>
      <c r="U23" s="68"/>
      <c r="V23" s="68"/>
      <c r="W23" s="68"/>
      <c r="X23" s="68"/>
    </row>
    <row r="24" spans="1:24" ht="24.75" customHeight="1" thickTop="1" thickBot="1">
      <c r="A24" s="78">
        <v>45161</v>
      </c>
      <c r="B24" s="79" t="s">
        <v>150</v>
      </c>
      <c r="C24" s="80"/>
      <c r="D24" s="81"/>
      <c r="E24" s="80"/>
      <c r="F24" s="81">
        <f t="shared" si="0"/>
        <v>0</v>
      </c>
      <c r="G24" s="81"/>
      <c r="H24" s="82"/>
      <c r="I24" s="68"/>
      <c r="J24" s="68"/>
      <c r="K24" s="68"/>
      <c r="L24" s="68"/>
      <c r="M24" s="68"/>
      <c r="N24" s="68"/>
      <c r="O24" s="68"/>
      <c r="P24" s="68"/>
      <c r="Q24" s="68"/>
      <c r="R24" s="68"/>
      <c r="S24" s="68"/>
      <c r="T24" s="68"/>
      <c r="U24" s="68"/>
      <c r="V24" s="68"/>
      <c r="W24" s="68"/>
      <c r="X24" s="68"/>
    </row>
    <row r="25" spans="1:24" ht="24.75" customHeight="1" thickTop="1" thickBot="1">
      <c r="A25" s="78">
        <v>45162</v>
      </c>
      <c r="B25" s="79"/>
      <c r="C25" s="80">
        <v>0.33333333333333331</v>
      </c>
      <c r="D25" s="81">
        <v>1</v>
      </c>
      <c r="E25" s="80">
        <v>0.77083333333333337</v>
      </c>
      <c r="F25" s="81">
        <f t="shared" si="0"/>
        <v>9.5000000000000018</v>
      </c>
      <c r="G25" s="81">
        <f t="shared" si="1"/>
        <v>0.50000000000000178</v>
      </c>
      <c r="H25" s="82"/>
      <c r="I25" s="68"/>
      <c r="J25" s="68"/>
      <c r="K25" s="68"/>
      <c r="L25" s="68"/>
      <c r="M25" s="68"/>
      <c r="N25" s="68"/>
      <c r="O25" s="68"/>
      <c r="P25" s="68"/>
      <c r="Q25" s="68"/>
      <c r="R25" s="68"/>
      <c r="S25" s="68"/>
      <c r="T25" s="68"/>
      <c r="U25" s="68"/>
      <c r="V25" s="68"/>
      <c r="W25" s="68"/>
      <c r="X25" s="68"/>
    </row>
    <row r="26" spans="1:24" ht="24.75" customHeight="1" thickTop="1" thickBot="1">
      <c r="A26" s="78">
        <v>45163</v>
      </c>
      <c r="B26" s="79"/>
      <c r="C26" s="80"/>
      <c r="D26" s="81"/>
      <c r="E26" s="80"/>
      <c r="F26" s="81">
        <f t="shared" si="0"/>
        <v>0</v>
      </c>
      <c r="G26" s="81"/>
      <c r="H26" s="82"/>
      <c r="I26" s="68"/>
      <c r="J26" s="68"/>
      <c r="K26" s="68"/>
      <c r="L26" s="68"/>
      <c r="M26" s="68"/>
      <c r="N26" s="68"/>
      <c r="O26" s="68"/>
      <c r="P26" s="68"/>
      <c r="Q26" s="68"/>
      <c r="R26" s="68"/>
      <c r="S26" s="68"/>
      <c r="T26" s="68"/>
      <c r="U26" s="68"/>
      <c r="V26" s="68"/>
      <c r="W26" s="68"/>
      <c r="X26" s="68"/>
    </row>
    <row r="27" spans="1:24" ht="24.75" customHeight="1" thickTop="1" thickBot="1">
      <c r="A27" s="78">
        <v>45164</v>
      </c>
      <c r="B27" s="79"/>
      <c r="C27" s="80">
        <v>0.33333333333333331</v>
      </c>
      <c r="D27" s="81">
        <v>1</v>
      </c>
      <c r="E27" s="80">
        <v>0.75</v>
      </c>
      <c r="F27" s="81">
        <f t="shared" si="0"/>
        <v>9</v>
      </c>
      <c r="G27" s="81">
        <f t="shared" si="1"/>
        <v>0</v>
      </c>
      <c r="H27" s="82"/>
      <c r="I27" s="89"/>
      <c r="J27" s="89"/>
      <c r="K27" s="89"/>
      <c r="L27" s="89"/>
      <c r="M27" s="89"/>
      <c r="N27" s="89"/>
      <c r="O27" s="89"/>
      <c r="P27" s="89"/>
      <c r="Q27" s="89"/>
      <c r="R27" s="89"/>
      <c r="S27" s="89"/>
      <c r="T27" s="89"/>
      <c r="U27" s="89"/>
      <c r="V27" s="89"/>
      <c r="W27" s="89"/>
      <c r="X27" s="89"/>
    </row>
    <row r="28" spans="1:24" ht="24.75" customHeight="1" thickTop="1" thickBot="1">
      <c r="A28" s="78">
        <v>45165</v>
      </c>
      <c r="B28" s="79"/>
      <c r="C28" s="80"/>
      <c r="D28" s="81"/>
      <c r="E28" s="80"/>
      <c r="F28" s="81">
        <f t="shared" si="0"/>
        <v>0</v>
      </c>
      <c r="G28" s="81"/>
      <c r="H28" s="82"/>
      <c r="I28" s="89"/>
      <c r="J28" s="89"/>
      <c r="K28" s="89"/>
      <c r="L28" s="89"/>
      <c r="M28" s="89"/>
      <c r="N28" s="89"/>
      <c r="O28" s="89"/>
      <c r="P28" s="89"/>
      <c r="Q28" s="89"/>
      <c r="R28" s="89"/>
      <c r="S28" s="89"/>
      <c r="T28" s="89"/>
      <c r="U28" s="89"/>
      <c r="V28" s="89"/>
      <c r="W28" s="89"/>
      <c r="X28" s="89"/>
    </row>
    <row r="29" spans="1:24" ht="24.75" customHeight="1" thickTop="1" thickBot="1">
      <c r="A29" s="78">
        <v>45166</v>
      </c>
      <c r="B29" s="79"/>
      <c r="C29" s="80"/>
      <c r="D29" s="81"/>
      <c r="E29" s="80"/>
      <c r="F29" s="81">
        <f t="shared" si="0"/>
        <v>0</v>
      </c>
      <c r="G29" s="81"/>
      <c r="H29" s="82"/>
      <c r="I29" s="89"/>
      <c r="J29" s="89"/>
      <c r="K29" s="89"/>
      <c r="L29" s="314" t="s">
        <v>149</v>
      </c>
      <c r="M29" s="303"/>
      <c r="N29" s="303"/>
      <c r="O29" s="89"/>
      <c r="P29" s="89"/>
      <c r="Q29" s="89"/>
      <c r="R29" s="89"/>
      <c r="S29" s="89"/>
      <c r="T29" s="89"/>
      <c r="U29" s="89"/>
      <c r="V29" s="89"/>
      <c r="W29" s="89"/>
      <c r="X29" s="89"/>
    </row>
    <row r="30" spans="1:24" ht="24.75" customHeight="1" thickTop="1" thickBot="1">
      <c r="A30" s="78">
        <v>45167</v>
      </c>
      <c r="B30" s="79"/>
      <c r="C30" s="80"/>
      <c r="D30" s="81"/>
      <c r="E30" s="80"/>
      <c r="F30" s="81">
        <f t="shared" si="0"/>
        <v>0</v>
      </c>
      <c r="G30" s="81"/>
      <c r="H30" s="82"/>
      <c r="I30" s="68"/>
      <c r="J30" s="68"/>
      <c r="K30" s="68"/>
      <c r="L30" s="303"/>
      <c r="M30" s="303"/>
      <c r="N30" s="303"/>
      <c r="O30" s="68"/>
      <c r="P30" s="68"/>
      <c r="Q30" s="68"/>
      <c r="R30" s="68"/>
      <c r="S30" s="68"/>
      <c r="T30" s="68"/>
      <c r="U30" s="68"/>
      <c r="V30" s="68"/>
      <c r="W30" s="68"/>
      <c r="X30" s="68"/>
    </row>
    <row r="31" spans="1:24" ht="24.75" customHeight="1" thickTop="1" thickBot="1">
      <c r="A31" s="78">
        <v>45168</v>
      </c>
      <c r="B31" s="79"/>
      <c r="C31" s="80"/>
      <c r="D31" s="81"/>
      <c r="E31" s="80"/>
      <c r="F31" s="81">
        <f t="shared" si="0"/>
        <v>0</v>
      </c>
      <c r="G31" s="81"/>
      <c r="H31" s="82"/>
      <c r="I31" s="89"/>
      <c r="J31" s="89"/>
      <c r="K31" s="89"/>
      <c r="L31" s="304"/>
      <c r="M31" s="304"/>
      <c r="N31" s="304"/>
      <c r="O31" s="89"/>
      <c r="P31" s="89"/>
      <c r="Q31" s="89"/>
      <c r="R31" s="89"/>
      <c r="S31" s="89"/>
      <c r="T31" s="89"/>
      <c r="U31" s="89"/>
      <c r="V31" s="89"/>
      <c r="W31" s="89"/>
      <c r="X31" s="89"/>
    </row>
    <row r="32" spans="1:24" ht="24.75" customHeight="1" thickTop="1" thickBot="1">
      <c r="A32" s="78">
        <v>45169</v>
      </c>
      <c r="B32" s="79"/>
      <c r="C32" s="80"/>
      <c r="D32" s="81"/>
      <c r="E32" s="80"/>
      <c r="F32" s="81">
        <f t="shared" si="0"/>
        <v>0</v>
      </c>
      <c r="G32" s="81"/>
      <c r="H32" s="82"/>
      <c r="I32" s="68"/>
      <c r="J32" s="68"/>
      <c r="K32" s="68"/>
      <c r="L32" s="68"/>
      <c r="M32" s="68"/>
      <c r="N32" s="68"/>
      <c r="O32" s="68"/>
      <c r="P32" s="68"/>
      <c r="Q32" s="68"/>
      <c r="R32" s="68"/>
      <c r="S32" s="68"/>
      <c r="T32" s="68"/>
      <c r="U32" s="68"/>
      <c r="V32" s="68"/>
      <c r="W32" s="68"/>
      <c r="X32" s="68"/>
    </row>
    <row r="33" spans="1:24" ht="24.75" customHeight="1" thickTop="1">
      <c r="A33" s="162" t="s">
        <v>30</v>
      </c>
      <c r="B33" s="176"/>
      <c r="C33" s="167" t="s">
        <v>92</v>
      </c>
      <c r="D33" s="162" t="s">
        <v>63</v>
      </c>
      <c r="E33" s="158"/>
      <c r="F33" s="314" t="s">
        <v>120</v>
      </c>
      <c r="G33" s="303"/>
      <c r="H33" s="303"/>
      <c r="I33" s="103"/>
      <c r="J33" s="103"/>
      <c r="K33" s="103"/>
      <c r="L33" s="103"/>
      <c r="M33" s="103"/>
      <c r="N33" s="103"/>
      <c r="O33" s="103"/>
      <c r="P33" s="103"/>
      <c r="Q33" s="103"/>
      <c r="R33" s="103"/>
      <c r="S33" s="103"/>
      <c r="T33" s="103"/>
      <c r="U33" s="103"/>
      <c r="V33" s="103"/>
      <c r="W33" s="103"/>
      <c r="X33" s="103"/>
    </row>
    <row r="34" spans="1:24" ht="24.75" customHeight="1">
      <c r="A34" s="92" t="s">
        <v>65</v>
      </c>
      <c r="B34" s="87">
        <f>SUM(B33)</f>
        <v>0</v>
      </c>
      <c r="C34" s="87">
        <f>SUM(H2:H32)</f>
        <v>0</v>
      </c>
      <c r="D34" s="155">
        <f>B36*D36</f>
        <v>400.00000000000051</v>
      </c>
      <c r="E34" s="87"/>
      <c r="F34" s="303"/>
      <c r="G34" s="303"/>
      <c r="H34" s="303"/>
      <c r="I34" s="68"/>
      <c r="J34" s="68"/>
      <c r="K34" s="68"/>
      <c r="L34" s="68"/>
      <c r="M34" s="68"/>
      <c r="N34" s="68"/>
      <c r="O34" s="68"/>
      <c r="P34" s="68"/>
      <c r="Q34" s="68"/>
      <c r="R34" s="68"/>
      <c r="S34" s="68"/>
      <c r="T34" s="68"/>
      <c r="U34" s="68"/>
      <c r="V34" s="68"/>
      <c r="W34" s="68"/>
      <c r="X34" s="68"/>
    </row>
    <row r="35" spans="1:24" ht="24.75" customHeight="1" thickBot="1">
      <c r="A35" s="154" t="s">
        <v>34</v>
      </c>
      <c r="B35" s="154" t="s">
        <v>52</v>
      </c>
      <c r="C35" s="152" t="s">
        <v>35</v>
      </c>
      <c r="D35" s="152" t="s">
        <v>66</v>
      </c>
      <c r="E35" s="152" t="s">
        <v>36</v>
      </c>
      <c r="F35" s="303"/>
      <c r="G35" s="303"/>
      <c r="H35" s="303"/>
      <c r="I35" s="68"/>
      <c r="J35" s="68"/>
      <c r="K35" s="68"/>
      <c r="L35" s="68"/>
      <c r="M35" s="68"/>
      <c r="N35" s="68"/>
      <c r="O35" s="68"/>
      <c r="P35" s="68"/>
      <c r="Q35" s="68"/>
      <c r="R35" s="68"/>
      <c r="S35" s="68"/>
      <c r="T35" s="68"/>
      <c r="U35" s="68"/>
      <c r="V35" s="68"/>
      <c r="W35" s="68"/>
      <c r="X35" s="68"/>
    </row>
    <row r="36" spans="1:24" ht="24.75" customHeight="1" thickBot="1">
      <c r="A36" s="151">
        <f t="shared" ref="A36:B36" si="3">SUM(F2:F32)</f>
        <v>177</v>
      </c>
      <c r="B36" s="151">
        <f t="shared" si="3"/>
        <v>4.0000000000000053</v>
      </c>
      <c r="C36" s="150">
        <f>Puntoret!E23</f>
        <v>50</v>
      </c>
      <c r="D36" s="150">
        <f>SUM(C36+S10)</f>
        <v>100</v>
      </c>
      <c r="E36" s="150">
        <f>A36*C36+C34+D34-B34</f>
        <v>9250</v>
      </c>
      <c r="F36" s="304"/>
      <c r="G36" s="304"/>
      <c r="H36" s="304"/>
      <c r="I36" s="68"/>
      <c r="J36" s="68"/>
      <c r="K36" s="68"/>
      <c r="L36" s="68"/>
      <c r="M36" s="68"/>
      <c r="N36" s="68"/>
      <c r="O36" s="68"/>
      <c r="P36" s="68"/>
      <c r="Q36" s="68"/>
      <c r="R36" s="68"/>
      <c r="S36" s="68"/>
      <c r="T36" s="68"/>
      <c r="U36" s="68"/>
      <c r="V36" s="68"/>
      <c r="W36" s="68"/>
      <c r="X36" s="68"/>
    </row>
    <row r="37" spans="1:24" ht="24.75" customHeight="1" thickTop="1">
      <c r="A37" s="95"/>
      <c r="B37" s="88"/>
      <c r="C37" s="89"/>
      <c r="D37" s="68"/>
      <c r="E37" s="89"/>
      <c r="F37" s="68"/>
      <c r="G37" s="68"/>
      <c r="H37" s="68"/>
      <c r="I37" s="68"/>
      <c r="J37" s="68"/>
      <c r="K37" s="68"/>
      <c r="L37" s="68"/>
      <c r="M37" s="68"/>
      <c r="N37" s="68"/>
      <c r="O37" s="68"/>
      <c r="P37" s="68"/>
      <c r="Q37" s="68"/>
      <c r="R37" s="68"/>
      <c r="S37" s="68"/>
      <c r="T37" s="68"/>
      <c r="U37" s="68"/>
      <c r="V37" s="68"/>
      <c r="W37" s="68"/>
      <c r="X37" s="68"/>
    </row>
    <row r="38" spans="1:24" ht="24.75" customHeight="1">
      <c r="A38" s="107"/>
      <c r="B38" s="107"/>
      <c r="C38" s="107"/>
      <c r="D38" s="103"/>
      <c r="E38" s="89"/>
      <c r="F38" s="107"/>
      <c r="G38" s="68"/>
      <c r="H38" s="68"/>
      <c r="I38" s="68"/>
      <c r="J38" s="68"/>
      <c r="K38" s="68"/>
      <c r="L38" s="68"/>
      <c r="M38" s="68"/>
      <c r="N38" s="68"/>
      <c r="O38" s="68"/>
      <c r="P38" s="68"/>
      <c r="Q38" s="68"/>
      <c r="R38" s="68"/>
      <c r="S38" s="68"/>
      <c r="T38" s="68"/>
      <c r="U38" s="68"/>
      <c r="V38" s="68"/>
      <c r="W38" s="68"/>
      <c r="X38" s="68"/>
    </row>
    <row r="39" spans="1:24" ht="24.75" customHeight="1">
      <c r="A39" s="68"/>
      <c r="B39" s="68"/>
      <c r="C39" s="89"/>
      <c r="D39" s="103"/>
      <c r="E39" s="89"/>
      <c r="F39" s="103"/>
      <c r="G39" s="68"/>
      <c r="H39" s="68"/>
      <c r="I39" s="68"/>
      <c r="J39" s="68"/>
      <c r="K39" s="68"/>
      <c r="L39" s="68"/>
      <c r="M39" s="68"/>
      <c r="N39" s="68"/>
      <c r="O39" s="68"/>
      <c r="P39" s="68"/>
      <c r="Q39" s="68"/>
      <c r="R39" s="68"/>
      <c r="S39" s="68"/>
      <c r="T39" s="68"/>
      <c r="U39" s="68"/>
      <c r="V39" s="68"/>
      <c r="W39" s="68"/>
      <c r="X39" s="68"/>
    </row>
    <row r="40" spans="1:24" ht="24.75" customHeight="1">
      <c r="A40" s="68"/>
      <c r="B40" s="68"/>
      <c r="C40" s="89"/>
      <c r="D40" s="68"/>
      <c r="E40" s="89"/>
      <c r="F40" s="89"/>
      <c r="G40" s="68"/>
      <c r="H40" s="68"/>
      <c r="I40" s="68"/>
      <c r="J40" s="68"/>
      <c r="K40" s="68"/>
      <c r="L40" s="68"/>
      <c r="M40" s="68"/>
      <c r="N40" s="68"/>
      <c r="O40" s="68"/>
      <c r="P40" s="68"/>
      <c r="Q40" s="68"/>
      <c r="R40" s="68"/>
      <c r="S40" s="68"/>
      <c r="T40" s="68"/>
      <c r="U40" s="68"/>
      <c r="V40" s="68"/>
      <c r="W40" s="68"/>
      <c r="X40" s="68"/>
    </row>
    <row r="41" spans="1:24" ht="24.75" customHeight="1">
      <c r="A41" s="68"/>
      <c r="B41" s="68"/>
      <c r="C41" s="89"/>
      <c r="D41" s="68"/>
      <c r="E41" s="89"/>
      <c r="F41" s="89"/>
      <c r="G41" s="68"/>
      <c r="H41" s="68"/>
      <c r="I41" s="68"/>
      <c r="J41" s="68"/>
      <c r="K41" s="68"/>
      <c r="L41" s="68"/>
      <c r="M41" s="68"/>
      <c r="N41" s="68"/>
      <c r="O41" s="68"/>
      <c r="P41" s="68"/>
      <c r="Q41" s="68"/>
      <c r="R41" s="68"/>
      <c r="S41" s="68"/>
      <c r="T41" s="68"/>
      <c r="U41" s="68"/>
      <c r="V41" s="68"/>
      <c r="W41" s="68"/>
      <c r="X41" s="68"/>
    </row>
    <row r="42" spans="1:24" ht="24.75" customHeight="1">
      <c r="A42" s="68"/>
      <c r="B42" s="68"/>
      <c r="C42" s="89"/>
      <c r="D42" s="68"/>
      <c r="E42" s="89"/>
      <c r="F42" s="89"/>
      <c r="G42" s="68"/>
      <c r="H42" s="68"/>
      <c r="I42" s="68"/>
      <c r="J42" s="68"/>
      <c r="K42" s="68"/>
      <c r="L42" s="68"/>
      <c r="M42" s="68"/>
      <c r="N42" s="68"/>
      <c r="O42" s="68"/>
      <c r="P42" s="68"/>
      <c r="Q42" s="68"/>
      <c r="R42" s="68"/>
      <c r="S42" s="68"/>
      <c r="T42" s="68"/>
      <c r="U42" s="68"/>
      <c r="V42" s="68"/>
      <c r="W42" s="68"/>
      <c r="X42" s="68"/>
    </row>
    <row r="43" spans="1:24" ht="24.75" customHeight="1">
      <c r="A43" s="68"/>
      <c r="B43" s="68"/>
      <c r="C43" s="89"/>
      <c r="D43" s="68"/>
      <c r="E43" s="89"/>
      <c r="F43" s="89"/>
      <c r="G43" s="68"/>
      <c r="H43" s="68"/>
      <c r="I43" s="68"/>
      <c r="J43" s="68"/>
      <c r="K43" s="68"/>
      <c r="L43" s="68"/>
      <c r="M43" s="68"/>
      <c r="N43" s="68"/>
      <c r="O43" s="68"/>
      <c r="P43" s="68"/>
      <c r="Q43" s="68"/>
      <c r="R43" s="68"/>
      <c r="S43" s="68"/>
      <c r="T43" s="68"/>
      <c r="U43" s="68"/>
      <c r="V43" s="68"/>
      <c r="W43" s="68"/>
      <c r="X43" s="68"/>
    </row>
    <row r="44" spans="1:24" ht="24.75" customHeight="1">
      <c r="A44" s="68"/>
      <c r="B44" s="68"/>
      <c r="C44" s="89"/>
      <c r="D44" s="68"/>
      <c r="E44" s="89"/>
      <c r="F44" s="89"/>
      <c r="G44" s="68"/>
      <c r="H44" s="68"/>
      <c r="I44" s="68"/>
      <c r="J44" s="68"/>
      <c r="K44" s="68"/>
      <c r="L44" s="68"/>
      <c r="M44" s="68"/>
      <c r="N44" s="68"/>
      <c r="O44" s="68"/>
      <c r="P44" s="68"/>
      <c r="Q44" s="68"/>
      <c r="R44" s="68"/>
      <c r="S44" s="68"/>
      <c r="T44" s="68"/>
      <c r="U44" s="68"/>
      <c r="V44" s="68"/>
      <c r="W44" s="68"/>
      <c r="X44" s="68"/>
    </row>
    <row r="45" spans="1:24" ht="24.75" customHeight="1">
      <c r="A45" s="68"/>
      <c r="B45" s="68"/>
      <c r="C45" s="89"/>
      <c r="D45" s="68"/>
      <c r="E45" s="89"/>
      <c r="F45" s="89"/>
      <c r="G45" s="68"/>
      <c r="H45" s="68"/>
      <c r="I45" s="68"/>
      <c r="J45" s="68"/>
      <c r="K45" s="68"/>
      <c r="L45" s="68"/>
      <c r="M45" s="68"/>
      <c r="N45" s="68"/>
      <c r="O45" s="68"/>
      <c r="P45" s="68"/>
      <c r="Q45" s="68"/>
      <c r="R45" s="68"/>
      <c r="S45" s="68"/>
      <c r="T45" s="68"/>
      <c r="U45" s="68"/>
      <c r="V45" s="68"/>
      <c r="W45" s="68"/>
      <c r="X45" s="68"/>
    </row>
    <row r="46" spans="1:24" ht="24.75" customHeight="1">
      <c r="A46" s="68"/>
      <c r="B46" s="68"/>
      <c r="C46" s="89"/>
      <c r="D46" s="68"/>
      <c r="E46" s="89"/>
      <c r="F46" s="89"/>
      <c r="G46" s="68"/>
      <c r="H46" s="68"/>
      <c r="I46" s="68"/>
      <c r="J46" s="68"/>
      <c r="K46" s="68"/>
      <c r="L46" s="68"/>
      <c r="M46" s="68"/>
      <c r="N46" s="68"/>
      <c r="O46" s="68"/>
      <c r="P46" s="68"/>
      <c r="Q46" s="68"/>
      <c r="R46" s="68"/>
      <c r="S46" s="68"/>
      <c r="T46" s="68"/>
      <c r="U46" s="68"/>
      <c r="V46" s="68"/>
      <c r="W46" s="68"/>
      <c r="X46" s="68"/>
    </row>
    <row r="47" spans="1:24" ht="24.75" customHeight="1">
      <c r="A47" s="68"/>
      <c r="B47" s="68"/>
      <c r="C47" s="89"/>
      <c r="D47" s="68"/>
      <c r="E47" s="89"/>
      <c r="F47" s="89"/>
      <c r="G47" s="68"/>
      <c r="H47" s="68"/>
      <c r="I47" s="68"/>
      <c r="J47" s="68"/>
      <c r="K47" s="68"/>
      <c r="L47" s="68"/>
      <c r="M47" s="68"/>
      <c r="N47" s="68"/>
      <c r="O47" s="68"/>
      <c r="P47" s="68"/>
      <c r="Q47" s="68"/>
      <c r="R47" s="68"/>
      <c r="S47" s="68"/>
      <c r="T47" s="68"/>
      <c r="U47" s="68"/>
      <c r="V47" s="68"/>
      <c r="W47" s="68"/>
      <c r="X47" s="68"/>
    </row>
    <row r="48" spans="1:24" ht="24.75" customHeight="1">
      <c r="A48" s="68"/>
      <c r="B48" s="68"/>
      <c r="C48" s="89"/>
      <c r="D48" s="68"/>
      <c r="E48" s="89"/>
      <c r="F48" s="89"/>
      <c r="G48" s="68"/>
      <c r="H48" s="68"/>
      <c r="I48" s="68"/>
      <c r="J48" s="68"/>
      <c r="K48" s="68"/>
      <c r="L48" s="68"/>
      <c r="M48" s="68"/>
      <c r="N48" s="68"/>
      <c r="O48" s="68"/>
      <c r="P48" s="68"/>
      <c r="Q48" s="68"/>
      <c r="R48" s="68"/>
      <c r="S48" s="68"/>
      <c r="T48" s="68"/>
      <c r="U48" s="68"/>
      <c r="V48" s="68"/>
      <c r="W48" s="68"/>
      <c r="X48" s="68"/>
    </row>
    <row r="49" spans="1:24" ht="24.75" customHeight="1">
      <c r="A49" s="68"/>
      <c r="B49" s="68"/>
      <c r="C49" s="89"/>
      <c r="D49" s="68"/>
      <c r="E49" s="89"/>
      <c r="F49" s="89"/>
      <c r="G49" s="68"/>
      <c r="H49" s="68"/>
      <c r="I49" s="68"/>
      <c r="J49" s="68"/>
      <c r="K49" s="68"/>
      <c r="L49" s="68"/>
      <c r="M49" s="68"/>
      <c r="N49" s="68"/>
      <c r="O49" s="68"/>
      <c r="P49" s="68"/>
      <c r="Q49" s="68"/>
      <c r="R49" s="68"/>
      <c r="S49" s="68"/>
      <c r="T49" s="68"/>
      <c r="U49" s="68"/>
      <c r="V49" s="68"/>
      <c r="W49" s="68"/>
      <c r="X49" s="68"/>
    </row>
    <row r="50" spans="1:24" ht="24.75" customHeight="1">
      <c r="A50" s="68"/>
      <c r="B50" s="68"/>
      <c r="C50" s="89"/>
      <c r="D50" s="68"/>
      <c r="E50" s="89"/>
      <c r="F50" s="89"/>
      <c r="G50" s="68"/>
      <c r="H50" s="68"/>
      <c r="I50" s="68"/>
      <c r="J50" s="68"/>
      <c r="K50" s="68"/>
      <c r="L50" s="68"/>
      <c r="M50" s="68"/>
      <c r="N50" s="68"/>
      <c r="O50" s="68"/>
      <c r="P50" s="68"/>
      <c r="Q50" s="68"/>
      <c r="R50" s="68"/>
      <c r="S50" s="68"/>
      <c r="T50" s="68"/>
      <c r="U50" s="68"/>
      <c r="V50" s="68"/>
      <c r="W50" s="68"/>
      <c r="X50" s="68"/>
    </row>
    <row r="51" spans="1:24" ht="24.75" customHeight="1">
      <c r="A51" s="68"/>
      <c r="B51" s="68"/>
      <c r="C51" s="89"/>
      <c r="D51" s="68"/>
      <c r="E51" s="89"/>
      <c r="F51" s="89"/>
      <c r="G51" s="68"/>
      <c r="H51" s="68"/>
      <c r="I51" s="68"/>
      <c r="J51" s="68"/>
      <c r="K51" s="68"/>
      <c r="L51" s="68"/>
      <c r="M51" s="68"/>
      <c r="N51" s="68"/>
      <c r="O51" s="68"/>
      <c r="P51" s="68"/>
      <c r="Q51" s="68"/>
      <c r="R51" s="68"/>
      <c r="S51" s="68"/>
      <c r="T51" s="68"/>
      <c r="U51" s="68"/>
      <c r="V51" s="68"/>
      <c r="W51" s="68"/>
      <c r="X51" s="68"/>
    </row>
    <row r="52" spans="1:24" ht="24.75" customHeight="1">
      <c r="A52" s="68"/>
      <c r="B52" s="68"/>
      <c r="C52" s="89"/>
      <c r="D52" s="68"/>
      <c r="E52" s="89"/>
      <c r="F52" s="89"/>
      <c r="G52" s="68"/>
      <c r="H52" s="68"/>
      <c r="I52" s="68"/>
      <c r="J52" s="68"/>
      <c r="K52" s="68"/>
      <c r="L52" s="68"/>
      <c r="M52" s="68"/>
      <c r="N52" s="68"/>
      <c r="O52" s="68"/>
      <c r="P52" s="68"/>
      <c r="Q52" s="68"/>
      <c r="R52" s="68"/>
      <c r="S52" s="68"/>
      <c r="T52" s="68"/>
      <c r="U52" s="68"/>
      <c r="V52" s="68"/>
      <c r="W52" s="68"/>
      <c r="X52" s="68"/>
    </row>
    <row r="53" spans="1:24" ht="24.75" customHeight="1">
      <c r="A53" s="68"/>
      <c r="B53" s="68"/>
      <c r="C53" s="89"/>
      <c r="D53" s="68"/>
      <c r="E53" s="89"/>
      <c r="F53" s="89"/>
      <c r="G53" s="68"/>
      <c r="H53" s="68"/>
      <c r="I53" s="68"/>
      <c r="J53" s="68"/>
      <c r="K53" s="68"/>
      <c r="L53" s="68"/>
      <c r="M53" s="68"/>
      <c r="N53" s="68"/>
      <c r="O53" s="68"/>
      <c r="P53" s="68"/>
      <c r="Q53" s="68"/>
      <c r="R53" s="68"/>
      <c r="S53" s="68"/>
      <c r="T53" s="68"/>
      <c r="U53" s="68"/>
      <c r="V53" s="68"/>
      <c r="W53" s="68"/>
      <c r="X53" s="68"/>
    </row>
    <row r="54" spans="1:24" ht="24.75" customHeight="1">
      <c r="A54" s="68"/>
      <c r="B54" s="68"/>
      <c r="C54" s="89"/>
      <c r="D54" s="68"/>
      <c r="E54" s="89"/>
      <c r="F54" s="89"/>
      <c r="G54" s="68"/>
      <c r="H54" s="68"/>
      <c r="I54" s="68"/>
      <c r="J54" s="68"/>
      <c r="K54" s="68"/>
      <c r="L54" s="68"/>
      <c r="M54" s="68"/>
      <c r="N54" s="68"/>
      <c r="O54" s="68"/>
      <c r="P54" s="68"/>
      <c r="Q54" s="68"/>
      <c r="R54" s="68"/>
      <c r="S54" s="68"/>
      <c r="T54" s="68"/>
      <c r="U54" s="68"/>
      <c r="V54" s="68"/>
      <c r="W54" s="68"/>
      <c r="X54" s="68"/>
    </row>
    <row r="55" spans="1:24" ht="24.75" customHeight="1">
      <c r="A55" s="89"/>
      <c r="B55" s="89"/>
      <c r="C55" s="89"/>
      <c r="D55" s="89"/>
      <c r="E55" s="89"/>
      <c r="F55" s="89"/>
      <c r="G55" s="89"/>
      <c r="H55" s="89"/>
      <c r="I55" s="89"/>
      <c r="J55" s="89"/>
      <c r="K55" s="89"/>
      <c r="L55" s="89"/>
      <c r="M55" s="89"/>
      <c r="N55" s="89"/>
      <c r="O55" s="89"/>
      <c r="P55" s="89"/>
      <c r="Q55" s="89"/>
      <c r="R55" s="89"/>
      <c r="S55" s="89"/>
      <c r="T55" s="89"/>
      <c r="U55" s="89"/>
      <c r="V55" s="89"/>
      <c r="W55" s="89"/>
      <c r="X55" s="89"/>
    </row>
    <row r="56" spans="1:24" ht="24.75" customHeight="1">
      <c r="A56" s="89"/>
      <c r="B56" s="89"/>
      <c r="C56" s="89"/>
      <c r="D56" s="89"/>
      <c r="E56" s="89"/>
      <c r="F56" s="89"/>
      <c r="G56" s="89"/>
      <c r="H56" s="89"/>
      <c r="I56" s="89"/>
      <c r="J56" s="89"/>
      <c r="K56" s="89"/>
      <c r="L56" s="89"/>
      <c r="M56" s="89"/>
      <c r="N56" s="89"/>
      <c r="O56" s="89"/>
      <c r="P56" s="89"/>
      <c r="Q56" s="89"/>
      <c r="R56" s="89"/>
      <c r="S56" s="89"/>
      <c r="T56" s="89"/>
      <c r="U56" s="89"/>
      <c r="V56" s="89"/>
      <c r="W56" s="89"/>
      <c r="X56" s="89"/>
    </row>
    <row r="57" spans="1:24" ht="24.75" customHeight="1">
      <c r="A57" s="89"/>
      <c r="B57" s="89"/>
      <c r="C57" s="89"/>
      <c r="D57" s="89"/>
      <c r="E57" s="89"/>
      <c r="F57" s="89"/>
      <c r="G57" s="89"/>
      <c r="H57" s="89"/>
      <c r="I57" s="89"/>
      <c r="J57" s="89"/>
      <c r="K57" s="89"/>
      <c r="L57" s="89"/>
      <c r="M57" s="89"/>
      <c r="N57" s="89"/>
      <c r="O57" s="89"/>
      <c r="P57" s="89"/>
      <c r="Q57" s="89"/>
      <c r="R57" s="89"/>
      <c r="S57" s="89"/>
      <c r="T57" s="89"/>
      <c r="U57" s="89"/>
      <c r="V57" s="89"/>
      <c r="W57" s="89"/>
      <c r="X57" s="89"/>
    </row>
    <row r="58" spans="1:24" ht="24.75" customHeight="1">
      <c r="A58" s="89"/>
      <c r="B58" s="89"/>
      <c r="C58" s="89"/>
      <c r="D58" s="89"/>
      <c r="E58" s="89"/>
      <c r="F58" s="89"/>
      <c r="G58" s="89"/>
      <c r="H58" s="89"/>
      <c r="I58" s="89"/>
      <c r="J58" s="89"/>
      <c r="K58" s="89"/>
      <c r="L58" s="89"/>
      <c r="M58" s="89"/>
      <c r="N58" s="89"/>
      <c r="O58" s="89"/>
      <c r="P58" s="89"/>
      <c r="Q58" s="89"/>
      <c r="R58" s="89"/>
      <c r="S58" s="89"/>
      <c r="T58" s="89"/>
      <c r="U58" s="89"/>
      <c r="V58" s="89"/>
      <c r="W58" s="89"/>
      <c r="X58" s="89"/>
    </row>
    <row r="59" spans="1:24" ht="24.75" customHeight="1">
      <c r="A59" s="89"/>
      <c r="B59" s="89"/>
      <c r="C59" s="89"/>
      <c r="D59" s="89"/>
      <c r="E59" s="89"/>
      <c r="F59" s="89"/>
      <c r="G59" s="89"/>
      <c r="H59" s="89"/>
      <c r="I59" s="89"/>
      <c r="J59" s="89"/>
      <c r="K59" s="89"/>
      <c r="L59" s="89"/>
      <c r="M59" s="89"/>
      <c r="N59" s="89"/>
      <c r="O59" s="89"/>
      <c r="P59" s="89"/>
      <c r="Q59" s="89"/>
      <c r="R59" s="89"/>
      <c r="S59" s="89"/>
      <c r="T59" s="89"/>
      <c r="U59" s="89"/>
      <c r="V59" s="89"/>
      <c r="W59" s="89"/>
      <c r="X59" s="89"/>
    </row>
    <row r="60" spans="1:24" ht="24.75" customHeight="1">
      <c r="A60" s="89"/>
      <c r="B60" s="89"/>
      <c r="C60" s="89"/>
      <c r="D60" s="89"/>
      <c r="E60" s="89"/>
      <c r="F60" s="89"/>
      <c r="G60" s="89"/>
      <c r="H60" s="89"/>
      <c r="I60" s="89"/>
      <c r="J60" s="89"/>
      <c r="K60" s="89"/>
      <c r="L60" s="89"/>
      <c r="M60" s="89"/>
      <c r="N60" s="89"/>
      <c r="O60" s="89"/>
      <c r="P60" s="89"/>
      <c r="Q60" s="89"/>
      <c r="R60" s="89"/>
      <c r="S60" s="89"/>
      <c r="T60" s="89"/>
      <c r="U60" s="89"/>
      <c r="V60" s="89"/>
      <c r="W60" s="89"/>
      <c r="X60" s="89"/>
    </row>
    <row r="61" spans="1:24" ht="24.75" customHeight="1">
      <c r="A61" s="89"/>
      <c r="B61" s="89"/>
      <c r="C61" s="89"/>
      <c r="D61" s="89"/>
      <c r="E61" s="89"/>
      <c r="F61" s="89"/>
      <c r="G61" s="89"/>
      <c r="H61" s="89"/>
      <c r="I61" s="89"/>
      <c r="J61" s="89"/>
      <c r="K61" s="89"/>
      <c r="L61" s="89"/>
      <c r="M61" s="89"/>
      <c r="N61" s="89"/>
      <c r="O61" s="89"/>
      <c r="P61" s="89"/>
      <c r="Q61" s="89"/>
      <c r="R61" s="89"/>
      <c r="S61" s="89"/>
      <c r="T61" s="89"/>
      <c r="U61" s="89"/>
      <c r="V61" s="89"/>
      <c r="W61" s="89"/>
      <c r="X61" s="89"/>
    </row>
    <row r="62" spans="1:24" ht="24.75" customHeight="1">
      <c r="A62" s="89"/>
      <c r="B62" s="89"/>
      <c r="C62" s="89"/>
      <c r="D62" s="89"/>
      <c r="E62" s="89"/>
      <c r="F62" s="89"/>
      <c r="G62" s="89"/>
      <c r="H62" s="89"/>
      <c r="I62" s="89"/>
      <c r="J62" s="89"/>
      <c r="K62" s="89"/>
      <c r="L62" s="89"/>
      <c r="M62" s="89"/>
      <c r="N62" s="89"/>
      <c r="O62" s="89"/>
      <c r="P62" s="89"/>
      <c r="Q62" s="89"/>
      <c r="R62" s="89"/>
      <c r="S62" s="89"/>
      <c r="T62" s="89"/>
      <c r="U62" s="89"/>
      <c r="V62" s="89"/>
      <c r="W62" s="89"/>
      <c r="X62" s="89"/>
    </row>
    <row r="63" spans="1:24" ht="24.75" customHeight="1">
      <c r="A63" s="89"/>
      <c r="B63" s="89"/>
      <c r="C63" s="89"/>
      <c r="D63" s="89"/>
      <c r="E63" s="89"/>
      <c r="F63" s="89"/>
      <c r="G63" s="89"/>
      <c r="H63" s="89"/>
      <c r="I63" s="89"/>
      <c r="J63" s="89"/>
      <c r="K63" s="89"/>
      <c r="L63" s="89"/>
      <c r="M63" s="89"/>
      <c r="N63" s="89"/>
      <c r="O63" s="89"/>
      <c r="P63" s="89"/>
      <c r="Q63" s="89"/>
      <c r="R63" s="89"/>
      <c r="S63" s="89"/>
      <c r="T63" s="89"/>
      <c r="U63" s="89"/>
      <c r="V63" s="89"/>
      <c r="W63" s="89"/>
      <c r="X63" s="89"/>
    </row>
    <row r="64" spans="1:24" ht="24.75" customHeight="1">
      <c r="A64" s="89"/>
      <c r="B64" s="89"/>
      <c r="C64" s="89"/>
      <c r="D64" s="89"/>
      <c r="E64" s="89"/>
      <c r="F64" s="89"/>
      <c r="G64" s="89"/>
      <c r="H64" s="89"/>
      <c r="I64" s="89"/>
      <c r="J64" s="89"/>
      <c r="K64" s="89"/>
      <c r="L64" s="89"/>
      <c r="M64" s="89"/>
      <c r="N64" s="89"/>
      <c r="O64" s="89"/>
      <c r="P64" s="89"/>
      <c r="Q64" s="89"/>
      <c r="R64" s="89"/>
      <c r="S64" s="89"/>
      <c r="T64" s="89"/>
      <c r="U64" s="89"/>
      <c r="V64" s="89"/>
      <c r="W64" s="89"/>
      <c r="X64" s="89"/>
    </row>
    <row r="65" spans="1:24" ht="24.75" customHeight="1">
      <c r="A65" s="89"/>
      <c r="B65" s="89"/>
      <c r="C65" s="89"/>
      <c r="D65" s="89"/>
      <c r="E65" s="89"/>
      <c r="F65" s="89"/>
      <c r="G65" s="89"/>
      <c r="H65" s="89"/>
      <c r="I65" s="89"/>
      <c r="J65" s="89"/>
      <c r="K65" s="89"/>
      <c r="L65" s="89"/>
      <c r="M65" s="89"/>
      <c r="N65" s="89"/>
      <c r="O65" s="89"/>
      <c r="P65" s="89"/>
      <c r="Q65" s="89"/>
      <c r="R65" s="89"/>
      <c r="S65" s="89"/>
      <c r="T65" s="89"/>
      <c r="U65" s="89"/>
      <c r="V65" s="89"/>
      <c r="W65" s="89"/>
      <c r="X65" s="89"/>
    </row>
    <row r="66" spans="1:24" ht="24.75" customHeight="1">
      <c r="A66" s="89"/>
      <c r="B66" s="89"/>
      <c r="C66" s="89"/>
      <c r="D66" s="89"/>
      <c r="E66" s="89"/>
      <c r="F66" s="89"/>
      <c r="G66" s="89"/>
      <c r="H66" s="89"/>
      <c r="I66" s="89"/>
      <c r="J66" s="89"/>
      <c r="K66" s="89"/>
      <c r="L66" s="89"/>
      <c r="M66" s="89"/>
      <c r="N66" s="89"/>
      <c r="O66" s="89"/>
      <c r="P66" s="89"/>
      <c r="Q66" s="89"/>
      <c r="R66" s="89"/>
      <c r="S66" s="89"/>
      <c r="T66" s="89"/>
      <c r="U66" s="89"/>
      <c r="V66" s="89"/>
      <c r="W66" s="89"/>
      <c r="X66" s="89"/>
    </row>
    <row r="67" spans="1:24" ht="24.75" customHeight="1">
      <c r="A67" s="89"/>
      <c r="B67" s="89"/>
      <c r="C67" s="89"/>
      <c r="D67" s="89"/>
      <c r="E67" s="89"/>
      <c r="F67" s="89"/>
      <c r="G67" s="89"/>
      <c r="H67" s="89"/>
      <c r="I67" s="89"/>
      <c r="J67" s="89"/>
      <c r="K67" s="89"/>
      <c r="L67" s="89"/>
      <c r="M67" s="89"/>
      <c r="N67" s="89"/>
      <c r="O67" s="89"/>
      <c r="P67" s="89"/>
      <c r="Q67" s="89"/>
      <c r="R67" s="89"/>
      <c r="S67" s="89"/>
      <c r="T67" s="89"/>
      <c r="U67" s="89"/>
      <c r="V67" s="89"/>
      <c r="W67" s="89"/>
      <c r="X67" s="89"/>
    </row>
    <row r="68" spans="1:24" ht="24.75" customHeight="1">
      <c r="A68" s="89"/>
      <c r="B68" s="89"/>
      <c r="C68" s="89"/>
      <c r="D68" s="89"/>
      <c r="E68" s="89"/>
      <c r="F68" s="89"/>
      <c r="G68" s="89"/>
      <c r="H68" s="89"/>
      <c r="I68" s="89"/>
      <c r="J68" s="89"/>
      <c r="K68" s="89"/>
      <c r="L68" s="89"/>
      <c r="M68" s="89"/>
      <c r="N68" s="89"/>
      <c r="O68" s="89"/>
      <c r="P68" s="89"/>
      <c r="Q68" s="89"/>
      <c r="R68" s="89"/>
      <c r="S68" s="89"/>
      <c r="T68" s="89"/>
      <c r="U68" s="89"/>
      <c r="V68" s="89"/>
      <c r="W68" s="89"/>
      <c r="X68" s="89"/>
    </row>
    <row r="69" spans="1:24" ht="24.75" customHeight="1">
      <c r="A69" s="89"/>
      <c r="B69" s="89"/>
      <c r="C69" s="89"/>
      <c r="D69" s="89"/>
      <c r="E69" s="89"/>
      <c r="F69" s="89"/>
      <c r="G69" s="89"/>
      <c r="H69" s="89"/>
      <c r="I69" s="89"/>
      <c r="J69" s="89"/>
      <c r="K69" s="89"/>
      <c r="L69" s="89"/>
      <c r="M69" s="89"/>
      <c r="N69" s="89"/>
      <c r="O69" s="89"/>
      <c r="P69" s="89"/>
      <c r="Q69" s="89"/>
      <c r="R69" s="89"/>
      <c r="S69" s="89"/>
      <c r="T69" s="89"/>
      <c r="U69" s="89"/>
      <c r="V69" s="89"/>
      <c r="W69" s="89"/>
      <c r="X69" s="89"/>
    </row>
    <row r="70" spans="1:24" ht="24.75" customHeight="1">
      <c r="A70" s="89"/>
      <c r="B70" s="89"/>
      <c r="C70" s="89"/>
      <c r="D70" s="89"/>
      <c r="E70" s="89"/>
      <c r="F70" s="89"/>
      <c r="G70" s="89"/>
      <c r="H70" s="89"/>
      <c r="I70" s="89"/>
      <c r="J70" s="89"/>
      <c r="K70" s="89"/>
      <c r="L70" s="89"/>
      <c r="M70" s="89"/>
      <c r="N70" s="89"/>
      <c r="O70" s="89"/>
      <c r="P70" s="89"/>
      <c r="Q70" s="89"/>
      <c r="R70" s="89"/>
      <c r="S70" s="89"/>
      <c r="T70" s="89"/>
      <c r="U70" s="89"/>
      <c r="V70" s="89"/>
      <c r="W70" s="89"/>
      <c r="X70" s="89"/>
    </row>
    <row r="71" spans="1:24" ht="24.75" customHeight="1">
      <c r="A71" s="89"/>
      <c r="B71" s="89"/>
      <c r="C71" s="89"/>
      <c r="D71" s="89"/>
      <c r="E71" s="89"/>
      <c r="F71" s="89"/>
      <c r="G71" s="89"/>
      <c r="H71" s="89"/>
      <c r="I71" s="89"/>
      <c r="J71" s="89"/>
      <c r="K71" s="89"/>
      <c r="L71" s="89"/>
      <c r="M71" s="89"/>
      <c r="N71" s="89"/>
      <c r="O71" s="89"/>
      <c r="P71" s="89"/>
      <c r="Q71" s="89"/>
      <c r="R71" s="89"/>
      <c r="S71" s="89"/>
      <c r="T71" s="89"/>
      <c r="U71" s="89"/>
      <c r="V71" s="89"/>
      <c r="W71" s="89"/>
      <c r="X71" s="89"/>
    </row>
    <row r="72" spans="1:24" ht="24.75" customHeight="1">
      <c r="A72" s="89"/>
      <c r="B72" s="89"/>
      <c r="C72" s="89"/>
      <c r="D72" s="89"/>
      <c r="E72" s="89"/>
      <c r="F72" s="89"/>
      <c r="G72" s="89"/>
      <c r="H72" s="89"/>
      <c r="I72" s="89"/>
      <c r="J72" s="89"/>
      <c r="K72" s="89"/>
      <c r="L72" s="89"/>
      <c r="M72" s="89"/>
      <c r="N72" s="89"/>
      <c r="O72" s="89"/>
      <c r="P72" s="89"/>
      <c r="Q72" s="89"/>
      <c r="R72" s="89"/>
      <c r="S72" s="89"/>
      <c r="T72" s="89"/>
      <c r="U72" s="89"/>
      <c r="V72" s="89"/>
      <c r="W72" s="89"/>
      <c r="X72" s="89"/>
    </row>
    <row r="73" spans="1:24" ht="24.75" customHeight="1">
      <c r="A73" s="89"/>
      <c r="B73" s="89"/>
      <c r="C73" s="89"/>
      <c r="D73" s="89"/>
      <c r="E73" s="89"/>
      <c r="F73" s="89"/>
      <c r="G73" s="89"/>
      <c r="H73" s="89"/>
      <c r="I73" s="89"/>
      <c r="J73" s="89"/>
      <c r="K73" s="89"/>
      <c r="L73" s="89"/>
      <c r="M73" s="89"/>
      <c r="N73" s="89"/>
      <c r="O73" s="89"/>
      <c r="P73" s="89"/>
      <c r="Q73" s="89"/>
      <c r="R73" s="89"/>
      <c r="S73" s="89"/>
      <c r="T73" s="89"/>
      <c r="U73" s="89"/>
      <c r="V73" s="89"/>
      <c r="W73" s="89"/>
      <c r="X73" s="89"/>
    </row>
    <row r="74" spans="1:24" ht="24.75" customHeight="1">
      <c r="A74" s="89"/>
      <c r="B74" s="89"/>
      <c r="C74" s="89"/>
      <c r="D74" s="89"/>
      <c r="E74" s="89"/>
      <c r="F74" s="89"/>
      <c r="G74" s="89"/>
      <c r="H74" s="89"/>
      <c r="I74" s="89"/>
      <c r="J74" s="89"/>
      <c r="K74" s="89"/>
      <c r="L74" s="89"/>
      <c r="M74" s="89"/>
      <c r="N74" s="89"/>
      <c r="O74" s="89"/>
      <c r="P74" s="89"/>
      <c r="Q74" s="89"/>
      <c r="R74" s="89"/>
      <c r="S74" s="89"/>
      <c r="T74" s="89"/>
      <c r="U74" s="89"/>
      <c r="V74" s="89"/>
      <c r="W74" s="89"/>
      <c r="X74" s="89"/>
    </row>
    <row r="75" spans="1:24" ht="24.75" customHeight="1">
      <c r="A75" s="89"/>
      <c r="B75" s="89"/>
      <c r="C75" s="89"/>
      <c r="D75" s="89"/>
      <c r="E75" s="89"/>
      <c r="F75" s="89"/>
      <c r="G75" s="89"/>
      <c r="H75" s="89"/>
      <c r="I75" s="89"/>
      <c r="J75" s="89"/>
      <c r="K75" s="89"/>
      <c r="L75" s="89"/>
      <c r="M75" s="89"/>
      <c r="N75" s="89"/>
      <c r="O75" s="89"/>
      <c r="P75" s="89"/>
      <c r="Q75" s="89"/>
      <c r="R75" s="89"/>
      <c r="S75" s="89"/>
      <c r="T75" s="89"/>
      <c r="U75" s="89"/>
      <c r="V75" s="89"/>
      <c r="W75" s="89"/>
      <c r="X75" s="89"/>
    </row>
    <row r="76" spans="1:24" ht="24.75" customHeight="1">
      <c r="A76" s="89"/>
      <c r="B76" s="89"/>
      <c r="C76" s="89"/>
      <c r="D76" s="89"/>
      <c r="E76" s="89"/>
      <c r="F76" s="89"/>
      <c r="G76" s="89"/>
      <c r="H76" s="89"/>
      <c r="I76" s="89"/>
      <c r="J76" s="89"/>
      <c r="K76" s="89"/>
      <c r="L76" s="89"/>
      <c r="M76" s="89"/>
      <c r="N76" s="89"/>
      <c r="O76" s="89"/>
      <c r="P76" s="89"/>
      <c r="Q76" s="89"/>
      <c r="R76" s="89"/>
      <c r="S76" s="89"/>
      <c r="T76" s="89"/>
      <c r="U76" s="89"/>
      <c r="V76" s="89"/>
      <c r="W76" s="89"/>
      <c r="X76" s="89"/>
    </row>
    <row r="77" spans="1:24" ht="24.75" customHeight="1">
      <c r="A77" s="89"/>
      <c r="B77" s="89"/>
      <c r="C77" s="89"/>
      <c r="D77" s="89"/>
      <c r="E77" s="89"/>
      <c r="F77" s="89"/>
      <c r="G77" s="89"/>
      <c r="H77" s="89"/>
      <c r="I77" s="89"/>
      <c r="J77" s="89"/>
      <c r="K77" s="89"/>
      <c r="L77" s="89"/>
      <c r="M77" s="89"/>
      <c r="N77" s="89"/>
      <c r="O77" s="89"/>
      <c r="P77" s="89"/>
      <c r="Q77" s="89"/>
      <c r="R77" s="89"/>
      <c r="S77" s="89"/>
      <c r="T77" s="89"/>
      <c r="U77" s="89"/>
      <c r="V77" s="89"/>
      <c r="W77" s="89"/>
      <c r="X77" s="89"/>
    </row>
    <row r="78" spans="1:24" ht="24.75" customHeight="1">
      <c r="A78" s="89"/>
      <c r="B78" s="89"/>
      <c r="C78" s="89"/>
      <c r="D78" s="89"/>
      <c r="E78" s="89"/>
      <c r="F78" s="89"/>
      <c r="G78" s="89"/>
      <c r="H78" s="89"/>
      <c r="I78" s="89"/>
      <c r="J78" s="89"/>
      <c r="K78" s="89"/>
      <c r="L78" s="89"/>
      <c r="M78" s="89"/>
      <c r="N78" s="89"/>
      <c r="O78" s="89"/>
      <c r="P78" s="89"/>
      <c r="Q78" s="89"/>
      <c r="R78" s="89"/>
      <c r="S78" s="89"/>
      <c r="T78" s="89"/>
      <c r="U78" s="89"/>
      <c r="V78" s="89"/>
      <c r="W78" s="89"/>
      <c r="X78" s="89"/>
    </row>
    <row r="79" spans="1:24" ht="24.75" customHeight="1">
      <c r="A79" s="89"/>
      <c r="B79" s="89"/>
      <c r="C79" s="89"/>
      <c r="D79" s="89"/>
      <c r="E79" s="89"/>
      <c r="F79" s="89"/>
      <c r="G79" s="89"/>
      <c r="H79" s="89"/>
      <c r="I79" s="89"/>
      <c r="J79" s="89"/>
      <c r="K79" s="89"/>
      <c r="L79" s="89"/>
      <c r="M79" s="89"/>
      <c r="N79" s="89"/>
      <c r="O79" s="89"/>
      <c r="P79" s="89"/>
      <c r="Q79" s="89"/>
      <c r="R79" s="89"/>
      <c r="S79" s="89"/>
      <c r="T79" s="89"/>
      <c r="U79" s="89"/>
      <c r="V79" s="89"/>
      <c r="W79" s="89"/>
      <c r="X79" s="89"/>
    </row>
    <row r="80" spans="1:24" ht="24.75" customHeight="1">
      <c r="A80" s="89"/>
      <c r="B80" s="89"/>
      <c r="C80" s="89"/>
      <c r="D80" s="89"/>
      <c r="E80" s="89"/>
      <c r="F80" s="89"/>
      <c r="G80" s="89"/>
      <c r="H80" s="89"/>
      <c r="I80" s="89"/>
      <c r="J80" s="89"/>
      <c r="K80" s="89"/>
      <c r="L80" s="89"/>
      <c r="M80" s="89"/>
      <c r="N80" s="89"/>
      <c r="O80" s="89"/>
      <c r="P80" s="89"/>
      <c r="Q80" s="89"/>
      <c r="R80" s="89"/>
      <c r="S80" s="89"/>
      <c r="T80" s="89"/>
      <c r="U80" s="89"/>
      <c r="V80" s="89"/>
      <c r="W80" s="89"/>
      <c r="X80" s="89"/>
    </row>
    <row r="81" spans="1:24" ht="24.75" customHeight="1">
      <c r="A81" s="89"/>
      <c r="B81" s="89"/>
      <c r="C81" s="89"/>
      <c r="D81" s="89"/>
      <c r="E81" s="89"/>
      <c r="F81" s="89"/>
      <c r="G81" s="89"/>
      <c r="H81" s="89"/>
      <c r="I81" s="89"/>
      <c r="J81" s="89"/>
      <c r="K81" s="89"/>
      <c r="L81" s="89"/>
      <c r="M81" s="89"/>
      <c r="N81" s="89"/>
      <c r="O81" s="89"/>
      <c r="P81" s="89"/>
      <c r="Q81" s="89"/>
      <c r="R81" s="89"/>
      <c r="S81" s="89"/>
      <c r="T81" s="89"/>
      <c r="U81" s="89"/>
      <c r="V81" s="89"/>
      <c r="W81" s="89"/>
      <c r="X81" s="89"/>
    </row>
    <row r="82" spans="1:24" ht="24.75" customHeight="1">
      <c r="A82" s="89"/>
      <c r="B82" s="89"/>
      <c r="C82" s="89"/>
      <c r="D82" s="89"/>
      <c r="E82" s="89"/>
      <c r="F82" s="89"/>
      <c r="G82" s="89"/>
      <c r="H82" s="89"/>
      <c r="I82" s="89"/>
      <c r="J82" s="89"/>
      <c r="K82" s="89"/>
      <c r="L82" s="89"/>
      <c r="M82" s="89"/>
      <c r="N82" s="89"/>
      <c r="O82" s="89"/>
      <c r="P82" s="89"/>
      <c r="Q82" s="89"/>
      <c r="R82" s="89"/>
      <c r="S82" s="89"/>
      <c r="T82" s="89"/>
      <c r="U82" s="89"/>
      <c r="V82" s="89"/>
      <c r="W82" s="89"/>
      <c r="X82" s="89"/>
    </row>
    <row r="83" spans="1:24" ht="24.75" customHeight="1">
      <c r="A83" s="68"/>
      <c r="B83" s="68"/>
      <c r="C83" s="89"/>
      <c r="D83" s="68"/>
      <c r="E83" s="89"/>
      <c r="F83" s="89"/>
      <c r="G83" s="68"/>
      <c r="H83" s="68"/>
      <c r="I83" s="68"/>
      <c r="J83" s="68"/>
      <c r="K83" s="68"/>
      <c r="L83" s="68"/>
      <c r="M83" s="68"/>
      <c r="N83" s="68"/>
      <c r="O83" s="68"/>
      <c r="P83" s="68"/>
      <c r="Q83" s="68"/>
      <c r="R83" s="68"/>
      <c r="S83" s="68"/>
      <c r="T83" s="68"/>
      <c r="U83" s="68"/>
      <c r="V83" s="68"/>
      <c r="W83" s="68"/>
      <c r="X83" s="68"/>
    </row>
    <row r="84" spans="1:24" ht="24.75" customHeight="1">
      <c r="A84" s="68"/>
      <c r="B84" s="68"/>
      <c r="C84" s="89"/>
      <c r="D84" s="68"/>
      <c r="E84" s="89"/>
      <c r="F84" s="89"/>
      <c r="G84" s="68"/>
      <c r="H84" s="68"/>
      <c r="I84" s="68"/>
      <c r="J84" s="68"/>
      <c r="K84" s="68"/>
      <c r="L84" s="68"/>
      <c r="M84" s="68"/>
      <c r="N84" s="68"/>
      <c r="O84" s="68"/>
      <c r="P84" s="68"/>
      <c r="Q84" s="68"/>
      <c r="R84" s="68"/>
      <c r="S84" s="68"/>
      <c r="T84" s="68"/>
      <c r="U84" s="68"/>
      <c r="V84" s="68"/>
      <c r="W84" s="68"/>
      <c r="X84" s="68"/>
    </row>
    <row r="85" spans="1:24" ht="24.75" customHeight="1">
      <c r="A85" s="103"/>
      <c r="B85" s="109"/>
      <c r="C85" s="110"/>
      <c r="D85" s="109"/>
      <c r="E85" s="103"/>
      <c r="F85" s="103"/>
      <c r="G85" s="103"/>
      <c r="H85" s="103"/>
      <c r="I85" s="103"/>
      <c r="J85" s="103"/>
      <c r="K85" s="103"/>
      <c r="L85" s="103"/>
      <c r="M85" s="103"/>
      <c r="N85" s="103"/>
      <c r="O85" s="103"/>
      <c r="P85" s="103"/>
      <c r="Q85" s="103"/>
      <c r="R85" s="103"/>
      <c r="S85" s="103"/>
      <c r="T85" s="103"/>
      <c r="U85" s="103"/>
      <c r="V85" s="103"/>
      <c r="W85" s="103"/>
      <c r="X85" s="103"/>
    </row>
    <row r="86" spans="1:24" ht="24.75" customHeight="1">
      <c r="A86" s="68"/>
      <c r="B86" s="68"/>
      <c r="C86" s="89"/>
      <c r="D86" s="68"/>
      <c r="E86" s="89"/>
      <c r="F86" s="89"/>
      <c r="G86" s="68"/>
      <c r="H86" s="68"/>
      <c r="I86" s="68"/>
      <c r="J86" s="68"/>
      <c r="K86" s="68"/>
      <c r="L86" s="68"/>
      <c r="M86" s="68"/>
      <c r="N86" s="68"/>
      <c r="O86" s="68"/>
      <c r="P86" s="68"/>
      <c r="Q86" s="68"/>
      <c r="R86" s="68"/>
      <c r="S86" s="68"/>
      <c r="T86" s="68"/>
      <c r="U86" s="68"/>
      <c r="V86" s="68"/>
      <c r="W86" s="68"/>
      <c r="X86" s="68"/>
    </row>
    <row r="87" spans="1:24" ht="24.75" customHeight="1">
      <c r="A87" s="68"/>
      <c r="B87" s="68"/>
      <c r="C87" s="89"/>
      <c r="D87" s="68"/>
      <c r="E87" s="89"/>
      <c r="F87" s="89"/>
      <c r="G87" s="68"/>
      <c r="H87" s="68"/>
      <c r="I87" s="68"/>
      <c r="J87" s="68"/>
      <c r="K87" s="68"/>
      <c r="L87" s="68"/>
      <c r="M87" s="68"/>
      <c r="N87" s="68"/>
      <c r="O87" s="68"/>
      <c r="P87" s="68"/>
      <c r="Q87" s="68"/>
      <c r="R87" s="68"/>
      <c r="S87" s="68"/>
      <c r="T87" s="68"/>
      <c r="U87" s="68"/>
      <c r="V87" s="68"/>
      <c r="W87" s="68"/>
      <c r="X87" s="68"/>
    </row>
    <row r="88" spans="1:24" ht="24.75" customHeight="1">
      <c r="A88" s="68"/>
      <c r="B88" s="68"/>
      <c r="C88" s="89"/>
      <c r="D88" s="68"/>
      <c r="E88" s="89"/>
      <c r="F88" s="89"/>
      <c r="G88" s="68"/>
      <c r="H88" s="68"/>
      <c r="I88" s="68"/>
      <c r="J88" s="68"/>
      <c r="K88" s="68"/>
      <c r="L88" s="68"/>
      <c r="M88" s="68"/>
      <c r="N88" s="68"/>
      <c r="O88" s="68"/>
      <c r="P88" s="68"/>
      <c r="Q88" s="68"/>
      <c r="R88" s="68"/>
      <c r="S88" s="68"/>
      <c r="T88" s="68"/>
      <c r="U88" s="68"/>
      <c r="V88" s="68"/>
      <c r="W88" s="68"/>
      <c r="X88" s="68"/>
    </row>
    <row r="89" spans="1:24" ht="24.75" customHeight="1">
      <c r="A89" s="68"/>
      <c r="B89" s="68"/>
      <c r="C89" s="89"/>
      <c r="D89" s="68"/>
      <c r="E89" s="89"/>
      <c r="F89" s="89"/>
      <c r="G89" s="68"/>
      <c r="H89" s="68"/>
      <c r="I89" s="68"/>
      <c r="J89" s="68"/>
      <c r="K89" s="68"/>
      <c r="L89" s="68"/>
      <c r="M89" s="68"/>
      <c r="N89" s="68"/>
      <c r="O89" s="68"/>
      <c r="P89" s="68"/>
      <c r="Q89" s="68"/>
      <c r="R89" s="68"/>
      <c r="S89" s="68"/>
      <c r="T89" s="68"/>
      <c r="U89" s="68"/>
      <c r="V89" s="68"/>
      <c r="W89" s="68"/>
      <c r="X89" s="68"/>
    </row>
    <row r="90" spans="1:24" ht="24.75" customHeight="1">
      <c r="A90" s="68"/>
      <c r="B90" s="68"/>
      <c r="C90" s="89"/>
      <c r="D90" s="68"/>
      <c r="E90" s="89"/>
      <c r="F90" s="89"/>
      <c r="G90" s="68"/>
      <c r="H90" s="68"/>
      <c r="I90" s="68"/>
      <c r="J90" s="68"/>
      <c r="K90" s="68"/>
      <c r="L90" s="68"/>
      <c r="M90" s="68"/>
      <c r="N90" s="68"/>
      <c r="O90" s="68"/>
      <c r="P90" s="68"/>
      <c r="Q90" s="68"/>
      <c r="R90" s="68"/>
      <c r="S90" s="68"/>
      <c r="T90" s="68"/>
      <c r="U90" s="68"/>
      <c r="V90" s="68"/>
      <c r="W90" s="68"/>
      <c r="X90" s="68"/>
    </row>
    <row r="91" spans="1:24" ht="24.75" customHeight="1">
      <c r="A91" s="68"/>
      <c r="B91" s="68"/>
      <c r="C91" s="89"/>
      <c r="D91" s="68"/>
      <c r="E91" s="89"/>
      <c r="F91" s="89"/>
      <c r="G91" s="68"/>
      <c r="H91" s="68"/>
      <c r="I91" s="68"/>
      <c r="J91" s="68"/>
      <c r="K91" s="68"/>
      <c r="L91" s="68"/>
      <c r="M91" s="68"/>
      <c r="N91" s="68"/>
      <c r="O91" s="68"/>
      <c r="P91" s="68"/>
      <c r="Q91" s="68"/>
      <c r="R91" s="68"/>
      <c r="S91" s="68"/>
      <c r="T91" s="68"/>
      <c r="U91" s="68"/>
      <c r="V91" s="68"/>
      <c r="W91" s="68"/>
      <c r="X91" s="68"/>
    </row>
    <row r="92" spans="1:24" ht="24.75" customHeight="1">
      <c r="A92" s="68"/>
      <c r="B92" s="68"/>
      <c r="C92" s="89"/>
      <c r="D92" s="68"/>
      <c r="E92" s="89"/>
      <c r="F92" s="89"/>
      <c r="G92" s="68"/>
      <c r="H92" s="68"/>
      <c r="I92" s="68"/>
      <c r="J92" s="68"/>
      <c r="K92" s="68"/>
      <c r="L92" s="68"/>
      <c r="M92" s="68"/>
      <c r="N92" s="68"/>
      <c r="O92" s="68"/>
      <c r="P92" s="68"/>
      <c r="Q92" s="68"/>
      <c r="R92" s="68"/>
      <c r="S92" s="68"/>
      <c r="T92" s="68"/>
      <c r="U92" s="68"/>
      <c r="V92" s="68"/>
      <c r="W92" s="68"/>
      <c r="X92" s="68"/>
    </row>
    <row r="93" spans="1:24" ht="24.75" customHeight="1">
      <c r="A93" s="68"/>
      <c r="B93" s="68"/>
      <c r="C93" s="89"/>
      <c r="D93" s="68"/>
      <c r="E93" s="89"/>
      <c r="F93" s="89"/>
      <c r="G93" s="68"/>
      <c r="H93" s="68"/>
      <c r="I93" s="68"/>
      <c r="J93" s="68"/>
      <c r="K93" s="68"/>
      <c r="L93" s="68"/>
      <c r="M93" s="68"/>
      <c r="N93" s="68"/>
      <c r="O93" s="68"/>
      <c r="P93" s="68"/>
      <c r="Q93" s="68"/>
      <c r="R93" s="68"/>
      <c r="S93" s="68"/>
      <c r="T93" s="68"/>
      <c r="U93" s="68"/>
      <c r="V93" s="68"/>
      <c r="W93" s="68"/>
      <c r="X93" s="68"/>
    </row>
    <row r="94" spans="1:24" ht="24.75" customHeight="1">
      <c r="A94" s="68"/>
      <c r="B94" s="68"/>
      <c r="C94" s="89"/>
      <c r="D94" s="68"/>
      <c r="E94" s="89"/>
      <c r="F94" s="89"/>
      <c r="G94" s="68"/>
      <c r="H94" s="68"/>
      <c r="I94" s="68"/>
      <c r="J94" s="68"/>
      <c r="K94" s="68"/>
      <c r="L94" s="68"/>
      <c r="M94" s="68"/>
      <c r="N94" s="68"/>
      <c r="O94" s="68"/>
      <c r="P94" s="68"/>
      <c r="Q94" s="68"/>
      <c r="R94" s="68"/>
      <c r="S94" s="68"/>
      <c r="T94" s="68"/>
      <c r="U94" s="68"/>
      <c r="V94" s="68"/>
      <c r="W94" s="68"/>
      <c r="X94" s="68"/>
    </row>
    <row r="95" spans="1:24" ht="24.75" customHeight="1">
      <c r="A95" s="68"/>
      <c r="B95" s="68"/>
      <c r="C95" s="89"/>
      <c r="D95" s="68"/>
      <c r="E95" s="89"/>
      <c r="F95" s="89"/>
      <c r="G95" s="68"/>
      <c r="H95" s="68"/>
      <c r="I95" s="68"/>
      <c r="J95" s="68"/>
      <c r="K95" s="68"/>
      <c r="L95" s="68"/>
      <c r="M95" s="68"/>
      <c r="N95" s="68"/>
      <c r="O95" s="68"/>
      <c r="P95" s="68"/>
      <c r="Q95" s="68"/>
      <c r="R95" s="68"/>
      <c r="S95" s="68"/>
      <c r="T95" s="68"/>
      <c r="U95" s="68"/>
      <c r="V95" s="68"/>
      <c r="W95" s="68"/>
      <c r="X95" s="68"/>
    </row>
    <row r="96" spans="1:24" ht="24.75" customHeight="1">
      <c r="A96" s="68"/>
      <c r="B96" s="68"/>
      <c r="C96" s="89"/>
      <c r="D96" s="68"/>
      <c r="E96" s="89"/>
      <c r="F96" s="89"/>
      <c r="G96" s="68"/>
      <c r="H96" s="68"/>
      <c r="I96" s="68"/>
      <c r="J96" s="68"/>
      <c r="K96" s="68"/>
      <c r="L96" s="68"/>
      <c r="M96" s="68"/>
      <c r="N96" s="68"/>
      <c r="O96" s="68"/>
      <c r="P96" s="68"/>
      <c r="Q96" s="68"/>
      <c r="R96" s="68"/>
      <c r="S96" s="68"/>
      <c r="T96" s="68"/>
      <c r="U96" s="68"/>
      <c r="V96" s="68"/>
      <c r="W96" s="68"/>
      <c r="X96" s="68"/>
    </row>
    <row r="97" spans="1:24" ht="24.75" customHeight="1">
      <c r="A97" s="68"/>
      <c r="B97" s="68"/>
      <c r="C97" s="89"/>
      <c r="D97" s="68"/>
      <c r="E97" s="89"/>
      <c r="F97" s="89"/>
      <c r="G97" s="68"/>
      <c r="H97" s="68"/>
      <c r="I97" s="68"/>
      <c r="J97" s="68"/>
      <c r="K97" s="68"/>
      <c r="L97" s="68"/>
      <c r="M97" s="68"/>
      <c r="N97" s="68"/>
      <c r="O97" s="68"/>
      <c r="P97" s="68"/>
      <c r="Q97" s="68"/>
      <c r="R97" s="68"/>
      <c r="S97" s="68"/>
      <c r="T97" s="68"/>
      <c r="U97" s="68"/>
      <c r="V97" s="68"/>
      <c r="W97" s="68"/>
      <c r="X97" s="68"/>
    </row>
    <row r="98" spans="1:24" ht="24.75" customHeight="1">
      <c r="A98" s="68"/>
      <c r="B98" s="68"/>
      <c r="C98" s="89"/>
      <c r="D98" s="68"/>
      <c r="E98" s="89"/>
      <c r="F98" s="89"/>
      <c r="G98" s="68"/>
      <c r="H98" s="68"/>
      <c r="I98" s="68"/>
      <c r="J98" s="68"/>
      <c r="K98" s="68"/>
      <c r="L98" s="68"/>
      <c r="M98" s="68"/>
      <c r="N98" s="68"/>
      <c r="O98" s="68"/>
      <c r="P98" s="68"/>
      <c r="Q98" s="68"/>
      <c r="R98" s="68"/>
      <c r="S98" s="68"/>
      <c r="T98" s="68"/>
      <c r="U98" s="68"/>
      <c r="V98" s="68"/>
      <c r="W98" s="68"/>
      <c r="X98" s="68"/>
    </row>
    <row r="99" spans="1:24" ht="24.75" customHeight="1">
      <c r="A99" s="68"/>
      <c r="B99" s="68"/>
      <c r="C99" s="89"/>
      <c r="D99" s="68"/>
      <c r="E99" s="89"/>
      <c r="F99" s="89"/>
      <c r="G99" s="68"/>
      <c r="H99" s="68"/>
      <c r="I99" s="68"/>
      <c r="J99" s="68"/>
      <c r="K99" s="68"/>
      <c r="L99" s="68"/>
      <c r="M99" s="68"/>
      <c r="N99" s="68"/>
      <c r="O99" s="68"/>
      <c r="P99" s="68"/>
      <c r="Q99" s="68"/>
      <c r="R99" s="68"/>
      <c r="S99" s="68"/>
      <c r="T99" s="68"/>
      <c r="U99" s="68"/>
      <c r="V99" s="68"/>
      <c r="W99" s="68"/>
      <c r="X99" s="68"/>
    </row>
    <row r="100" spans="1:24" ht="24.75" customHeight="1">
      <c r="A100" s="68"/>
      <c r="B100" s="68"/>
      <c r="C100" s="89"/>
      <c r="D100" s="68"/>
      <c r="E100" s="89"/>
      <c r="F100" s="89"/>
      <c r="G100" s="68"/>
      <c r="H100" s="68"/>
      <c r="I100" s="68"/>
      <c r="J100" s="68"/>
      <c r="K100" s="68"/>
      <c r="L100" s="68"/>
      <c r="M100" s="68"/>
      <c r="N100" s="68"/>
      <c r="O100" s="68"/>
      <c r="P100" s="68"/>
      <c r="Q100" s="68"/>
      <c r="R100" s="68"/>
      <c r="S100" s="68"/>
      <c r="T100" s="68"/>
      <c r="U100" s="68"/>
      <c r="V100" s="68"/>
      <c r="W100" s="68"/>
      <c r="X100" s="68"/>
    </row>
    <row r="101" spans="1:24" ht="24.75" customHeight="1">
      <c r="A101" s="68"/>
      <c r="B101" s="68"/>
      <c r="C101" s="89"/>
      <c r="D101" s="68"/>
      <c r="E101" s="89"/>
      <c r="F101" s="89"/>
      <c r="G101" s="68"/>
      <c r="H101" s="68"/>
      <c r="I101" s="68"/>
      <c r="J101" s="68"/>
      <c r="K101" s="68"/>
      <c r="L101" s="68"/>
      <c r="M101" s="68"/>
      <c r="N101" s="68"/>
      <c r="O101" s="68"/>
      <c r="P101" s="68"/>
      <c r="Q101" s="68"/>
      <c r="R101" s="68"/>
      <c r="S101" s="68"/>
      <c r="T101" s="68"/>
      <c r="U101" s="68"/>
      <c r="V101" s="68"/>
      <c r="W101" s="68"/>
      <c r="X101" s="68"/>
    </row>
    <row r="102" spans="1:24" ht="24.75" customHeight="1">
      <c r="A102" s="68"/>
      <c r="B102" s="68"/>
      <c r="C102" s="89"/>
      <c r="D102" s="68"/>
      <c r="E102" s="89"/>
      <c r="F102" s="89"/>
      <c r="G102" s="68"/>
      <c r="H102" s="68"/>
      <c r="I102" s="68"/>
      <c r="J102" s="68"/>
      <c r="K102" s="68"/>
      <c r="L102" s="68"/>
      <c r="M102" s="68"/>
      <c r="N102" s="68"/>
      <c r="O102" s="68"/>
      <c r="P102" s="68"/>
      <c r="Q102" s="68"/>
      <c r="R102" s="68"/>
      <c r="S102" s="68"/>
      <c r="T102" s="68"/>
      <c r="U102" s="68"/>
      <c r="V102" s="68"/>
      <c r="W102" s="68"/>
      <c r="X102" s="68"/>
    </row>
    <row r="103" spans="1:24" ht="24.75" customHeight="1">
      <c r="A103" s="68"/>
      <c r="B103" s="68"/>
      <c r="C103" s="89"/>
      <c r="D103" s="68"/>
      <c r="E103" s="89"/>
      <c r="F103" s="89"/>
      <c r="G103" s="68"/>
      <c r="H103" s="68"/>
      <c r="I103" s="68"/>
      <c r="J103" s="68"/>
      <c r="K103" s="68"/>
      <c r="L103" s="68"/>
      <c r="M103" s="68"/>
      <c r="N103" s="68"/>
      <c r="O103" s="68"/>
      <c r="P103" s="68"/>
      <c r="Q103" s="68"/>
      <c r="R103" s="68"/>
      <c r="S103" s="68"/>
      <c r="T103" s="68"/>
      <c r="U103" s="68"/>
      <c r="V103" s="68"/>
      <c r="W103" s="68"/>
      <c r="X103" s="68"/>
    </row>
    <row r="104" spans="1:24" ht="24.75" customHeight="1">
      <c r="A104" s="68"/>
      <c r="B104" s="68"/>
      <c r="C104" s="89"/>
      <c r="D104" s="68"/>
      <c r="E104" s="89"/>
      <c r="F104" s="89"/>
      <c r="G104" s="68"/>
      <c r="H104" s="68"/>
      <c r="I104" s="68"/>
      <c r="J104" s="68"/>
      <c r="K104" s="68"/>
      <c r="L104" s="68"/>
      <c r="M104" s="68"/>
      <c r="N104" s="68"/>
      <c r="O104" s="68"/>
      <c r="P104" s="68"/>
      <c r="Q104" s="68"/>
      <c r="R104" s="68"/>
      <c r="S104" s="68"/>
      <c r="T104" s="68"/>
      <c r="U104" s="68"/>
      <c r="V104" s="68"/>
      <c r="W104" s="68"/>
      <c r="X104" s="68"/>
    </row>
    <row r="105" spans="1:24" ht="24.75" customHeight="1">
      <c r="A105" s="68"/>
      <c r="B105" s="68"/>
      <c r="C105" s="89"/>
      <c r="D105" s="68"/>
      <c r="E105" s="89"/>
      <c r="F105" s="89"/>
      <c r="G105" s="68"/>
      <c r="H105" s="68"/>
      <c r="I105" s="68"/>
      <c r="J105" s="68"/>
      <c r="K105" s="68"/>
      <c r="L105" s="68"/>
      <c r="M105" s="68"/>
      <c r="N105" s="68"/>
      <c r="O105" s="68"/>
      <c r="P105" s="68"/>
      <c r="Q105" s="68"/>
      <c r="R105" s="68"/>
      <c r="S105" s="68"/>
      <c r="T105" s="68"/>
      <c r="U105" s="68"/>
      <c r="V105" s="68"/>
      <c r="W105" s="68"/>
      <c r="X105" s="68"/>
    </row>
    <row r="106" spans="1:24" ht="24.75" customHeight="1">
      <c r="A106" s="68"/>
      <c r="B106" s="68"/>
      <c r="C106" s="89"/>
      <c r="D106" s="68"/>
      <c r="E106" s="89"/>
      <c r="F106" s="89"/>
      <c r="G106" s="68"/>
      <c r="H106" s="68"/>
      <c r="I106" s="68"/>
      <c r="J106" s="68"/>
      <c r="K106" s="68"/>
      <c r="L106" s="68"/>
      <c r="M106" s="68"/>
      <c r="N106" s="68"/>
      <c r="O106" s="68"/>
      <c r="P106" s="68"/>
      <c r="Q106" s="68"/>
      <c r="R106" s="68"/>
      <c r="S106" s="68"/>
      <c r="T106" s="68"/>
      <c r="U106" s="68"/>
      <c r="V106" s="68"/>
      <c r="W106" s="68"/>
      <c r="X106" s="68"/>
    </row>
    <row r="107" spans="1:24" ht="24.75" customHeight="1">
      <c r="A107" s="68"/>
      <c r="B107" s="68"/>
      <c r="C107" s="89"/>
      <c r="D107" s="68"/>
      <c r="E107" s="89"/>
      <c r="F107" s="89"/>
      <c r="G107" s="68"/>
      <c r="H107" s="68"/>
      <c r="I107" s="68"/>
      <c r="J107" s="68"/>
      <c r="K107" s="68"/>
      <c r="L107" s="68"/>
      <c r="M107" s="68"/>
      <c r="N107" s="68"/>
      <c r="O107" s="68"/>
      <c r="P107" s="68"/>
      <c r="Q107" s="68"/>
      <c r="R107" s="68"/>
      <c r="S107" s="68"/>
      <c r="T107" s="68"/>
      <c r="U107" s="68"/>
      <c r="V107" s="68"/>
      <c r="W107" s="68"/>
      <c r="X107" s="68"/>
    </row>
    <row r="108" spans="1:24" ht="24.75" customHeight="1">
      <c r="A108" s="68"/>
      <c r="B108" s="68"/>
      <c r="C108" s="89"/>
      <c r="D108" s="68"/>
      <c r="E108" s="89"/>
      <c r="F108" s="89"/>
      <c r="G108" s="68"/>
      <c r="H108" s="68"/>
      <c r="I108" s="68"/>
      <c r="J108" s="68"/>
      <c r="K108" s="68"/>
      <c r="L108" s="68"/>
      <c r="M108" s="68"/>
      <c r="N108" s="68"/>
      <c r="O108" s="68"/>
      <c r="P108" s="68"/>
      <c r="Q108" s="68"/>
      <c r="R108" s="68"/>
      <c r="S108" s="68"/>
      <c r="T108" s="68"/>
      <c r="U108" s="68"/>
      <c r="V108" s="68"/>
      <c r="W108" s="68"/>
      <c r="X108" s="68"/>
    </row>
    <row r="109" spans="1:24" ht="24.75" customHeight="1">
      <c r="A109" s="68"/>
      <c r="B109" s="68"/>
      <c r="C109" s="89"/>
      <c r="D109" s="68"/>
      <c r="E109" s="89"/>
      <c r="F109" s="89"/>
      <c r="G109" s="68"/>
      <c r="H109" s="68"/>
      <c r="I109" s="68"/>
      <c r="J109" s="68"/>
      <c r="K109" s="68"/>
      <c r="L109" s="68"/>
      <c r="M109" s="68"/>
      <c r="N109" s="68"/>
      <c r="O109" s="68"/>
      <c r="P109" s="68"/>
      <c r="Q109" s="68"/>
      <c r="R109" s="68"/>
      <c r="S109" s="68"/>
      <c r="T109" s="68"/>
      <c r="U109" s="68"/>
      <c r="V109" s="68"/>
      <c r="W109" s="68"/>
      <c r="X109" s="68"/>
    </row>
    <row r="110" spans="1:24" ht="24.75" customHeight="1">
      <c r="A110" s="68"/>
      <c r="B110" s="68"/>
      <c r="C110" s="89"/>
      <c r="D110" s="68"/>
      <c r="E110" s="89"/>
      <c r="F110" s="89"/>
      <c r="G110" s="68"/>
      <c r="H110" s="68"/>
      <c r="I110" s="68"/>
      <c r="J110" s="68"/>
      <c r="K110" s="68"/>
      <c r="L110" s="68"/>
      <c r="M110" s="68"/>
      <c r="N110" s="68"/>
      <c r="O110" s="68"/>
      <c r="P110" s="68"/>
      <c r="Q110" s="68"/>
      <c r="R110" s="68"/>
      <c r="S110" s="68"/>
      <c r="T110" s="68"/>
      <c r="U110" s="68"/>
      <c r="V110" s="68"/>
      <c r="W110" s="68"/>
      <c r="X110" s="68"/>
    </row>
    <row r="111" spans="1:24" ht="24.75" customHeight="1">
      <c r="A111" s="68"/>
      <c r="B111" s="68"/>
      <c r="C111" s="89"/>
      <c r="D111" s="68"/>
      <c r="E111" s="89"/>
      <c r="F111" s="89"/>
      <c r="G111" s="68"/>
      <c r="H111" s="68"/>
      <c r="I111" s="68"/>
      <c r="J111" s="68"/>
      <c r="K111" s="68"/>
      <c r="L111" s="68"/>
      <c r="M111" s="68"/>
      <c r="N111" s="68"/>
      <c r="O111" s="68"/>
      <c r="P111" s="68"/>
      <c r="Q111" s="68"/>
      <c r="R111" s="68"/>
      <c r="S111" s="68"/>
      <c r="T111" s="68"/>
      <c r="U111" s="68"/>
      <c r="V111" s="68"/>
      <c r="W111" s="68"/>
      <c r="X111" s="68"/>
    </row>
    <row r="112" spans="1:24" ht="24.75" customHeight="1">
      <c r="A112" s="68"/>
      <c r="B112" s="68"/>
      <c r="C112" s="89"/>
      <c r="D112" s="68"/>
      <c r="E112" s="89"/>
      <c r="F112" s="89"/>
      <c r="G112" s="68"/>
      <c r="H112" s="68"/>
      <c r="I112" s="68"/>
      <c r="J112" s="68"/>
      <c r="K112" s="68"/>
      <c r="L112" s="68"/>
      <c r="M112" s="68"/>
      <c r="N112" s="68"/>
      <c r="O112" s="68"/>
      <c r="P112" s="68"/>
      <c r="Q112" s="68"/>
      <c r="R112" s="68"/>
      <c r="S112" s="68"/>
      <c r="T112" s="68"/>
      <c r="U112" s="68"/>
      <c r="V112" s="68"/>
      <c r="W112" s="68"/>
      <c r="X112" s="68"/>
    </row>
    <row r="113" spans="1:24" ht="24.75" customHeight="1">
      <c r="A113" s="68"/>
      <c r="B113" s="68"/>
      <c r="C113" s="89"/>
      <c r="D113" s="68"/>
      <c r="E113" s="89"/>
      <c r="F113" s="89"/>
      <c r="G113" s="68"/>
      <c r="H113" s="68"/>
      <c r="I113" s="68"/>
      <c r="J113" s="68"/>
      <c r="K113" s="68"/>
      <c r="L113" s="68"/>
      <c r="M113" s="68"/>
      <c r="N113" s="68"/>
      <c r="O113" s="68"/>
      <c r="P113" s="68"/>
      <c r="Q113" s="68"/>
      <c r="R113" s="68"/>
      <c r="S113" s="68"/>
      <c r="T113" s="68"/>
      <c r="U113" s="68"/>
      <c r="V113" s="68"/>
      <c r="W113" s="68"/>
      <c r="X113" s="68"/>
    </row>
    <row r="114" spans="1:24" ht="24.75" customHeight="1">
      <c r="A114" s="68"/>
      <c r="B114" s="68"/>
      <c r="C114" s="89"/>
      <c r="D114" s="68"/>
      <c r="E114" s="89"/>
      <c r="F114" s="89"/>
      <c r="G114" s="68"/>
      <c r="H114" s="68"/>
      <c r="I114" s="68"/>
      <c r="J114" s="68"/>
      <c r="K114" s="68"/>
      <c r="L114" s="68"/>
      <c r="M114" s="68"/>
      <c r="N114" s="68"/>
      <c r="O114" s="68"/>
      <c r="P114" s="68"/>
      <c r="Q114" s="68"/>
      <c r="R114" s="68"/>
      <c r="S114" s="68"/>
      <c r="T114" s="68"/>
      <c r="U114" s="68"/>
      <c r="V114" s="68"/>
      <c r="W114" s="68"/>
      <c r="X114" s="68"/>
    </row>
    <row r="115" spans="1:24" ht="24.75" customHeight="1">
      <c r="A115" s="68"/>
      <c r="B115" s="68"/>
      <c r="C115" s="89"/>
      <c r="D115" s="68"/>
      <c r="E115" s="89"/>
      <c r="F115" s="89"/>
      <c r="G115" s="68"/>
      <c r="H115" s="68"/>
      <c r="I115" s="68"/>
      <c r="J115" s="68"/>
      <c r="K115" s="68"/>
      <c r="L115" s="68"/>
      <c r="M115" s="68"/>
      <c r="N115" s="68"/>
      <c r="O115" s="68"/>
      <c r="P115" s="68"/>
      <c r="Q115" s="68"/>
      <c r="R115" s="68"/>
      <c r="S115" s="68"/>
      <c r="T115" s="68"/>
      <c r="U115" s="68"/>
      <c r="V115" s="68"/>
      <c r="W115" s="68"/>
      <c r="X115" s="68"/>
    </row>
    <row r="116" spans="1:24" ht="24.75" customHeight="1">
      <c r="A116" s="68"/>
      <c r="B116" s="68"/>
      <c r="C116" s="89"/>
      <c r="D116" s="68"/>
      <c r="E116" s="89"/>
      <c r="F116" s="89"/>
      <c r="G116" s="68"/>
      <c r="H116" s="68"/>
      <c r="I116" s="68"/>
      <c r="J116" s="68"/>
      <c r="K116" s="68"/>
      <c r="L116" s="68"/>
      <c r="M116" s="68"/>
      <c r="N116" s="68"/>
      <c r="O116" s="68"/>
      <c r="P116" s="68"/>
      <c r="Q116" s="68"/>
      <c r="R116" s="68"/>
      <c r="S116" s="68"/>
      <c r="T116" s="68"/>
      <c r="U116" s="68"/>
      <c r="V116" s="68"/>
      <c r="W116" s="68"/>
      <c r="X116" s="68"/>
    </row>
    <row r="117" spans="1:24" ht="24.75" customHeight="1">
      <c r="A117" s="68"/>
      <c r="B117" s="68"/>
      <c r="C117" s="89"/>
      <c r="D117" s="68"/>
      <c r="E117" s="89"/>
      <c r="F117" s="89"/>
      <c r="G117" s="68"/>
      <c r="H117" s="68"/>
      <c r="I117" s="68"/>
      <c r="J117" s="68"/>
      <c r="K117" s="68"/>
      <c r="L117" s="68"/>
      <c r="M117" s="68"/>
      <c r="N117" s="68"/>
      <c r="O117" s="68"/>
      <c r="P117" s="68"/>
      <c r="Q117" s="68"/>
      <c r="R117" s="68"/>
      <c r="S117" s="68"/>
      <c r="T117" s="68"/>
      <c r="U117" s="68"/>
      <c r="V117" s="68"/>
      <c r="W117" s="68"/>
      <c r="X117" s="68"/>
    </row>
    <row r="118" spans="1:24" ht="24.75" customHeight="1">
      <c r="A118" s="68"/>
      <c r="B118" s="68"/>
      <c r="C118" s="89"/>
      <c r="D118" s="68"/>
      <c r="E118" s="89"/>
      <c r="F118" s="89"/>
      <c r="G118" s="68"/>
      <c r="H118" s="68"/>
      <c r="I118" s="68"/>
      <c r="J118" s="68"/>
      <c r="K118" s="68"/>
      <c r="L118" s="68"/>
      <c r="M118" s="68"/>
      <c r="N118" s="68"/>
      <c r="O118" s="68"/>
      <c r="P118" s="68"/>
      <c r="Q118" s="68"/>
      <c r="R118" s="68"/>
      <c r="S118" s="68"/>
      <c r="T118" s="68"/>
      <c r="U118" s="68"/>
      <c r="V118" s="68"/>
      <c r="W118" s="68"/>
      <c r="X118" s="68"/>
    </row>
    <row r="119" spans="1:24" ht="24.75" customHeight="1">
      <c r="A119" s="68"/>
      <c r="B119" s="68"/>
      <c r="C119" s="89"/>
      <c r="D119" s="68"/>
      <c r="E119" s="89"/>
      <c r="F119" s="89"/>
      <c r="G119" s="68"/>
      <c r="H119" s="68"/>
      <c r="I119" s="68"/>
      <c r="J119" s="68"/>
      <c r="K119" s="68"/>
      <c r="L119" s="68"/>
      <c r="M119" s="68"/>
      <c r="N119" s="68"/>
      <c r="O119" s="68"/>
      <c r="P119" s="68"/>
      <c r="Q119" s="68"/>
      <c r="R119" s="68"/>
      <c r="S119" s="68"/>
      <c r="T119" s="68"/>
      <c r="U119" s="68"/>
      <c r="V119" s="68"/>
      <c r="W119" s="68"/>
      <c r="X119" s="68"/>
    </row>
    <row r="120" spans="1:24" ht="24.75" customHeight="1">
      <c r="A120" s="68"/>
      <c r="B120" s="68"/>
      <c r="C120" s="89"/>
      <c r="D120" s="68"/>
      <c r="E120" s="89"/>
      <c r="F120" s="89"/>
      <c r="G120" s="68"/>
      <c r="H120" s="68"/>
      <c r="I120" s="68"/>
      <c r="J120" s="68"/>
      <c r="K120" s="68"/>
      <c r="L120" s="68"/>
      <c r="M120" s="68"/>
      <c r="N120" s="68"/>
      <c r="O120" s="68"/>
      <c r="P120" s="68"/>
      <c r="Q120" s="68"/>
      <c r="R120" s="68"/>
      <c r="S120" s="68"/>
      <c r="T120" s="68"/>
      <c r="U120" s="68"/>
      <c r="V120" s="68"/>
      <c r="W120" s="68"/>
      <c r="X120" s="68"/>
    </row>
    <row r="121" spans="1:24" ht="24.75" customHeight="1">
      <c r="A121" s="68"/>
      <c r="B121" s="68"/>
      <c r="C121" s="89"/>
      <c r="D121" s="68"/>
      <c r="E121" s="89"/>
      <c r="F121" s="89"/>
      <c r="G121" s="68"/>
      <c r="H121" s="68"/>
      <c r="I121" s="68"/>
      <c r="J121" s="68"/>
      <c r="K121" s="68"/>
      <c r="L121" s="68"/>
      <c r="M121" s="68"/>
      <c r="N121" s="68"/>
      <c r="O121" s="68"/>
      <c r="P121" s="68"/>
      <c r="Q121" s="68"/>
      <c r="R121" s="68"/>
      <c r="S121" s="68"/>
      <c r="T121" s="68"/>
      <c r="U121" s="68"/>
      <c r="V121" s="68"/>
      <c r="W121" s="68"/>
      <c r="X121" s="68"/>
    </row>
    <row r="122" spans="1:24" ht="24.75" customHeight="1">
      <c r="A122" s="68"/>
      <c r="B122" s="68"/>
      <c r="C122" s="89"/>
      <c r="D122" s="68"/>
      <c r="E122" s="89"/>
      <c r="F122" s="89"/>
      <c r="G122" s="68"/>
      <c r="H122" s="68"/>
      <c r="I122" s="68"/>
      <c r="J122" s="68"/>
      <c r="K122" s="68"/>
      <c r="L122" s="68"/>
      <c r="M122" s="68"/>
      <c r="N122" s="68"/>
      <c r="O122" s="68"/>
      <c r="P122" s="68"/>
      <c r="Q122" s="68"/>
      <c r="R122" s="68"/>
      <c r="S122" s="68"/>
      <c r="T122" s="68"/>
      <c r="U122" s="68"/>
      <c r="V122" s="68"/>
      <c r="W122" s="68"/>
      <c r="X122" s="68"/>
    </row>
    <row r="123" spans="1:24" ht="24.75" customHeight="1">
      <c r="A123" s="68"/>
      <c r="B123" s="68"/>
      <c r="C123" s="89"/>
      <c r="D123" s="68"/>
      <c r="E123" s="89"/>
      <c r="F123" s="89"/>
      <c r="G123" s="68"/>
      <c r="H123" s="68"/>
      <c r="I123" s="68"/>
      <c r="J123" s="68"/>
      <c r="K123" s="68"/>
      <c r="L123" s="68"/>
      <c r="M123" s="68"/>
      <c r="N123" s="68"/>
      <c r="O123" s="68"/>
      <c r="P123" s="68"/>
      <c r="Q123" s="68"/>
      <c r="R123" s="68"/>
      <c r="S123" s="68"/>
      <c r="T123" s="68"/>
      <c r="U123" s="68"/>
      <c r="V123" s="68"/>
      <c r="W123" s="68"/>
      <c r="X123" s="68"/>
    </row>
    <row r="124" spans="1:24" ht="24.75" customHeight="1">
      <c r="A124" s="68"/>
      <c r="B124" s="68"/>
      <c r="C124" s="89"/>
      <c r="D124" s="68"/>
      <c r="E124" s="89"/>
      <c r="F124" s="89"/>
      <c r="G124" s="68"/>
      <c r="H124" s="68"/>
      <c r="I124" s="68"/>
      <c r="J124" s="68"/>
      <c r="K124" s="68"/>
      <c r="L124" s="68"/>
      <c r="M124" s="68"/>
      <c r="N124" s="68"/>
      <c r="O124" s="68"/>
      <c r="P124" s="68"/>
      <c r="Q124" s="68"/>
      <c r="R124" s="68"/>
      <c r="S124" s="68"/>
      <c r="T124" s="68"/>
      <c r="U124" s="68"/>
      <c r="V124" s="68"/>
      <c r="W124" s="68"/>
      <c r="X124" s="68"/>
    </row>
    <row r="125" spans="1:24" ht="24.75" customHeight="1">
      <c r="A125" s="68"/>
      <c r="B125" s="68"/>
      <c r="C125" s="89"/>
      <c r="D125" s="68"/>
      <c r="E125" s="89"/>
      <c r="F125" s="89"/>
      <c r="G125" s="68"/>
      <c r="H125" s="68"/>
      <c r="I125" s="68"/>
      <c r="J125" s="68"/>
      <c r="K125" s="68"/>
      <c r="L125" s="68"/>
      <c r="M125" s="68"/>
      <c r="N125" s="68"/>
      <c r="O125" s="68"/>
      <c r="P125" s="68"/>
      <c r="Q125" s="68"/>
      <c r="R125" s="68"/>
      <c r="S125" s="68"/>
      <c r="T125" s="68"/>
      <c r="U125" s="68"/>
      <c r="V125" s="68"/>
      <c r="W125" s="68"/>
      <c r="X125" s="68"/>
    </row>
    <row r="126" spans="1:24" ht="24.75" customHeight="1">
      <c r="A126" s="68"/>
      <c r="B126" s="68"/>
      <c r="C126" s="89"/>
      <c r="D126" s="68"/>
      <c r="E126" s="89"/>
      <c r="F126" s="89"/>
      <c r="G126" s="68"/>
      <c r="H126" s="68"/>
      <c r="I126" s="68"/>
      <c r="J126" s="68"/>
      <c r="K126" s="68"/>
      <c r="L126" s="68"/>
      <c r="M126" s="68"/>
      <c r="N126" s="68"/>
      <c r="O126" s="68"/>
      <c r="P126" s="68"/>
      <c r="Q126" s="68"/>
      <c r="R126" s="68"/>
      <c r="S126" s="68"/>
      <c r="T126" s="68"/>
      <c r="U126" s="68"/>
      <c r="V126" s="68"/>
      <c r="W126" s="68"/>
      <c r="X126" s="68"/>
    </row>
    <row r="127" spans="1:24" ht="24.75" customHeight="1">
      <c r="A127" s="68"/>
      <c r="B127" s="68"/>
      <c r="C127" s="89"/>
      <c r="D127" s="68"/>
      <c r="E127" s="89"/>
      <c r="F127" s="89"/>
      <c r="G127" s="68"/>
      <c r="H127" s="68"/>
      <c r="I127" s="68"/>
      <c r="J127" s="68"/>
      <c r="K127" s="68"/>
      <c r="L127" s="68"/>
      <c r="M127" s="68"/>
      <c r="N127" s="68"/>
      <c r="O127" s="68"/>
      <c r="P127" s="68"/>
      <c r="Q127" s="68"/>
      <c r="R127" s="68"/>
      <c r="S127" s="68"/>
      <c r="T127" s="68"/>
      <c r="U127" s="68"/>
      <c r="V127" s="68"/>
      <c r="W127" s="68"/>
      <c r="X127" s="68"/>
    </row>
    <row r="128" spans="1:24" ht="24.75" customHeight="1">
      <c r="A128" s="68"/>
      <c r="B128" s="68"/>
      <c r="C128" s="89"/>
      <c r="D128" s="68"/>
      <c r="E128" s="89"/>
      <c r="F128" s="89"/>
      <c r="G128" s="68"/>
      <c r="H128" s="68"/>
      <c r="I128" s="68"/>
      <c r="J128" s="68"/>
      <c r="K128" s="68"/>
      <c r="L128" s="68"/>
      <c r="M128" s="68"/>
      <c r="N128" s="68"/>
      <c r="O128" s="68"/>
      <c r="P128" s="68"/>
      <c r="Q128" s="68"/>
      <c r="R128" s="68"/>
      <c r="S128" s="68"/>
      <c r="T128" s="68"/>
      <c r="U128" s="68"/>
      <c r="V128" s="68"/>
      <c r="W128" s="68"/>
      <c r="X128" s="68"/>
    </row>
    <row r="129" spans="1:24" ht="24.75" customHeight="1">
      <c r="A129" s="68"/>
      <c r="B129" s="68"/>
      <c r="C129" s="89"/>
      <c r="D129" s="68"/>
      <c r="E129" s="89"/>
      <c r="F129" s="89"/>
      <c r="G129" s="68"/>
      <c r="H129" s="68"/>
      <c r="I129" s="68"/>
      <c r="J129" s="68"/>
      <c r="K129" s="68"/>
      <c r="L129" s="68"/>
      <c r="M129" s="68"/>
      <c r="N129" s="68"/>
      <c r="O129" s="68"/>
      <c r="P129" s="68"/>
      <c r="Q129" s="68"/>
      <c r="R129" s="68"/>
      <c r="S129" s="68"/>
      <c r="T129" s="68"/>
      <c r="U129" s="68"/>
      <c r="V129" s="68"/>
      <c r="W129" s="68"/>
      <c r="X129" s="68"/>
    </row>
    <row r="130" spans="1:24" ht="24.75" customHeight="1">
      <c r="A130" s="68"/>
      <c r="B130" s="68"/>
      <c r="C130" s="89"/>
      <c r="D130" s="68"/>
      <c r="E130" s="89"/>
      <c r="F130" s="89"/>
      <c r="G130" s="68"/>
      <c r="H130" s="68"/>
      <c r="I130" s="68"/>
      <c r="J130" s="68"/>
      <c r="K130" s="68"/>
      <c r="L130" s="68"/>
      <c r="M130" s="68"/>
      <c r="N130" s="68"/>
      <c r="O130" s="68"/>
      <c r="P130" s="68"/>
      <c r="Q130" s="68"/>
      <c r="R130" s="68"/>
      <c r="S130" s="68"/>
      <c r="T130" s="68"/>
      <c r="U130" s="68"/>
      <c r="V130" s="68"/>
      <c r="W130" s="68"/>
      <c r="X130" s="68"/>
    </row>
    <row r="131" spans="1:24" ht="24.75" customHeight="1">
      <c r="A131" s="68"/>
      <c r="B131" s="68"/>
      <c r="C131" s="89"/>
      <c r="D131" s="68"/>
      <c r="E131" s="89"/>
      <c r="F131" s="89"/>
      <c r="G131" s="68"/>
      <c r="H131" s="68"/>
      <c r="I131" s="68"/>
      <c r="J131" s="68"/>
      <c r="K131" s="68"/>
      <c r="L131" s="68"/>
      <c r="M131" s="68"/>
      <c r="N131" s="68"/>
      <c r="O131" s="68"/>
      <c r="P131" s="68"/>
      <c r="Q131" s="68"/>
      <c r="R131" s="68"/>
      <c r="S131" s="68"/>
      <c r="T131" s="68"/>
      <c r="U131" s="68"/>
      <c r="V131" s="68"/>
      <c r="W131" s="68"/>
      <c r="X131" s="68"/>
    </row>
    <row r="132" spans="1:24" ht="24.75" customHeight="1">
      <c r="A132" s="68"/>
      <c r="B132" s="68"/>
      <c r="C132" s="89"/>
      <c r="D132" s="68"/>
      <c r="E132" s="89"/>
      <c r="F132" s="89"/>
      <c r="G132" s="68"/>
      <c r="H132" s="68"/>
      <c r="I132" s="68"/>
      <c r="J132" s="68"/>
      <c r="K132" s="68"/>
      <c r="L132" s="68"/>
      <c r="M132" s="68"/>
      <c r="N132" s="68"/>
      <c r="O132" s="68"/>
      <c r="P132" s="68"/>
      <c r="Q132" s="68"/>
      <c r="R132" s="68"/>
      <c r="S132" s="68"/>
      <c r="T132" s="68"/>
      <c r="U132" s="68"/>
      <c r="V132" s="68"/>
      <c r="W132" s="68"/>
      <c r="X132" s="68"/>
    </row>
    <row r="133" spans="1:24" ht="24.75" customHeight="1">
      <c r="A133" s="68"/>
      <c r="B133" s="68"/>
      <c r="C133" s="89"/>
      <c r="D133" s="68"/>
      <c r="E133" s="89"/>
      <c r="F133" s="89"/>
      <c r="G133" s="68"/>
      <c r="H133" s="68"/>
      <c r="I133" s="68"/>
      <c r="J133" s="68"/>
      <c r="K133" s="68"/>
      <c r="L133" s="68"/>
      <c r="M133" s="68"/>
      <c r="N133" s="68"/>
      <c r="O133" s="68"/>
      <c r="P133" s="68"/>
      <c r="Q133" s="68"/>
      <c r="R133" s="68"/>
      <c r="S133" s="68"/>
      <c r="T133" s="68"/>
      <c r="U133" s="68"/>
      <c r="V133" s="68"/>
      <c r="W133" s="68"/>
      <c r="X133" s="68"/>
    </row>
    <row r="134" spans="1:24" ht="24.75" customHeight="1">
      <c r="A134" s="68"/>
      <c r="B134" s="68"/>
      <c r="C134" s="89"/>
      <c r="D134" s="68"/>
      <c r="E134" s="89"/>
      <c r="F134" s="89"/>
      <c r="G134" s="68"/>
      <c r="H134" s="68"/>
      <c r="I134" s="68"/>
      <c r="J134" s="68"/>
      <c r="K134" s="68"/>
      <c r="L134" s="68"/>
      <c r="M134" s="68"/>
      <c r="N134" s="68"/>
      <c r="O134" s="68"/>
      <c r="P134" s="68"/>
      <c r="Q134" s="68"/>
      <c r="R134" s="68"/>
      <c r="S134" s="68"/>
      <c r="T134" s="68"/>
      <c r="U134" s="68"/>
      <c r="V134" s="68"/>
      <c r="W134" s="68"/>
      <c r="X134" s="68"/>
    </row>
    <row r="135" spans="1:24" ht="24.75" customHeight="1">
      <c r="A135" s="68"/>
      <c r="B135" s="68"/>
      <c r="C135" s="89"/>
      <c r="D135" s="68"/>
      <c r="E135" s="89"/>
      <c r="F135" s="89"/>
      <c r="G135" s="68"/>
      <c r="H135" s="68"/>
      <c r="I135" s="68"/>
      <c r="J135" s="68"/>
      <c r="K135" s="68"/>
      <c r="L135" s="68"/>
      <c r="M135" s="68"/>
      <c r="N135" s="68"/>
      <c r="O135" s="68"/>
      <c r="P135" s="68"/>
      <c r="Q135" s="68"/>
      <c r="R135" s="68"/>
      <c r="S135" s="68"/>
      <c r="T135" s="68"/>
      <c r="U135" s="68"/>
      <c r="V135" s="68"/>
      <c r="W135" s="68"/>
      <c r="X135" s="68"/>
    </row>
    <row r="136" spans="1:24" ht="24.75" customHeight="1">
      <c r="A136" s="68"/>
      <c r="B136" s="68"/>
      <c r="C136" s="89"/>
      <c r="D136" s="68"/>
      <c r="E136" s="89"/>
      <c r="F136" s="89"/>
      <c r="G136" s="68"/>
      <c r="H136" s="68"/>
      <c r="I136" s="68"/>
      <c r="J136" s="68"/>
      <c r="K136" s="68"/>
      <c r="L136" s="68"/>
      <c r="M136" s="68"/>
      <c r="N136" s="68"/>
      <c r="O136" s="68"/>
      <c r="P136" s="68"/>
      <c r="Q136" s="68"/>
      <c r="R136" s="68"/>
      <c r="S136" s="68"/>
      <c r="T136" s="68"/>
      <c r="U136" s="68"/>
      <c r="V136" s="68"/>
      <c r="W136" s="68"/>
      <c r="X136" s="68"/>
    </row>
    <row r="137" spans="1:24" ht="24.75" customHeight="1">
      <c r="A137" s="68"/>
      <c r="B137" s="68"/>
      <c r="C137" s="89"/>
      <c r="D137" s="68"/>
      <c r="E137" s="89"/>
      <c r="F137" s="89"/>
      <c r="G137" s="68"/>
      <c r="H137" s="68"/>
      <c r="I137" s="68"/>
      <c r="J137" s="68"/>
      <c r="K137" s="68"/>
      <c r="L137" s="68"/>
      <c r="M137" s="68"/>
      <c r="N137" s="68"/>
      <c r="O137" s="68"/>
      <c r="P137" s="68"/>
      <c r="Q137" s="68"/>
      <c r="R137" s="68"/>
      <c r="S137" s="68"/>
      <c r="T137" s="68"/>
      <c r="U137" s="68"/>
      <c r="V137" s="68"/>
      <c r="W137" s="68"/>
      <c r="X137" s="68"/>
    </row>
    <row r="138" spans="1:24" ht="24.75" customHeight="1">
      <c r="A138" s="68"/>
      <c r="B138" s="68"/>
      <c r="C138" s="89"/>
      <c r="D138" s="68"/>
      <c r="E138" s="89"/>
      <c r="F138" s="89"/>
      <c r="G138" s="68"/>
      <c r="H138" s="68"/>
      <c r="I138" s="68"/>
      <c r="J138" s="68"/>
      <c r="K138" s="68"/>
      <c r="L138" s="68"/>
      <c r="M138" s="68"/>
      <c r="N138" s="68"/>
      <c r="O138" s="68"/>
      <c r="P138" s="68"/>
      <c r="Q138" s="68"/>
      <c r="R138" s="68"/>
      <c r="S138" s="68"/>
      <c r="T138" s="68"/>
      <c r="U138" s="68"/>
      <c r="V138" s="68"/>
      <c r="W138" s="68"/>
      <c r="X138" s="68"/>
    </row>
    <row r="139" spans="1:24" ht="24.75" customHeight="1">
      <c r="A139" s="68"/>
      <c r="B139" s="68"/>
      <c r="C139" s="89"/>
      <c r="D139" s="68"/>
      <c r="E139" s="89"/>
      <c r="F139" s="89"/>
      <c r="G139" s="68"/>
      <c r="H139" s="68"/>
      <c r="I139" s="68"/>
      <c r="J139" s="68"/>
      <c r="K139" s="68"/>
      <c r="L139" s="68"/>
      <c r="M139" s="68"/>
      <c r="N139" s="68"/>
      <c r="O139" s="68"/>
      <c r="P139" s="68"/>
      <c r="Q139" s="68"/>
      <c r="R139" s="68"/>
      <c r="S139" s="68"/>
      <c r="T139" s="68"/>
      <c r="U139" s="68"/>
      <c r="V139" s="68"/>
      <c r="W139" s="68"/>
      <c r="X139" s="68"/>
    </row>
    <row r="140" spans="1:24" ht="24.75" customHeight="1">
      <c r="A140" s="68"/>
      <c r="B140" s="68"/>
      <c r="C140" s="89"/>
      <c r="D140" s="68"/>
      <c r="E140" s="89"/>
      <c r="F140" s="89"/>
      <c r="G140" s="68"/>
      <c r="H140" s="68"/>
      <c r="I140" s="68"/>
      <c r="J140" s="68"/>
      <c r="K140" s="68"/>
      <c r="L140" s="68"/>
      <c r="M140" s="68"/>
      <c r="N140" s="68"/>
      <c r="O140" s="68"/>
      <c r="P140" s="68"/>
      <c r="Q140" s="68"/>
      <c r="R140" s="68"/>
      <c r="S140" s="68"/>
      <c r="T140" s="68"/>
      <c r="U140" s="68"/>
      <c r="V140" s="68"/>
      <c r="W140" s="68"/>
      <c r="X140" s="68"/>
    </row>
    <row r="141" spans="1:24" ht="24.75" customHeight="1">
      <c r="A141" s="68"/>
      <c r="B141" s="68"/>
      <c r="C141" s="89"/>
      <c r="D141" s="68"/>
      <c r="E141" s="89"/>
      <c r="F141" s="89"/>
      <c r="G141" s="68"/>
      <c r="H141" s="68"/>
      <c r="I141" s="68"/>
      <c r="J141" s="68"/>
      <c r="K141" s="68"/>
      <c r="L141" s="68"/>
      <c r="M141" s="68"/>
      <c r="N141" s="68"/>
      <c r="O141" s="68"/>
      <c r="P141" s="68"/>
      <c r="Q141" s="68"/>
      <c r="R141" s="68"/>
      <c r="S141" s="68"/>
      <c r="T141" s="68"/>
      <c r="U141" s="68"/>
      <c r="V141" s="68"/>
      <c r="W141" s="68"/>
      <c r="X141" s="68"/>
    </row>
    <row r="142" spans="1:24" ht="24.75" customHeight="1">
      <c r="A142" s="68"/>
      <c r="B142" s="68"/>
      <c r="C142" s="89"/>
      <c r="D142" s="68"/>
      <c r="E142" s="89"/>
      <c r="F142" s="89"/>
      <c r="G142" s="68"/>
      <c r="H142" s="68"/>
      <c r="I142" s="68"/>
      <c r="J142" s="68"/>
      <c r="K142" s="68"/>
      <c r="L142" s="68"/>
      <c r="M142" s="68"/>
      <c r="N142" s="68"/>
      <c r="O142" s="68"/>
      <c r="P142" s="68"/>
      <c r="Q142" s="68"/>
      <c r="R142" s="68"/>
      <c r="S142" s="68"/>
      <c r="T142" s="68"/>
      <c r="U142" s="68"/>
      <c r="V142" s="68"/>
      <c r="W142" s="68"/>
      <c r="X142" s="68"/>
    </row>
    <row r="143" spans="1:24" ht="24.75" customHeight="1">
      <c r="A143" s="68"/>
      <c r="B143" s="68"/>
      <c r="C143" s="89"/>
      <c r="D143" s="68"/>
      <c r="E143" s="89"/>
      <c r="F143" s="89"/>
      <c r="G143" s="68"/>
      <c r="H143" s="68"/>
      <c r="I143" s="68"/>
      <c r="J143" s="68"/>
      <c r="K143" s="68"/>
      <c r="L143" s="68"/>
      <c r="M143" s="68"/>
      <c r="N143" s="68"/>
      <c r="O143" s="68"/>
      <c r="P143" s="68"/>
      <c r="Q143" s="68"/>
      <c r="R143" s="68"/>
      <c r="S143" s="68"/>
      <c r="T143" s="68"/>
      <c r="U143" s="68"/>
      <c r="V143" s="68"/>
      <c r="W143" s="68"/>
      <c r="X143" s="68"/>
    </row>
    <row r="144" spans="1:24" ht="24.75" customHeight="1">
      <c r="A144" s="68"/>
      <c r="B144" s="68"/>
      <c r="C144" s="89"/>
      <c r="D144" s="68"/>
      <c r="E144" s="89"/>
      <c r="F144" s="89"/>
      <c r="G144" s="68"/>
      <c r="H144" s="68"/>
      <c r="I144" s="68"/>
      <c r="J144" s="68"/>
      <c r="K144" s="68"/>
      <c r="L144" s="68"/>
      <c r="M144" s="68"/>
      <c r="N144" s="68"/>
      <c r="O144" s="68"/>
      <c r="P144" s="68"/>
      <c r="Q144" s="68"/>
      <c r="R144" s="68"/>
      <c r="S144" s="68"/>
      <c r="T144" s="68"/>
      <c r="U144" s="68"/>
      <c r="V144" s="68"/>
      <c r="W144" s="68"/>
      <c r="X144" s="68"/>
    </row>
    <row r="145" spans="1:24" ht="24.75" customHeight="1">
      <c r="A145" s="68"/>
      <c r="B145" s="68"/>
      <c r="C145" s="89"/>
      <c r="D145" s="68"/>
      <c r="E145" s="89"/>
      <c r="F145" s="89"/>
      <c r="G145" s="68"/>
      <c r="H145" s="68"/>
      <c r="I145" s="68"/>
      <c r="J145" s="68"/>
      <c r="K145" s="68"/>
      <c r="L145" s="68"/>
      <c r="M145" s="68"/>
      <c r="N145" s="68"/>
      <c r="O145" s="68"/>
      <c r="P145" s="68"/>
      <c r="Q145" s="68"/>
      <c r="R145" s="68"/>
      <c r="S145" s="68"/>
      <c r="T145" s="68"/>
      <c r="U145" s="68"/>
      <c r="V145" s="68"/>
      <c r="W145" s="68"/>
      <c r="X145" s="68"/>
    </row>
    <row r="146" spans="1:24" ht="24.75" customHeight="1">
      <c r="A146" s="68"/>
      <c r="B146" s="68"/>
      <c r="C146" s="89"/>
      <c r="D146" s="68"/>
      <c r="E146" s="89"/>
      <c r="F146" s="89"/>
      <c r="G146" s="68"/>
      <c r="H146" s="68"/>
      <c r="I146" s="68"/>
      <c r="J146" s="68"/>
      <c r="K146" s="68"/>
      <c r="L146" s="68"/>
      <c r="M146" s="68"/>
      <c r="N146" s="68"/>
      <c r="O146" s="68"/>
      <c r="P146" s="68"/>
      <c r="Q146" s="68"/>
      <c r="R146" s="68"/>
      <c r="S146" s="68"/>
      <c r="T146" s="68"/>
      <c r="U146" s="68"/>
      <c r="V146" s="68"/>
      <c r="W146" s="68"/>
      <c r="X146" s="68"/>
    </row>
    <row r="147" spans="1:24" ht="24.75" customHeight="1">
      <c r="A147" s="68"/>
      <c r="B147" s="68"/>
      <c r="C147" s="89"/>
      <c r="D147" s="68"/>
      <c r="E147" s="89"/>
      <c r="F147" s="89"/>
      <c r="G147" s="68"/>
      <c r="H147" s="68"/>
      <c r="I147" s="68"/>
      <c r="J147" s="68"/>
      <c r="K147" s="68"/>
      <c r="L147" s="68"/>
      <c r="M147" s="68"/>
      <c r="N147" s="68"/>
      <c r="O147" s="68"/>
      <c r="P147" s="68"/>
      <c r="Q147" s="68"/>
      <c r="R147" s="68"/>
      <c r="S147" s="68"/>
      <c r="T147" s="68"/>
      <c r="U147" s="68"/>
      <c r="V147" s="68"/>
      <c r="W147" s="68"/>
      <c r="X147" s="68"/>
    </row>
    <row r="148" spans="1:24" ht="24.75" customHeight="1">
      <c r="A148" s="68"/>
      <c r="B148" s="68"/>
      <c r="C148" s="89"/>
      <c r="D148" s="68"/>
      <c r="E148" s="89"/>
      <c r="F148" s="89"/>
      <c r="G148" s="68"/>
      <c r="H148" s="68"/>
      <c r="I148" s="68"/>
      <c r="J148" s="68"/>
      <c r="K148" s="68"/>
      <c r="L148" s="68"/>
      <c r="M148" s="68"/>
      <c r="N148" s="68"/>
      <c r="O148" s="68"/>
      <c r="P148" s="68"/>
      <c r="Q148" s="68"/>
      <c r="R148" s="68"/>
      <c r="S148" s="68"/>
      <c r="T148" s="68"/>
      <c r="U148" s="68"/>
      <c r="V148" s="68"/>
      <c r="W148" s="68"/>
      <c r="X148" s="68"/>
    </row>
    <row r="149" spans="1:24" ht="24.75" customHeight="1">
      <c r="A149" s="68"/>
      <c r="B149" s="68"/>
      <c r="C149" s="89"/>
      <c r="D149" s="68"/>
      <c r="E149" s="89"/>
      <c r="F149" s="89"/>
      <c r="G149" s="68"/>
      <c r="H149" s="68"/>
      <c r="I149" s="68"/>
      <c r="J149" s="68"/>
      <c r="K149" s="68"/>
      <c r="L149" s="68"/>
      <c r="M149" s="68"/>
      <c r="N149" s="68"/>
      <c r="O149" s="68"/>
      <c r="P149" s="68"/>
      <c r="Q149" s="68"/>
      <c r="R149" s="68"/>
      <c r="S149" s="68"/>
      <c r="T149" s="68"/>
      <c r="U149" s="68"/>
      <c r="V149" s="68"/>
      <c r="W149" s="68"/>
      <c r="X149" s="68"/>
    </row>
    <row r="150" spans="1:24" ht="24.75" customHeight="1">
      <c r="A150" s="68"/>
      <c r="B150" s="68"/>
      <c r="C150" s="89"/>
      <c r="D150" s="68"/>
      <c r="E150" s="89"/>
      <c r="F150" s="89"/>
      <c r="G150" s="68"/>
      <c r="H150" s="68"/>
      <c r="I150" s="68"/>
      <c r="J150" s="68"/>
      <c r="K150" s="68"/>
      <c r="L150" s="68"/>
      <c r="M150" s="68"/>
      <c r="N150" s="68"/>
      <c r="O150" s="68"/>
      <c r="P150" s="68"/>
      <c r="Q150" s="68"/>
      <c r="R150" s="68"/>
      <c r="S150" s="68"/>
      <c r="T150" s="68"/>
      <c r="U150" s="68"/>
      <c r="V150" s="68"/>
      <c r="W150" s="68"/>
      <c r="X150" s="68"/>
    </row>
    <row r="151" spans="1:24" ht="24.75" customHeight="1">
      <c r="A151" s="68"/>
      <c r="B151" s="68"/>
      <c r="C151" s="89"/>
      <c r="D151" s="68"/>
      <c r="E151" s="89"/>
      <c r="F151" s="89"/>
      <c r="G151" s="68"/>
      <c r="H151" s="68"/>
      <c r="I151" s="68"/>
      <c r="J151" s="68"/>
      <c r="K151" s="68"/>
      <c r="L151" s="68"/>
      <c r="M151" s="68"/>
      <c r="N151" s="68"/>
      <c r="O151" s="68"/>
      <c r="P151" s="68"/>
      <c r="Q151" s="68"/>
      <c r="R151" s="68"/>
      <c r="S151" s="68"/>
      <c r="T151" s="68"/>
      <c r="U151" s="68"/>
      <c r="V151" s="68"/>
      <c r="W151" s="68"/>
      <c r="X151" s="68"/>
    </row>
    <row r="152" spans="1:24" ht="24.75" customHeight="1">
      <c r="A152" s="68"/>
      <c r="B152" s="68"/>
      <c r="C152" s="89"/>
      <c r="D152" s="68"/>
      <c r="E152" s="89"/>
      <c r="F152" s="89"/>
      <c r="G152" s="68"/>
      <c r="H152" s="68"/>
      <c r="I152" s="68"/>
      <c r="J152" s="68"/>
      <c r="K152" s="68"/>
      <c r="L152" s="68"/>
      <c r="M152" s="68"/>
      <c r="N152" s="68"/>
      <c r="O152" s="68"/>
      <c r="P152" s="68"/>
      <c r="Q152" s="68"/>
      <c r="R152" s="68"/>
      <c r="S152" s="68"/>
      <c r="T152" s="68"/>
      <c r="U152" s="68"/>
      <c r="V152" s="68"/>
      <c r="W152" s="68"/>
      <c r="X152" s="68"/>
    </row>
    <row r="153" spans="1:24" ht="24.75" customHeight="1">
      <c r="A153" s="68"/>
      <c r="B153" s="68"/>
      <c r="C153" s="89"/>
      <c r="D153" s="68"/>
      <c r="E153" s="89"/>
      <c r="F153" s="89"/>
      <c r="G153" s="68"/>
      <c r="H153" s="68"/>
      <c r="I153" s="68"/>
      <c r="J153" s="68"/>
      <c r="K153" s="68"/>
      <c r="L153" s="68"/>
      <c r="M153" s="68"/>
      <c r="N153" s="68"/>
      <c r="O153" s="68"/>
      <c r="P153" s="68"/>
      <c r="Q153" s="68"/>
      <c r="R153" s="68"/>
      <c r="S153" s="68"/>
      <c r="T153" s="68"/>
      <c r="U153" s="68"/>
      <c r="V153" s="68"/>
      <c r="W153" s="68"/>
      <c r="X153" s="68"/>
    </row>
    <row r="154" spans="1:24" ht="24.75" customHeight="1">
      <c r="A154" s="68"/>
      <c r="B154" s="68"/>
      <c r="C154" s="89"/>
      <c r="D154" s="68"/>
      <c r="E154" s="89"/>
      <c r="F154" s="89"/>
      <c r="G154" s="68"/>
      <c r="H154" s="68"/>
      <c r="I154" s="68"/>
      <c r="J154" s="68"/>
      <c r="K154" s="68"/>
      <c r="L154" s="68"/>
      <c r="M154" s="68"/>
      <c r="N154" s="68"/>
      <c r="O154" s="68"/>
      <c r="P154" s="68"/>
      <c r="Q154" s="68"/>
      <c r="R154" s="68"/>
      <c r="S154" s="68"/>
      <c r="T154" s="68"/>
      <c r="U154" s="68"/>
      <c r="V154" s="68"/>
      <c r="W154" s="68"/>
      <c r="X154" s="68"/>
    </row>
    <row r="155" spans="1:24" ht="24.75" customHeight="1">
      <c r="A155" s="68"/>
      <c r="B155" s="68"/>
      <c r="C155" s="89"/>
      <c r="D155" s="68"/>
      <c r="E155" s="89"/>
      <c r="F155" s="89"/>
      <c r="G155" s="68"/>
      <c r="H155" s="68"/>
      <c r="I155" s="68"/>
      <c r="J155" s="68"/>
      <c r="K155" s="68"/>
      <c r="L155" s="68"/>
      <c r="M155" s="68"/>
      <c r="N155" s="68"/>
      <c r="O155" s="68"/>
      <c r="P155" s="68"/>
      <c r="Q155" s="68"/>
      <c r="R155" s="68"/>
      <c r="S155" s="68"/>
      <c r="T155" s="68"/>
      <c r="U155" s="68"/>
      <c r="V155" s="68"/>
      <c r="W155" s="68"/>
      <c r="X155" s="68"/>
    </row>
    <row r="156" spans="1:24" ht="24.75" customHeight="1">
      <c r="A156" s="68"/>
      <c r="B156" s="68"/>
      <c r="C156" s="89"/>
      <c r="D156" s="68"/>
      <c r="E156" s="89"/>
      <c r="F156" s="89"/>
      <c r="G156" s="68"/>
      <c r="H156" s="68"/>
      <c r="I156" s="68"/>
      <c r="J156" s="68"/>
      <c r="K156" s="68"/>
      <c r="L156" s="68"/>
      <c r="M156" s="68"/>
      <c r="N156" s="68"/>
      <c r="O156" s="68"/>
      <c r="P156" s="68"/>
      <c r="Q156" s="68"/>
      <c r="R156" s="68"/>
      <c r="S156" s="68"/>
      <c r="T156" s="68"/>
      <c r="U156" s="68"/>
      <c r="V156" s="68"/>
      <c r="W156" s="68"/>
      <c r="X156" s="68"/>
    </row>
    <row r="157" spans="1:24" ht="24.75" customHeight="1">
      <c r="A157" s="68"/>
      <c r="B157" s="68"/>
      <c r="C157" s="89"/>
      <c r="D157" s="68"/>
      <c r="E157" s="89"/>
      <c r="F157" s="89"/>
      <c r="G157" s="68"/>
      <c r="H157" s="68"/>
      <c r="I157" s="68"/>
      <c r="J157" s="68"/>
      <c r="K157" s="68"/>
      <c r="L157" s="68"/>
      <c r="M157" s="68"/>
      <c r="N157" s="68"/>
      <c r="O157" s="68"/>
      <c r="P157" s="68"/>
      <c r="Q157" s="68"/>
      <c r="R157" s="68"/>
      <c r="S157" s="68"/>
      <c r="T157" s="68"/>
      <c r="U157" s="68"/>
      <c r="V157" s="68"/>
      <c r="W157" s="68"/>
      <c r="X157" s="68"/>
    </row>
    <row r="158" spans="1:24" ht="24.75" customHeight="1">
      <c r="A158" s="68"/>
      <c r="B158" s="68"/>
      <c r="C158" s="89"/>
      <c r="D158" s="68"/>
      <c r="E158" s="89"/>
      <c r="F158" s="89"/>
      <c r="G158" s="68"/>
      <c r="H158" s="68"/>
      <c r="I158" s="68"/>
      <c r="J158" s="68"/>
      <c r="K158" s="68"/>
      <c r="L158" s="68"/>
      <c r="M158" s="68"/>
      <c r="N158" s="68"/>
      <c r="O158" s="68"/>
      <c r="P158" s="68"/>
      <c r="Q158" s="68"/>
      <c r="R158" s="68"/>
      <c r="S158" s="68"/>
      <c r="T158" s="68"/>
      <c r="U158" s="68"/>
      <c r="V158" s="68"/>
      <c r="W158" s="68"/>
      <c r="X158" s="68"/>
    </row>
    <row r="159" spans="1:24" ht="24.75" customHeight="1">
      <c r="A159" s="68"/>
      <c r="B159" s="68"/>
      <c r="C159" s="89"/>
      <c r="D159" s="68"/>
      <c r="E159" s="89"/>
      <c r="F159" s="89"/>
      <c r="G159" s="68"/>
      <c r="H159" s="68"/>
      <c r="I159" s="68"/>
      <c r="J159" s="68"/>
      <c r="K159" s="68"/>
      <c r="L159" s="68"/>
      <c r="M159" s="68"/>
      <c r="N159" s="68"/>
      <c r="O159" s="68"/>
      <c r="P159" s="68"/>
      <c r="Q159" s="68"/>
      <c r="R159" s="68"/>
      <c r="S159" s="68"/>
      <c r="T159" s="68"/>
      <c r="U159" s="68"/>
      <c r="V159" s="68"/>
      <c r="W159" s="68"/>
      <c r="X159" s="68"/>
    </row>
    <row r="160" spans="1:24" ht="24.75" customHeight="1">
      <c r="A160" s="68"/>
      <c r="B160" s="68"/>
      <c r="C160" s="89"/>
      <c r="D160" s="68"/>
      <c r="E160" s="89"/>
      <c r="F160" s="89"/>
      <c r="G160" s="68"/>
      <c r="H160" s="68"/>
      <c r="I160" s="68"/>
      <c r="J160" s="68"/>
      <c r="K160" s="68"/>
      <c r="L160" s="68"/>
      <c r="M160" s="68"/>
      <c r="N160" s="68"/>
      <c r="O160" s="68"/>
      <c r="P160" s="68"/>
      <c r="Q160" s="68"/>
      <c r="R160" s="68"/>
      <c r="S160" s="68"/>
      <c r="T160" s="68"/>
      <c r="U160" s="68"/>
      <c r="V160" s="68"/>
      <c r="W160" s="68"/>
      <c r="X160" s="68"/>
    </row>
    <row r="161" spans="1:24" ht="24.75" customHeight="1">
      <c r="A161" s="68"/>
      <c r="B161" s="68"/>
      <c r="C161" s="89"/>
      <c r="D161" s="68"/>
      <c r="E161" s="89"/>
      <c r="F161" s="89"/>
      <c r="G161" s="68"/>
      <c r="H161" s="68"/>
      <c r="I161" s="68"/>
      <c r="J161" s="68"/>
      <c r="K161" s="68"/>
      <c r="L161" s="68"/>
      <c r="M161" s="68"/>
      <c r="N161" s="68"/>
      <c r="O161" s="68"/>
      <c r="P161" s="68"/>
      <c r="Q161" s="68"/>
      <c r="R161" s="68"/>
      <c r="S161" s="68"/>
      <c r="T161" s="68"/>
      <c r="U161" s="68"/>
      <c r="V161" s="68"/>
      <c r="W161" s="68"/>
      <c r="X161" s="68"/>
    </row>
    <row r="162" spans="1:24" ht="24.75" customHeight="1">
      <c r="A162" s="68"/>
      <c r="B162" s="68"/>
      <c r="C162" s="89"/>
      <c r="D162" s="68"/>
      <c r="E162" s="89"/>
      <c r="F162" s="89"/>
      <c r="G162" s="68"/>
      <c r="H162" s="68"/>
      <c r="I162" s="68"/>
      <c r="J162" s="68"/>
      <c r="K162" s="68"/>
      <c r="L162" s="68"/>
      <c r="M162" s="68"/>
      <c r="N162" s="68"/>
      <c r="O162" s="68"/>
      <c r="P162" s="68"/>
      <c r="Q162" s="68"/>
      <c r="R162" s="68"/>
      <c r="S162" s="68"/>
      <c r="T162" s="68"/>
      <c r="U162" s="68"/>
      <c r="V162" s="68"/>
      <c r="W162" s="68"/>
      <c r="X162" s="68"/>
    </row>
    <row r="163" spans="1:24" ht="24.75" customHeight="1">
      <c r="A163" s="68"/>
      <c r="B163" s="68"/>
      <c r="C163" s="89"/>
      <c r="D163" s="68"/>
      <c r="E163" s="89"/>
      <c r="F163" s="89"/>
      <c r="G163" s="68"/>
      <c r="H163" s="68"/>
      <c r="I163" s="68"/>
      <c r="J163" s="68"/>
      <c r="K163" s="68"/>
      <c r="L163" s="68"/>
      <c r="M163" s="68"/>
      <c r="N163" s="68"/>
      <c r="O163" s="68"/>
      <c r="P163" s="68"/>
      <c r="Q163" s="68"/>
      <c r="R163" s="68"/>
      <c r="S163" s="68"/>
      <c r="T163" s="68"/>
      <c r="U163" s="68"/>
      <c r="V163" s="68"/>
      <c r="W163" s="68"/>
      <c r="X163" s="68"/>
    </row>
    <row r="164" spans="1:24" ht="24.75" customHeight="1">
      <c r="A164" s="68"/>
      <c r="B164" s="68"/>
      <c r="C164" s="89"/>
      <c r="D164" s="68"/>
      <c r="E164" s="89"/>
      <c r="F164" s="89"/>
      <c r="G164" s="68"/>
      <c r="H164" s="68"/>
      <c r="I164" s="68"/>
      <c r="J164" s="68"/>
      <c r="K164" s="68"/>
      <c r="L164" s="68"/>
      <c r="M164" s="68"/>
      <c r="N164" s="68"/>
      <c r="O164" s="68"/>
      <c r="P164" s="68"/>
      <c r="Q164" s="68"/>
      <c r="R164" s="68"/>
      <c r="S164" s="68"/>
      <c r="T164" s="68"/>
      <c r="U164" s="68"/>
      <c r="V164" s="68"/>
      <c r="W164" s="68"/>
      <c r="X164" s="68"/>
    </row>
    <row r="165" spans="1:24" ht="24.75" customHeight="1">
      <c r="A165" s="68"/>
      <c r="B165" s="68"/>
      <c r="C165" s="89"/>
      <c r="D165" s="68"/>
      <c r="E165" s="89"/>
      <c r="F165" s="89"/>
      <c r="G165" s="68"/>
      <c r="H165" s="68"/>
      <c r="I165" s="68"/>
      <c r="J165" s="68"/>
      <c r="K165" s="68"/>
      <c r="L165" s="68"/>
      <c r="M165" s="68"/>
      <c r="N165" s="68"/>
      <c r="O165" s="68"/>
      <c r="P165" s="68"/>
      <c r="Q165" s="68"/>
      <c r="R165" s="68"/>
      <c r="S165" s="68"/>
      <c r="T165" s="68"/>
      <c r="U165" s="68"/>
      <c r="V165" s="68"/>
      <c r="W165" s="68"/>
      <c r="X165" s="68"/>
    </row>
    <row r="166" spans="1:24" ht="24.75" customHeight="1">
      <c r="A166" s="68"/>
      <c r="B166" s="68"/>
      <c r="C166" s="89"/>
      <c r="D166" s="68"/>
      <c r="E166" s="89"/>
      <c r="F166" s="89"/>
      <c r="G166" s="68"/>
      <c r="H166" s="68"/>
      <c r="I166" s="68"/>
      <c r="J166" s="68"/>
      <c r="K166" s="68"/>
      <c r="L166" s="68"/>
      <c r="M166" s="68"/>
      <c r="N166" s="68"/>
      <c r="O166" s="68"/>
      <c r="P166" s="68"/>
      <c r="Q166" s="68"/>
      <c r="R166" s="68"/>
      <c r="S166" s="68"/>
      <c r="T166" s="68"/>
      <c r="U166" s="68"/>
      <c r="V166" s="68"/>
      <c r="W166" s="68"/>
      <c r="X166" s="68"/>
    </row>
    <row r="167" spans="1:24" ht="24.75" customHeight="1">
      <c r="A167" s="68"/>
      <c r="B167" s="68"/>
      <c r="C167" s="89"/>
      <c r="D167" s="68"/>
      <c r="E167" s="89"/>
      <c r="F167" s="89"/>
      <c r="G167" s="68"/>
      <c r="H167" s="68"/>
      <c r="I167" s="68"/>
      <c r="J167" s="68"/>
      <c r="K167" s="68"/>
      <c r="L167" s="68"/>
      <c r="M167" s="68"/>
      <c r="N167" s="68"/>
      <c r="O167" s="68"/>
      <c r="P167" s="68"/>
      <c r="Q167" s="68"/>
      <c r="R167" s="68"/>
      <c r="S167" s="68"/>
      <c r="T167" s="68"/>
      <c r="U167" s="68"/>
      <c r="V167" s="68"/>
      <c r="W167" s="68"/>
      <c r="X167" s="68"/>
    </row>
    <row r="168" spans="1:24" ht="24.75" customHeight="1">
      <c r="A168" s="68"/>
      <c r="B168" s="68"/>
      <c r="C168" s="89"/>
      <c r="D168" s="68"/>
      <c r="E168" s="89"/>
      <c r="F168" s="89"/>
      <c r="G168" s="68"/>
      <c r="H168" s="68"/>
      <c r="I168" s="68"/>
      <c r="J168" s="68"/>
      <c r="K168" s="68"/>
      <c r="L168" s="68"/>
      <c r="M168" s="68"/>
      <c r="N168" s="68"/>
      <c r="O168" s="68"/>
      <c r="P168" s="68"/>
      <c r="Q168" s="68"/>
      <c r="R168" s="68"/>
      <c r="S168" s="68"/>
      <c r="T168" s="68"/>
      <c r="U168" s="68"/>
      <c r="V168" s="68"/>
      <c r="W168" s="68"/>
      <c r="X168" s="68"/>
    </row>
    <row r="169" spans="1:24" ht="24.75" customHeight="1">
      <c r="A169" s="68"/>
      <c r="B169" s="68"/>
      <c r="C169" s="89"/>
      <c r="D169" s="68"/>
      <c r="E169" s="89"/>
      <c r="F169" s="89"/>
      <c r="G169" s="68"/>
      <c r="H169" s="68"/>
      <c r="I169" s="68"/>
      <c r="J169" s="68"/>
      <c r="K169" s="68"/>
      <c r="L169" s="68"/>
      <c r="M169" s="68"/>
      <c r="N169" s="68"/>
      <c r="O169" s="68"/>
      <c r="P169" s="68"/>
      <c r="Q169" s="68"/>
      <c r="R169" s="68"/>
      <c r="S169" s="68"/>
      <c r="T169" s="68"/>
      <c r="U169" s="68"/>
      <c r="V169" s="68"/>
      <c r="W169" s="68"/>
      <c r="X169" s="68"/>
    </row>
    <row r="170" spans="1:24" ht="24.75" customHeight="1">
      <c r="A170" s="68"/>
      <c r="B170" s="68"/>
      <c r="C170" s="89"/>
      <c r="D170" s="68"/>
      <c r="E170" s="89"/>
      <c r="F170" s="89"/>
      <c r="G170" s="68"/>
      <c r="H170" s="68"/>
      <c r="I170" s="68"/>
      <c r="J170" s="68"/>
      <c r="K170" s="68"/>
      <c r="L170" s="68"/>
      <c r="M170" s="68"/>
      <c r="N170" s="68"/>
      <c r="O170" s="68"/>
      <c r="P170" s="68"/>
      <c r="Q170" s="68"/>
      <c r="R170" s="68"/>
      <c r="S170" s="68"/>
      <c r="T170" s="68"/>
      <c r="U170" s="68"/>
      <c r="V170" s="68"/>
      <c r="W170" s="68"/>
      <c r="X170" s="68"/>
    </row>
    <row r="171" spans="1:24" ht="24.75" customHeight="1">
      <c r="A171" s="68"/>
      <c r="B171" s="68"/>
      <c r="C171" s="89"/>
      <c r="D171" s="68"/>
      <c r="E171" s="89"/>
      <c r="F171" s="89"/>
      <c r="G171" s="68"/>
      <c r="H171" s="68"/>
      <c r="I171" s="68"/>
      <c r="J171" s="68"/>
      <c r="K171" s="68"/>
      <c r="L171" s="68"/>
      <c r="M171" s="68"/>
      <c r="N171" s="68"/>
      <c r="O171" s="68"/>
      <c r="P171" s="68"/>
      <c r="Q171" s="68"/>
      <c r="R171" s="68"/>
      <c r="S171" s="68"/>
      <c r="T171" s="68"/>
      <c r="U171" s="68"/>
      <c r="V171" s="68"/>
      <c r="W171" s="68"/>
      <c r="X171" s="68"/>
    </row>
    <row r="172" spans="1:24" ht="24.75" customHeight="1">
      <c r="A172" s="68"/>
      <c r="B172" s="68"/>
      <c r="C172" s="89"/>
      <c r="D172" s="68"/>
      <c r="E172" s="89"/>
      <c r="F172" s="89"/>
      <c r="G172" s="68"/>
      <c r="H172" s="68"/>
      <c r="I172" s="68"/>
      <c r="J172" s="68"/>
      <c r="K172" s="68"/>
      <c r="L172" s="68"/>
      <c r="M172" s="68"/>
      <c r="N172" s="68"/>
      <c r="O172" s="68"/>
      <c r="P172" s="68"/>
      <c r="Q172" s="68"/>
      <c r="R172" s="68"/>
      <c r="S172" s="68"/>
      <c r="T172" s="68"/>
      <c r="U172" s="68"/>
      <c r="V172" s="68"/>
      <c r="W172" s="68"/>
      <c r="X172" s="68"/>
    </row>
    <row r="173" spans="1:24" ht="24.75" customHeight="1">
      <c r="A173" s="68"/>
      <c r="B173" s="68"/>
      <c r="C173" s="89"/>
      <c r="D173" s="68"/>
      <c r="E173" s="89"/>
      <c r="F173" s="89"/>
      <c r="G173" s="68"/>
      <c r="H173" s="68"/>
      <c r="I173" s="68"/>
      <c r="J173" s="68"/>
      <c r="K173" s="68"/>
      <c r="L173" s="68"/>
      <c r="M173" s="68"/>
      <c r="N173" s="68"/>
      <c r="O173" s="68"/>
      <c r="P173" s="68"/>
      <c r="Q173" s="68"/>
      <c r="R173" s="68"/>
      <c r="S173" s="68"/>
      <c r="T173" s="68"/>
      <c r="U173" s="68"/>
      <c r="V173" s="68"/>
      <c r="W173" s="68"/>
      <c r="X173" s="68"/>
    </row>
    <row r="174" spans="1:24" ht="24.75" customHeight="1">
      <c r="A174" s="68"/>
      <c r="B174" s="68"/>
      <c r="C174" s="89"/>
      <c r="D174" s="68"/>
      <c r="E174" s="89"/>
      <c r="F174" s="89"/>
      <c r="G174" s="68"/>
      <c r="H174" s="68"/>
      <c r="I174" s="68"/>
      <c r="J174" s="68"/>
      <c r="K174" s="68"/>
      <c r="L174" s="68"/>
      <c r="M174" s="68"/>
      <c r="N174" s="68"/>
      <c r="O174" s="68"/>
      <c r="P174" s="68"/>
      <c r="Q174" s="68"/>
      <c r="R174" s="68"/>
      <c r="S174" s="68"/>
      <c r="T174" s="68"/>
      <c r="U174" s="68"/>
      <c r="V174" s="68"/>
      <c r="W174" s="68"/>
      <c r="X174" s="68"/>
    </row>
    <row r="175" spans="1:24" ht="24.75" customHeight="1">
      <c r="A175" s="68"/>
      <c r="B175" s="68"/>
      <c r="C175" s="89"/>
      <c r="D175" s="68"/>
      <c r="E175" s="89"/>
      <c r="F175" s="89"/>
      <c r="G175" s="68"/>
      <c r="H175" s="68"/>
      <c r="I175" s="68"/>
      <c r="J175" s="68"/>
      <c r="K175" s="68"/>
      <c r="L175" s="68"/>
      <c r="M175" s="68"/>
      <c r="N175" s="68"/>
      <c r="O175" s="68"/>
      <c r="P175" s="68"/>
      <c r="Q175" s="68"/>
      <c r="R175" s="68"/>
      <c r="S175" s="68"/>
      <c r="T175" s="68"/>
      <c r="U175" s="68"/>
      <c r="V175" s="68"/>
      <c r="W175" s="68"/>
      <c r="X175" s="68"/>
    </row>
    <row r="176" spans="1:24" ht="24.75" customHeight="1">
      <c r="A176" s="68"/>
      <c r="B176" s="68"/>
      <c r="C176" s="89"/>
      <c r="D176" s="68"/>
      <c r="E176" s="89"/>
      <c r="F176" s="89"/>
      <c r="G176" s="68"/>
      <c r="H176" s="68"/>
      <c r="I176" s="68"/>
      <c r="J176" s="68"/>
      <c r="K176" s="68"/>
      <c r="L176" s="68"/>
      <c r="M176" s="68"/>
      <c r="N176" s="68"/>
      <c r="O176" s="68"/>
      <c r="P176" s="68"/>
      <c r="Q176" s="68"/>
      <c r="R176" s="68"/>
      <c r="S176" s="68"/>
      <c r="T176" s="68"/>
      <c r="U176" s="68"/>
      <c r="V176" s="68"/>
      <c r="W176" s="68"/>
      <c r="X176" s="68"/>
    </row>
    <row r="177" spans="1:24" ht="24.75" customHeight="1">
      <c r="A177" s="68"/>
      <c r="B177" s="68"/>
      <c r="C177" s="89"/>
      <c r="D177" s="68"/>
      <c r="E177" s="89"/>
      <c r="F177" s="89"/>
      <c r="G177" s="68"/>
      <c r="H177" s="68"/>
      <c r="I177" s="68"/>
      <c r="J177" s="68"/>
      <c r="K177" s="68"/>
      <c r="L177" s="68"/>
      <c r="M177" s="68"/>
      <c r="N177" s="68"/>
      <c r="O177" s="68"/>
      <c r="P177" s="68"/>
      <c r="Q177" s="68"/>
      <c r="R177" s="68"/>
      <c r="S177" s="68"/>
      <c r="T177" s="68"/>
      <c r="U177" s="68"/>
      <c r="V177" s="68"/>
      <c r="W177" s="68"/>
      <c r="X177" s="68"/>
    </row>
    <row r="178" spans="1:24" ht="24.75" customHeight="1">
      <c r="A178" s="68"/>
      <c r="B178" s="68"/>
      <c r="C178" s="89"/>
      <c r="D178" s="68"/>
      <c r="E178" s="89"/>
      <c r="F178" s="89"/>
      <c r="G178" s="68"/>
      <c r="H178" s="68"/>
      <c r="I178" s="68"/>
      <c r="J178" s="68"/>
      <c r="K178" s="68"/>
      <c r="L178" s="68"/>
      <c r="M178" s="68"/>
      <c r="N178" s="68"/>
      <c r="O178" s="68"/>
      <c r="P178" s="68"/>
      <c r="Q178" s="68"/>
      <c r="R178" s="68"/>
      <c r="S178" s="68"/>
      <c r="T178" s="68"/>
      <c r="U178" s="68"/>
      <c r="V178" s="68"/>
      <c r="W178" s="68"/>
      <c r="X178" s="68"/>
    </row>
    <row r="179" spans="1:24" ht="24.75" customHeight="1">
      <c r="A179" s="68"/>
      <c r="B179" s="68"/>
      <c r="C179" s="89"/>
      <c r="D179" s="68"/>
      <c r="E179" s="89"/>
      <c r="F179" s="89"/>
      <c r="G179" s="68"/>
      <c r="H179" s="68"/>
      <c r="I179" s="68"/>
      <c r="J179" s="68"/>
      <c r="K179" s="68"/>
      <c r="L179" s="68"/>
      <c r="M179" s="68"/>
      <c r="N179" s="68"/>
      <c r="O179" s="68"/>
      <c r="P179" s="68"/>
      <c r="Q179" s="68"/>
      <c r="R179" s="68"/>
      <c r="S179" s="68"/>
      <c r="T179" s="68"/>
      <c r="U179" s="68"/>
      <c r="V179" s="68"/>
      <c r="W179" s="68"/>
      <c r="X179" s="68"/>
    </row>
    <row r="180" spans="1:24" ht="24.75" customHeight="1">
      <c r="A180" s="68"/>
      <c r="B180" s="68"/>
      <c r="C180" s="89"/>
      <c r="D180" s="68"/>
      <c r="E180" s="89"/>
      <c r="F180" s="89"/>
      <c r="G180" s="68"/>
      <c r="H180" s="68"/>
      <c r="I180" s="68"/>
      <c r="J180" s="68"/>
      <c r="K180" s="68"/>
      <c r="L180" s="68"/>
      <c r="M180" s="68"/>
      <c r="N180" s="68"/>
      <c r="O180" s="68"/>
      <c r="P180" s="68"/>
      <c r="Q180" s="68"/>
      <c r="R180" s="68"/>
      <c r="S180" s="68"/>
      <c r="T180" s="68"/>
      <c r="U180" s="68"/>
      <c r="V180" s="68"/>
      <c r="W180" s="68"/>
      <c r="X180" s="68"/>
    </row>
    <row r="181" spans="1:24" ht="24.75" customHeight="1">
      <c r="A181" s="68"/>
      <c r="B181" s="68"/>
      <c r="C181" s="89"/>
      <c r="D181" s="68"/>
      <c r="E181" s="89"/>
      <c r="F181" s="89"/>
      <c r="G181" s="68"/>
      <c r="H181" s="68"/>
      <c r="I181" s="68"/>
      <c r="J181" s="68"/>
      <c r="K181" s="68"/>
      <c r="L181" s="68"/>
      <c r="M181" s="68"/>
      <c r="N181" s="68"/>
      <c r="O181" s="68"/>
      <c r="P181" s="68"/>
      <c r="Q181" s="68"/>
      <c r="R181" s="68"/>
      <c r="S181" s="68"/>
      <c r="T181" s="68"/>
      <c r="U181" s="68"/>
      <c r="V181" s="68"/>
      <c r="W181" s="68"/>
      <c r="X181" s="68"/>
    </row>
    <row r="182" spans="1:24" ht="24.75" customHeight="1">
      <c r="A182" s="68"/>
      <c r="B182" s="68"/>
      <c r="C182" s="89"/>
      <c r="D182" s="68"/>
      <c r="E182" s="89"/>
      <c r="F182" s="89"/>
      <c r="G182" s="68"/>
      <c r="H182" s="68"/>
      <c r="I182" s="68"/>
      <c r="J182" s="68"/>
      <c r="K182" s="68"/>
      <c r="L182" s="68"/>
      <c r="M182" s="68"/>
      <c r="N182" s="68"/>
      <c r="O182" s="68"/>
      <c r="P182" s="68"/>
      <c r="Q182" s="68"/>
      <c r="R182" s="68"/>
      <c r="S182" s="68"/>
      <c r="T182" s="68"/>
      <c r="U182" s="68"/>
      <c r="V182" s="68"/>
      <c r="W182" s="68"/>
      <c r="X182" s="68"/>
    </row>
    <row r="183" spans="1:24" ht="24.75" customHeight="1">
      <c r="A183" s="68"/>
      <c r="B183" s="68"/>
      <c r="C183" s="89"/>
      <c r="D183" s="68"/>
      <c r="E183" s="89"/>
      <c r="F183" s="89"/>
      <c r="G183" s="68"/>
      <c r="H183" s="68"/>
      <c r="I183" s="68"/>
      <c r="J183" s="68"/>
      <c r="K183" s="68"/>
      <c r="L183" s="68"/>
      <c r="M183" s="68"/>
      <c r="N183" s="68"/>
      <c r="O183" s="68"/>
      <c r="P183" s="68"/>
      <c r="Q183" s="68"/>
      <c r="R183" s="68"/>
      <c r="S183" s="68"/>
      <c r="T183" s="68"/>
      <c r="U183" s="68"/>
      <c r="V183" s="68"/>
      <c r="W183" s="68"/>
      <c r="X183" s="68"/>
    </row>
    <row r="184" spans="1:24" ht="24.75" customHeight="1">
      <c r="A184" s="68"/>
      <c r="B184" s="68"/>
      <c r="C184" s="89"/>
      <c r="D184" s="68"/>
      <c r="E184" s="89"/>
      <c r="F184" s="89"/>
      <c r="G184" s="68"/>
      <c r="H184" s="68"/>
      <c r="I184" s="68"/>
      <c r="J184" s="68"/>
      <c r="K184" s="68"/>
      <c r="L184" s="68"/>
      <c r="M184" s="68"/>
      <c r="N184" s="68"/>
      <c r="O184" s="68"/>
      <c r="P184" s="68"/>
      <c r="Q184" s="68"/>
      <c r="R184" s="68"/>
      <c r="S184" s="68"/>
      <c r="T184" s="68"/>
      <c r="U184" s="68"/>
      <c r="V184" s="68"/>
      <c r="W184" s="68"/>
      <c r="X184" s="68"/>
    </row>
    <row r="185" spans="1:24" ht="24.75" customHeight="1">
      <c r="A185" s="68"/>
      <c r="B185" s="68"/>
      <c r="C185" s="89"/>
      <c r="D185" s="68"/>
      <c r="E185" s="89"/>
      <c r="F185" s="89"/>
      <c r="G185" s="68"/>
      <c r="H185" s="68"/>
      <c r="I185" s="68"/>
      <c r="J185" s="68"/>
      <c r="K185" s="68"/>
      <c r="L185" s="68"/>
      <c r="M185" s="68"/>
      <c r="N185" s="68"/>
      <c r="O185" s="68"/>
      <c r="P185" s="68"/>
      <c r="Q185" s="68"/>
      <c r="R185" s="68"/>
      <c r="S185" s="68"/>
      <c r="T185" s="68"/>
      <c r="U185" s="68"/>
      <c r="V185" s="68"/>
      <c r="W185" s="68"/>
      <c r="X185" s="68"/>
    </row>
    <row r="186" spans="1:24" ht="24.75" customHeight="1">
      <c r="A186" s="68"/>
      <c r="B186" s="68"/>
      <c r="C186" s="89"/>
      <c r="D186" s="68"/>
      <c r="E186" s="89"/>
      <c r="F186" s="89"/>
      <c r="G186" s="68"/>
      <c r="H186" s="68"/>
      <c r="I186" s="68"/>
      <c r="J186" s="68"/>
      <c r="K186" s="68"/>
      <c r="L186" s="68"/>
      <c r="M186" s="68"/>
      <c r="N186" s="68"/>
      <c r="O186" s="68"/>
      <c r="P186" s="68"/>
      <c r="Q186" s="68"/>
      <c r="R186" s="68"/>
      <c r="S186" s="68"/>
      <c r="T186" s="68"/>
      <c r="U186" s="68"/>
      <c r="V186" s="68"/>
      <c r="W186" s="68"/>
      <c r="X186" s="68"/>
    </row>
    <row r="187" spans="1:24" ht="24.75" customHeight="1">
      <c r="A187" s="68"/>
      <c r="B187" s="68"/>
      <c r="C187" s="89"/>
      <c r="D187" s="68"/>
      <c r="E187" s="89"/>
      <c r="F187" s="89"/>
      <c r="G187" s="68"/>
      <c r="H187" s="68"/>
      <c r="I187" s="68"/>
      <c r="J187" s="68"/>
      <c r="K187" s="68"/>
      <c r="L187" s="68"/>
      <c r="M187" s="68"/>
      <c r="N187" s="68"/>
      <c r="O187" s="68"/>
      <c r="P187" s="68"/>
      <c r="Q187" s="68"/>
      <c r="R187" s="68"/>
      <c r="S187" s="68"/>
      <c r="T187" s="68"/>
      <c r="U187" s="68"/>
      <c r="V187" s="68"/>
      <c r="W187" s="68"/>
      <c r="X187" s="68"/>
    </row>
    <row r="188" spans="1:24" ht="24.75" customHeight="1">
      <c r="A188" s="68"/>
      <c r="B188" s="68"/>
      <c r="C188" s="89"/>
      <c r="D188" s="68"/>
      <c r="E188" s="89"/>
      <c r="F188" s="89"/>
      <c r="G188" s="68"/>
      <c r="H188" s="68"/>
      <c r="I188" s="68"/>
      <c r="J188" s="68"/>
      <c r="K188" s="68"/>
      <c r="L188" s="68"/>
      <c r="M188" s="68"/>
      <c r="N188" s="68"/>
      <c r="O188" s="68"/>
      <c r="P188" s="68"/>
      <c r="Q188" s="68"/>
      <c r="R188" s="68"/>
      <c r="S188" s="68"/>
      <c r="T188" s="68"/>
      <c r="U188" s="68"/>
      <c r="V188" s="68"/>
      <c r="W188" s="68"/>
      <c r="X188" s="68"/>
    </row>
    <row r="189" spans="1:24" ht="24.75" customHeight="1">
      <c r="A189" s="68"/>
      <c r="B189" s="68"/>
      <c r="C189" s="89"/>
      <c r="D189" s="68"/>
      <c r="E189" s="89"/>
      <c r="F189" s="89"/>
      <c r="G189" s="68"/>
      <c r="H189" s="68"/>
      <c r="I189" s="68"/>
      <c r="J189" s="68"/>
      <c r="K189" s="68"/>
      <c r="L189" s="68"/>
      <c r="M189" s="68"/>
      <c r="N189" s="68"/>
      <c r="O189" s="68"/>
      <c r="P189" s="68"/>
      <c r="Q189" s="68"/>
      <c r="R189" s="68"/>
      <c r="S189" s="68"/>
      <c r="T189" s="68"/>
      <c r="U189" s="68"/>
      <c r="V189" s="68"/>
      <c r="W189" s="68"/>
      <c r="X189" s="68"/>
    </row>
    <row r="190" spans="1:24" ht="24.75" customHeight="1">
      <c r="A190" s="68"/>
      <c r="B190" s="68"/>
      <c r="C190" s="89"/>
      <c r="D190" s="68"/>
      <c r="E190" s="89"/>
      <c r="F190" s="89"/>
      <c r="G190" s="68"/>
      <c r="H190" s="68"/>
      <c r="I190" s="68"/>
      <c r="J190" s="68"/>
      <c r="K190" s="68"/>
      <c r="L190" s="68"/>
      <c r="M190" s="68"/>
      <c r="N190" s="68"/>
      <c r="O190" s="68"/>
      <c r="P190" s="68"/>
      <c r="Q190" s="68"/>
      <c r="R190" s="68"/>
      <c r="S190" s="68"/>
      <c r="T190" s="68"/>
      <c r="U190" s="68"/>
      <c r="V190" s="68"/>
      <c r="W190" s="68"/>
      <c r="X190" s="68"/>
    </row>
    <row r="191" spans="1:24" ht="24.75" customHeight="1">
      <c r="A191" s="68"/>
      <c r="B191" s="68"/>
      <c r="C191" s="89"/>
      <c r="D191" s="68"/>
      <c r="E191" s="89"/>
      <c r="F191" s="89"/>
      <c r="G191" s="68"/>
      <c r="H191" s="68"/>
      <c r="I191" s="68"/>
      <c r="J191" s="68"/>
      <c r="K191" s="68"/>
      <c r="L191" s="68"/>
      <c r="M191" s="68"/>
      <c r="N191" s="68"/>
      <c r="O191" s="68"/>
      <c r="P191" s="68"/>
      <c r="Q191" s="68"/>
      <c r="R191" s="68"/>
      <c r="S191" s="68"/>
      <c r="T191" s="68"/>
      <c r="U191" s="68"/>
      <c r="V191" s="68"/>
      <c r="W191" s="68"/>
      <c r="X191" s="68"/>
    </row>
    <row r="192" spans="1:24" ht="24.75" customHeight="1">
      <c r="A192" s="68"/>
      <c r="B192" s="68"/>
      <c r="C192" s="89"/>
      <c r="D192" s="68"/>
      <c r="E192" s="89"/>
      <c r="F192" s="89"/>
      <c r="G192" s="68"/>
      <c r="H192" s="68"/>
      <c r="I192" s="68"/>
      <c r="J192" s="68"/>
      <c r="K192" s="68"/>
      <c r="L192" s="68"/>
      <c r="M192" s="68"/>
      <c r="N192" s="68"/>
      <c r="O192" s="68"/>
      <c r="P192" s="68"/>
      <c r="Q192" s="68"/>
      <c r="R192" s="68"/>
      <c r="S192" s="68"/>
      <c r="T192" s="68"/>
      <c r="U192" s="68"/>
      <c r="V192" s="68"/>
      <c r="W192" s="68"/>
      <c r="X192" s="68"/>
    </row>
    <row r="193" spans="1:24" ht="24.75" customHeight="1">
      <c r="A193" s="68"/>
      <c r="B193" s="68"/>
      <c r="C193" s="89"/>
      <c r="D193" s="68"/>
      <c r="E193" s="89"/>
      <c r="F193" s="89"/>
      <c r="G193" s="68"/>
      <c r="H193" s="68"/>
      <c r="I193" s="68"/>
      <c r="J193" s="68"/>
      <c r="K193" s="68"/>
      <c r="L193" s="68"/>
      <c r="M193" s="68"/>
      <c r="N193" s="68"/>
      <c r="O193" s="68"/>
      <c r="P193" s="68"/>
      <c r="Q193" s="68"/>
      <c r="R193" s="68"/>
      <c r="S193" s="68"/>
      <c r="T193" s="68"/>
      <c r="U193" s="68"/>
      <c r="V193" s="68"/>
      <c r="W193" s="68"/>
      <c r="X193" s="68"/>
    </row>
    <row r="194" spans="1:24" ht="24.75" customHeight="1">
      <c r="A194" s="68"/>
      <c r="B194" s="68"/>
      <c r="C194" s="89"/>
      <c r="D194" s="68"/>
      <c r="E194" s="89"/>
      <c r="F194" s="89"/>
      <c r="G194" s="68"/>
      <c r="H194" s="68"/>
      <c r="I194" s="68"/>
      <c r="J194" s="68"/>
      <c r="K194" s="68"/>
      <c r="L194" s="68"/>
      <c r="M194" s="68"/>
      <c r="N194" s="68"/>
      <c r="O194" s="68"/>
      <c r="P194" s="68"/>
      <c r="Q194" s="68"/>
      <c r="R194" s="68"/>
      <c r="S194" s="68"/>
      <c r="T194" s="68"/>
      <c r="U194" s="68"/>
      <c r="V194" s="68"/>
      <c r="W194" s="68"/>
      <c r="X194" s="68"/>
    </row>
    <row r="195" spans="1:24" ht="24.75" customHeight="1">
      <c r="A195" s="68"/>
      <c r="B195" s="68"/>
      <c r="C195" s="89"/>
      <c r="D195" s="68"/>
      <c r="E195" s="89"/>
      <c r="F195" s="89"/>
      <c r="G195" s="68"/>
      <c r="H195" s="68"/>
      <c r="I195" s="68"/>
      <c r="J195" s="68"/>
      <c r="K195" s="68"/>
      <c r="L195" s="68"/>
      <c r="M195" s="68"/>
      <c r="N195" s="68"/>
      <c r="O195" s="68"/>
      <c r="P195" s="68"/>
      <c r="Q195" s="68"/>
      <c r="R195" s="68"/>
      <c r="S195" s="68"/>
      <c r="T195" s="68"/>
      <c r="U195" s="68"/>
      <c r="V195" s="68"/>
      <c r="W195" s="68"/>
      <c r="X195" s="68"/>
    </row>
    <row r="196" spans="1:24" ht="24.75" customHeight="1">
      <c r="A196" s="68"/>
      <c r="B196" s="68"/>
      <c r="C196" s="89"/>
      <c r="D196" s="68"/>
      <c r="E196" s="89"/>
      <c r="F196" s="89"/>
      <c r="G196" s="68"/>
      <c r="H196" s="68"/>
      <c r="I196" s="68"/>
      <c r="J196" s="68"/>
      <c r="K196" s="68"/>
      <c r="L196" s="68"/>
      <c r="M196" s="68"/>
      <c r="N196" s="68"/>
      <c r="O196" s="68"/>
      <c r="P196" s="68"/>
      <c r="Q196" s="68"/>
      <c r="R196" s="68"/>
      <c r="S196" s="68"/>
      <c r="T196" s="68"/>
      <c r="U196" s="68"/>
      <c r="V196" s="68"/>
      <c r="W196" s="68"/>
      <c r="X196" s="68"/>
    </row>
    <row r="197" spans="1:24" ht="24.75" customHeight="1">
      <c r="A197" s="68"/>
      <c r="B197" s="68"/>
      <c r="C197" s="89"/>
      <c r="D197" s="68"/>
      <c r="E197" s="89"/>
      <c r="F197" s="89"/>
      <c r="G197" s="68"/>
      <c r="H197" s="68"/>
      <c r="I197" s="68"/>
      <c r="J197" s="68"/>
      <c r="K197" s="68"/>
      <c r="L197" s="68"/>
      <c r="M197" s="68"/>
      <c r="N197" s="68"/>
      <c r="O197" s="68"/>
      <c r="P197" s="68"/>
      <c r="Q197" s="68"/>
      <c r="R197" s="68"/>
      <c r="S197" s="68"/>
      <c r="T197" s="68"/>
      <c r="U197" s="68"/>
      <c r="V197" s="68"/>
      <c r="W197" s="68"/>
      <c r="X197" s="68"/>
    </row>
    <row r="198" spans="1:24" ht="24.75" customHeight="1">
      <c r="A198" s="68"/>
      <c r="B198" s="68"/>
      <c r="C198" s="89"/>
      <c r="D198" s="68"/>
      <c r="E198" s="89"/>
      <c r="F198" s="89"/>
      <c r="G198" s="68"/>
      <c r="H198" s="68"/>
      <c r="I198" s="68"/>
      <c r="J198" s="68"/>
      <c r="K198" s="68"/>
      <c r="L198" s="68"/>
      <c r="M198" s="68"/>
      <c r="N198" s="68"/>
      <c r="O198" s="68"/>
      <c r="P198" s="68"/>
      <c r="Q198" s="68"/>
      <c r="R198" s="68"/>
      <c r="S198" s="68"/>
      <c r="T198" s="68"/>
      <c r="U198" s="68"/>
      <c r="V198" s="68"/>
      <c r="W198" s="68"/>
      <c r="X198" s="68"/>
    </row>
    <row r="199" spans="1:24" ht="24.75" customHeight="1">
      <c r="A199" s="68"/>
      <c r="B199" s="68"/>
      <c r="C199" s="89"/>
      <c r="D199" s="68"/>
      <c r="E199" s="89"/>
      <c r="F199" s="89"/>
      <c r="G199" s="68"/>
      <c r="H199" s="68"/>
      <c r="I199" s="68"/>
      <c r="J199" s="68"/>
      <c r="K199" s="68"/>
      <c r="L199" s="68"/>
      <c r="M199" s="68"/>
      <c r="N199" s="68"/>
      <c r="O199" s="68"/>
      <c r="P199" s="68"/>
      <c r="Q199" s="68"/>
      <c r="R199" s="68"/>
      <c r="S199" s="68"/>
      <c r="T199" s="68"/>
      <c r="U199" s="68"/>
      <c r="V199" s="68"/>
      <c r="W199" s="68"/>
      <c r="X199" s="68"/>
    </row>
    <row r="200" spans="1:24" ht="24.75" customHeight="1">
      <c r="A200" s="68"/>
      <c r="B200" s="68"/>
      <c r="C200" s="89"/>
      <c r="D200" s="68"/>
      <c r="E200" s="89"/>
      <c r="F200" s="89"/>
      <c r="G200" s="68"/>
      <c r="H200" s="68"/>
      <c r="I200" s="68"/>
      <c r="J200" s="68"/>
      <c r="K200" s="68"/>
      <c r="L200" s="68"/>
      <c r="M200" s="68"/>
      <c r="N200" s="68"/>
      <c r="O200" s="68"/>
      <c r="P200" s="68"/>
      <c r="Q200" s="68"/>
      <c r="R200" s="68"/>
      <c r="S200" s="68"/>
      <c r="T200" s="68"/>
      <c r="U200" s="68"/>
      <c r="V200" s="68"/>
      <c r="W200" s="68"/>
      <c r="X200" s="68"/>
    </row>
    <row r="201" spans="1:24" ht="24.75" customHeight="1">
      <c r="A201" s="68"/>
      <c r="B201" s="68"/>
      <c r="C201" s="89"/>
      <c r="D201" s="68"/>
      <c r="E201" s="89"/>
      <c r="F201" s="89"/>
      <c r="G201" s="68"/>
      <c r="H201" s="68"/>
      <c r="I201" s="68"/>
      <c r="J201" s="68"/>
      <c r="K201" s="68"/>
      <c r="L201" s="68"/>
      <c r="M201" s="68"/>
      <c r="N201" s="68"/>
      <c r="O201" s="68"/>
      <c r="P201" s="68"/>
      <c r="Q201" s="68"/>
      <c r="R201" s="68"/>
      <c r="S201" s="68"/>
      <c r="T201" s="68"/>
      <c r="U201" s="68"/>
      <c r="V201" s="68"/>
      <c r="W201" s="68"/>
      <c r="X201" s="68"/>
    </row>
    <row r="202" spans="1:24" ht="24.75" customHeight="1">
      <c r="A202" s="68"/>
      <c r="B202" s="68"/>
      <c r="C202" s="89"/>
      <c r="D202" s="68"/>
      <c r="E202" s="89"/>
      <c r="F202" s="89"/>
      <c r="G202" s="68"/>
      <c r="H202" s="68"/>
      <c r="I202" s="68"/>
      <c r="J202" s="68"/>
      <c r="K202" s="68"/>
      <c r="L202" s="68"/>
      <c r="M202" s="68"/>
      <c r="N202" s="68"/>
      <c r="O202" s="68"/>
      <c r="P202" s="68"/>
      <c r="Q202" s="68"/>
      <c r="R202" s="68"/>
      <c r="S202" s="68"/>
      <c r="T202" s="68"/>
      <c r="U202" s="68"/>
      <c r="V202" s="68"/>
      <c r="W202" s="68"/>
      <c r="X202" s="68"/>
    </row>
    <row r="203" spans="1:24" ht="24.75" customHeight="1">
      <c r="A203" s="68"/>
      <c r="B203" s="68"/>
      <c r="C203" s="89"/>
      <c r="D203" s="68"/>
      <c r="E203" s="89"/>
      <c r="F203" s="89"/>
      <c r="G203" s="68"/>
      <c r="H203" s="68"/>
      <c r="I203" s="68"/>
      <c r="J203" s="68"/>
      <c r="K203" s="68"/>
      <c r="L203" s="68"/>
      <c r="M203" s="68"/>
      <c r="N203" s="68"/>
      <c r="O203" s="68"/>
      <c r="P203" s="68"/>
      <c r="Q203" s="68"/>
      <c r="R203" s="68"/>
      <c r="S203" s="68"/>
      <c r="T203" s="68"/>
      <c r="U203" s="68"/>
      <c r="V203" s="68"/>
      <c r="W203" s="68"/>
      <c r="X203" s="68"/>
    </row>
    <row r="204" spans="1:24" ht="24.75" customHeight="1">
      <c r="A204" s="68"/>
      <c r="B204" s="68"/>
      <c r="C204" s="89"/>
      <c r="D204" s="68"/>
      <c r="E204" s="89"/>
      <c r="F204" s="89"/>
      <c r="G204" s="68"/>
      <c r="H204" s="68"/>
      <c r="I204" s="68"/>
      <c r="J204" s="68"/>
      <c r="K204" s="68"/>
      <c r="L204" s="68"/>
      <c r="M204" s="68"/>
      <c r="N204" s="68"/>
      <c r="O204" s="68"/>
      <c r="P204" s="68"/>
      <c r="Q204" s="68"/>
      <c r="R204" s="68"/>
      <c r="S204" s="68"/>
      <c r="T204" s="68"/>
      <c r="U204" s="68"/>
      <c r="V204" s="68"/>
      <c r="W204" s="68"/>
      <c r="X204" s="68"/>
    </row>
    <row r="205" spans="1:24" ht="24.75" customHeight="1">
      <c r="A205" s="68"/>
      <c r="B205" s="68"/>
      <c r="C205" s="89"/>
      <c r="D205" s="68"/>
      <c r="E205" s="89"/>
      <c r="F205" s="89"/>
      <c r="G205" s="68"/>
      <c r="H205" s="68"/>
      <c r="I205" s="68"/>
      <c r="J205" s="68"/>
      <c r="K205" s="68"/>
      <c r="L205" s="68"/>
      <c r="M205" s="68"/>
      <c r="N205" s="68"/>
      <c r="O205" s="68"/>
      <c r="P205" s="68"/>
      <c r="Q205" s="68"/>
      <c r="R205" s="68"/>
      <c r="S205" s="68"/>
      <c r="T205" s="68"/>
      <c r="U205" s="68"/>
      <c r="V205" s="68"/>
      <c r="W205" s="68"/>
      <c r="X205" s="68"/>
    </row>
    <row r="206" spans="1:24" ht="24.75" customHeight="1">
      <c r="A206" s="68"/>
      <c r="B206" s="68"/>
      <c r="C206" s="89"/>
      <c r="D206" s="68"/>
      <c r="E206" s="89"/>
      <c r="F206" s="89"/>
      <c r="G206" s="68"/>
      <c r="H206" s="68"/>
      <c r="I206" s="68"/>
      <c r="J206" s="68"/>
      <c r="K206" s="68"/>
      <c r="L206" s="68"/>
      <c r="M206" s="68"/>
      <c r="N206" s="68"/>
      <c r="O206" s="68"/>
      <c r="P206" s="68"/>
      <c r="Q206" s="68"/>
      <c r="R206" s="68"/>
      <c r="S206" s="68"/>
      <c r="T206" s="68"/>
      <c r="U206" s="68"/>
      <c r="V206" s="68"/>
      <c r="W206" s="68"/>
      <c r="X206" s="68"/>
    </row>
    <row r="207" spans="1:24" ht="24.75" customHeight="1">
      <c r="A207" s="68"/>
      <c r="B207" s="68"/>
      <c r="C207" s="89"/>
      <c r="D207" s="68"/>
      <c r="E207" s="89"/>
      <c r="F207" s="89"/>
      <c r="G207" s="68"/>
      <c r="H207" s="68"/>
      <c r="I207" s="68"/>
      <c r="J207" s="68"/>
      <c r="K207" s="68"/>
      <c r="L207" s="68"/>
      <c r="M207" s="68"/>
      <c r="N207" s="68"/>
      <c r="O207" s="68"/>
      <c r="P207" s="68"/>
      <c r="Q207" s="68"/>
      <c r="R207" s="68"/>
      <c r="S207" s="68"/>
      <c r="T207" s="68"/>
      <c r="U207" s="68"/>
      <c r="V207" s="68"/>
      <c r="W207" s="68"/>
      <c r="X207" s="68"/>
    </row>
    <row r="208" spans="1:24" ht="24.75" customHeight="1">
      <c r="A208" s="68"/>
      <c r="B208" s="68"/>
      <c r="C208" s="89"/>
      <c r="D208" s="68"/>
      <c r="E208" s="89"/>
      <c r="F208" s="89"/>
      <c r="G208" s="68"/>
      <c r="H208" s="68"/>
      <c r="I208" s="68"/>
      <c r="J208" s="68"/>
      <c r="K208" s="68"/>
      <c r="L208" s="68"/>
      <c r="M208" s="68"/>
      <c r="N208" s="68"/>
      <c r="O208" s="68"/>
      <c r="P208" s="68"/>
      <c r="Q208" s="68"/>
      <c r="R208" s="68"/>
      <c r="S208" s="68"/>
      <c r="T208" s="68"/>
      <c r="U208" s="68"/>
      <c r="V208" s="68"/>
      <c r="W208" s="68"/>
      <c r="X208" s="68"/>
    </row>
    <row r="209" spans="1:24" ht="24.75" customHeight="1">
      <c r="A209" s="68"/>
      <c r="B209" s="68"/>
      <c r="C209" s="89"/>
      <c r="D209" s="68"/>
      <c r="E209" s="89"/>
      <c r="F209" s="89"/>
      <c r="G209" s="68"/>
      <c r="H209" s="68"/>
      <c r="I209" s="68"/>
      <c r="J209" s="68"/>
      <c r="K209" s="68"/>
      <c r="L209" s="68"/>
      <c r="M209" s="68"/>
      <c r="N209" s="68"/>
      <c r="O209" s="68"/>
      <c r="P209" s="68"/>
      <c r="Q209" s="68"/>
      <c r="R209" s="68"/>
      <c r="S209" s="68"/>
      <c r="T209" s="68"/>
      <c r="U209" s="68"/>
      <c r="V209" s="68"/>
      <c r="W209" s="68"/>
      <c r="X209" s="68"/>
    </row>
    <row r="210" spans="1:24" ht="24.75" customHeight="1">
      <c r="A210" s="68"/>
      <c r="B210" s="68"/>
      <c r="C210" s="89"/>
      <c r="D210" s="68"/>
      <c r="E210" s="89"/>
      <c r="F210" s="89"/>
      <c r="G210" s="68"/>
      <c r="H210" s="68"/>
      <c r="I210" s="68"/>
      <c r="J210" s="68"/>
      <c r="K210" s="68"/>
      <c r="L210" s="68"/>
      <c r="M210" s="68"/>
      <c r="N210" s="68"/>
      <c r="O210" s="68"/>
      <c r="P210" s="68"/>
      <c r="Q210" s="68"/>
      <c r="R210" s="68"/>
      <c r="S210" s="68"/>
      <c r="T210" s="68"/>
      <c r="U210" s="68"/>
      <c r="V210" s="68"/>
      <c r="W210" s="68"/>
      <c r="X210" s="68"/>
    </row>
    <row r="211" spans="1:24" ht="24.75" customHeight="1">
      <c r="A211" s="68"/>
      <c r="B211" s="68"/>
      <c r="C211" s="89"/>
      <c r="D211" s="68"/>
      <c r="E211" s="89"/>
      <c r="F211" s="89"/>
      <c r="G211" s="68"/>
      <c r="H211" s="68"/>
      <c r="I211" s="68"/>
      <c r="J211" s="68"/>
      <c r="K211" s="68"/>
      <c r="L211" s="68"/>
      <c r="M211" s="68"/>
      <c r="N211" s="68"/>
      <c r="O211" s="68"/>
      <c r="P211" s="68"/>
      <c r="Q211" s="68"/>
      <c r="R211" s="68"/>
      <c r="S211" s="68"/>
      <c r="T211" s="68"/>
      <c r="U211" s="68"/>
      <c r="V211" s="68"/>
      <c r="W211" s="68"/>
      <c r="X211" s="68"/>
    </row>
    <row r="212" spans="1:24" ht="24.75" customHeight="1">
      <c r="A212" s="68"/>
      <c r="B212" s="68"/>
      <c r="C212" s="89"/>
      <c r="D212" s="68"/>
      <c r="E212" s="89"/>
      <c r="F212" s="89"/>
      <c r="G212" s="68"/>
      <c r="H212" s="68"/>
      <c r="I212" s="68"/>
      <c r="J212" s="68"/>
      <c r="K212" s="68"/>
      <c r="L212" s="68"/>
      <c r="M212" s="68"/>
      <c r="N212" s="68"/>
      <c r="O212" s="68"/>
      <c r="P212" s="68"/>
      <c r="Q212" s="68"/>
      <c r="R212" s="68"/>
      <c r="S212" s="68"/>
      <c r="T212" s="68"/>
      <c r="U212" s="68"/>
      <c r="V212" s="68"/>
      <c r="W212" s="68"/>
      <c r="X212" s="68"/>
    </row>
    <row r="213" spans="1:24" ht="24.75" customHeight="1">
      <c r="A213" s="68"/>
      <c r="B213" s="68"/>
      <c r="C213" s="89"/>
      <c r="D213" s="68"/>
      <c r="E213" s="89"/>
      <c r="F213" s="89"/>
      <c r="G213" s="68"/>
      <c r="H213" s="68"/>
      <c r="I213" s="68"/>
      <c r="J213" s="68"/>
      <c r="K213" s="68"/>
      <c r="L213" s="68"/>
      <c r="M213" s="68"/>
      <c r="N213" s="68"/>
      <c r="O213" s="68"/>
      <c r="P213" s="68"/>
      <c r="Q213" s="68"/>
      <c r="R213" s="68"/>
      <c r="S213" s="68"/>
      <c r="T213" s="68"/>
      <c r="U213" s="68"/>
      <c r="V213" s="68"/>
      <c r="W213" s="68"/>
      <c r="X213" s="68"/>
    </row>
    <row r="214" spans="1:24" ht="24.75" customHeight="1">
      <c r="A214" s="68"/>
      <c r="B214" s="68"/>
      <c r="C214" s="89"/>
      <c r="D214" s="68"/>
      <c r="E214" s="89"/>
      <c r="F214" s="89"/>
      <c r="G214" s="68"/>
      <c r="H214" s="68"/>
      <c r="I214" s="68"/>
      <c r="J214" s="68"/>
      <c r="K214" s="68"/>
      <c r="L214" s="68"/>
      <c r="M214" s="68"/>
      <c r="N214" s="68"/>
      <c r="O214" s="68"/>
      <c r="P214" s="68"/>
      <c r="Q214" s="68"/>
      <c r="R214" s="68"/>
      <c r="S214" s="68"/>
      <c r="T214" s="68"/>
      <c r="U214" s="68"/>
      <c r="V214" s="68"/>
      <c r="W214" s="68"/>
      <c r="X214" s="68"/>
    </row>
    <row r="215" spans="1:24" ht="24.75" customHeight="1">
      <c r="A215" s="68"/>
      <c r="B215" s="68"/>
      <c r="C215" s="89"/>
      <c r="D215" s="68"/>
      <c r="E215" s="89"/>
      <c r="F215" s="89"/>
      <c r="G215" s="68"/>
      <c r="H215" s="68"/>
      <c r="I215" s="68"/>
      <c r="J215" s="68"/>
      <c r="K215" s="68"/>
      <c r="L215" s="68"/>
      <c r="M215" s="68"/>
      <c r="N215" s="68"/>
      <c r="O215" s="68"/>
      <c r="P215" s="68"/>
      <c r="Q215" s="68"/>
      <c r="R215" s="68"/>
      <c r="S215" s="68"/>
      <c r="T215" s="68"/>
      <c r="U215" s="68"/>
      <c r="V215" s="68"/>
      <c r="W215" s="68"/>
      <c r="X215" s="68"/>
    </row>
    <row r="216" spans="1:24" ht="24.75" customHeight="1">
      <c r="A216" s="68"/>
      <c r="B216" s="68"/>
      <c r="C216" s="89"/>
      <c r="D216" s="68"/>
      <c r="E216" s="89"/>
      <c r="F216" s="89"/>
      <c r="G216" s="68"/>
      <c r="H216" s="68"/>
      <c r="I216" s="68"/>
      <c r="J216" s="68"/>
      <c r="K216" s="68"/>
      <c r="L216" s="68"/>
      <c r="M216" s="68"/>
      <c r="N216" s="68"/>
      <c r="O216" s="68"/>
      <c r="P216" s="68"/>
      <c r="Q216" s="68"/>
      <c r="R216" s="68"/>
      <c r="S216" s="68"/>
      <c r="T216" s="68"/>
      <c r="U216" s="68"/>
      <c r="V216" s="68"/>
      <c r="W216" s="68"/>
      <c r="X216" s="68"/>
    </row>
    <row r="217" spans="1:24" ht="24.75" customHeight="1">
      <c r="A217" s="68"/>
      <c r="B217" s="68"/>
      <c r="C217" s="89"/>
      <c r="D217" s="68"/>
      <c r="E217" s="89"/>
      <c r="F217" s="89"/>
      <c r="G217" s="68"/>
      <c r="H217" s="68"/>
      <c r="I217" s="68"/>
      <c r="J217" s="68"/>
      <c r="K217" s="68"/>
      <c r="L217" s="68"/>
      <c r="M217" s="68"/>
      <c r="N217" s="68"/>
      <c r="O217" s="68"/>
      <c r="P217" s="68"/>
      <c r="Q217" s="68"/>
      <c r="R217" s="68"/>
      <c r="S217" s="68"/>
      <c r="T217" s="68"/>
      <c r="U217" s="68"/>
      <c r="V217" s="68"/>
      <c r="W217" s="68"/>
      <c r="X217" s="68"/>
    </row>
    <row r="218" spans="1:24" ht="24.75" customHeight="1">
      <c r="A218" s="68"/>
      <c r="B218" s="68"/>
      <c r="C218" s="89"/>
      <c r="D218" s="68"/>
      <c r="E218" s="89"/>
      <c r="F218" s="89"/>
      <c r="G218" s="68"/>
      <c r="H218" s="68"/>
      <c r="I218" s="68"/>
      <c r="J218" s="68"/>
      <c r="K218" s="68"/>
      <c r="L218" s="68"/>
      <c r="M218" s="68"/>
      <c r="N218" s="68"/>
      <c r="O218" s="68"/>
      <c r="P218" s="68"/>
      <c r="Q218" s="68"/>
      <c r="R218" s="68"/>
      <c r="S218" s="68"/>
      <c r="T218" s="68"/>
      <c r="U218" s="68"/>
      <c r="V218" s="68"/>
      <c r="W218" s="68"/>
      <c r="X218" s="68"/>
    </row>
    <row r="219" spans="1:24" ht="24.75" customHeight="1">
      <c r="A219" s="68"/>
      <c r="B219" s="68"/>
      <c r="C219" s="89"/>
      <c r="D219" s="68"/>
      <c r="E219" s="89"/>
      <c r="F219" s="89"/>
      <c r="G219" s="68"/>
      <c r="H219" s="68"/>
      <c r="I219" s="68"/>
      <c r="J219" s="68"/>
      <c r="K219" s="68"/>
      <c r="L219" s="68"/>
      <c r="M219" s="68"/>
      <c r="N219" s="68"/>
      <c r="O219" s="68"/>
      <c r="P219" s="68"/>
      <c r="Q219" s="68"/>
      <c r="R219" s="68"/>
      <c r="S219" s="68"/>
      <c r="T219" s="68"/>
      <c r="U219" s="68"/>
      <c r="V219" s="68"/>
      <c r="W219" s="68"/>
      <c r="X219" s="68"/>
    </row>
    <row r="220" spans="1:24" ht="24.75" customHeight="1">
      <c r="A220" s="68"/>
      <c r="B220" s="68"/>
      <c r="C220" s="89"/>
      <c r="D220" s="68"/>
      <c r="E220" s="89"/>
      <c r="F220" s="89"/>
      <c r="G220" s="68"/>
      <c r="H220" s="68"/>
      <c r="I220" s="68"/>
      <c r="J220" s="68"/>
      <c r="K220" s="68"/>
      <c r="L220" s="68"/>
      <c r="M220" s="68"/>
      <c r="N220" s="68"/>
      <c r="O220" s="68"/>
      <c r="P220" s="68"/>
      <c r="Q220" s="68"/>
      <c r="R220" s="68"/>
      <c r="S220" s="68"/>
      <c r="T220" s="68"/>
      <c r="U220" s="68"/>
      <c r="V220" s="68"/>
      <c r="W220" s="68"/>
      <c r="X220" s="68"/>
    </row>
    <row r="221" spans="1:24" ht="24.75" customHeight="1">
      <c r="A221" s="68"/>
      <c r="B221" s="68"/>
      <c r="C221" s="89"/>
      <c r="D221" s="68"/>
      <c r="E221" s="89"/>
      <c r="F221" s="89"/>
      <c r="G221" s="68"/>
      <c r="H221" s="68"/>
      <c r="I221" s="68"/>
      <c r="J221" s="68"/>
      <c r="K221" s="68"/>
      <c r="L221" s="68"/>
      <c r="M221" s="68"/>
      <c r="N221" s="68"/>
      <c r="O221" s="68"/>
      <c r="P221" s="68"/>
      <c r="Q221" s="68"/>
      <c r="R221" s="68"/>
      <c r="S221" s="68"/>
      <c r="T221" s="68"/>
      <c r="U221" s="68"/>
      <c r="V221" s="68"/>
      <c r="W221" s="68"/>
      <c r="X221" s="68"/>
    </row>
    <row r="222" spans="1:24" ht="24.75" customHeight="1">
      <c r="A222" s="68"/>
      <c r="B222" s="68"/>
      <c r="C222" s="89"/>
      <c r="D222" s="68"/>
      <c r="E222" s="89"/>
      <c r="F222" s="89"/>
      <c r="G222" s="68"/>
      <c r="H222" s="68"/>
      <c r="I222" s="68"/>
      <c r="J222" s="68"/>
      <c r="K222" s="68"/>
      <c r="L222" s="68"/>
      <c r="M222" s="68"/>
      <c r="N222" s="68"/>
      <c r="O222" s="68"/>
      <c r="P222" s="68"/>
      <c r="Q222" s="68"/>
      <c r="R222" s="68"/>
      <c r="S222" s="68"/>
      <c r="T222" s="68"/>
      <c r="U222" s="68"/>
      <c r="V222" s="68"/>
      <c r="W222" s="68"/>
      <c r="X222" s="68"/>
    </row>
    <row r="223" spans="1:24" ht="24.75" customHeight="1">
      <c r="A223" s="68"/>
      <c r="B223" s="68"/>
      <c r="C223" s="89"/>
      <c r="D223" s="68"/>
      <c r="E223" s="89"/>
      <c r="F223" s="89"/>
      <c r="G223" s="68"/>
      <c r="H223" s="68"/>
      <c r="I223" s="68"/>
      <c r="J223" s="68"/>
      <c r="K223" s="68"/>
      <c r="L223" s="68"/>
      <c r="M223" s="68"/>
      <c r="N223" s="68"/>
      <c r="O223" s="68"/>
      <c r="P223" s="68"/>
      <c r="Q223" s="68"/>
      <c r="R223" s="68"/>
      <c r="S223" s="68"/>
      <c r="T223" s="68"/>
      <c r="U223" s="68"/>
      <c r="V223" s="68"/>
      <c r="W223" s="68"/>
      <c r="X223" s="68"/>
    </row>
    <row r="224" spans="1:24" ht="24.75" customHeight="1">
      <c r="A224" s="68"/>
      <c r="B224" s="68"/>
      <c r="C224" s="89"/>
      <c r="D224" s="68"/>
      <c r="E224" s="89"/>
      <c r="F224" s="89"/>
      <c r="G224" s="68"/>
      <c r="H224" s="68"/>
      <c r="I224" s="68"/>
      <c r="J224" s="68"/>
      <c r="K224" s="68"/>
      <c r="L224" s="68"/>
      <c r="M224" s="68"/>
      <c r="N224" s="68"/>
      <c r="O224" s="68"/>
      <c r="P224" s="68"/>
      <c r="Q224" s="68"/>
      <c r="R224" s="68"/>
      <c r="S224" s="68"/>
      <c r="T224" s="68"/>
      <c r="U224" s="68"/>
      <c r="V224" s="68"/>
      <c r="W224" s="68"/>
      <c r="X224" s="68"/>
    </row>
    <row r="225" spans="1:24" ht="24.75" customHeight="1">
      <c r="A225" s="68"/>
      <c r="B225" s="68"/>
      <c r="C225" s="89"/>
      <c r="D225" s="68"/>
      <c r="E225" s="89"/>
      <c r="F225" s="89"/>
      <c r="G225" s="68"/>
      <c r="H225" s="68"/>
      <c r="I225" s="68"/>
      <c r="J225" s="68"/>
      <c r="K225" s="68"/>
      <c r="L225" s="68"/>
      <c r="M225" s="68"/>
      <c r="N225" s="68"/>
      <c r="O225" s="68"/>
      <c r="P225" s="68"/>
      <c r="Q225" s="68"/>
      <c r="R225" s="68"/>
      <c r="S225" s="68"/>
      <c r="T225" s="68"/>
      <c r="U225" s="68"/>
      <c r="V225" s="68"/>
      <c r="W225" s="68"/>
      <c r="X225" s="68"/>
    </row>
    <row r="226" spans="1:24" ht="24.75" customHeight="1">
      <c r="A226" s="68"/>
      <c r="B226" s="68"/>
      <c r="C226" s="89"/>
      <c r="D226" s="68"/>
      <c r="E226" s="89"/>
      <c r="F226" s="89"/>
      <c r="G226" s="68"/>
      <c r="H226" s="68"/>
      <c r="I226" s="68"/>
      <c r="J226" s="68"/>
      <c r="K226" s="68"/>
      <c r="L226" s="68"/>
      <c r="M226" s="68"/>
      <c r="N226" s="68"/>
      <c r="O226" s="68"/>
      <c r="P226" s="68"/>
      <c r="Q226" s="68"/>
      <c r="R226" s="68"/>
      <c r="S226" s="68"/>
      <c r="T226" s="68"/>
      <c r="U226" s="68"/>
      <c r="V226" s="68"/>
      <c r="W226" s="68"/>
      <c r="X226" s="68"/>
    </row>
    <row r="227" spans="1:24" ht="24.75" customHeight="1">
      <c r="A227" s="68"/>
      <c r="B227" s="68"/>
      <c r="C227" s="89"/>
      <c r="D227" s="68"/>
      <c r="E227" s="89"/>
      <c r="F227" s="89"/>
      <c r="G227" s="68"/>
      <c r="H227" s="68"/>
      <c r="I227" s="68"/>
      <c r="J227" s="68"/>
      <c r="K227" s="68"/>
      <c r="L227" s="68"/>
      <c r="M227" s="68"/>
      <c r="N227" s="68"/>
      <c r="O227" s="68"/>
      <c r="P227" s="68"/>
      <c r="Q227" s="68"/>
      <c r="R227" s="68"/>
      <c r="S227" s="68"/>
      <c r="T227" s="68"/>
      <c r="U227" s="68"/>
      <c r="V227" s="68"/>
      <c r="W227" s="68"/>
      <c r="X227" s="68"/>
    </row>
    <row r="228" spans="1:24" ht="24.75" customHeight="1">
      <c r="A228" s="68"/>
      <c r="B228" s="68"/>
      <c r="C228" s="89"/>
      <c r="D228" s="68"/>
      <c r="E228" s="89"/>
      <c r="F228" s="89"/>
      <c r="G228" s="68"/>
      <c r="H228" s="68"/>
      <c r="I228" s="68"/>
      <c r="J228" s="68"/>
      <c r="K228" s="68"/>
      <c r="L228" s="68"/>
      <c r="M228" s="68"/>
      <c r="N228" s="68"/>
      <c r="O228" s="68"/>
      <c r="P228" s="68"/>
      <c r="Q228" s="68"/>
      <c r="R228" s="68"/>
      <c r="S228" s="68"/>
      <c r="T228" s="68"/>
      <c r="U228" s="68"/>
      <c r="V228" s="68"/>
      <c r="W228" s="68"/>
      <c r="X228" s="68"/>
    </row>
    <row r="229" spans="1:24" ht="24.75" customHeight="1">
      <c r="A229" s="68"/>
      <c r="B229" s="68"/>
      <c r="C229" s="89"/>
      <c r="D229" s="68"/>
      <c r="E229" s="89"/>
      <c r="F229" s="89"/>
      <c r="G229" s="68"/>
      <c r="H229" s="68"/>
      <c r="I229" s="68"/>
      <c r="J229" s="68"/>
      <c r="K229" s="68"/>
      <c r="L229" s="68"/>
      <c r="M229" s="68"/>
      <c r="N229" s="68"/>
      <c r="O229" s="68"/>
      <c r="P229" s="68"/>
      <c r="Q229" s="68"/>
      <c r="R229" s="68"/>
      <c r="S229" s="68"/>
      <c r="T229" s="68"/>
      <c r="U229" s="68"/>
      <c r="V229" s="68"/>
      <c r="W229" s="68"/>
      <c r="X229" s="68"/>
    </row>
    <row r="230" spans="1:24" ht="24.75" customHeight="1">
      <c r="A230" s="68"/>
      <c r="B230" s="68"/>
      <c r="C230" s="89"/>
      <c r="D230" s="68"/>
      <c r="E230" s="89"/>
      <c r="F230" s="89"/>
      <c r="G230" s="68"/>
      <c r="H230" s="68"/>
      <c r="I230" s="68"/>
      <c r="J230" s="68"/>
      <c r="K230" s="68"/>
      <c r="L230" s="68"/>
      <c r="M230" s="68"/>
      <c r="N230" s="68"/>
      <c r="O230" s="68"/>
      <c r="P230" s="68"/>
      <c r="Q230" s="68"/>
      <c r="R230" s="68"/>
      <c r="S230" s="68"/>
      <c r="T230" s="68"/>
      <c r="U230" s="68"/>
      <c r="V230" s="68"/>
      <c r="W230" s="68"/>
      <c r="X230" s="68"/>
    </row>
    <row r="231" spans="1:24" ht="24.75" customHeight="1">
      <c r="A231" s="68"/>
      <c r="B231" s="68"/>
      <c r="C231" s="89"/>
      <c r="D231" s="68"/>
      <c r="E231" s="89"/>
      <c r="F231" s="89"/>
      <c r="G231" s="68"/>
      <c r="H231" s="68"/>
      <c r="I231" s="68"/>
      <c r="J231" s="68"/>
      <c r="K231" s="68"/>
      <c r="L231" s="68"/>
      <c r="M231" s="68"/>
      <c r="N231" s="68"/>
      <c r="O231" s="68"/>
      <c r="P231" s="68"/>
      <c r="Q231" s="68"/>
      <c r="R231" s="68"/>
      <c r="S231" s="68"/>
      <c r="T231" s="68"/>
      <c r="U231" s="68"/>
      <c r="V231" s="68"/>
      <c r="W231" s="68"/>
      <c r="X231" s="68"/>
    </row>
    <row r="232" spans="1:24" ht="24.75" customHeight="1">
      <c r="A232" s="68"/>
      <c r="B232" s="68"/>
      <c r="C232" s="89"/>
      <c r="D232" s="68"/>
      <c r="E232" s="89"/>
      <c r="F232" s="89"/>
      <c r="G232" s="68"/>
      <c r="H232" s="68"/>
      <c r="I232" s="68"/>
      <c r="J232" s="68"/>
      <c r="K232" s="68"/>
      <c r="L232" s="68"/>
      <c r="M232" s="68"/>
      <c r="N232" s="68"/>
      <c r="O232" s="68"/>
      <c r="P232" s="68"/>
      <c r="Q232" s="68"/>
      <c r="R232" s="68"/>
      <c r="S232" s="68"/>
      <c r="T232" s="68"/>
      <c r="U232" s="68"/>
      <c r="V232" s="68"/>
      <c r="W232" s="68"/>
      <c r="X232" s="68"/>
    </row>
    <row r="233" spans="1:24" ht="24.75" customHeight="1">
      <c r="A233" s="68"/>
      <c r="B233" s="68"/>
      <c r="C233" s="89"/>
      <c r="D233" s="68"/>
      <c r="E233" s="89"/>
      <c r="F233" s="89"/>
      <c r="G233" s="68"/>
      <c r="H233" s="68"/>
      <c r="I233" s="68"/>
      <c r="J233" s="68"/>
      <c r="K233" s="68"/>
      <c r="L233" s="68"/>
      <c r="M233" s="68"/>
      <c r="N233" s="68"/>
      <c r="O233" s="68"/>
      <c r="P233" s="68"/>
      <c r="Q233" s="68"/>
      <c r="R233" s="68"/>
      <c r="S233" s="68"/>
      <c r="T233" s="68"/>
      <c r="U233" s="68"/>
      <c r="V233" s="68"/>
      <c r="W233" s="68"/>
      <c r="X233" s="68"/>
    </row>
    <row r="234" spans="1:24" ht="24.75" customHeight="1">
      <c r="A234" s="68"/>
      <c r="B234" s="68"/>
      <c r="C234" s="89"/>
      <c r="D234" s="68"/>
      <c r="E234" s="89"/>
      <c r="F234" s="89"/>
      <c r="G234" s="68"/>
      <c r="H234" s="68"/>
      <c r="I234" s="68"/>
      <c r="J234" s="68"/>
      <c r="K234" s="68"/>
      <c r="L234" s="68"/>
      <c r="M234" s="68"/>
      <c r="N234" s="68"/>
      <c r="O234" s="68"/>
      <c r="P234" s="68"/>
      <c r="Q234" s="68"/>
      <c r="R234" s="68"/>
      <c r="S234" s="68"/>
      <c r="T234" s="68"/>
      <c r="U234" s="68"/>
      <c r="V234" s="68"/>
      <c r="W234" s="68"/>
      <c r="X234" s="68"/>
    </row>
    <row r="235" spans="1:24" ht="24.75" customHeight="1">
      <c r="A235" s="68"/>
      <c r="B235" s="68"/>
      <c r="C235" s="89"/>
      <c r="D235" s="68"/>
      <c r="E235" s="89"/>
      <c r="F235" s="89"/>
      <c r="G235" s="68"/>
      <c r="H235" s="68"/>
      <c r="I235" s="68"/>
      <c r="J235" s="68"/>
      <c r="K235" s="68"/>
      <c r="L235" s="68"/>
      <c r="M235" s="68"/>
      <c r="N235" s="68"/>
      <c r="O235" s="68"/>
      <c r="P235" s="68"/>
      <c r="Q235" s="68"/>
      <c r="R235" s="68"/>
      <c r="S235" s="68"/>
      <c r="T235" s="68"/>
      <c r="U235" s="68"/>
      <c r="V235" s="68"/>
      <c r="W235" s="68"/>
      <c r="X235" s="68"/>
    </row>
    <row r="236" spans="1:24" ht="24.75" customHeight="1">
      <c r="A236" s="68"/>
      <c r="B236" s="68"/>
      <c r="C236" s="89"/>
      <c r="D236" s="68"/>
      <c r="E236" s="89"/>
      <c r="F236" s="89"/>
      <c r="G236" s="68"/>
      <c r="H236" s="68"/>
      <c r="I236" s="68"/>
      <c r="J236" s="68"/>
      <c r="K236" s="68"/>
      <c r="L236" s="68"/>
      <c r="M236" s="68"/>
      <c r="N236" s="68"/>
      <c r="O236" s="68"/>
      <c r="P236" s="68"/>
      <c r="Q236" s="68"/>
      <c r="R236" s="68"/>
      <c r="S236" s="68"/>
      <c r="T236" s="68"/>
      <c r="U236" s="68"/>
      <c r="V236" s="68"/>
      <c r="W236" s="68"/>
      <c r="X236" s="68"/>
    </row>
    <row r="237" spans="1:24" ht="24.75" customHeight="1">
      <c r="A237" s="68"/>
      <c r="B237" s="68"/>
      <c r="C237" s="89"/>
      <c r="D237" s="68"/>
      <c r="E237" s="89"/>
      <c r="F237" s="89"/>
      <c r="G237" s="68"/>
      <c r="H237" s="68"/>
      <c r="I237" s="68"/>
      <c r="J237" s="68"/>
      <c r="K237" s="68"/>
      <c r="L237" s="68"/>
      <c r="M237" s="68"/>
      <c r="N237" s="68"/>
      <c r="O237" s="68"/>
      <c r="P237" s="68"/>
      <c r="Q237" s="68"/>
      <c r="R237" s="68"/>
      <c r="S237" s="68"/>
      <c r="T237" s="68"/>
      <c r="U237" s="68"/>
      <c r="V237" s="68"/>
      <c r="W237" s="68"/>
      <c r="X237" s="68"/>
    </row>
    <row r="238" spans="1:24" ht="24.75" customHeight="1">
      <c r="A238" s="68"/>
      <c r="B238" s="68"/>
      <c r="C238" s="89"/>
      <c r="D238" s="68"/>
      <c r="E238" s="89"/>
      <c r="F238" s="89"/>
      <c r="G238" s="68"/>
      <c r="H238" s="68"/>
      <c r="I238" s="68"/>
      <c r="J238" s="68"/>
      <c r="K238" s="68"/>
      <c r="L238" s="68"/>
      <c r="M238" s="68"/>
      <c r="N238" s="68"/>
      <c r="O238" s="68"/>
      <c r="P238" s="68"/>
      <c r="Q238" s="68"/>
      <c r="R238" s="68"/>
      <c r="S238" s="68"/>
      <c r="T238" s="68"/>
      <c r="U238" s="68"/>
      <c r="V238" s="68"/>
      <c r="W238" s="68"/>
      <c r="X238" s="68"/>
    </row>
    <row r="239" spans="1:24" ht="24.75" customHeight="1">
      <c r="A239" s="68"/>
      <c r="B239" s="68"/>
      <c r="C239" s="89"/>
      <c r="D239" s="68"/>
      <c r="E239" s="89"/>
      <c r="F239" s="89"/>
      <c r="G239" s="68"/>
      <c r="H239" s="68"/>
      <c r="I239" s="68"/>
      <c r="J239" s="68"/>
      <c r="K239" s="68"/>
      <c r="L239" s="68"/>
      <c r="M239" s="68"/>
      <c r="N239" s="68"/>
      <c r="O239" s="68"/>
      <c r="P239" s="68"/>
      <c r="Q239" s="68"/>
      <c r="R239" s="68"/>
      <c r="S239" s="68"/>
      <c r="T239" s="68"/>
      <c r="U239" s="68"/>
      <c r="V239" s="68"/>
      <c r="W239" s="68"/>
      <c r="X239" s="68"/>
    </row>
    <row r="240" spans="1:24" ht="24.75" customHeight="1">
      <c r="A240" s="68"/>
      <c r="B240" s="68"/>
      <c r="C240" s="89"/>
      <c r="D240" s="68"/>
      <c r="E240" s="89"/>
      <c r="F240" s="89"/>
      <c r="G240" s="68"/>
      <c r="H240" s="68"/>
      <c r="I240" s="68"/>
      <c r="J240" s="68"/>
      <c r="K240" s="68"/>
      <c r="L240" s="68"/>
      <c r="M240" s="68"/>
      <c r="N240" s="68"/>
      <c r="O240" s="68"/>
      <c r="P240" s="68"/>
      <c r="Q240" s="68"/>
      <c r="R240" s="68"/>
      <c r="S240" s="68"/>
      <c r="T240" s="68"/>
      <c r="U240" s="68"/>
      <c r="V240" s="68"/>
      <c r="W240" s="68"/>
      <c r="X240" s="68"/>
    </row>
    <row r="241" spans="1:24" ht="24.75" customHeight="1">
      <c r="A241" s="68"/>
      <c r="B241" s="68"/>
      <c r="C241" s="89"/>
      <c r="D241" s="68"/>
      <c r="E241" s="89"/>
      <c r="F241" s="89"/>
      <c r="G241" s="68"/>
      <c r="H241" s="68"/>
      <c r="I241" s="68"/>
      <c r="J241" s="68"/>
      <c r="K241" s="68"/>
      <c r="L241" s="68"/>
      <c r="M241" s="68"/>
      <c r="N241" s="68"/>
      <c r="O241" s="68"/>
      <c r="P241" s="68"/>
      <c r="Q241" s="68"/>
      <c r="R241" s="68"/>
      <c r="S241" s="68"/>
      <c r="T241" s="68"/>
      <c r="U241" s="68"/>
      <c r="V241" s="68"/>
      <c r="W241" s="68"/>
      <c r="X241" s="68"/>
    </row>
    <row r="242" spans="1:24" ht="24.75" customHeight="1">
      <c r="A242" s="68"/>
      <c r="B242" s="68"/>
      <c r="C242" s="89"/>
      <c r="D242" s="68"/>
      <c r="E242" s="89"/>
      <c r="F242" s="89"/>
      <c r="G242" s="68"/>
      <c r="H242" s="68"/>
      <c r="I242" s="68"/>
      <c r="J242" s="68"/>
      <c r="K242" s="68"/>
      <c r="L242" s="68"/>
      <c r="M242" s="68"/>
      <c r="N242" s="68"/>
      <c r="O242" s="68"/>
      <c r="P242" s="68"/>
      <c r="Q242" s="68"/>
      <c r="R242" s="68"/>
      <c r="S242" s="68"/>
      <c r="T242" s="68"/>
      <c r="U242" s="68"/>
      <c r="V242" s="68"/>
      <c r="W242" s="68"/>
      <c r="X242" s="68"/>
    </row>
    <row r="243" spans="1:24" ht="24.75" customHeight="1">
      <c r="A243" s="68"/>
      <c r="B243" s="68"/>
      <c r="C243" s="89"/>
      <c r="D243" s="68"/>
      <c r="E243" s="89"/>
      <c r="F243" s="89"/>
      <c r="G243" s="68"/>
      <c r="H243" s="68"/>
      <c r="I243" s="68"/>
      <c r="J243" s="68"/>
      <c r="K243" s="68"/>
      <c r="L243" s="68"/>
      <c r="M243" s="68"/>
      <c r="N243" s="68"/>
      <c r="O243" s="68"/>
      <c r="P243" s="68"/>
      <c r="Q243" s="68"/>
      <c r="R243" s="68"/>
      <c r="S243" s="68"/>
      <c r="T243" s="68"/>
      <c r="U243" s="68"/>
      <c r="V243" s="68"/>
      <c r="W243" s="68"/>
      <c r="X243" s="68"/>
    </row>
    <row r="244" spans="1:24" ht="24.75" customHeight="1">
      <c r="A244" s="68"/>
      <c r="B244" s="68"/>
      <c r="C244" s="89"/>
      <c r="D244" s="68"/>
      <c r="E244" s="89"/>
      <c r="F244" s="89"/>
      <c r="G244" s="68"/>
      <c r="H244" s="68"/>
      <c r="I244" s="68"/>
      <c r="J244" s="68"/>
      <c r="K244" s="68"/>
      <c r="L244" s="68"/>
      <c r="M244" s="68"/>
      <c r="N244" s="68"/>
      <c r="O244" s="68"/>
      <c r="P244" s="68"/>
      <c r="Q244" s="68"/>
      <c r="R244" s="68"/>
      <c r="S244" s="68"/>
      <c r="T244" s="68"/>
      <c r="U244" s="68"/>
      <c r="V244" s="68"/>
      <c r="W244" s="68"/>
      <c r="X244" s="68"/>
    </row>
    <row r="245" spans="1:24" ht="24.75" customHeight="1">
      <c r="A245" s="68"/>
      <c r="B245" s="68"/>
      <c r="C245" s="89"/>
      <c r="D245" s="68"/>
      <c r="E245" s="89"/>
      <c r="F245" s="89"/>
      <c r="G245" s="68"/>
      <c r="H245" s="68"/>
      <c r="I245" s="68"/>
      <c r="J245" s="68"/>
      <c r="K245" s="68"/>
      <c r="L245" s="68"/>
      <c r="M245" s="68"/>
      <c r="N245" s="68"/>
      <c r="O245" s="68"/>
      <c r="P245" s="68"/>
      <c r="Q245" s="68"/>
      <c r="R245" s="68"/>
      <c r="S245" s="68"/>
      <c r="T245" s="68"/>
      <c r="U245" s="68"/>
      <c r="V245" s="68"/>
      <c r="W245" s="68"/>
      <c r="X245" s="68"/>
    </row>
    <row r="246" spans="1:24" ht="24.75" customHeight="1">
      <c r="A246" s="68"/>
      <c r="B246" s="68"/>
      <c r="C246" s="89"/>
      <c r="D246" s="68"/>
      <c r="E246" s="89"/>
      <c r="F246" s="89"/>
      <c r="G246" s="68"/>
      <c r="H246" s="68"/>
      <c r="I246" s="68"/>
      <c r="J246" s="68"/>
      <c r="K246" s="68"/>
      <c r="L246" s="68"/>
      <c r="M246" s="68"/>
      <c r="N246" s="68"/>
      <c r="O246" s="68"/>
      <c r="P246" s="68"/>
      <c r="Q246" s="68"/>
      <c r="R246" s="68"/>
      <c r="S246" s="68"/>
      <c r="T246" s="68"/>
      <c r="U246" s="68"/>
      <c r="V246" s="68"/>
      <c r="W246" s="68"/>
      <c r="X246" s="68"/>
    </row>
    <row r="247" spans="1:24" ht="24.75" customHeight="1">
      <c r="A247" s="68"/>
      <c r="B247" s="68"/>
      <c r="C247" s="89"/>
      <c r="D247" s="68"/>
      <c r="E247" s="89"/>
      <c r="F247" s="89"/>
      <c r="G247" s="68"/>
      <c r="H247" s="68"/>
      <c r="I247" s="68"/>
      <c r="J247" s="68"/>
      <c r="K247" s="68"/>
      <c r="L247" s="68"/>
      <c r="M247" s="68"/>
      <c r="N247" s="68"/>
      <c r="O247" s="68"/>
      <c r="P247" s="68"/>
      <c r="Q247" s="68"/>
      <c r="R247" s="68"/>
      <c r="S247" s="68"/>
      <c r="T247" s="68"/>
      <c r="U247" s="68"/>
      <c r="V247" s="68"/>
      <c r="W247" s="68"/>
      <c r="X247" s="68"/>
    </row>
    <row r="248" spans="1:24" ht="24.75" customHeight="1">
      <c r="A248" s="68"/>
      <c r="B248" s="68"/>
      <c r="C248" s="89"/>
      <c r="D248" s="68"/>
      <c r="E248" s="89"/>
      <c r="F248" s="89"/>
      <c r="G248" s="68"/>
      <c r="H248" s="68"/>
      <c r="I248" s="68"/>
      <c r="J248" s="68"/>
      <c r="K248" s="68"/>
      <c r="L248" s="68"/>
      <c r="M248" s="68"/>
      <c r="N248" s="68"/>
      <c r="O248" s="68"/>
      <c r="P248" s="68"/>
      <c r="Q248" s="68"/>
      <c r="R248" s="68"/>
      <c r="S248" s="68"/>
      <c r="T248" s="68"/>
      <c r="U248" s="68"/>
      <c r="V248" s="68"/>
      <c r="W248" s="68"/>
      <c r="X248" s="68"/>
    </row>
    <row r="249" spans="1:24" ht="24.75" customHeight="1">
      <c r="A249" s="68"/>
      <c r="B249" s="68"/>
      <c r="C249" s="89"/>
      <c r="D249" s="68"/>
      <c r="E249" s="89"/>
      <c r="F249" s="89"/>
      <c r="G249" s="68"/>
      <c r="H249" s="68"/>
      <c r="I249" s="68"/>
      <c r="J249" s="68"/>
      <c r="K249" s="68"/>
      <c r="L249" s="68"/>
      <c r="M249" s="68"/>
      <c r="N249" s="68"/>
      <c r="O249" s="68"/>
      <c r="P249" s="68"/>
      <c r="Q249" s="68"/>
      <c r="R249" s="68"/>
      <c r="S249" s="68"/>
      <c r="T249" s="68"/>
      <c r="U249" s="68"/>
      <c r="V249" s="68"/>
      <c r="W249" s="68"/>
      <c r="X249" s="68"/>
    </row>
    <row r="250" spans="1:24" ht="24.75" customHeight="1">
      <c r="A250" s="68"/>
      <c r="B250" s="68"/>
      <c r="C250" s="89"/>
      <c r="D250" s="68"/>
      <c r="E250" s="89"/>
      <c r="F250" s="89"/>
      <c r="G250" s="68"/>
      <c r="H250" s="68"/>
      <c r="I250" s="68"/>
      <c r="J250" s="68"/>
      <c r="K250" s="68"/>
      <c r="L250" s="68"/>
      <c r="M250" s="68"/>
      <c r="N250" s="68"/>
      <c r="O250" s="68"/>
      <c r="P250" s="68"/>
      <c r="Q250" s="68"/>
      <c r="R250" s="68"/>
      <c r="S250" s="68"/>
      <c r="T250" s="68"/>
      <c r="U250" s="68"/>
      <c r="V250" s="68"/>
      <c r="W250" s="68"/>
      <c r="X250" s="68"/>
    </row>
    <row r="251" spans="1:24" ht="24.75" customHeight="1">
      <c r="A251" s="68"/>
      <c r="B251" s="68"/>
      <c r="C251" s="89"/>
      <c r="D251" s="68"/>
      <c r="E251" s="89"/>
      <c r="F251" s="89"/>
      <c r="G251" s="68"/>
      <c r="H251" s="68"/>
      <c r="I251" s="68"/>
      <c r="J251" s="68"/>
      <c r="K251" s="68"/>
      <c r="L251" s="68"/>
      <c r="M251" s="68"/>
      <c r="N251" s="68"/>
      <c r="O251" s="68"/>
      <c r="P251" s="68"/>
      <c r="Q251" s="68"/>
      <c r="R251" s="68"/>
      <c r="S251" s="68"/>
      <c r="T251" s="68"/>
      <c r="U251" s="68"/>
      <c r="V251" s="68"/>
      <c r="W251" s="68"/>
      <c r="X251" s="68"/>
    </row>
    <row r="252" spans="1:24" ht="24.75" customHeight="1">
      <c r="A252" s="68"/>
      <c r="B252" s="68"/>
      <c r="C252" s="89"/>
      <c r="D252" s="68"/>
      <c r="E252" s="89"/>
      <c r="F252" s="89"/>
      <c r="G252" s="68"/>
      <c r="H252" s="68"/>
      <c r="I252" s="68"/>
      <c r="J252" s="68"/>
      <c r="K252" s="68"/>
      <c r="L252" s="68"/>
      <c r="M252" s="68"/>
      <c r="N252" s="68"/>
      <c r="O252" s="68"/>
      <c r="P252" s="68"/>
      <c r="Q252" s="68"/>
      <c r="R252" s="68"/>
      <c r="S252" s="68"/>
      <c r="T252" s="68"/>
      <c r="U252" s="68"/>
      <c r="V252" s="68"/>
      <c r="W252" s="68"/>
      <c r="X252" s="68"/>
    </row>
    <row r="253" spans="1:24" ht="24.75" customHeight="1">
      <c r="A253" s="68"/>
      <c r="B253" s="68"/>
      <c r="C253" s="89"/>
      <c r="D253" s="68"/>
      <c r="E253" s="89"/>
      <c r="F253" s="89"/>
      <c r="G253" s="68"/>
      <c r="H253" s="68"/>
      <c r="I253" s="68"/>
      <c r="J253" s="68"/>
      <c r="K253" s="68"/>
      <c r="L253" s="68"/>
      <c r="M253" s="68"/>
      <c r="N253" s="68"/>
      <c r="O253" s="68"/>
      <c r="P253" s="68"/>
      <c r="Q253" s="68"/>
      <c r="R253" s="68"/>
      <c r="S253" s="68"/>
      <c r="T253" s="68"/>
      <c r="U253" s="68"/>
      <c r="V253" s="68"/>
      <c r="W253" s="68"/>
      <c r="X253" s="68"/>
    </row>
    <row r="254" spans="1:24" ht="24.75" customHeight="1">
      <c r="A254" s="68"/>
      <c r="B254" s="68"/>
      <c r="C254" s="89"/>
      <c r="D254" s="68"/>
      <c r="E254" s="89"/>
      <c r="F254" s="89"/>
      <c r="G254" s="68"/>
      <c r="H254" s="68"/>
      <c r="I254" s="68"/>
      <c r="J254" s="68"/>
      <c r="K254" s="68"/>
      <c r="L254" s="68"/>
      <c r="M254" s="68"/>
      <c r="N254" s="68"/>
      <c r="O254" s="68"/>
      <c r="P254" s="68"/>
      <c r="Q254" s="68"/>
      <c r="R254" s="68"/>
      <c r="S254" s="68"/>
      <c r="T254" s="68"/>
      <c r="U254" s="68"/>
      <c r="V254" s="68"/>
      <c r="W254" s="68"/>
      <c r="X254" s="68"/>
    </row>
    <row r="255" spans="1:24" ht="24.75" customHeight="1">
      <c r="A255" s="68"/>
      <c r="B255" s="68"/>
      <c r="C255" s="89"/>
      <c r="D255" s="68"/>
      <c r="E255" s="89"/>
      <c r="F255" s="89"/>
      <c r="G255" s="68"/>
      <c r="H255" s="68"/>
      <c r="I255" s="68"/>
      <c r="J255" s="68"/>
      <c r="K255" s="68"/>
      <c r="L255" s="68"/>
      <c r="M255" s="68"/>
      <c r="N255" s="68"/>
      <c r="O255" s="68"/>
      <c r="P255" s="68"/>
      <c r="Q255" s="68"/>
      <c r="R255" s="68"/>
      <c r="S255" s="68"/>
      <c r="T255" s="68"/>
      <c r="U255" s="68"/>
      <c r="V255" s="68"/>
      <c r="W255" s="68"/>
      <c r="X255" s="68"/>
    </row>
    <row r="256" spans="1:24" ht="24.75" customHeight="1">
      <c r="A256" s="68"/>
      <c r="B256" s="68"/>
      <c r="C256" s="89"/>
      <c r="D256" s="68"/>
      <c r="E256" s="89"/>
      <c r="F256" s="89"/>
      <c r="G256" s="68"/>
      <c r="H256" s="68"/>
      <c r="I256" s="68"/>
      <c r="J256" s="68"/>
      <c r="K256" s="68"/>
      <c r="L256" s="68"/>
      <c r="M256" s="68"/>
      <c r="N256" s="68"/>
      <c r="O256" s="68"/>
      <c r="P256" s="68"/>
      <c r="Q256" s="68"/>
      <c r="R256" s="68"/>
      <c r="S256" s="68"/>
      <c r="T256" s="68"/>
      <c r="U256" s="68"/>
      <c r="V256" s="68"/>
      <c r="W256" s="68"/>
      <c r="X256" s="68"/>
    </row>
    <row r="257" spans="1:24" ht="24.75" customHeight="1">
      <c r="A257" s="68"/>
      <c r="B257" s="68"/>
      <c r="C257" s="89"/>
      <c r="D257" s="68"/>
      <c r="E257" s="89"/>
      <c r="F257" s="89"/>
      <c r="G257" s="68"/>
      <c r="H257" s="68"/>
      <c r="I257" s="68"/>
      <c r="J257" s="68"/>
      <c r="K257" s="68"/>
      <c r="L257" s="68"/>
      <c r="M257" s="68"/>
      <c r="N257" s="68"/>
      <c r="O257" s="68"/>
      <c r="P257" s="68"/>
      <c r="Q257" s="68"/>
      <c r="R257" s="68"/>
      <c r="S257" s="68"/>
      <c r="T257" s="68"/>
      <c r="U257" s="68"/>
      <c r="V257" s="68"/>
      <c r="W257" s="68"/>
      <c r="X257" s="68"/>
    </row>
    <row r="258" spans="1:24" ht="24.75" customHeight="1">
      <c r="A258" s="68"/>
      <c r="B258" s="68"/>
      <c r="C258" s="89"/>
      <c r="D258" s="68"/>
      <c r="E258" s="89"/>
      <c r="F258" s="89"/>
      <c r="G258" s="68"/>
      <c r="H258" s="68"/>
      <c r="I258" s="68"/>
      <c r="J258" s="68"/>
      <c r="K258" s="68"/>
      <c r="L258" s="68"/>
      <c r="M258" s="68"/>
      <c r="N258" s="68"/>
      <c r="O258" s="68"/>
      <c r="P258" s="68"/>
      <c r="Q258" s="68"/>
      <c r="R258" s="68"/>
      <c r="S258" s="68"/>
      <c r="T258" s="68"/>
      <c r="U258" s="68"/>
      <c r="V258" s="68"/>
      <c r="W258" s="68"/>
      <c r="X258" s="68"/>
    </row>
    <row r="259" spans="1:24" ht="24.75" customHeight="1">
      <c r="A259" s="68"/>
      <c r="B259" s="68"/>
      <c r="C259" s="89"/>
      <c r="D259" s="68"/>
      <c r="E259" s="89"/>
      <c r="F259" s="89"/>
      <c r="G259" s="68"/>
      <c r="H259" s="68"/>
      <c r="I259" s="68"/>
      <c r="J259" s="68"/>
      <c r="K259" s="68"/>
      <c r="L259" s="68"/>
      <c r="M259" s="68"/>
      <c r="N259" s="68"/>
      <c r="O259" s="68"/>
      <c r="P259" s="68"/>
      <c r="Q259" s="68"/>
      <c r="R259" s="68"/>
      <c r="S259" s="68"/>
      <c r="T259" s="68"/>
      <c r="U259" s="68"/>
      <c r="V259" s="68"/>
      <c r="W259" s="68"/>
      <c r="X259" s="68"/>
    </row>
    <row r="260" spans="1:24" ht="24.75" customHeight="1">
      <c r="A260" s="68"/>
      <c r="B260" s="68"/>
      <c r="C260" s="89"/>
      <c r="D260" s="68"/>
      <c r="E260" s="89"/>
      <c r="F260" s="89"/>
      <c r="G260" s="68"/>
      <c r="H260" s="68"/>
      <c r="I260" s="68"/>
      <c r="J260" s="68"/>
      <c r="K260" s="68"/>
      <c r="L260" s="68"/>
      <c r="M260" s="68"/>
      <c r="N260" s="68"/>
      <c r="O260" s="68"/>
      <c r="P260" s="68"/>
      <c r="Q260" s="68"/>
      <c r="R260" s="68"/>
      <c r="S260" s="68"/>
      <c r="T260" s="68"/>
      <c r="U260" s="68"/>
      <c r="V260" s="68"/>
      <c r="W260" s="68"/>
      <c r="X260" s="68"/>
    </row>
    <row r="261" spans="1:24" ht="24.75" customHeight="1">
      <c r="A261" s="68"/>
      <c r="B261" s="68"/>
      <c r="C261" s="89"/>
      <c r="D261" s="68"/>
      <c r="E261" s="89"/>
      <c r="F261" s="89"/>
      <c r="G261" s="68"/>
      <c r="H261" s="68"/>
      <c r="I261" s="68"/>
      <c r="J261" s="68"/>
      <c r="K261" s="68"/>
      <c r="L261" s="68"/>
      <c r="M261" s="68"/>
      <c r="N261" s="68"/>
      <c r="O261" s="68"/>
      <c r="P261" s="68"/>
      <c r="Q261" s="68"/>
      <c r="R261" s="68"/>
      <c r="S261" s="68"/>
      <c r="T261" s="68"/>
      <c r="U261" s="68"/>
      <c r="V261" s="68"/>
      <c r="W261" s="68"/>
      <c r="X261" s="68"/>
    </row>
    <row r="262" spans="1:24" ht="24.75" customHeight="1">
      <c r="A262" s="68"/>
      <c r="B262" s="68"/>
      <c r="C262" s="89"/>
      <c r="D262" s="68"/>
      <c r="E262" s="89"/>
      <c r="F262" s="89"/>
      <c r="G262" s="68"/>
      <c r="H262" s="68"/>
      <c r="I262" s="68"/>
      <c r="J262" s="68"/>
      <c r="K262" s="68"/>
      <c r="L262" s="68"/>
      <c r="M262" s="68"/>
      <c r="N262" s="68"/>
      <c r="O262" s="68"/>
      <c r="P262" s="68"/>
      <c r="Q262" s="68"/>
      <c r="R262" s="68"/>
      <c r="S262" s="68"/>
      <c r="T262" s="68"/>
      <c r="U262" s="68"/>
      <c r="V262" s="68"/>
      <c r="W262" s="68"/>
      <c r="X262" s="68"/>
    </row>
    <row r="263" spans="1:24" ht="24.75" customHeight="1">
      <c r="A263" s="68"/>
      <c r="B263" s="68"/>
      <c r="C263" s="89"/>
      <c r="D263" s="68"/>
      <c r="E263" s="89"/>
      <c r="F263" s="89"/>
      <c r="G263" s="68"/>
      <c r="H263" s="68"/>
      <c r="I263" s="68"/>
      <c r="J263" s="68"/>
      <c r="K263" s="68"/>
      <c r="L263" s="68"/>
      <c r="M263" s="68"/>
      <c r="N263" s="68"/>
      <c r="O263" s="68"/>
      <c r="P263" s="68"/>
      <c r="Q263" s="68"/>
      <c r="R263" s="68"/>
      <c r="S263" s="68"/>
      <c r="T263" s="68"/>
      <c r="U263" s="68"/>
      <c r="V263" s="68"/>
      <c r="W263" s="68"/>
      <c r="X263" s="68"/>
    </row>
    <row r="264" spans="1:24" ht="24.75" customHeight="1">
      <c r="A264" s="68"/>
      <c r="B264" s="68"/>
      <c r="C264" s="89"/>
      <c r="D264" s="68"/>
      <c r="E264" s="89"/>
      <c r="F264" s="89"/>
      <c r="G264" s="68"/>
      <c r="H264" s="68"/>
      <c r="I264" s="68"/>
      <c r="J264" s="68"/>
      <c r="K264" s="68"/>
      <c r="L264" s="68"/>
      <c r="M264" s="68"/>
      <c r="N264" s="68"/>
      <c r="O264" s="68"/>
      <c r="P264" s="68"/>
      <c r="Q264" s="68"/>
      <c r="R264" s="68"/>
      <c r="S264" s="68"/>
      <c r="T264" s="68"/>
      <c r="U264" s="68"/>
      <c r="V264" s="68"/>
      <c r="W264" s="68"/>
      <c r="X264" s="68"/>
    </row>
    <row r="265" spans="1:24" ht="24.75" customHeight="1">
      <c r="A265" s="68"/>
      <c r="B265" s="68"/>
      <c r="C265" s="89"/>
      <c r="D265" s="68"/>
      <c r="E265" s="89"/>
      <c r="F265" s="89"/>
      <c r="G265" s="68"/>
      <c r="H265" s="68"/>
      <c r="I265" s="68"/>
      <c r="J265" s="68"/>
      <c r="K265" s="68"/>
      <c r="L265" s="68"/>
      <c r="M265" s="68"/>
      <c r="N265" s="68"/>
      <c r="O265" s="68"/>
      <c r="P265" s="68"/>
      <c r="Q265" s="68"/>
      <c r="R265" s="68"/>
      <c r="S265" s="68"/>
      <c r="T265" s="68"/>
      <c r="U265" s="68"/>
      <c r="V265" s="68"/>
      <c r="W265" s="68"/>
      <c r="X265" s="68"/>
    </row>
    <row r="266" spans="1:24" ht="24.75" customHeight="1">
      <c r="A266" s="68"/>
      <c r="B266" s="68"/>
      <c r="C266" s="89"/>
      <c r="D266" s="68"/>
      <c r="E266" s="89"/>
      <c r="F266" s="89"/>
      <c r="G266" s="68"/>
      <c r="H266" s="68"/>
      <c r="I266" s="68"/>
      <c r="J266" s="68"/>
      <c r="K266" s="68"/>
      <c r="L266" s="68"/>
      <c r="M266" s="68"/>
      <c r="N266" s="68"/>
      <c r="O266" s="68"/>
      <c r="P266" s="68"/>
      <c r="Q266" s="68"/>
      <c r="R266" s="68"/>
      <c r="S266" s="68"/>
      <c r="T266" s="68"/>
      <c r="U266" s="68"/>
      <c r="V266" s="68"/>
      <c r="W266" s="68"/>
      <c r="X266" s="68"/>
    </row>
    <row r="267" spans="1:24" ht="24.75" customHeight="1">
      <c r="A267" s="68"/>
      <c r="B267" s="68"/>
      <c r="C267" s="89"/>
      <c r="D267" s="68"/>
      <c r="E267" s="89"/>
      <c r="F267" s="89"/>
      <c r="G267" s="68"/>
      <c r="H267" s="68"/>
      <c r="I267" s="68"/>
      <c r="J267" s="68"/>
      <c r="K267" s="68"/>
      <c r="L267" s="68"/>
      <c r="M267" s="68"/>
      <c r="N267" s="68"/>
      <c r="O267" s="68"/>
      <c r="P267" s="68"/>
      <c r="Q267" s="68"/>
      <c r="R267" s="68"/>
      <c r="S267" s="68"/>
      <c r="T267" s="68"/>
      <c r="U267" s="68"/>
      <c r="V267" s="68"/>
      <c r="W267" s="68"/>
      <c r="X267" s="68"/>
    </row>
    <row r="268" spans="1:24" ht="24.75" customHeight="1">
      <c r="A268" s="68"/>
      <c r="B268" s="68"/>
      <c r="C268" s="89"/>
      <c r="D268" s="68"/>
      <c r="E268" s="89"/>
      <c r="F268" s="89"/>
      <c r="G268" s="68"/>
      <c r="H268" s="68"/>
      <c r="I268" s="68"/>
      <c r="J268" s="68"/>
      <c r="K268" s="68"/>
      <c r="L268" s="68"/>
      <c r="M268" s="68"/>
      <c r="N268" s="68"/>
      <c r="O268" s="68"/>
      <c r="P268" s="68"/>
      <c r="Q268" s="68"/>
      <c r="R268" s="68"/>
      <c r="S268" s="68"/>
      <c r="T268" s="68"/>
      <c r="U268" s="68"/>
      <c r="V268" s="68"/>
      <c r="W268" s="68"/>
      <c r="X268" s="68"/>
    </row>
    <row r="269" spans="1:24" ht="24.75" customHeight="1">
      <c r="A269" s="68"/>
      <c r="B269" s="68"/>
      <c r="C269" s="89"/>
      <c r="D269" s="68"/>
      <c r="E269" s="89"/>
      <c r="F269" s="89"/>
      <c r="G269" s="68"/>
      <c r="H269" s="68"/>
      <c r="I269" s="68"/>
      <c r="J269" s="68"/>
      <c r="K269" s="68"/>
      <c r="L269" s="68"/>
      <c r="M269" s="68"/>
      <c r="N269" s="68"/>
      <c r="O269" s="68"/>
      <c r="P269" s="68"/>
      <c r="Q269" s="68"/>
      <c r="R269" s="68"/>
      <c r="S269" s="68"/>
      <c r="T269" s="68"/>
      <c r="U269" s="68"/>
      <c r="V269" s="68"/>
      <c r="W269" s="68"/>
      <c r="X269" s="68"/>
    </row>
    <row r="270" spans="1:24" ht="24.75" customHeight="1">
      <c r="A270" s="68"/>
      <c r="B270" s="68"/>
      <c r="C270" s="89"/>
      <c r="D270" s="68"/>
      <c r="E270" s="89"/>
      <c r="F270" s="89"/>
      <c r="G270" s="68"/>
      <c r="H270" s="68"/>
      <c r="I270" s="68"/>
      <c r="J270" s="68"/>
      <c r="K270" s="68"/>
      <c r="L270" s="68"/>
      <c r="M270" s="68"/>
      <c r="N270" s="68"/>
      <c r="O270" s="68"/>
      <c r="P270" s="68"/>
      <c r="Q270" s="68"/>
      <c r="R270" s="68"/>
      <c r="S270" s="68"/>
      <c r="T270" s="68"/>
      <c r="U270" s="68"/>
      <c r="V270" s="68"/>
      <c r="W270" s="68"/>
      <c r="X270" s="68"/>
    </row>
    <row r="271" spans="1:24" ht="24.75" customHeight="1">
      <c r="A271" s="68"/>
      <c r="B271" s="68"/>
      <c r="C271" s="89"/>
      <c r="D271" s="68"/>
      <c r="E271" s="89"/>
      <c r="F271" s="89"/>
      <c r="G271" s="68"/>
      <c r="H271" s="68"/>
      <c r="I271" s="68"/>
      <c r="J271" s="68"/>
      <c r="K271" s="68"/>
      <c r="L271" s="68"/>
      <c r="M271" s="68"/>
      <c r="N271" s="68"/>
      <c r="O271" s="68"/>
      <c r="P271" s="68"/>
      <c r="Q271" s="68"/>
      <c r="R271" s="68"/>
      <c r="S271" s="68"/>
      <c r="T271" s="68"/>
      <c r="U271" s="68"/>
      <c r="V271" s="68"/>
      <c r="W271" s="68"/>
      <c r="X271" s="68"/>
    </row>
    <row r="272" spans="1:24" ht="24.75" customHeight="1">
      <c r="A272" s="68"/>
      <c r="B272" s="68"/>
      <c r="C272" s="89"/>
      <c r="D272" s="68"/>
      <c r="E272" s="89"/>
      <c r="F272" s="89"/>
      <c r="G272" s="68"/>
      <c r="H272" s="68"/>
      <c r="I272" s="68"/>
      <c r="J272" s="68"/>
      <c r="K272" s="68"/>
      <c r="L272" s="68"/>
      <c r="M272" s="68"/>
      <c r="N272" s="68"/>
      <c r="O272" s="68"/>
      <c r="P272" s="68"/>
      <c r="Q272" s="68"/>
      <c r="R272" s="68"/>
      <c r="S272" s="68"/>
      <c r="T272" s="68"/>
      <c r="U272" s="68"/>
      <c r="V272" s="68"/>
      <c r="W272" s="68"/>
      <c r="X272" s="68"/>
    </row>
    <row r="273" spans="1:24" ht="24.75" customHeight="1">
      <c r="A273" s="68"/>
      <c r="B273" s="68"/>
      <c r="C273" s="89"/>
      <c r="D273" s="312"/>
      <c r="E273" s="89"/>
      <c r="F273" s="308"/>
      <c r="G273" s="68"/>
      <c r="H273" s="68"/>
      <c r="I273" s="68"/>
      <c r="J273" s="68"/>
      <c r="K273" s="68"/>
      <c r="L273" s="68"/>
      <c r="M273" s="68"/>
      <c r="N273" s="68"/>
      <c r="O273" s="68"/>
      <c r="P273" s="68"/>
      <c r="Q273" s="68"/>
      <c r="R273" s="68"/>
      <c r="S273" s="68"/>
      <c r="T273" s="68"/>
      <c r="U273" s="68"/>
      <c r="V273" s="68"/>
      <c r="W273" s="68"/>
      <c r="X273" s="68"/>
    </row>
    <row r="274" spans="1:24" ht="24.75" customHeight="1">
      <c r="A274" s="68"/>
      <c r="B274" s="68"/>
      <c r="C274" s="89"/>
      <c r="D274" s="303"/>
      <c r="E274" s="89"/>
      <c r="F274" s="303"/>
      <c r="G274" s="68"/>
      <c r="H274" s="68"/>
      <c r="I274" s="68"/>
      <c r="J274" s="68"/>
      <c r="K274" s="68"/>
      <c r="L274" s="68"/>
      <c r="M274" s="68"/>
      <c r="N274" s="68"/>
      <c r="O274" s="68"/>
      <c r="P274" s="68"/>
      <c r="Q274" s="68"/>
      <c r="R274" s="68"/>
      <c r="S274" s="68"/>
      <c r="T274" s="68"/>
      <c r="U274" s="68"/>
      <c r="V274" s="68"/>
      <c r="W274" s="68"/>
      <c r="X274" s="68"/>
    </row>
    <row r="275" spans="1:24" ht="24.75" customHeight="1">
      <c r="A275" s="68"/>
      <c r="B275" s="68"/>
      <c r="C275" s="89"/>
      <c r="D275" s="303"/>
      <c r="E275" s="89"/>
      <c r="F275" s="303"/>
      <c r="G275" s="68"/>
      <c r="H275" s="68"/>
      <c r="I275" s="68"/>
      <c r="J275" s="68"/>
      <c r="K275" s="68"/>
      <c r="L275" s="68"/>
      <c r="M275" s="68"/>
      <c r="N275" s="68"/>
      <c r="O275" s="68"/>
      <c r="P275" s="68"/>
      <c r="Q275" s="68"/>
      <c r="R275" s="68"/>
      <c r="S275" s="68"/>
      <c r="T275" s="68"/>
      <c r="U275" s="68"/>
      <c r="V275" s="68"/>
      <c r="W275" s="68"/>
      <c r="X275" s="68"/>
    </row>
    <row r="276" spans="1:24" ht="24.75" customHeight="1">
      <c r="A276" s="68"/>
      <c r="B276" s="68"/>
      <c r="C276" s="89"/>
      <c r="D276" s="303"/>
      <c r="E276" s="89"/>
      <c r="F276" s="303"/>
      <c r="G276" s="68"/>
      <c r="H276" s="68"/>
      <c r="I276" s="68"/>
      <c r="J276" s="68"/>
      <c r="K276" s="68"/>
      <c r="L276" s="68"/>
      <c r="M276" s="68"/>
      <c r="N276" s="68"/>
      <c r="O276" s="68"/>
      <c r="P276" s="68"/>
      <c r="Q276" s="68"/>
      <c r="R276" s="68"/>
      <c r="S276" s="68"/>
      <c r="T276" s="68"/>
      <c r="U276" s="68"/>
      <c r="V276" s="68"/>
      <c r="W276" s="68"/>
      <c r="X276" s="68"/>
    </row>
    <row r="277" spans="1:24" ht="24.75" customHeight="1">
      <c r="A277" s="68"/>
      <c r="B277" s="68"/>
      <c r="C277" s="89"/>
      <c r="D277" s="303"/>
      <c r="E277" s="89"/>
      <c r="F277" s="303"/>
      <c r="G277" s="68"/>
      <c r="H277" s="68"/>
      <c r="I277" s="68"/>
      <c r="J277" s="68"/>
      <c r="K277" s="68"/>
      <c r="L277" s="68"/>
      <c r="M277" s="68"/>
      <c r="N277" s="68"/>
      <c r="O277" s="68"/>
      <c r="P277" s="68"/>
      <c r="Q277" s="68"/>
      <c r="R277" s="68"/>
      <c r="S277" s="68"/>
      <c r="T277" s="68"/>
      <c r="U277" s="68"/>
      <c r="V277" s="68"/>
      <c r="W277" s="68"/>
      <c r="X277" s="68"/>
    </row>
    <row r="278" spans="1:24" ht="24.75" customHeight="1">
      <c r="A278" s="68"/>
      <c r="B278" s="68"/>
      <c r="C278" s="89"/>
      <c r="D278" s="68"/>
      <c r="E278" s="89"/>
      <c r="F278" s="89"/>
      <c r="G278" s="68"/>
      <c r="H278" s="68"/>
      <c r="I278" s="68"/>
      <c r="J278" s="68"/>
      <c r="K278" s="68"/>
      <c r="L278" s="68"/>
      <c r="M278" s="68"/>
      <c r="N278" s="68"/>
      <c r="O278" s="68"/>
      <c r="P278" s="68"/>
      <c r="Q278" s="68"/>
      <c r="R278" s="68"/>
      <c r="S278" s="68"/>
      <c r="T278" s="68"/>
      <c r="U278" s="68"/>
      <c r="V278" s="68"/>
      <c r="W278" s="68"/>
      <c r="X278" s="68"/>
    </row>
    <row r="279" spans="1:24" ht="24.75" customHeight="1">
      <c r="A279" s="68"/>
      <c r="B279" s="68"/>
      <c r="C279" s="89"/>
      <c r="D279" s="103"/>
      <c r="E279" s="89"/>
      <c r="F279" s="103"/>
      <c r="G279" s="89"/>
      <c r="H279" s="89"/>
      <c r="I279" s="89"/>
      <c r="J279" s="89"/>
      <c r="K279" s="89"/>
      <c r="L279" s="89"/>
      <c r="M279" s="89"/>
      <c r="N279" s="89"/>
      <c r="O279" s="89"/>
      <c r="P279" s="89"/>
      <c r="Q279" s="89"/>
      <c r="R279" s="89"/>
      <c r="S279" s="89"/>
      <c r="T279" s="89"/>
      <c r="U279" s="89"/>
      <c r="V279" s="89"/>
      <c r="W279" s="89"/>
      <c r="X279" s="89"/>
    </row>
    <row r="280" spans="1:24" ht="24.75" customHeight="1">
      <c r="A280" s="68"/>
      <c r="B280" s="68"/>
      <c r="C280" s="89"/>
      <c r="D280" s="103"/>
      <c r="E280" s="89"/>
      <c r="F280" s="103"/>
      <c r="G280" s="89"/>
      <c r="H280" s="89"/>
      <c r="I280" s="89"/>
      <c r="J280" s="89"/>
      <c r="K280" s="89"/>
      <c r="L280" s="89"/>
      <c r="M280" s="89"/>
      <c r="N280" s="89"/>
      <c r="O280" s="89"/>
      <c r="P280" s="89"/>
      <c r="Q280" s="89"/>
      <c r="R280" s="89"/>
      <c r="S280" s="89"/>
      <c r="T280" s="89"/>
      <c r="U280" s="89"/>
      <c r="V280" s="89"/>
      <c r="W280" s="89"/>
      <c r="X280" s="89"/>
    </row>
    <row r="281" spans="1:24" ht="24.75" customHeight="1">
      <c r="A281" s="68"/>
      <c r="B281" s="68"/>
      <c r="C281" s="89"/>
      <c r="D281" s="103"/>
      <c r="E281" s="89"/>
      <c r="F281" s="103"/>
      <c r="G281" s="89"/>
      <c r="H281" s="89"/>
      <c r="I281" s="89"/>
      <c r="J281" s="89"/>
      <c r="K281" s="89"/>
      <c r="L281" s="89"/>
      <c r="M281" s="89"/>
      <c r="N281" s="89"/>
      <c r="O281" s="89"/>
      <c r="P281" s="89"/>
      <c r="Q281" s="89"/>
      <c r="R281" s="89"/>
      <c r="S281" s="89"/>
      <c r="T281" s="89"/>
      <c r="U281" s="89"/>
      <c r="V281" s="89"/>
      <c r="W281" s="89"/>
      <c r="X281" s="89"/>
    </row>
    <row r="282" spans="1:24" ht="24.75" customHeight="1">
      <c r="A282" s="68"/>
      <c r="B282" s="68"/>
      <c r="C282" s="89"/>
      <c r="D282" s="103"/>
      <c r="E282" s="89"/>
      <c r="F282" s="103"/>
      <c r="G282" s="89"/>
      <c r="H282" s="89"/>
      <c r="I282" s="89"/>
      <c r="J282" s="89"/>
      <c r="K282" s="89"/>
      <c r="L282" s="89"/>
      <c r="M282" s="89"/>
      <c r="N282" s="89"/>
      <c r="O282" s="89"/>
      <c r="P282" s="89"/>
      <c r="Q282" s="89"/>
      <c r="R282" s="89"/>
      <c r="S282" s="89"/>
      <c r="T282" s="89"/>
      <c r="U282" s="89"/>
      <c r="V282" s="89"/>
      <c r="W282" s="89"/>
      <c r="X282" s="89"/>
    </row>
    <row r="283" spans="1:24" ht="24.75" customHeight="1">
      <c r="A283" s="68"/>
      <c r="B283" s="68"/>
      <c r="C283" s="89"/>
      <c r="D283" s="103"/>
      <c r="E283" s="89"/>
      <c r="F283" s="103"/>
      <c r="G283" s="89"/>
      <c r="H283" s="89"/>
      <c r="I283" s="89"/>
      <c r="J283" s="89"/>
      <c r="K283" s="89"/>
      <c r="L283" s="89"/>
      <c r="M283" s="89"/>
      <c r="N283" s="89"/>
      <c r="O283" s="89"/>
      <c r="P283" s="89"/>
      <c r="Q283" s="89"/>
      <c r="R283" s="89"/>
      <c r="S283" s="89"/>
      <c r="T283" s="89"/>
      <c r="U283" s="89"/>
      <c r="V283" s="89"/>
      <c r="W283" s="89"/>
      <c r="X283" s="89"/>
    </row>
    <row r="284" spans="1:24" ht="24.75" customHeight="1">
      <c r="A284" s="68"/>
      <c r="B284" s="68"/>
      <c r="C284" s="89"/>
      <c r="D284" s="103"/>
      <c r="E284" s="89"/>
      <c r="F284" s="103"/>
      <c r="G284" s="89"/>
      <c r="H284" s="89"/>
      <c r="I284" s="89"/>
      <c r="J284" s="89"/>
      <c r="K284" s="89"/>
      <c r="L284" s="89"/>
      <c r="M284" s="89"/>
      <c r="N284" s="89"/>
      <c r="O284" s="89"/>
      <c r="P284" s="89"/>
      <c r="Q284" s="89"/>
      <c r="R284" s="89"/>
      <c r="S284" s="89"/>
      <c r="T284" s="89"/>
      <c r="U284" s="89"/>
      <c r="V284" s="89"/>
      <c r="W284" s="89"/>
      <c r="X284" s="89"/>
    </row>
    <row r="285" spans="1:24" ht="24.75" customHeight="1">
      <c r="A285" s="68"/>
      <c r="B285" s="68"/>
      <c r="C285" s="89"/>
      <c r="D285" s="103"/>
      <c r="E285" s="89"/>
      <c r="F285" s="103"/>
      <c r="G285" s="89"/>
      <c r="H285" s="89"/>
      <c r="I285" s="89"/>
      <c r="J285" s="89"/>
      <c r="K285" s="89"/>
      <c r="L285" s="89"/>
      <c r="M285" s="89"/>
      <c r="N285" s="89"/>
      <c r="O285" s="89"/>
      <c r="P285" s="89"/>
      <c r="Q285" s="89"/>
      <c r="R285" s="89"/>
      <c r="S285" s="89"/>
      <c r="T285" s="89"/>
      <c r="U285" s="89"/>
      <c r="V285" s="89"/>
      <c r="W285" s="89"/>
      <c r="X285" s="89"/>
    </row>
    <row r="286" spans="1:24" ht="24.75" customHeight="1">
      <c r="A286" s="68"/>
      <c r="B286" s="68"/>
      <c r="C286" s="89"/>
      <c r="D286" s="103"/>
      <c r="E286" s="89"/>
      <c r="F286" s="103"/>
      <c r="G286" s="89"/>
      <c r="H286" s="89"/>
      <c r="I286" s="89"/>
      <c r="J286" s="89"/>
      <c r="K286" s="89"/>
      <c r="L286" s="89"/>
      <c r="M286" s="89"/>
      <c r="N286" s="89"/>
      <c r="O286" s="89"/>
      <c r="P286" s="89"/>
      <c r="Q286" s="89"/>
      <c r="R286" s="89"/>
      <c r="S286" s="89"/>
      <c r="T286" s="89"/>
      <c r="U286" s="89"/>
      <c r="V286" s="89"/>
      <c r="W286" s="89"/>
      <c r="X286" s="89"/>
    </row>
    <row r="287" spans="1:24" ht="24.75" customHeight="1">
      <c r="A287" s="68"/>
      <c r="B287" s="68"/>
      <c r="C287" s="89"/>
      <c r="D287" s="103"/>
      <c r="E287" s="89"/>
      <c r="F287" s="103"/>
      <c r="G287" s="89"/>
      <c r="H287" s="89"/>
      <c r="I287" s="89"/>
      <c r="J287" s="89"/>
      <c r="K287" s="89"/>
      <c r="L287" s="89"/>
      <c r="M287" s="89"/>
      <c r="N287" s="89"/>
      <c r="O287" s="89"/>
      <c r="P287" s="89"/>
      <c r="Q287" s="89"/>
      <c r="R287" s="89"/>
      <c r="S287" s="89"/>
      <c r="T287" s="89"/>
      <c r="U287" s="89"/>
      <c r="V287" s="89"/>
      <c r="W287" s="89"/>
      <c r="X287" s="89"/>
    </row>
    <row r="288" spans="1:24" ht="24.75" customHeight="1">
      <c r="A288" s="68"/>
      <c r="B288" s="68"/>
      <c r="C288" s="89"/>
      <c r="D288" s="103"/>
      <c r="E288" s="89"/>
      <c r="F288" s="103"/>
      <c r="G288" s="89"/>
      <c r="H288" s="89"/>
      <c r="I288" s="89"/>
      <c r="J288" s="89"/>
      <c r="K288" s="89"/>
      <c r="L288" s="89"/>
      <c r="M288" s="89"/>
      <c r="N288" s="89"/>
      <c r="O288" s="89"/>
      <c r="P288" s="89"/>
      <c r="Q288" s="89"/>
      <c r="R288" s="89"/>
      <c r="S288" s="89"/>
      <c r="T288" s="89"/>
      <c r="U288" s="89"/>
      <c r="V288" s="89"/>
      <c r="W288" s="89"/>
      <c r="X288" s="89"/>
    </row>
    <row r="289" spans="1:24" ht="24.75" customHeight="1">
      <c r="A289" s="68"/>
      <c r="B289" s="68"/>
      <c r="C289" s="89"/>
      <c r="D289" s="103"/>
      <c r="E289" s="89"/>
      <c r="F289" s="103"/>
      <c r="G289" s="89"/>
      <c r="H289" s="89"/>
      <c r="I289" s="89"/>
      <c r="J289" s="89"/>
      <c r="K289" s="89"/>
      <c r="L289" s="89"/>
      <c r="M289" s="89"/>
      <c r="N289" s="89"/>
      <c r="O289" s="89"/>
      <c r="P289" s="89"/>
      <c r="Q289" s="89"/>
      <c r="R289" s="89"/>
      <c r="S289" s="89"/>
      <c r="T289" s="89"/>
      <c r="U289" s="89"/>
      <c r="V289" s="89"/>
      <c r="W289" s="89"/>
      <c r="X289" s="89"/>
    </row>
    <row r="290" spans="1:24" ht="24.75" customHeight="1">
      <c r="A290" s="68"/>
      <c r="B290" s="68"/>
      <c r="C290" s="89"/>
      <c r="D290" s="103"/>
      <c r="E290" s="89"/>
      <c r="F290" s="103"/>
      <c r="G290" s="89"/>
      <c r="H290" s="89"/>
      <c r="I290" s="89"/>
      <c r="J290" s="89"/>
      <c r="K290" s="89"/>
      <c r="L290" s="89"/>
      <c r="M290" s="89"/>
      <c r="N290" s="89"/>
      <c r="O290" s="89"/>
      <c r="P290" s="89"/>
      <c r="Q290" s="89"/>
      <c r="R290" s="89"/>
      <c r="S290" s="89"/>
      <c r="T290" s="89"/>
      <c r="U290" s="89"/>
      <c r="V290" s="89"/>
      <c r="W290" s="89"/>
      <c r="X290" s="89"/>
    </row>
    <row r="291" spans="1:24" ht="24.75" customHeight="1">
      <c r="A291" s="68"/>
      <c r="B291" s="68"/>
      <c r="C291" s="89"/>
      <c r="D291" s="103"/>
      <c r="E291" s="89"/>
      <c r="F291" s="103"/>
      <c r="G291" s="89"/>
      <c r="H291" s="89"/>
      <c r="I291" s="89"/>
      <c r="J291" s="89"/>
      <c r="K291" s="89"/>
      <c r="L291" s="89"/>
      <c r="M291" s="89"/>
      <c r="N291" s="89"/>
      <c r="O291" s="89"/>
      <c r="P291" s="89"/>
      <c r="Q291" s="89"/>
      <c r="R291" s="89"/>
      <c r="S291" s="89"/>
      <c r="T291" s="89"/>
      <c r="U291" s="89"/>
      <c r="V291" s="89"/>
      <c r="W291" s="89"/>
      <c r="X291" s="89"/>
    </row>
    <row r="292" spans="1:24" ht="24.75" customHeight="1">
      <c r="A292" s="107"/>
      <c r="B292" s="107"/>
      <c r="C292" s="108"/>
      <c r="D292" s="113"/>
      <c r="E292" s="108"/>
      <c r="F292" s="113"/>
      <c r="G292" s="108"/>
      <c r="H292" s="108"/>
      <c r="I292" s="108"/>
      <c r="J292" s="108"/>
      <c r="K292" s="108"/>
      <c r="L292" s="108"/>
      <c r="M292" s="108"/>
      <c r="N292" s="108"/>
      <c r="O292" s="108"/>
      <c r="P292" s="108"/>
      <c r="Q292" s="108"/>
      <c r="R292" s="108"/>
      <c r="S292" s="108"/>
      <c r="T292" s="108"/>
      <c r="U292" s="108"/>
      <c r="V292" s="108"/>
      <c r="W292" s="108"/>
      <c r="X292" s="108"/>
    </row>
    <row r="293" spans="1:24" ht="24.75" customHeight="1">
      <c r="A293" s="107"/>
      <c r="B293" s="107"/>
      <c r="C293" s="108"/>
      <c r="D293" s="113"/>
      <c r="E293" s="108"/>
      <c r="F293" s="113"/>
      <c r="G293" s="108"/>
      <c r="H293" s="108"/>
      <c r="I293" s="108"/>
      <c r="J293" s="108"/>
      <c r="K293" s="108"/>
      <c r="L293" s="108"/>
      <c r="M293" s="108"/>
      <c r="N293" s="108"/>
      <c r="O293" s="108"/>
      <c r="P293" s="108"/>
      <c r="Q293" s="108"/>
      <c r="R293" s="108"/>
      <c r="S293" s="108"/>
      <c r="T293" s="108"/>
      <c r="U293" s="108"/>
      <c r="V293" s="108"/>
      <c r="W293" s="108"/>
      <c r="X293" s="108"/>
    </row>
    <row r="294" spans="1:24" ht="24.75" customHeight="1">
      <c r="A294" s="107"/>
      <c r="B294" s="107"/>
      <c r="C294" s="108"/>
      <c r="D294" s="113"/>
      <c r="E294" s="108"/>
      <c r="F294" s="113"/>
      <c r="G294" s="108"/>
      <c r="H294" s="108"/>
      <c r="I294" s="108"/>
      <c r="J294" s="108"/>
      <c r="K294" s="108"/>
      <c r="L294" s="108"/>
      <c r="M294" s="108"/>
      <c r="N294" s="108"/>
      <c r="O294" s="108"/>
      <c r="P294" s="108"/>
      <c r="Q294" s="108"/>
      <c r="R294" s="108"/>
      <c r="S294" s="108"/>
      <c r="T294" s="108"/>
      <c r="U294" s="108"/>
      <c r="V294" s="108"/>
      <c r="W294" s="108"/>
      <c r="X294" s="108"/>
    </row>
    <row r="295" spans="1:24" ht="24.75" customHeight="1">
      <c r="A295" s="107"/>
      <c r="B295" s="107"/>
      <c r="C295" s="108"/>
      <c r="D295" s="113"/>
      <c r="E295" s="108"/>
      <c r="F295" s="113"/>
      <c r="G295" s="108"/>
      <c r="H295" s="108"/>
      <c r="I295" s="108"/>
      <c r="J295" s="108"/>
      <c r="K295" s="108"/>
      <c r="L295" s="108"/>
      <c r="M295" s="108"/>
      <c r="N295" s="108"/>
      <c r="O295" s="108"/>
      <c r="P295" s="108"/>
      <c r="Q295" s="108"/>
      <c r="R295" s="108"/>
      <c r="S295" s="108"/>
      <c r="T295" s="108"/>
      <c r="U295" s="108"/>
      <c r="V295" s="108"/>
      <c r="W295" s="108"/>
      <c r="X295" s="108"/>
    </row>
    <row r="296" spans="1:24" ht="24.75" customHeight="1">
      <c r="A296" s="107"/>
      <c r="B296" s="107"/>
      <c r="C296" s="108"/>
      <c r="D296" s="113"/>
      <c r="E296" s="108"/>
      <c r="F296" s="113"/>
      <c r="G296" s="108"/>
      <c r="H296" s="108"/>
      <c r="I296" s="108"/>
      <c r="J296" s="108"/>
      <c r="K296" s="108"/>
      <c r="L296" s="108"/>
      <c r="M296" s="108"/>
      <c r="N296" s="108"/>
      <c r="O296" s="108"/>
      <c r="P296" s="108"/>
      <c r="Q296" s="108"/>
      <c r="R296" s="108"/>
      <c r="S296" s="108"/>
      <c r="T296" s="108"/>
      <c r="U296" s="108"/>
      <c r="V296" s="108"/>
      <c r="W296" s="108"/>
      <c r="X296" s="108"/>
    </row>
    <row r="297" spans="1:24" ht="24.75" customHeight="1">
      <c r="A297" s="107"/>
      <c r="B297" s="107"/>
      <c r="C297" s="108"/>
      <c r="D297" s="113"/>
      <c r="E297" s="108"/>
      <c r="F297" s="113"/>
      <c r="G297" s="108"/>
      <c r="H297" s="108"/>
      <c r="I297" s="108"/>
      <c r="J297" s="108"/>
      <c r="K297" s="108"/>
      <c r="L297" s="108"/>
      <c r="M297" s="108"/>
      <c r="N297" s="108"/>
      <c r="O297" s="108"/>
      <c r="P297" s="108"/>
      <c r="Q297" s="108"/>
      <c r="R297" s="108"/>
      <c r="S297" s="108"/>
      <c r="T297" s="108"/>
      <c r="U297" s="108"/>
      <c r="V297" s="108"/>
      <c r="W297" s="108"/>
      <c r="X297" s="108"/>
    </row>
    <row r="298" spans="1:24" ht="24.75" customHeight="1">
      <c r="A298" s="107"/>
      <c r="B298" s="107"/>
      <c r="C298" s="108"/>
      <c r="D298" s="113"/>
      <c r="E298" s="108"/>
      <c r="F298" s="113"/>
      <c r="G298" s="108"/>
      <c r="H298" s="108"/>
      <c r="I298" s="108"/>
      <c r="J298" s="108"/>
      <c r="K298" s="108"/>
      <c r="L298" s="108"/>
      <c r="M298" s="108"/>
      <c r="N298" s="108"/>
      <c r="O298" s="108"/>
      <c r="P298" s="108"/>
      <c r="Q298" s="108"/>
      <c r="R298" s="108"/>
      <c r="S298" s="108"/>
      <c r="T298" s="108"/>
      <c r="U298" s="108"/>
      <c r="V298" s="108"/>
      <c r="W298" s="108"/>
      <c r="X298" s="108"/>
    </row>
    <row r="299" spans="1:24" ht="24.75" customHeight="1">
      <c r="A299" s="107"/>
      <c r="B299" s="107"/>
      <c r="C299" s="108"/>
      <c r="D299" s="113"/>
      <c r="E299" s="108"/>
      <c r="F299" s="113"/>
      <c r="G299" s="108"/>
      <c r="H299" s="108"/>
      <c r="I299" s="108"/>
      <c r="J299" s="108"/>
      <c r="K299" s="108"/>
      <c r="L299" s="108"/>
      <c r="M299" s="108"/>
      <c r="N299" s="108"/>
      <c r="O299" s="108"/>
      <c r="P299" s="108"/>
      <c r="Q299" s="108"/>
      <c r="R299" s="108"/>
      <c r="S299" s="108"/>
      <c r="T299" s="108"/>
      <c r="U299" s="108"/>
      <c r="V299" s="108"/>
      <c r="W299" s="108"/>
      <c r="X299" s="108"/>
    </row>
    <row r="300" spans="1:24" ht="24.75" customHeight="1">
      <c r="A300" s="107"/>
      <c r="B300" s="107"/>
      <c r="C300" s="108"/>
      <c r="D300" s="113"/>
      <c r="E300" s="108"/>
      <c r="F300" s="113"/>
      <c r="G300" s="108"/>
      <c r="H300" s="108"/>
      <c r="I300" s="108"/>
      <c r="J300" s="108"/>
      <c r="K300" s="108"/>
      <c r="L300" s="108"/>
      <c r="M300" s="108"/>
      <c r="N300" s="108"/>
      <c r="O300" s="108"/>
      <c r="P300" s="108"/>
      <c r="Q300" s="108"/>
      <c r="R300" s="108"/>
      <c r="S300" s="108"/>
      <c r="T300" s="108"/>
      <c r="U300" s="108"/>
      <c r="V300" s="108"/>
      <c r="W300" s="108"/>
      <c r="X300" s="108"/>
    </row>
    <row r="301" spans="1:24" ht="24.75" customHeight="1">
      <c r="A301" s="107"/>
      <c r="B301" s="107"/>
      <c r="C301" s="108"/>
      <c r="D301" s="113"/>
      <c r="E301" s="108"/>
      <c r="F301" s="113"/>
      <c r="G301" s="108"/>
      <c r="H301" s="108"/>
      <c r="I301" s="108"/>
      <c r="J301" s="108"/>
      <c r="K301" s="108"/>
      <c r="L301" s="108"/>
      <c r="M301" s="108"/>
      <c r="N301" s="108"/>
      <c r="O301" s="108"/>
      <c r="P301" s="108"/>
      <c r="Q301" s="108"/>
      <c r="R301" s="108"/>
      <c r="S301" s="108"/>
      <c r="T301" s="108"/>
      <c r="U301" s="108"/>
      <c r="V301" s="108"/>
      <c r="W301" s="108"/>
      <c r="X301" s="108"/>
    </row>
    <row r="302" spans="1:24" ht="24.75" customHeight="1">
      <c r="A302" s="107"/>
      <c r="B302" s="107"/>
      <c r="C302" s="108"/>
      <c r="D302" s="113"/>
      <c r="E302" s="108"/>
      <c r="F302" s="113"/>
      <c r="G302" s="108"/>
      <c r="H302" s="108"/>
      <c r="I302" s="108"/>
      <c r="J302" s="108"/>
      <c r="K302" s="108"/>
      <c r="L302" s="108"/>
      <c r="M302" s="108"/>
      <c r="N302" s="108"/>
      <c r="O302" s="108"/>
      <c r="P302" s="108"/>
      <c r="Q302" s="108"/>
      <c r="R302" s="108"/>
      <c r="S302" s="108"/>
      <c r="T302" s="108"/>
      <c r="U302" s="108"/>
      <c r="V302" s="108"/>
      <c r="W302" s="108"/>
      <c r="X302" s="108"/>
    </row>
    <row r="303" spans="1:24" ht="24.75" customHeight="1">
      <c r="A303" s="107"/>
      <c r="B303" s="107"/>
      <c r="C303" s="108"/>
      <c r="D303" s="113"/>
      <c r="E303" s="108"/>
      <c r="F303" s="113"/>
      <c r="G303" s="108"/>
      <c r="H303" s="108"/>
      <c r="I303" s="108"/>
      <c r="J303" s="108"/>
      <c r="K303" s="108"/>
      <c r="L303" s="108"/>
      <c r="M303" s="108"/>
      <c r="N303" s="108"/>
      <c r="O303" s="108"/>
      <c r="P303" s="108"/>
      <c r="Q303" s="108"/>
      <c r="R303" s="108"/>
      <c r="S303" s="108"/>
      <c r="T303" s="108"/>
      <c r="U303" s="108"/>
      <c r="V303" s="108"/>
      <c r="W303" s="108"/>
      <c r="X303" s="108"/>
    </row>
    <row r="304" spans="1:24" ht="24.75" customHeight="1">
      <c r="A304" s="107"/>
      <c r="B304" s="107"/>
      <c r="C304" s="108"/>
      <c r="D304" s="113"/>
      <c r="E304" s="108"/>
      <c r="F304" s="113"/>
      <c r="G304" s="108"/>
      <c r="H304" s="108"/>
      <c r="I304" s="108"/>
      <c r="J304" s="108"/>
      <c r="K304" s="108"/>
      <c r="L304" s="108"/>
      <c r="M304" s="108"/>
      <c r="N304" s="108"/>
      <c r="O304" s="108"/>
      <c r="P304" s="108"/>
      <c r="Q304" s="108"/>
      <c r="R304" s="108"/>
      <c r="S304" s="108"/>
      <c r="T304" s="108"/>
      <c r="U304" s="108"/>
      <c r="V304" s="108"/>
      <c r="W304" s="108"/>
      <c r="X304" s="108"/>
    </row>
    <row r="305" spans="1:24" ht="24.75" customHeight="1">
      <c r="A305" s="68"/>
      <c r="B305" s="68"/>
      <c r="C305" s="89"/>
      <c r="D305" s="113"/>
      <c r="E305" s="89"/>
      <c r="F305" s="113"/>
      <c r="G305" s="108"/>
      <c r="H305" s="108"/>
      <c r="I305" s="108"/>
      <c r="J305" s="108"/>
      <c r="K305" s="108"/>
      <c r="L305" s="108"/>
      <c r="M305" s="108"/>
      <c r="N305" s="108"/>
      <c r="O305" s="108"/>
      <c r="P305" s="108"/>
      <c r="Q305" s="108"/>
      <c r="R305" s="108"/>
      <c r="S305" s="108"/>
      <c r="T305" s="108"/>
      <c r="U305" s="108"/>
      <c r="V305" s="108"/>
      <c r="W305" s="108"/>
      <c r="X305" s="108"/>
    </row>
    <row r="306" spans="1:24" ht="24.75" customHeight="1">
      <c r="A306" s="107"/>
      <c r="B306" s="107"/>
      <c r="C306" s="108"/>
      <c r="D306" s="113"/>
      <c r="E306" s="108"/>
      <c r="F306" s="113"/>
      <c r="G306" s="108"/>
      <c r="H306" s="108"/>
      <c r="I306" s="108"/>
      <c r="J306" s="108"/>
      <c r="K306" s="108"/>
      <c r="L306" s="108"/>
      <c r="M306" s="108"/>
      <c r="N306" s="108"/>
      <c r="O306" s="108"/>
      <c r="P306" s="108"/>
      <c r="Q306" s="108"/>
      <c r="R306" s="108"/>
      <c r="S306" s="108"/>
      <c r="T306" s="108"/>
      <c r="U306" s="108"/>
      <c r="V306" s="108"/>
      <c r="W306" s="108"/>
      <c r="X306" s="108"/>
    </row>
    <row r="307" spans="1:24" ht="24.75" customHeight="1">
      <c r="A307" s="107"/>
      <c r="B307" s="107"/>
      <c r="C307" s="108"/>
      <c r="D307" s="113"/>
      <c r="E307" s="108"/>
      <c r="F307" s="113"/>
      <c r="G307" s="108"/>
      <c r="H307" s="108"/>
      <c r="I307" s="108"/>
      <c r="J307" s="108"/>
      <c r="K307" s="108"/>
      <c r="L307" s="108"/>
      <c r="M307" s="108"/>
      <c r="N307" s="108"/>
      <c r="O307" s="108"/>
      <c r="P307" s="108"/>
      <c r="Q307" s="108"/>
      <c r="R307" s="108"/>
      <c r="S307" s="108"/>
      <c r="T307" s="108"/>
      <c r="U307" s="108"/>
      <c r="V307" s="108"/>
      <c r="W307" s="108"/>
      <c r="X307" s="108"/>
    </row>
    <row r="308" spans="1:24" ht="24.75" customHeight="1">
      <c r="A308" s="107"/>
      <c r="B308" s="107"/>
      <c r="C308" s="108"/>
      <c r="D308" s="113"/>
      <c r="E308" s="108"/>
      <c r="F308" s="113"/>
      <c r="G308" s="108"/>
      <c r="H308" s="108"/>
      <c r="I308" s="108"/>
      <c r="J308" s="108"/>
      <c r="K308" s="108"/>
      <c r="L308" s="108"/>
      <c r="M308" s="108"/>
      <c r="N308" s="108"/>
      <c r="O308" s="108"/>
      <c r="P308" s="108"/>
      <c r="Q308" s="108"/>
      <c r="R308" s="108"/>
      <c r="S308" s="108"/>
      <c r="T308" s="108"/>
      <c r="U308" s="108"/>
      <c r="V308" s="108"/>
      <c r="W308" s="108"/>
      <c r="X308" s="108"/>
    </row>
    <row r="309" spans="1:24" ht="24.75" customHeight="1">
      <c r="A309" s="107"/>
      <c r="B309" s="107"/>
      <c r="C309" s="108"/>
      <c r="D309" s="113"/>
      <c r="E309" s="108"/>
      <c r="F309" s="113"/>
      <c r="G309" s="108"/>
      <c r="H309" s="108"/>
      <c r="I309" s="108"/>
      <c r="J309" s="108"/>
      <c r="K309" s="108"/>
      <c r="L309" s="108"/>
      <c r="M309" s="108"/>
      <c r="N309" s="108"/>
      <c r="O309" s="108"/>
      <c r="P309" s="108"/>
      <c r="Q309" s="108"/>
      <c r="R309" s="108"/>
      <c r="S309" s="108"/>
      <c r="T309" s="108"/>
      <c r="U309" s="108"/>
      <c r="V309" s="108"/>
      <c r="W309" s="108"/>
      <c r="X309" s="108"/>
    </row>
    <row r="310" spans="1:24" ht="24.75" customHeight="1">
      <c r="A310" s="113"/>
      <c r="B310" s="113"/>
      <c r="C310" s="108"/>
      <c r="D310" s="113"/>
      <c r="E310" s="108"/>
      <c r="F310" s="113"/>
      <c r="G310" s="113"/>
      <c r="H310" s="113"/>
      <c r="I310" s="113"/>
      <c r="J310" s="113"/>
      <c r="K310" s="113"/>
      <c r="L310" s="113"/>
      <c r="M310" s="113"/>
      <c r="N310" s="113"/>
      <c r="O310" s="113"/>
      <c r="P310" s="113"/>
      <c r="Q310" s="113"/>
      <c r="R310" s="113"/>
      <c r="S310" s="113"/>
      <c r="T310" s="113"/>
      <c r="U310" s="113"/>
      <c r="V310" s="113"/>
      <c r="W310" s="113"/>
      <c r="X310" s="113"/>
    </row>
    <row r="311" spans="1:24" ht="24.75" customHeight="1">
      <c r="A311" s="113"/>
      <c r="B311" s="113"/>
      <c r="C311" s="108"/>
      <c r="D311" s="113"/>
      <c r="E311" s="108"/>
      <c r="F311" s="113"/>
      <c r="G311" s="113"/>
      <c r="H311" s="113"/>
      <c r="I311" s="113"/>
      <c r="J311" s="113"/>
      <c r="K311" s="113"/>
      <c r="L311" s="113"/>
      <c r="M311" s="113"/>
      <c r="N311" s="113"/>
      <c r="O311" s="113"/>
      <c r="P311" s="113"/>
      <c r="Q311" s="113"/>
      <c r="R311" s="113"/>
      <c r="S311" s="113"/>
      <c r="T311" s="113"/>
      <c r="U311" s="113"/>
      <c r="V311" s="113"/>
      <c r="W311" s="113"/>
      <c r="X311" s="113"/>
    </row>
    <row r="312" spans="1:24" ht="24.75" customHeight="1">
      <c r="A312" s="107"/>
      <c r="B312" s="107"/>
      <c r="C312" s="108"/>
      <c r="D312" s="107"/>
      <c r="E312" s="108"/>
      <c r="F312" s="108"/>
      <c r="G312" s="107"/>
      <c r="H312" s="107"/>
      <c r="I312" s="107"/>
      <c r="J312" s="107"/>
      <c r="K312" s="107"/>
      <c r="L312" s="107"/>
      <c r="M312" s="107"/>
      <c r="N312" s="107"/>
      <c r="O312" s="107"/>
      <c r="P312" s="107"/>
      <c r="Q312" s="107"/>
      <c r="R312" s="107"/>
      <c r="S312" s="107"/>
      <c r="T312" s="107"/>
      <c r="U312" s="107"/>
      <c r="V312" s="107"/>
      <c r="W312" s="107"/>
      <c r="X312" s="107"/>
    </row>
    <row r="313" spans="1:24" ht="24.75" customHeight="1">
      <c r="A313" s="107"/>
      <c r="B313" s="107"/>
      <c r="C313" s="108"/>
      <c r="D313" s="107"/>
      <c r="E313" s="108"/>
      <c r="F313" s="108"/>
      <c r="G313" s="107"/>
      <c r="H313" s="107"/>
      <c r="I313" s="107"/>
      <c r="J313" s="107"/>
      <c r="K313" s="107"/>
      <c r="L313" s="107"/>
      <c r="M313" s="107"/>
      <c r="N313" s="107"/>
      <c r="O313" s="107"/>
      <c r="P313" s="107"/>
      <c r="Q313" s="107"/>
      <c r="R313" s="107"/>
      <c r="S313" s="107"/>
      <c r="T313" s="107"/>
      <c r="U313" s="107"/>
      <c r="V313" s="107"/>
      <c r="W313" s="107"/>
      <c r="X313" s="107"/>
    </row>
    <row r="314" spans="1:24" ht="24.75" customHeight="1">
      <c r="A314" s="107"/>
      <c r="B314" s="107"/>
      <c r="C314" s="108"/>
      <c r="D314" s="107"/>
      <c r="E314" s="108"/>
      <c r="F314" s="108"/>
      <c r="G314" s="107"/>
      <c r="H314" s="107"/>
      <c r="I314" s="107"/>
      <c r="J314" s="107"/>
      <c r="K314" s="107"/>
      <c r="L314" s="107"/>
      <c r="M314" s="107"/>
      <c r="N314" s="107"/>
      <c r="O314" s="107"/>
      <c r="P314" s="107"/>
      <c r="Q314" s="107"/>
      <c r="R314" s="107"/>
      <c r="S314" s="107"/>
      <c r="T314" s="107"/>
      <c r="U314" s="107"/>
      <c r="V314" s="107"/>
      <c r="W314" s="107"/>
      <c r="X314" s="107"/>
    </row>
    <row r="315" spans="1:24" ht="24.75" customHeight="1">
      <c r="A315" s="107"/>
      <c r="B315" s="107"/>
      <c r="C315" s="108"/>
      <c r="D315" s="107"/>
      <c r="E315" s="108"/>
      <c r="F315" s="108"/>
      <c r="G315" s="107"/>
      <c r="H315" s="107"/>
      <c r="I315" s="107"/>
      <c r="J315" s="107"/>
      <c r="K315" s="107"/>
      <c r="L315" s="107"/>
      <c r="M315" s="107"/>
      <c r="N315" s="107"/>
      <c r="O315" s="107"/>
      <c r="P315" s="107"/>
      <c r="Q315" s="107"/>
      <c r="R315" s="107"/>
      <c r="S315" s="107"/>
      <c r="T315" s="107"/>
      <c r="U315" s="107"/>
      <c r="V315" s="107"/>
      <c r="W315" s="107"/>
      <c r="X315" s="107"/>
    </row>
    <row r="316" spans="1:24" ht="24.75" customHeight="1">
      <c r="A316" s="107"/>
      <c r="B316" s="107"/>
      <c r="C316" s="108"/>
      <c r="D316" s="107"/>
      <c r="E316" s="108"/>
      <c r="F316" s="108"/>
      <c r="G316" s="107"/>
      <c r="H316" s="107"/>
      <c r="I316" s="107"/>
      <c r="J316" s="107"/>
      <c r="K316" s="107"/>
      <c r="L316" s="107"/>
      <c r="M316" s="107"/>
      <c r="N316" s="107"/>
      <c r="O316" s="107"/>
      <c r="P316" s="107"/>
      <c r="Q316" s="107"/>
      <c r="R316" s="107"/>
      <c r="S316" s="107"/>
      <c r="T316" s="107"/>
      <c r="U316" s="107"/>
      <c r="V316" s="107"/>
      <c r="W316" s="107"/>
      <c r="X316" s="107"/>
    </row>
    <row r="317" spans="1:24" ht="24.75" customHeight="1">
      <c r="A317" s="107"/>
      <c r="B317" s="107"/>
      <c r="C317" s="108"/>
      <c r="D317" s="107"/>
      <c r="E317" s="108"/>
      <c r="F317" s="108"/>
      <c r="G317" s="107"/>
      <c r="H317" s="107"/>
      <c r="I317" s="107"/>
      <c r="J317" s="107"/>
      <c r="K317" s="107"/>
      <c r="L317" s="107"/>
      <c r="M317" s="107"/>
      <c r="N317" s="107"/>
      <c r="O317" s="107"/>
      <c r="P317" s="107"/>
      <c r="Q317" s="107"/>
      <c r="R317" s="107"/>
      <c r="S317" s="107"/>
      <c r="T317" s="107"/>
      <c r="U317" s="107"/>
      <c r="V317" s="107"/>
      <c r="W317" s="107"/>
      <c r="X317" s="107"/>
    </row>
    <row r="318" spans="1:24" ht="24.75" customHeight="1">
      <c r="A318" s="107"/>
      <c r="B318" s="107"/>
      <c r="C318" s="108"/>
      <c r="D318" s="107"/>
      <c r="E318" s="108"/>
      <c r="F318" s="108"/>
      <c r="G318" s="107"/>
      <c r="H318" s="107"/>
      <c r="I318" s="107"/>
      <c r="J318" s="107"/>
      <c r="K318" s="107"/>
      <c r="L318" s="107"/>
      <c r="M318" s="107"/>
      <c r="N318" s="107"/>
      <c r="O318" s="107"/>
      <c r="P318" s="107"/>
      <c r="Q318" s="107"/>
      <c r="R318" s="107"/>
      <c r="S318" s="107"/>
      <c r="T318" s="107"/>
      <c r="U318" s="107"/>
      <c r="V318" s="107"/>
      <c r="W318" s="107"/>
      <c r="X318" s="107"/>
    </row>
    <row r="319" spans="1:24" ht="24.75" customHeight="1">
      <c r="A319" s="107"/>
      <c r="B319" s="107"/>
      <c r="C319" s="108"/>
      <c r="D319" s="107"/>
      <c r="E319" s="108"/>
      <c r="F319" s="108"/>
      <c r="G319" s="107"/>
      <c r="H319" s="107"/>
      <c r="I319" s="107"/>
      <c r="J319" s="107"/>
      <c r="K319" s="107"/>
      <c r="L319" s="107"/>
      <c r="M319" s="107"/>
      <c r="N319" s="107"/>
      <c r="O319" s="107"/>
      <c r="P319" s="107"/>
      <c r="Q319" s="107"/>
      <c r="R319" s="107"/>
      <c r="S319" s="107"/>
      <c r="T319" s="107"/>
      <c r="U319" s="107"/>
      <c r="V319" s="107"/>
      <c r="W319" s="107"/>
      <c r="X319" s="107"/>
    </row>
    <row r="320" spans="1:24" ht="24.75" customHeight="1">
      <c r="A320" s="107"/>
      <c r="B320" s="107"/>
      <c r="C320" s="108"/>
      <c r="D320" s="107"/>
      <c r="E320" s="108"/>
      <c r="F320" s="108"/>
      <c r="G320" s="107"/>
      <c r="H320" s="107"/>
      <c r="I320" s="107"/>
      <c r="J320" s="107"/>
      <c r="K320" s="107"/>
      <c r="L320" s="107"/>
      <c r="M320" s="107"/>
      <c r="N320" s="107"/>
      <c r="O320" s="107"/>
      <c r="P320" s="107"/>
      <c r="Q320" s="107"/>
      <c r="R320" s="107"/>
      <c r="S320" s="107"/>
      <c r="T320" s="107"/>
      <c r="U320" s="107"/>
      <c r="V320" s="107"/>
      <c r="W320" s="107"/>
      <c r="X320" s="107"/>
    </row>
    <row r="321" spans="1:24" ht="24.75" customHeight="1">
      <c r="A321" s="107"/>
      <c r="B321" s="107"/>
      <c r="C321" s="108"/>
      <c r="D321" s="107"/>
      <c r="E321" s="108"/>
      <c r="F321" s="108"/>
      <c r="G321" s="107"/>
      <c r="H321" s="107"/>
      <c r="I321" s="107"/>
      <c r="J321" s="107"/>
      <c r="K321" s="107"/>
      <c r="L321" s="107"/>
      <c r="M321" s="107"/>
      <c r="N321" s="107"/>
      <c r="O321" s="107"/>
      <c r="P321" s="107"/>
      <c r="Q321" s="107"/>
      <c r="R321" s="107"/>
      <c r="S321" s="107"/>
      <c r="T321" s="107"/>
      <c r="U321" s="107"/>
      <c r="V321" s="107"/>
      <c r="W321" s="107"/>
      <c r="X321" s="107"/>
    </row>
    <row r="322" spans="1:24" ht="24.75" customHeight="1">
      <c r="A322" s="107"/>
      <c r="B322" s="107"/>
      <c r="C322" s="108"/>
      <c r="D322" s="107"/>
      <c r="E322" s="108"/>
      <c r="F322" s="108"/>
      <c r="G322" s="107"/>
      <c r="H322" s="107"/>
      <c r="I322" s="107"/>
      <c r="J322" s="107"/>
      <c r="K322" s="107"/>
      <c r="L322" s="107"/>
      <c r="M322" s="107"/>
      <c r="N322" s="107"/>
      <c r="O322" s="107"/>
      <c r="P322" s="107"/>
      <c r="Q322" s="107"/>
      <c r="R322" s="107"/>
      <c r="S322" s="107"/>
      <c r="T322" s="107"/>
      <c r="U322" s="107"/>
      <c r="V322" s="107"/>
      <c r="W322" s="107"/>
      <c r="X322" s="107"/>
    </row>
    <row r="323" spans="1:24" ht="24.75" customHeight="1">
      <c r="A323" s="107"/>
      <c r="B323" s="107"/>
      <c r="C323" s="108"/>
      <c r="D323" s="107"/>
      <c r="E323" s="108"/>
      <c r="F323" s="108"/>
      <c r="G323" s="107"/>
      <c r="H323" s="107"/>
      <c r="I323" s="107"/>
      <c r="J323" s="107"/>
      <c r="K323" s="107"/>
      <c r="L323" s="107"/>
      <c r="M323" s="107"/>
      <c r="N323" s="107"/>
      <c r="O323" s="107"/>
      <c r="P323" s="107"/>
      <c r="Q323" s="107"/>
      <c r="R323" s="107"/>
      <c r="S323" s="107"/>
      <c r="T323" s="107"/>
      <c r="U323" s="107"/>
      <c r="V323" s="107"/>
      <c r="W323" s="107"/>
      <c r="X323" s="107"/>
    </row>
    <row r="324" spans="1:24" ht="24.75" customHeight="1">
      <c r="A324" s="107"/>
      <c r="B324" s="107"/>
      <c r="C324" s="108"/>
      <c r="D324" s="107"/>
      <c r="E324" s="108"/>
      <c r="F324" s="108"/>
      <c r="G324" s="107"/>
      <c r="H324" s="107"/>
      <c r="I324" s="107"/>
      <c r="J324" s="107"/>
      <c r="K324" s="107"/>
      <c r="L324" s="107"/>
      <c r="M324" s="107"/>
      <c r="N324" s="107"/>
      <c r="O324" s="107"/>
      <c r="P324" s="107"/>
      <c r="Q324" s="107"/>
      <c r="R324" s="107"/>
      <c r="S324" s="107"/>
      <c r="T324" s="107"/>
      <c r="U324" s="107"/>
      <c r="V324" s="107"/>
      <c r="W324" s="107"/>
      <c r="X324" s="107"/>
    </row>
    <row r="325" spans="1:24" ht="24.75" customHeight="1">
      <c r="A325" s="107"/>
      <c r="B325" s="107"/>
      <c r="C325" s="108"/>
      <c r="D325" s="107"/>
      <c r="E325" s="108"/>
      <c r="F325" s="108"/>
      <c r="G325" s="107"/>
      <c r="H325" s="107"/>
      <c r="I325" s="107"/>
      <c r="J325" s="107"/>
      <c r="K325" s="107"/>
      <c r="L325" s="107"/>
      <c r="M325" s="107"/>
      <c r="N325" s="107"/>
      <c r="O325" s="107"/>
      <c r="P325" s="107"/>
      <c r="Q325" s="107"/>
      <c r="R325" s="107"/>
      <c r="S325" s="107"/>
      <c r="T325" s="107"/>
      <c r="U325" s="107"/>
      <c r="V325" s="107"/>
      <c r="W325" s="107"/>
      <c r="X325" s="107"/>
    </row>
    <row r="326" spans="1:24" ht="24.75" customHeight="1">
      <c r="A326" s="107"/>
      <c r="B326" s="107"/>
      <c r="C326" s="108"/>
      <c r="D326" s="107"/>
      <c r="E326" s="108"/>
      <c r="F326" s="108"/>
      <c r="G326" s="107"/>
      <c r="H326" s="107"/>
      <c r="I326" s="107"/>
      <c r="J326" s="107"/>
      <c r="K326" s="107"/>
      <c r="L326" s="107"/>
      <c r="M326" s="107"/>
      <c r="N326" s="107"/>
      <c r="O326" s="107"/>
      <c r="P326" s="107"/>
      <c r="Q326" s="107"/>
      <c r="R326" s="107"/>
      <c r="S326" s="107"/>
      <c r="T326" s="107"/>
      <c r="U326" s="107"/>
      <c r="V326" s="107"/>
      <c r="W326" s="107"/>
      <c r="X326" s="107"/>
    </row>
    <row r="327" spans="1:24" ht="24.75" customHeight="1">
      <c r="A327" s="107"/>
      <c r="B327" s="107"/>
      <c r="C327" s="108"/>
      <c r="D327" s="107"/>
      <c r="E327" s="108"/>
      <c r="F327" s="108"/>
      <c r="G327" s="107"/>
      <c r="H327" s="107"/>
      <c r="I327" s="107"/>
      <c r="J327" s="107"/>
      <c r="K327" s="107"/>
      <c r="L327" s="107"/>
      <c r="M327" s="107"/>
      <c r="N327" s="107"/>
      <c r="O327" s="107"/>
      <c r="P327" s="107"/>
      <c r="Q327" s="107"/>
      <c r="R327" s="107"/>
      <c r="S327" s="107"/>
      <c r="T327" s="107"/>
      <c r="U327" s="107"/>
      <c r="V327" s="107"/>
      <c r="W327" s="107"/>
      <c r="X327" s="107"/>
    </row>
    <row r="328" spans="1:24" ht="24.75" customHeight="1">
      <c r="A328" s="107"/>
      <c r="B328" s="107"/>
      <c r="C328" s="108"/>
      <c r="D328" s="107"/>
      <c r="E328" s="108"/>
      <c r="F328" s="108"/>
      <c r="G328" s="107"/>
      <c r="H328" s="107"/>
      <c r="I328" s="107"/>
      <c r="J328" s="107"/>
      <c r="K328" s="107"/>
      <c r="L328" s="107"/>
      <c r="M328" s="107"/>
      <c r="N328" s="107"/>
      <c r="O328" s="107"/>
      <c r="P328" s="107"/>
      <c r="Q328" s="107"/>
      <c r="R328" s="107"/>
      <c r="S328" s="107"/>
      <c r="T328" s="107"/>
      <c r="U328" s="107"/>
      <c r="V328" s="107"/>
      <c r="W328" s="107"/>
      <c r="X328" s="107"/>
    </row>
    <row r="329" spans="1:24" ht="24.75" customHeight="1">
      <c r="A329" s="107"/>
      <c r="B329" s="107"/>
      <c r="C329" s="108"/>
      <c r="D329" s="107"/>
      <c r="E329" s="108"/>
      <c r="F329" s="108"/>
      <c r="G329" s="107"/>
      <c r="H329" s="107"/>
      <c r="I329" s="107"/>
      <c r="J329" s="107"/>
      <c r="K329" s="107"/>
      <c r="L329" s="107"/>
      <c r="M329" s="107"/>
      <c r="N329" s="107"/>
      <c r="O329" s="107"/>
      <c r="P329" s="107"/>
      <c r="Q329" s="107"/>
      <c r="R329" s="107"/>
      <c r="S329" s="107"/>
      <c r="T329" s="107"/>
      <c r="U329" s="107"/>
      <c r="V329" s="107"/>
      <c r="W329" s="107"/>
      <c r="X329" s="107"/>
    </row>
    <row r="330" spans="1:24" ht="24.75" customHeight="1">
      <c r="A330" s="107"/>
      <c r="B330" s="107"/>
      <c r="C330" s="108"/>
      <c r="D330" s="107"/>
      <c r="E330" s="108"/>
      <c r="F330" s="108"/>
      <c r="G330" s="107"/>
      <c r="H330" s="107"/>
      <c r="I330" s="107"/>
      <c r="J330" s="107"/>
      <c r="K330" s="107"/>
      <c r="L330" s="107"/>
      <c r="M330" s="107"/>
      <c r="N330" s="107"/>
      <c r="O330" s="107"/>
      <c r="P330" s="107"/>
      <c r="Q330" s="107"/>
      <c r="R330" s="107"/>
      <c r="S330" s="107"/>
      <c r="T330" s="107"/>
      <c r="U330" s="107"/>
      <c r="V330" s="107"/>
      <c r="W330" s="107"/>
      <c r="X330" s="107"/>
    </row>
    <row r="331" spans="1:24" ht="24.75" customHeight="1">
      <c r="A331" s="107"/>
      <c r="B331" s="107"/>
      <c r="C331" s="108"/>
      <c r="D331" s="107"/>
      <c r="E331" s="108"/>
      <c r="F331" s="108"/>
      <c r="G331" s="107"/>
      <c r="H331" s="107"/>
      <c r="I331" s="107"/>
      <c r="J331" s="107"/>
      <c r="K331" s="107"/>
      <c r="L331" s="107"/>
      <c r="M331" s="107"/>
      <c r="N331" s="107"/>
      <c r="O331" s="107"/>
      <c r="P331" s="107"/>
      <c r="Q331" s="107"/>
      <c r="R331" s="107"/>
      <c r="S331" s="107"/>
      <c r="T331" s="107"/>
      <c r="U331" s="107"/>
      <c r="V331" s="107"/>
      <c r="W331" s="107"/>
      <c r="X331" s="107"/>
    </row>
    <row r="332" spans="1:24" ht="24.75" customHeight="1">
      <c r="A332" s="107"/>
      <c r="B332" s="107"/>
      <c r="C332" s="108"/>
      <c r="D332" s="107"/>
      <c r="E332" s="108"/>
      <c r="F332" s="108"/>
      <c r="G332" s="107"/>
      <c r="H332" s="107"/>
      <c r="I332" s="107"/>
      <c r="J332" s="107"/>
      <c r="K332" s="107"/>
      <c r="L332" s="107"/>
      <c r="M332" s="107"/>
      <c r="N332" s="107"/>
      <c r="O332" s="107"/>
      <c r="P332" s="107"/>
      <c r="Q332" s="107"/>
      <c r="R332" s="107"/>
      <c r="S332" s="107"/>
      <c r="T332" s="107"/>
      <c r="U332" s="107"/>
      <c r="V332" s="107"/>
      <c r="W332" s="107"/>
      <c r="X332" s="107"/>
    </row>
    <row r="333" spans="1:24" ht="24.75" customHeight="1">
      <c r="A333" s="107"/>
      <c r="B333" s="107"/>
      <c r="C333" s="108"/>
      <c r="D333" s="107"/>
      <c r="E333" s="108"/>
      <c r="F333" s="108"/>
      <c r="G333" s="107"/>
      <c r="H333" s="107"/>
      <c r="I333" s="107"/>
      <c r="J333" s="107"/>
      <c r="K333" s="107"/>
      <c r="L333" s="107"/>
      <c r="M333" s="107"/>
      <c r="N333" s="107"/>
      <c r="O333" s="107"/>
      <c r="P333" s="107"/>
      <c r="Q333" s="107"/>
      <c r="R333" s="107"/>
      <c r="S333" s="107"/>
      <c r="T333" s="107"/>
      <c r="U333" s="107"/>
      <c r="V333" s="107"/>
      <c r="W333" s="107"/>
      <c r="X333" s="107"/>
    </row>
    <row r="334" spans="1:24" ht="24.75" customHeight="1">
      <c r="A334" s="107"/>
      <c r="B334" s="107"/>
      <c r="C334" s="108"/>
      <c r="D334" s="107"/>
      <c r="E334" s="108"/>
      <c r="F334" s="108"/>
      <c r="G334" s="107"/>
      <c r="H334" s="107"/>
      <c r="I334" s="107"/>
      <c r="J334" s="107"/>
      <c r="K334" s="107"/>
      <c r="L334" s="107"/>
      <c r="M334" s="107"/>
      <c r="N334" s="107"/>
      <c r="O334" s="107"/>
      <c r="P334" s="107"/>
      <c r="Q334" s="107"/>
      <c r="R334" s="107"/>
      <c r="S334" s="107"/>
      <c r="T334" s="107"/>
      <c r="U334" s="107"/>
      <c r="V334" s="107"/>
      <c r="W334" s="107"/>
      <c r="X334" s="107"/>
    </row>
    <row r="335" spans="1:24" ht="24.75" customHeight="1">
      <c r="A335" s="107"/>
      <c r="B335" s="107"/>
      <c r="C335" s="108"/>
      <c r="D335" s="107"/>
      <c r="E335" s="108"/>
      <c r="F335" s="108"/>
      <c r="G335" s="107"/>
      <c r="H335" s="107"/>
      <c r="I335" s="107"/>
      <c r="J335" s="107"/>
      <c r="K335" s="107"/>
      <c r="L335" s="107"/>
      <c r="M335" s="107"/>
      <c r="N335" s="107"/>
      <c r="O335" s="107"/>
      <c r="P335" s="107"/>
      <c r="Q335" s="107"/>
      <c r="R335" s="107"/>
      <c r="S335" s="107"/>
      <c r="T335" s="107"/>
      <c r="U335" s="107"/>
      <c r="V335" s="107"/>
      <c r="W335" s="107"/>
      <c r="X335" s="107"/>
    </row>
    <row r="336" spans="1:24" ht="24.75" customHeight="1">
      <c r="A336" s="107"/>
      <c r="B336" s="107"/>
      <c r="C336" s="108"/>
      <c r="D336" s="107"/>
      <c r="E336" s="108"/>
      <c r="F336" s="108"/>
      <c r="G336" s="107"/>
      <c r="H336" s="107"/>
      <c r="I336" s="107"/>
      <c r="J336" s="107"/>
      <c r="K336" s="107"/>
      <c r="L336" s="107"/>
      <c r="M336" s="107"/>
      <c r="N336" s="107"/>
      <c r="O336" s="107"/>
      <c r="P336" s="107"/>
      <c r="Q336" s="107"/>
      <c r="R336" s="107"/>
      <c r="S336" s="107"/>
      <c r="T336" s="107"/>
      <c r="U336" s="107"/>
      <c r="V336" s="107"/>
      <c r="W336" s="107"/>
      <c r="X336" s="107"/>
    </row>
    <row r="337" spans="1:24" ht="24.75" customHeight="1">
      <c r="A337" s="107"/>
      <c r="B337" s="107"/>
      <c r="C337" s="108"/>
      <c r="D337" s="107"/>
      <c r="E337" s="108"/>
      <c r="F337" s="108"/>
      <c r="G337" s="107"/>
      <c r="H337" s="107"/>
      <c r="I337" s="107"/>
      <c r="J337" s="107"/>
      <c r="K337" s="107"/>
      <c r="L337" s="107"/>
      <c r="M337" s="107"/>
      <c r="N337" s="107"/>
      <c r="O337" s="107"/>
      <c r="P337" s="107"/>
      <c r="Q337" s="107"/>
      <c r="R337" s="107"/>
      <c r="S337" s="107"/>
      <c r="T337" s="107"/>
      <c r="U337" s="107"/>
      <c r="V337" s="107"/>
      <c r="W337" s="107"/>
      <c r="X337" s="107"/>
    </row>
    <row r="338" spans="1:24" ht="24.75" customHeight="1">
      <c r="A338" s="107"/>
      <c r="B338" s="107"/>
      <c r="C338" s="108"/>
      <c r="D338" s="107"/>
      <c r="E338" s="108"/>
      <c r="F338" s="108"/>
      <c r="G338" s="107"/>
      <c r="H338" s="107"/>
      <c r="I338" s="107"/>
      <c r="J338" s="107"/>
      <c r="K338" s="107"/>
      <c r="L338" s="107"/>
      <c r="M338" s="107"/>
      <c r="N338" s="107"/>
      <c r="O338" s="107"/>
      <c r="P338" s="107"/>
      <c r="Q338" s="107"/>
      <c r="R338" s="107"/>
      <c r="S338" s="107"/>
      <c r="T338" s="107"/>
      <c r="U338" s="107"/>
      <c r="V338" s="107"/>
      <c r="W338" s="107"/>
      <c r="X338" s="107"/>
    </row>
    <row r="339" spans="1:24" ht="24.75" customHeight="1">
      <c r="A339" s="107"/>
      <c r="B339" s="107"/>
      <c r="C339" s="108"/>
      <c r="D339" s="107"/>
      <c r="E339" s="108"/>
      <c r="F339" s="108"/>
      <c r="G339" s="107"/>
      <c r="H339" s="107"/>
      <c r="I339" s="107"/>
      <c r="J339" s="107"/>
      <c r="K339" s="107"/>
      <c r="L339" s="107"/>
      <c r="M339" s="107"/>
      <c r="N339" s="107"/>
      <c r="O339" s="107"/>
      <c r="P339" s="107"/>
      <c r="Q339" s="107"/>
      <c r="R339" s="107"/>
      <c r="S339" s="107"/>
      <c r="T339" s="107"/>
      <c r="U339" s="107"/>
      <c r="V339" s="107"/>
      <c r="W339" s="107"/>
      <c r="X339" s="107"/>
    </row>
    <row r="340" spans="1:24" ht="24.75" customHeight="1">
      <c r="A340" s="107"/>
      <c r="B340" s="107"/>
      <c r="C340" s="108"/>
      <c r="D340" s="107"/>
      <c r="E340" s="108"/>
      <c r="F340" s="108"/>
      <c r="G340" s="107"/>
      <c r="H340" s="107"/>
      <c r="I340" s="107"/>
      <c r="J340" s="107"/>
      <c r="K340" s="107"/>
      <c r="L340" s="107"/>
      <c r="M340" s="107"/>
      <c r="N340" s="107"/>
      <c r="O340" s="107"/>
      <c r="P340" s="107"/>
      <c r="Q340" s="107"/>
      <c r="R340" s="107"/>
      <c r="S340" s="107"/>
      <c r="T340" s="107"/>
      <c r="U340" s="107"/>
      <c r="V340" s="107"/>
      <c r="W340" s="107"/>
      <c r="X340" s="107"/>
    </row>
    <row r="341" spans="1:24" ht="24.75" customHeight="1">
      <c r="A341" s="107"/>
      <c r="B341" s="107"/>
      <c r="C341" s="108"/>
      <c r="D341" s="107"/>
      <c r="E341" s="108"/>
      <c r="F341" s="108"/>
      <c r="G341" s="107"/>
      <c r="H341" s="107"/>
      <c r="I341" s="107"/>
      <c r="J341" s="107"/>
      <c r="K341" s="107"/>
      <c r="L341" s="107"/>
      <c r="M341" s="107"/>
      <c r="N341" s="107"/>
      <c r="O341" s="107"/>
      <c r="P341" s="107"/>
      <c r="Q341" s="107"/>
      <c r="R341" s="107"/>
      <c r="S341" s="107"/>
      <c r="T341" s="107"/>
      <c r="U341" s="107"/>
      <c r="V341" s="107"/>
      <c r="W341" s="107"/>
      <c r="X341" s="107"/>
    </row>
    <row r="342" spans="1:24" ht="24.75" customHeight="1">
      <c r="A342" s="107"/>
      <c r="B342" s="107"/>
      <c r="C342" s="108"/>
      <c r="D342" s="107"/>
      <c r="E342" s="108"/>
      <c r="F342" s="108"/>
      <c r="G342" s="107"/>
      <c r="H342" s="107"/>
      <c r="I342" s="107"/>
      <c r="J342" s="107"/>
      <c r="K342" s="107"/>
      <c r="L342" s="107"/>
      <c r="M342" s="107"/>
      <c r="N342" s="107"/>
      <c r="O342" s="107"/>
      <c r="P342" s="107"/>
      <c r="Q342" s="107"/>
      <c r="R342" s="107"/>
      <c r="S342" s="107"/>
      <c r="T342" s="107"/>
      <c r="U342" s="107"/>
      <c r="V342" s="107"/>
      <c r="W342" s="107"/>
      <c r="X342" s="107"/>
    </row>
    <row r="343" spans="1:24" ht="24.75" customHeight="1">
      <c r="A343" s="107"/>
      <c r="B343" s="107"/>
      <c r="C343" s="108"/>
      <c r="D343" s="107"/>
      <c r="E343" s="108"/>
      <c r="F343" s="108"/>
      <c r="G343" s="107"/>
      <c r="H343" s="107"/>
      <c r="I343" s="107"/>
      <c r="J343" s="107"/>
      <c r="K343" s="107"/>
      <c r="L343" s="107"/>
      <c r="M343" s="107"/>
      <c r="N343" s="107"/>
      <c r="O343" s="107"/>
      <c r="P343" s="107"/>
      <c r="Q343" s="107"/>
      <c r="R343" s="107"/>
      <c r="S343" s="107"/>
      <c r="T343" s="107"/>
      <c r="U343" s="107"/>
      <c r="V343" s="107"/>
      <c r="W343" s="107"/>
      <c r="X343" s="107"/>
    </row>
    <row r="344" spans="1:24" ht="24.75" customHeight="1">
      <c r="A344" s="107"/>
      <c r="B344" s="107"/>
      <c r="C344" s="108"/>
      <c r="D344" s="107"/>
      <c r="E344" s="108"/>
      <c r="F344" s="108"/>
      <c r="G344" s="107"/>
      <c r="H344" s="107"/>
      <c r="I344" s="107"/>
      <c r="J344" s="107"/>
      <c r="K344" s="107"/>
      <c r="L344" s="107"/>
      <c r="M344" s="107"/>
      <c r="N344" s="107"/>
      <c r="O344" s="107"/>
      <c r="P344" s="107"/>
      <c r="Q344" s="107"/>
      <c r="R344" s="107"/>
      <c r="S344" s="107"/>
      <c r="T344" s="107"/>
      <c r="U344" s="107"/>
      <c r="V344" s="107"/>
      <c r="W344" s="107"/>
      <c r="X344" s="107"/>
    </row>
    <row r="345" spans="1:24" ht="24.75" customHeight="1">
      <c r="A345" s="107"/>
      <c r="B345" s="107"/>
      <c r="C345" s="108"/>
      <c r="D345" s="107"/>
      <c r="E345" s="108"/>
      <c r="F345" s="108"/>
      <c r="G345" s="107"/>
      <c r="H345" s="107"/>
      <c r="I345" s="107"/>
      <c r="J345" s="107"/>
      <c r="K345" s="107"/>
      <c r="L345" s="107"/>
      <c r="M345" s="107"/>
      <c r="N345" s="107"/>
      <c r="O345" s="107"/>
      <c r="P345" s="107"/>
      <c r="Q345" s="107"/>
      <c r="R345" s="107"/>
      <c r="S345" s="107"/>
      <c r="T345" s="107"/>
      <c r="U345" s="107"/>
      <c r="V345" s="107"/>
      <c r="W345" s="107"/>
      <c r="X345" s="107"/>
    </row>
    <row r="346" spans="1:24" ht="24.75" customHeight="1">
      <c r="A346" s="107"/>
      <c r="B346" s="107"/>
      <c r="C346" s="108"/>
      <c r="D346" s="107"/>
      <c r="E346" s="108"/>
      <c r="F346" s="108"/>
      <c r="G346" s="107"/>
      <c r="H346" s="107"/>
      <c r="I346" s="107"/>
      <c r="J346" s="107"/>
      <c r="K346" s="107"/>
      <c r="L346" s="107"/>
      <c r="M346" s="107"/>
      <c r="N346" s="107"/>
      <c r="O346" s="107"/>
      <c r="P346" s="107"/>
      <c r="Q346" s="107"/>
      <c r="R346" s="107"/>
      <c r="S346" s="107"/>
      <c r="T346" s="107"/>
      <c r="U346" s="107"/>
      <c r="V346" s="107"/>
      <c r="W346" s="107"/>
      <c r="X346" s="107"/>
    </row>
    <row r="347" spans="1:24" ht="24.75" customHeight="1">
      <c r="A347" s="107"/>
      <c r="B347" s="107"/>
      <c r="C347" s="108"/>
      <c r="D347" s="107"/>
      <c r="E347" s="108"/>
      <c r="F347" s="108"/>
      <c r="G347" s="107"/>
      <c r="H347" s="107"/>
      <c r="I347" s="107"/>
      <c r="J347" s="107"/>
      <c r="K347" s="107"/>
      <c r="L347" s="107"/>
      <c r="M347" s="107"/>
      <c r="N347" s="107"/>
      <c r="O347" s="107"/>
      <c r="P347" s="107"/>
      <c r="Q347" s="107"/>
      <c r="R347" s="107"/>
      <c r="S347" s="107"/>
      <c r="T347" s="107"/>
      <c r="U347" s="107"/>
      <c r="V347" s="107"/>
      <c r="W347" s="107"/>
      <c r="X347" s="107"/>
    </row>
    <row r="348" spans="1:24" ht="24.75" customHeight="1">
      <c r="A348" s="107"/>
      <c r="B348" s="107"/>
      <c r="C348" s="108"/>
      <c r="D348" s="107"/>
      <c r="E348" s="108"/>
      <c r="F348" s="108"/>
      <c r="G348" s="107"/>
      <c r="H348" s="107"/>
      <c r="I348" s="107"/>
      <c r="J348" s="107"/>
      <c r="K348" s="107"/>
      <c r="L348" s="107"/>
      <c r="M348" s="107"/>
      <c r="N348" s="107"/>
      <c r="O348" s="107"/>
      <c r="P348" s="107"/>
      <c r="Q348" s="107"/>
      <c r="R348" s="107"/>
      <c r="S348" s="107"/>
      <c r="T348" s="107"/>
      <c r="U348" s="107"/>
      <c r="V348" s="107"/>
      <c r="W348" s="107"/>
      <c r="X348" s="107"/>
    </row>
    <row r="349" spans="1:24" ht="24.75" customHeight="1">
      <c r="A349" s="107"/>
      <c r="B349" s="107"/>
      <c r="C349" s="108"/>
      <c r="D349" s="107"/>
      <c r="E349" s="108"/>
      <c r="F349" s="108"/>
      <c r="G349" s="107"/>
      <c r="H349" s="107"/>
      <c r="I349" s="107"/>
      <c r="J349" s="107"/>
      <c r="K349" s="107"/>
      <c r="L349" s="107"/>
      <c r="M349" s="107"/>
      <c r="N349" s="107"/>
      <c r="O349" s="107"/>
      <c r="P349" s="107"/>
      <c r="Q349" s="107"/>
      <c r="R349" s="107"/>
      <c r="S349" s="107"/>
      <c r="T349" s="107"/>
      <c r="U349" s="107"/>
      <c r="V349" s="107"/>
      <c r="W349" s="107"/>
      <c r="X349" s="107"/>
    </row>
    <row r="350" spans="1:24" ht="24.75" customHeight="1">
      <c r="A350" s="107"/>
      <c r="B350" s="107"/>
      <c r="C350" s="108"/>
      <c r="D350" s="107"/>
      <c r="E350" s="108"/>
      <c r="F350" s="108"/>
      <c r="G350" s="107"/>
      <c r="H350" s="107"/>
      <c r="I350" s="107"/>
      <c r="J350" s="107"/>
      <c r="K350" s="107"/>
      <c r="L350" s="107"/>
      <c r="M350" s="107"/>
      <c r="N350" s="107"/>
      <c r="O350" s="107"/>
      <c r="P350" s="107"/>
      <c r="Q350" s="107"/>
      <c r="R350" s="107"/>
      <c r="S350" s="107"/>
      <c r="T350" s="107"/>
      <c r="U350" s="107"/>
      <c r="V350" s="107"/>
      <c r="W350" s="107"/>
      <c r="X350" s="107"/>
    </row>
    <row r="351" spans="1:24" ht="24.75" customHeight="1">
      <c r="A351" s="107"/>
      <c r="B351" s="107"/>
      <c r="C351" s="108"/>
      <c r="D351" s="107"/>
      <c r="E351" s="108"/>
      <c r="F351" s="108"/>
      <c r="G351" s="107"/>
      <c r="H351" s="107"/>
      <c r="I351" s="107"/>
      <c r="J351" s="107"/>
      <c r="K351" s="107"/>
      <c r="L351" s="107"/>
      <c r="M351" s="107"/>
      <c r="N351" s="107"/>
      <c r="O351" s="107"/>
      <c r="P351" s="107"/>
      <c r="Q351" s="107"/>
      <c r="R351" s="107"/>
      <c r="S351" s="107"/>
      <c r="T351" s="107"/>
      <c r="U351" s="107"/>
      <c r="V351" s="107"/>
      <c r="W351" s="107"/>
      <c r="X351" s="107"/>
    </row>
    <row r="352" spans="1:24" ht="24.75" customHeight="1">
      <c r="A352" s="107"/>
      <c r="B352" s="107"/>
      <c r="C352" s="108"/>
      <c r="D352" s="107"/>
      <c r="E352" s="108"/>
      <c r="F352" s="108"/>
      <c r="G352" s="107"/>
      <c r="H352" s="107"/>
      <c r="I352" s="107"/>
      <c r="J352" s="107"/>
      <c r="K352" s="107"/>
      <c r="L352" s="107"/>
      <c r="M352" s="107"/>
      <c r="N352" s="107"/>
      <c r="O352" s="107"/>
      <c r="P352" s="107"/>
      <c r="Q352" s="107"/>
      <c r="R352" s="107"/>
      <c r="S352" s="107"/>
      <c r="T352" s="107"/>
      <c r="U352" s="107"/>
      <c r="V352" s="107"/>
      <c r="W352" s="107"/>
      <c r="X352" s="107"/>
    </row>
    <row r="353" spans="1:24" ht="24.75" customHeight="1">
      <c r="A353" s="107"/>
      <c r="B353" s="107"/>
      <c r="C353" s="108"/>
      <c r="D353" s="107"/>
      <c r="E353" s="108"/>
      <c r="F353" s="108"/>
      <c r="G353" s="107"/>
      <c r="H353" s="107"/>
      <c r="I353" s="107"/>
      <c r="J353" s="107"/>
      <c r="K353" s="107"/>
      <c r="L353" s="107"/>
      <c r="M353" s="107"/>
      <c r="N353" s="107"/>
      <c r="O353" s="107"/>
      <c r="P353" s="107"/>
      <c r="Q353" s="107"/>
      <c r="R353" s="107"/>
      <c r="S353" s="107"/>
      <c r="T353" s="107"/>
      <c r="U353" s="107"/>
      <c r="V353" s="107"/>
      <c r="W353" s="107"/>
      <c r="X353" s="107"/>
    </row>
    <row r="354" spans="1:24" ht="24.75" customHeight="1">
      <c r="A354" s="107"/>
      <c r="B354" s="107"/>
      <c r="C354" s="108"/>
      <c r="D354" s="107"/>
      <c r="E354" s="108"/>
      <c r="F354" s="108"/>
      <c r="G354" s="107"/>
      <c r="H354" s="107"/>
      <c r="I354" s="107"/>
      <c r="J354" s="107"/>
      <c r="K354" s="107"/>
      <c r="L354" s="107"/>
      <c r="M354" s="107"/>
      <c r="N354" s="107"/>
      <c r="O354" s="107"/>
      <c r="P354" s="107"/>
      <c r="Q354" s="107"/>
      <c r="R354" s="107"/>
      <c r="S354" s="107"/>
      <c r="T354" s="107"/>
      <c r="U354" s="107"/>
      <c r="V354" s="107"/>
      <c r="W354" s="107"/>
      <c r="X354" s="107"/>
    </row>
    <row r="355" spans="1:24" ht="24.75" customHeight="1">
      <c r="A355" s="107"/>
      <c r="B355" s="107"/>
      <c r="C355" s="108"/>
      <c r="D355" s="107"/>
      <c r="E355" s="108"/>
      <c r="F355" s="108"/>
      <c r="G355" s="107"/>
      <c r="H355" s="107"/>
      <c r="I355" s="107"/>
      <c r="J355" s="107"/>
      <c r="K355" s="107"/>
      <c r="L355" s="107"/>
      <c r="M355" s="107"/>
      <c r="N355" s="107"/>
      <c r="O355" s="107"/>
      <c r="P355" s="107"/>
      <c r="Q355" s="107"/>
      <c r="R355" s="107"/>
      <c r="S355" s="107"/>
      <c r="T355" s="107"/>
      <c r="U355" s="107"/>
      <c r="V355" s="107"/>
      <c r="W355" s="107"/>
      <c r="X355" s="107"/>
    </row>
    <row r="356" spans="1:24" ht="24.75" customHeight="1">
      <c r="A356" s="107"/>
      <c r="B356" s="107"/>
      <c r="C356" s="108"/>
      <c r="D356" s="107"/>
      <c r="E356" s="108"/>
      <c r="F356" s="108"/>
      <c r="G356" s="107"/>
      <c r="H356" s="107"/>
      <c r="I356" s="107"/>
      <c r="J356" s="107"/>
      <c r="K356" s="107"/>
      <c r="L356" s="107"/>
      <c r="M356" s="107"/>
      <c r="N356" s="107"/>
      <c r="O356" s="107"/>
      <c r="P356" s="107"/>
      <c r="Q356" s="107"/>
      <c r="R356" s="107"/>
      <c r="S356" s="107"/>
      <c r="T356" s="107"/>
      <c r="U356" s="107"/>
      <c r="V356" s="107"/>
      <c r="W356" s="107"/>
      <c r="X356" s="107"/>
    </row>
    <row r="357" spans="1:24" ht="24.75" customHeight="1">
      <c r="A357" s="107"/>
      <c r="B357" s="107"/>
      <c r="C357" s="108"/>
      <c r="D357" s="107"/>
      <c r="E357" s="108"/>
      <c r="F357" s="108"/>
      <c r="G357" s="107"/>
      <c r="H357" s="107"/>
      <c r="I357" s="107"/>
      <c r="J357" s="107"/>
      <c r="K357" s="107"/>
      <c r="L357" s="107"/>
      <c r="M357" s="107"/>
      <c r="N357" s="107"/>
      <c r="O357" s="107"/>
      <c r="P357" s="107"/>
      <c r="Q357" s="107"/>
      <c r="R357" s="107"/>
      <c r="S357" s="107"/>
      <c r="T357" s="107"/>
      <c r="U357" s="107"/>
      <c r="V357" s="107"/>
      <c r="W357" s="107"/>
      <c r="X357" s="107"/>
    </row>
    <row r="358" spans="1:24" ht="24.75" customHeight="1">
      <c r="A358" s="107"/>
      <c r="B358" s="107"/>
      <c r="C358" s="108"/>
      <c r="D358" s="107"/>
      <c r="E358" s="108"/>
      <c r="F358" s="108"/>
      <c r="G358" s="107"/>
      <c r="H358" s="107"/>
      <c r="I358" s="107"/>
      <c r="J358" s="107"/>
      <c r="K358" s="107"/>
      <c r="L358" s="107"/>
      <c r="M358" s="107"/>
      <c r="N358" s="107"/>
      <c r="O358" s="107"/>
      <c r="P358" s="107"/>
      <c r="Q358" s="107"/>
      <c r="R358" s="107"/>
      <c r="S358" s="107"/>
      <c r="T358" s="107"/>
      <c r="U358" s="107"/>
      <c r="V358" s="107"/>
      <c r="W358" s="107"/>
      <c r="X358" s="107"/>
    </row>
    <row r="359" spans="1:24" ht="24.75" customHeight="1">
      <c r="A359" s="107"/>
      <c r="B359" s="107"/>
      <c r="C359" s="108"/>
      <c r="D359" s="107"/>
      <c r="E359" s="108"/>
      <c r="F359" s="108"/>
      <c r="G359" s="107"/>
      <c r="H359" s="107"/>
      <c r="I359" s="107"/>
      <c r="J359" s="107"/>
      <c r="K359" s="107"/>
      <c r="L359" s="107"/>
      <c r="M359" s="107"/>
      <c r="N359" s="107"/>
      <c r="O359" s="107"/>
      <c r="P359" s="107"/>
      <c r="Q359" s="107"/>
      <c r="R359" s="107"/>
      <c r="S359" s="107"/>
      <c r="T359" s="107"/>
      <c r="U359" s="107"/>
      <c r="V359" s="107"/>
      <c r="W359" s="107"/>
      <c r="X359" s="107"/>
    </row>
    <row r="360" spans="1:24" ht="24.75" customHeight="1">
      <c r="A360" s="107"/>
      <c r="B360" s="107"/>
      <c r="C360" s="108"/>
      <c r="D360" s="107"/>
      <c r="E360" s="108"/>
      <c r="F360" s="108"/>
      <c r="G360" s="107"/>
      <c r="H360" s="107"/>
      <c r="I360" s="107"/>
      <c r="J360" s="107"/>
      <c r="K360" s="107"/>
      <c r="L360" s="107"/>
      <c r="M360" s="107"/>
      <c r="N360" s="107"/>
      <c r="O360" s="107"/>
      <c r="P360" s="107"/>
      <c r="Q360" s="107"/>
      <c r="R360" s="107"/>
      <c r="S360" s="107"/>
      <c r="T360" s="107"/>
      <c r="U360" s="107"/>
      <c r="V360" s="107"/>
      <c r="W360" s="107"/>
      <c r="X360" s="107"/>
    </row>
    <row r="361" spans="1:24" ht="24.75" customHeight="1">
      <c r="A361" s="107"/>
      <c r="B361" s="107"/>
      <c r="C361" s="108"/>
      <c r="D361" s="107"/>
      <c r="E361" s="108"/>
      <c r="F361" s="108"/>
      <c r="G361" s="107"/>
      <c r="H361" s="107"/>
      <c r="I361" s="107"/>
      <c r="J361" s="107"/>
      <c r="K361" s="107"/>
      <c r="L361" s="107"/>
      <c r="M361" s="107"/>
      <c r="N361" s="107"/>
      <c r="O361" s="107"/>
      <c r="P361" s="107"/>
      <c r="Q361" s="107"/>
      <c r="R361" s="107"/>
      <c r="S361" s="107"/>
      <c r="T361" s="107"/>
      <c r="U361" s="107"/>
      <c r="V361" s="107"/>
      <c r="W361" s="107"/>
      <c r="X361" s="107"/>
    </row>
    <row r="362" spans="1:24" ht="24.75" customHeight="1">
      <c r="A362" s="107"/>
      <c r="B362" s="107"/>
      <c r="C362" s="108"/>
      <c r="D362" s="107"/>
      <c r="E362" s="108"/>
      <c r="F362" s="108"/>
      <c r="G362" s="107"/>
      <c r="H362" s="107"/>
      <c r="I362" s="107"/>
      <c r="J362" s="107"/>
      <c r="K362" s="107"/>
      <c r="L362" s="107"/>
      <c r="M362" s="107"/>
      <c r="N362" s="107"/>
      <c r="O362" s="107"/>
      <c r="P362" s="107"/>
      <c r="Q362" s="107"/>
      <c r="R362" s="107"/>
      <c r="S362" s="107"/>
      <c r="T362" s="107"/>
      <c r="U362" s="107"/>
      <c r="V362" s="107"/>
      <c r="W362" s="107"/>
      <c r="X362" s="107"/>
    </row>
    <row r="363" spans="1:24" ht="24.75" customHeight="1">
      <c r="A363" s="107"/>
      <c r="B363" s="107"/>
      <c r="C363" s="108"/>
      <c r="D363" s="107"/>
      <c r="E363" s="108"/>
      <c r="F363" s="108"/>
      <c r="G363" s="107"/>
      <c r="H363" s="107"/>
      <c r="I363" s="107"/>
      <c r="J363" s="107"/>
      <c r="K363" s="107"/>
      <c r="L363" s="107"/>
      <c r="M363" s="107"/>
      <c r="N363" s="107"/>
      <c r="O363" s="107"/>
      <c r="P363" s="107"/>
      <c r="Q363" s="107"/>
      <c r="R363" s="107"/>
      <c r="S363" s="107"/>
      <c r="T363" s="107"/>
      <c r="U363" s="107"/>
      <c r="V363" s="107"/>
      <c r="W363" s="107"/>
      <c r="X363" s="107"/>
    </row>
    <row r="364" spans="1:24" ht="24.75" customHeight="1">
      <c r="A364" s="107"/>
      <c r="B364" s="107"/>
      <c r="C364" s="108"/>
      <c r="D364" s="107"/>
      <c r="E364" s="108"/>
      <c r="F364" s="108"/>
      <c r="G364" s="107"/>
      <c r="H364" s="107"/>
      <c r="I364" s="107"/>
      <c r="J364" s="107"/>
      <c r="K364" s="107"/>
      <c r="L364" s="107"/>
      <c r="M364" s="107"/>
      <c r="N364" s="107"/>
      <c r="O364" s="107"/>
      <c r="P364" s="107"/>
      <c r="Q364" s="107"/>
      <c r="R364" s="107"/>
      <c r="S364" s="107"/>
      <c r="T364" s="107"/>
      <c r="U364" s="107"/>
      <c r="V364" s="107"/>
      <c r="W364" s="107"/>
      <c r="X364" s="107"/>
    </row>
    <row r="365" spans="1:24" ht="24.75" customHeight="1">
      <c r="A365" s="107"/>
      <c r="B365" s="107"/>
      <c r="C365" s="108"/>
      <c r="D365" s="107"/>
      <c r="E365" s="108"/>
      <c r="F365" s="108"/>
      <c r="G365" s="107"/>
      <c r="H365" s="107"/>
      <c r="I365" s="107"/>
      <c r="J365" s="107"/>
      <c r="K365" s="107"/>
      <c r="L365" s="107"/>
      <c r="M365" s="107"/>
      <c r="N365" s="107"/>
      <c r="O365" s="107"/>
      <c r="P365" s="107"/>
      <c r="Q365" s="107"/>
      <c r="R365" s="107"/>
      <c r="S365" s="107"/>
      <c r="T365" s="107"/>
      <c r="U365" s="107"/>
      <c r="V365" s="107"/>
      <c r="W365" s="107"/>
      <c r="X365" s="107"/>
    </row>
    <row r="366" spans="1:24" ht="24.75" customHeight="1">
      <c r="A366" s="107"/>
      <c r="B366" s="107"/>
      <c r="C366" s="108"/>
      <c r="D366" s="107"/>
      <c r="E366" s="108"/>
      <c r="F366" s="108"/>
      <c r="G366" s="107"/>
      <c r="H366" s="107"/>
      <c r="I366" s="107"/>
      <c r="J366" s="107"/>
      <c r="K366" s="107"/>
      <c r="L366" s="107"/>
      <c r="M366" s="107"/>
      <c r="N366" s="107"/>
      <c r="O366" s="107"/>
      <c r="P366" s="107"/>
      <c r="Q366" s="107"/>
      <c r="R366" s="107"/>
      <c r="S366" s="107"/>
      <c r="T366" s="107"/>
      <c r="U366" s="107"/>
      <c r="V366" s="107"/>
      <c r="W366" s="107"/>
      <c r="X366" s="107"/>
    </row>
    <row r="367" spans="1:24" ht="24.75" customHeight="1">
      <c r="A367" s="107"/>
      <c r="B367" s="107"/>
      <c r="C367" s="108"/>
      <c r="D367" s="107"/>
      <c r="E367" s="108"/>
      <c r="F367" s="108"/>
      <c r="G367" s="107"/>
      <c r="H367" s="107"/>
      <c r="I367" s="107"/>
      <c r="J367" s="107"/>
      <c r="K367" s="107"/>
      <c r="L367" s="107"/>
      <c r="M367" s="107"/>
      <c r="N367" s="107"/>
      <c r="O367" s="107"/>
      <c r="P367" s="107"/>
      <c r="Q367" s="107"/>
      <c r="R367" s="107"/>
      <c r="S367" s="107"/>
      <c r="T367" s="107"/>
      <c r="U367" s="107"/>
      <c r="V367" s="107"/>
      <c r="W367" s="107"/>
      <c r="X367" s="107"/>
    </row>
    <row r="368" spans="1:24" ht="24.75" customHeight="1">
      <c r="A368" s="107"/>
      <c r="B368" s="107"/>
      <c r="C368" s="108"/>
      <c r="D368" s="107"/>
      <c r="E368" s="108"/>
      <c r="F368" s="108"/>
      <c r="G368" s="107"/>
      <c r="H368" s="107"/>
      <c r="I368" s="107"/>
      <c r="J368" s="107"/>
      <c r="K368" s="107"/>
      <c r="L368" s="107"/>
      <c r="M368" s="107"/>
      <c r="N368" s="107"/>
      <c r="O368" s="107"/>
      <c r="P368" s="107"/>
      <c r="Q368" s="107"/>
      <c r="R368" s="107"/>
      <c r="S368" s="107"/>
      <c r="T368" s="107"/>
      <c r="U368" s="107"/>
      <c r="V368" s="107"/>
      <c r="W368" s="107"/>
      <c r="X368" s="107"/>
    </row>
    <row r="369" spans="1:24" ht="24.75" customHeight="1">
      <c r="A369" s="107"/>
      <c r="B369" s="107"/>
      <c r="C369" s="108"/>
      <c r="D369" s="107"/>
      <c r="E369" s="108"/>
      <c r="F369" s="108"/>
      <c r="G369" s="107"/>
      <c r="H369" s="107"/>
      <c r="I369" s="107"/>
      <c r="J369" s="107"/>
      <c r="K369" s="107"/>
      <c r="L369" s="107"/>
      <c r="M369" s="107"/>
      <c r="N369" s="107"/>
      <c r="O369" s="107"/>
      <c r="P369" s="107"/>
      <c r="Q369" s="107"/>
      <c r="R369" s="107"/>
      <c r="S369" s="107"/>
      <c r="T369" s="107"/>
      <c r="U369" s="107"/>
      <c r="V369" s="107"/>
      <c r="W369" s="107"/>
      <c r="X369" s="107"/>
    </row>
    <row r="370" spans="1:24" ht="24.75" customHeight="1">
      <c r="A370" s="107"/>
      <c r="B370" s="107"/>
      <c r="C370" s="108"/>
      <c r="D370" s="107"/>
      <c r="E370" s="108"/>
      <c r="F370" s="108"/>
      <c r="G370" s="107"/>
      <c r="H370" s="107"/>
      <c r="I370" s="107"/>
      <c r="J370" s="107"/>
      <c r="K370" s="107"/>
      <c r="L370" s="107"/>
      <c r="M370" s="107"/>
      <c r="N370" s="107"/>
      <c r="O370" s="107"/>
      <c r="P370" s="107"/>
      <c r="Q370" s="107"/>
      <c r="R370" s="107"/>
      <c r="S370" s="107"/>
      <c r="T370" s="107"/>
      <c r="U370" s="107"/>
      <c r="V370" s="107"/>
      <c r="W370" s="107"/>
      <c r="X370" s="107"/>
    </row>
    <row r="371" spans="1:24" ht="24.75" customHeight="1">
      <c r="A371" s="107"/>
      <c r="B371" s="107"/>
      <c r="C371" s="108"/>
      <c r="D371" s="107"/>
      <c r="E371" s="108"/>
      <c r="F371" s="108"/>
      <c r="G371" s="107"/>
      <c r="H371" s="107"/>
      <c r="I371" s="107"/>
      <c r="J371" s="107"/>
      <c r="K371" s="107"/>
      <c r="L371" s="107"/>
      <c r="M371" s="107"/>
      <c r="N371" s="107"/>
      <c r="O371" s="107"/>
      <c r="P371" s="107"/>
      <c r="Q371" s="107"/>
      <c r="R371" s="107"/>
      <c r="S371" s="107"/>
      <c r="T371" s="107"/>
      <c r="U371" s="107"/>
      <c r="V371" s="107"/>
      <c r="W371" s="107"/>
      <c r="X371" s="107"/>
    </row>
    <row r="372" spans="1:24" ht="24.75" customHeight="1">
      <c r="A372" s="107"/>
      <c r="B372" s="107"/>
      <c r="C372" s="108"/>
      <c r="D372" s="107"/>
      <c r="E372" s="108"/>
      <c r="F372" s="108"/>
      <c r="G372" s="107"/>
      <c r="H372" s="107"/>
      <c r="I372" s="107"/>
      <c r="J372" s="107"/>
      <c r="K372" s="107"/>
      <c r="L372" s="107"/>
      <c r="M372" s="107"/>
      <c r="N372" s="107"/>
      <c r="O372" s="107"/>
      <c r="P372" s="107"/>
      <c r="Q372" s="107"/>
      <c r="R372" s="107"/>
      <c r="S372" s="107"/>
      <c r="T372" s="107"/>
      <c r="U372" s="107"/>
      <c r="V372" s="107"/>
      <c r="W372" s="107"/>
      <c r="X372" s="107"/>
    </row>
    <row r="373" spans="1:24" ht="24.75" customHeight="1">
      <c r="A373" s="107"/>
      <c r="B373" s="107"/>
      <c r="C373" s="108"/>
      <c r="D373" s="107"/>
      <c r="E373" s="108"/>
      <c r="F373" s="108"/>
      <c r="G373" s="107"/>
      <c r="H373" s="107"/>
      <c r="I373" s="107"/>
      <c r="J373" s="107"/>
      <c r="K373" s="107"/>
      <c r="L373" s="107"/>
      <c r="M373" s="107"/>
      <c r="N373" s="107"/>
      <c r="O373" s="107"/>
      <c r="P373" s="107"/>
      <c r="Q373" s="107"/>
      <c r="R373" s="107"/>
      <c r="S373" s="107"/>
      <c r="T373" s="107"/>
      <c r="U373" s="107"/>
      <c r="V373" s="107"/>
      <c r="W373" s="107"/>
      <c r="X373" s="107"/>
    </row>
    <row r="374" spans="1:24" ht="24.75" customHeight="1">
      <c r="A374" s="107"/>
      <c r="B374" s="107"/>
      <c r="C374" s="108"/>
      <c r="D374" s="107"/>
      <c r="E374" s="108"/>
      <c r="F374" s="108"/>
      <c r="G374" s="107"/>
      <c r="H374" s="107"/>
      <c r="I374" s="107"/>
      <c r="J374" s="107"/>
      <c r="K374" s="107"/>
      <c r="L374" s="107"/>
      <c r="M374" s="107"/>
      <c r="N374" s="107"/>
      <c r="O374" s="107"/>
      <c r="P374" s="107"/>
      <c r="Q374" s="107"/>
      <c r="R374" s="107"/>
      <c r="S374" s="107"/>
      <c r="T374" s="107"/>
      <c r="U374" s="107"/>
      <c r="V374" s="107"/>
      <c r="W374" s="107"/>
      <c r="X374" s="107"/>
    </row>
    <row r="375" spans="1:24" ht="24.75" customHeight="1">
      <c r="A375" s="107"/>
      <c r="B375" s="107"/>
      <c r="C375" s="108"/>
      <c r="D375" s="107"/>
      <c r="E375" s="108"/>
      <c r="F375" s="108"/>
      <c r="G375" s="107"/>
      <c r="H375" s="107"/>
      <c r="I375" s="107"/>
      <c r="J375" s="107"/>
      <c r="K375" s="107"/>
      <c r="L375" s="107"/>
      <c r="M375" s="107"/>
      <c r="N375" s="107"/>
      <c r="O375" s="107"/>
      <c r="P375" s="107"/>
      <c r="Q375" s="107"/>
      <c r="R375" s="107"/>
      <c r="S375" s="107"/>
      <c r="T375" s="107"/>
      <c r="U375" s="107"/>
      <c r="V375" s="107"/>
      <c r="W375" s="107"/>
      <c r="X375" s="107"/>
    </row>
    <row r="376" spans="1:24" ht="24.75" customHeight="1">
      <c r="A376" s="107"/>
      <c r="B376" s="107"/>
      <c r="C376" s="108"/>
      <c r="D376" s="107"/>
      <c r="E376" s="108"/>
      <c r="F376" s="108"/>
      <c r="G376" s="107"/>
      <c r="H376" s="107"/>
      <c r="I376" s="107"/>
      <c r="J376" s="107"/>
      <c r="K376" s="107"/>
      <c r="L376" s="107"/>
      <c r="M376" s="107"/>
      <c r="N376" s="107"/>
      <c r="O376" s="107"/>
      <c r="P376" s="107"/>
      <c r="Q376" s="107"/>
      <c r="R376" s="107"/>
      <c r="S376" s="107"/>
      <c r="T376" s="107"/>
      <c r="U376" s="107"/>
      <c r="V376" s="107"/>
      <c r="W376" s="107"/>
      <c r="X376" s="107"/>
    </row>
    <row r="377" spans="1:24" ht="24.75" customHeight="1">
      <c r="A377" s="107"/>
      <c r="B377" s="107"/>
      <c r="C377" s="108"/>
      <c r="D377" s="107"/>
      <c r="E377" s="108"/>
      <c r="F377" s="108"/>
      <c r="G377" s="107"/>
      <c r="H377" s="107"/>
      <c r="I377" s="107"/>
      <c r="J377" s="107"/>
      <c r="K377" s="107"/>
      <c r="L377" s="107"/>
      <c r="M377" s="107"/>
      <c r="N377" s="107"/>
      <c r="O377" s="107"/>
      <c r="P377" s="107"/>
      <c r="Q377" s="107"/>
      <c r="R377" s="107"/>
      <c r="S377" s="107"/>
      <c r="T377" s="107"/>
      <c r="U377" s="107"/>
      <c r="V377" s="107"/>
      <c r="W377" s="107"/>
      <c r="X377" s="107"/>
    </row>
    <row r="378" spans="1:24" ht="24.75" customHeight="1">
      <c r="A378" s="107"/>
      <c r="B378" s="107"/>
      <c r="C378" s="108"/>
      <c r="D378" s="107"/>
      <c r="E378" s="108"/>
      <c r="F378" s="108"/>
      <c r="G378" s="107"/>
      <c r="H378" s="107"/>
      <c r="I378" s="107"/>
      <c r="J378" s="107"/>
      <c r="K378" s="107"/>
      <c r="L378" s="107"/>
      <c r="M378" s="107"/>
      <c r="N378" s="107"/>
      <c r="O378" s="107"/>
      <c r="P378" s="107"/>
      <c r="Q378" s="107"/>
      <c r="R378" s="107"/>
      <c r="S378" s="107"/>
      <c r="T378" s="107"/>
      <c r="U378" s="107"/>
      <c r="V378" s="107"/>
      <c r="W378" s="107"/>
      <c r="X378" s="107"/>
    </row>
    <row r="379" spans="1:24" ht="24.75" customHeight="1">
      <c r="A379" s="107"/>
      <c r="B379" s="107"/>
      <c r="C379" s="108"/>
      <c r="D379" s="107"/>
      <c r="E379" s="108"/>
      <c r="F379" s="108"/>
      <c r="G379" s="107"/>
      <c r="H379" s="107"/>
      <c r="I379" s="107"/>
      <c r="J379" s="107"/>
      <c r="K379" s="107"/>
      <c r="L379" s="107"/>
      <c r="M379" s="107"/>
      <c r="N379" s="107"/>
      <c r="O379" s="107"/>
      <c r="P379" s="107"/>
      <c r="Q379" s="107"/>
      <c r="R379" s="107"/>
      <c r="S379" s="107"/>
      <c r="T379" s="107"/>
      <c r="U379" s="107"/>
      <c r="V379" s="107"/>
      <c r="W379" s="107"/>
      <c r="X379" s="107"/>
    </row>
    <row r="380" spans="1:24" ht="24.75" customHeight="1">
      <c r="A380" s="107"/>
      <c r="B380" s="107"/>
      <c r="C380" s="108"/>
      <c r="D380" s="107"/>
      <c r="E380" s="108"/>
      <c r="F380" s="108"/>
      <c r="G380" s="107"/>
      <c r="H380" s="107"/>
      <c r="I380" s="107"/>
      <c r="J380" s="107"/>
      <c r="K380" s="107"/>
      <c r="L380" s="107"/>
      <c r="M380" s="107"/>
      <c r="N380" s="107"/>
      <c r="O380" s="107"/>
      <c r="P380" s="107"/>
      <c r="Q380" s="107"/>
      <c r="R380" s="107"/>
      <c r="S380" s="107"/>
      <c r="T380" s="107"/>
      <c r="U380" s="107"/>
      <c r="V380" s="107"/>
      <c r="W380" s="107"/>
      <c r="X380" s="107"/>
    </row>
    <row r="381" spans="1:24" ht="24.75" customHeight="1">
      <c r="A381" s="107"/>
      <c r="B381" s="107"/>
      <c r="C381" s="108"/>
      <c r="D381" s="107"/>
      <c r="E381" s="108"/>
      <c r="F381" s="108"/>
      <c r="G381" s="107"/>
      <c r="H381" s="107"/>
      <c r="I381" s="107"/>
      <c r="J381" s="107"/>
      <c r="K381" s="107"/>
      <c r="L381" s="107"/>
      <c r="M381" s="107"/>
      <c r="N381" s="107"/>
      <c r="O381" s="107"/>
      <c r="P381" s="107"/>
      <c r="Q381" s="107"/>
      <c r="R381" s="107"/>
      <c r="S381" s="107"/>
      <c r="T381" s="107"/>
      <c r="U381" s="107"/>
      <c r="V381" s="107"/>
      <c r="W381" s="107"/>
      <c r="X381" s="107"/>
    </row>
    <row r="382" spans="1:24" ht="24.75" customHeight="1">
      <c r="A382" s="107"/>
      <c r="B382" s="107"/>
      <c r="C382" s="108"/>
      <c r="D382" s="107"/>
      <c r="E382" s="108"/>
      <c r="F382" s="108"/>
      <c r="G382" s="107"/>
      <c r="H382" s="107"/>
      <c r="I382" s="107"/>
      <c r="J382" s="107"/>
      <c r="K382" s="107"/>
      <c r="L382" s="107"/>
      <c r="M382" s="107"/>
      <c r="N382" s="107"/>
      <c r="O382" s="107"/>
      <c r="P382" s="107"/>
      <c r="Q382" s="107"/>
      <c r="R382" s="107"/>
      <c r="S382" s="107"/>
      <c r="T382" s="107"/>
      <c r="U382" s="107"/>
      <c r="V382" s="107"/>
      <c r="W382" s="107"/>
      <c r="X382" s="107"/>
    </row>
    <row r="383" spans="1:24" ht="24.75" customHeight="1">
      <c r="A383" s="107"/>
      <c r="B383" s="107"/>
      <c r="C383" s="108"/>
      <c r="D383" s="107"/>
      <c r="E383" s="108"/>
      <c r="F383" s="108"/>
      <c r="G383" s="107"/>
      <c r="H383" s="107"/>
      <c r="I383" s="107"/>
      <c r="J383" s="107"/>
      <c r="K383" s="107"/>
      <c r="L383" s="107"/>
      <c r="M383" s="107"/>
      <c r="N383" s="107"/>
      <c r="O383" s="107"/>
      <c r="P383" s="107"/>
      <c r="Q383" s="107"/>
      <c r="R383" s="107"/>
      <c r="S383" s="107"/>
      <c r="T383" s="107"/>
      <c r="U383" s="107"/>
      <c r="V383" s="107"/>
      <c r="W383" s="107"/>
      <c r="X383" s="107"/>
    </row>
    <row r="384" spans="1:24" ht="24.75" customHeight="1">
      <c r="A384" s="107"/>
      <c r="B384" s="107"/>
      <c r="C384" s="108"/>
      <c r="D384" s="107"/>
      <c r="E384" s="108"/>
      <c r="F384" s="108"/>
      <c r="G384" s="107"/>
      <c r="H384" s="107"/>
      <c r="I384" s="107"/>
      <c r="J384" s="107"/>
      <c r="K384" s="107"/>
      <c r="L384" s="107"/>
      <c r="M384" s="107"/>
      <c r="N384" s="107"/>
      <c r="O384" s="107"/>
      <c r="P384" s="107"/>
      <c r="Q384" s="107"/>
      <c r="R384" s="107"/>
      <c r="S384" s="107"/>
      <c r="T384" s="107"/>
      <c r="U384" s="107"/>
      <c r="V384" s="107"/>
      <c r="W384" s="107"/>
      <c r="X384" s="107"/>
    </row>
    <row r="385" spans="1:24" ht="24.75" customHeight="1">
      <c r="A385" s="107"/>
      <c r="B385" s="107"/>
      <c r="C385" s="108"/>
      <c r="D385" s="107"/>
      <c r="E385" s="108"/>
      <c r="F385" s="108"/>
      <c r="G385" s="107"/>
      <c r="H385" s="107"/>
      <c r="I385" s="107"/>
      <c r="J385" s="107"/>
      <c r="K385" s="107"/>
      <c r="L385" s="107"/>
      <c r="M385" s="107"/>
      <c r="N385" s="107"/>
      <c r="O385" s="107"/>
      <c r="P385" s="107"/>
      <c r="Q385" s="107"/>
      <c r="R385" s="107"/>
      <c r="S385" s="107"/>
      <c r="T385" s="107"/>
      <c r="U385" s="107"/>
      <c r="V385" s="107"/>
      <c r="W385" s="107"/>
      <c r="X385" s="107"/>
    </row>
    <row r="386" spans="1:24" ht="24.75" customHeight="1">
      <c r="A386" s="107"/>
      <c r="B386" s="107"/>
      <c r="C386" s="108"/>
      <c r="D386" s="107"/>
      <c r="E386" s="108"/>
      <c r="F386" s="108"/>
      <c r="G386" s="107"/>
      <c r="H386" s="107"/>
      <c r="I386" s="107"/>
      <c r="J386" s="107"/>
      <c r="K386" s="107"/>
      <c r="L386" s="107"/>
      <c r="M386" s="107"/>
      <c r="N386" s="107"/>
      <c r="O386" s="107"/>
      <c r="P386" s="107"/>
      <c r="Q386" s="107"/>
      <c r="R386" s="107"/>
      <c r="S386" s="107"/>
      <c r="T386" s="107"/>
      <c r="U386" s="107"/>
      <c r="V386" s="107"/>
      <c r="W386" s="107"/>
      <c r="X386" s="107"/>
    </row>
    <row r="387" spans="1:24" ht="24.75" customHeight="1">
      <c r="A387" s="107"/>
      <c r="B387" s="107"/>
      <c r="C387" s="108"/>
      <c r="D387" s="107"/>
      <c r="E387" s="108"/>
      <c r="F387" s="108"/>
      <c r="G387" s="107"/>
      <c r="H387" s="107"/>
      <c r="I387" s="107"/>
      <c r="J387" s="107"/>
      <c r="K387" s="107"/>
      <c r="L387" s="107"/>
      <c r="M387" s="107"/>
      <c r="N387" s="107"/>
      <c r="O387" s="107"/>
      <c r="P387" s="107"/>
      <c r="Q387" s="107"/>
      <c r="R387" s="107"/>
      <c r="S387" s="107"/>
      <c r="T387" s="107"/>
      <c r="U387" s="107"/>
      <c r="V387" s="107"/>
      <c r="W387" s="107"/>
      <c r="X387" s="107"/>
    </row>
    <row r="388" spans="1:24" ht="24.75" customHeight="1">
      <c r="A388" s="107"/>
      <c r="B388" s="107"/>
      <c r="C388" s="108"/>
      <c r="D388" s="107"/>
      <c r="E388" s="108"/>
      <c r="F388" s="108"/>
      <c r="G388" s="107"/>
      <c r="H388" s="107"/>
      <c r="I388" s="107"/>
      <c r="J388" s="107"/>
      <c r="K388" s="107"/>
      <c r="L388" s="107"/>
      <c r="M388" s="107"/>
      <c r="N388" s="107"/>
      <c r="O388" s="107"/>
      <c r="P388" s="107"/>
      <c r="Q388" s="107"/>
      <c r="R388" s="107"/>
      <c r="S388" s="107"/>
      <c r="T388" s="107"/>
      <c r="U388" s="107"/>
      <c r="V388" s="107"/>
      <c r="W388" s="107"/>
      <c r="X388" s="107"/>
    </row>
    <row r="389" spans="1:24" ht="24.75" customHeight="1">
      <c r="A389" s="107"/>
      <c r="B389" s="107"/>
      <c r="C389" s="108"/>
      <c r="D389" s="107"/>
      <c r="E389" s="108"/>
      <c r="F389" s="108"/>
      <c r="G389" s="107"/>
      <c r="H389" s="107"/>
      <c r="I389" s="107"/>
      <c r="J389" s="107"/>
      <c r="K389" s="107"/>
      <c r="L389" s="107"/>
      <c r="M389" s="107"/>
      <c r="N389" s="107"/>
      <c r="O389" s="107"/>
      <c r="P389" s="107"/>
      <c r="Q389" s="107"/>
      <c r="R389" s="107"/>
      <c r="S389" s="107"/>
      <c r="T389" s="107"/>
      <c r="U389" s="107"/>
      <c r="V389" s="107"/>
      <c r="W389" s="107"/>
      <c r="X389" s="107"/>
    </row>
    <row r="390" spans="1:24" ht="24.75" customHeight="1">
      <c r="A390" s="107"/>
      <c r="B390" s="107"/>
      <c r="C390" s="108"/>
      <c r="D390" s="107"/>
      <c r="E390" s="108"/>
      <c r="F390" s="108"/>
      <c r="G390" s="107"/>
      <c r="H390" s="107"/>
      <c r="I390" s="107"/>
      <c r="J390" s="107"/>
      <c r="K390" s="107"/>
      <c r="L390" s="107"/>
      <c r="M390" s="107"/>
      <c r="N390" s="107"/>
      <c r="O390" s="107"/>
      <c r="P390" s="107"/>
      <c r="Q390" s="107"/>
      <c r="R390" s="107"/>
      <c r="S390" s="107"/>
      <c r="T390" s="107"/>
      <c r="U390" s="107"/>
      <c r="V390" s="107"/>
      <c r="W390" s="107"/>
      <c r="X390" s="107"/>
    </row>
    <row r="391" spans="1:24" ht="24.75" customHeight="1">
      <c r="A391" s="107"/>
      <c r="B391" s="107"/>
      <c r="C391" s="108"/>
      <c r="D391" s="107"/>
      <c r="E391" s="108"/>
      <c r="F391" s="108"/>
      <c r="G391" s="107"/>
      <c r="H391" s="107"/>
      <c r="I391" s="107"/>
      <c r="J391" s="107"/>
      <c r="K391" s="107"/>
      <c r="L391" s="107"/>
      <c r="M391" s="107"/>
      <c r="N391" s="107"/>
      <c r="O391" s="107"/>
      <c r="P391" s="107"/>
      <c r="Q391" s="107"/>
      <c r="R391" s="107"/>
      <c r="S391" s="107"/>
      <c r="T391" s="107"/>
      <c r="U391" s="107"/>
      <c r="V391" s="107"/>
      <c r="W391" s="107"/>
      <c r="X391" s="107"/>
    </row>
    <row r="392" spans="1:24" ht="24.75" customHeight="1">
      <c r="A392" s="107"/>
      <c r="B392" s="107"/>
      <c r="C392" s="108"/>
      <c r="D392" s="107"/>
      <c r="E392" s="108"/>
      <c r="F392" s="108"/>
      <c r="G392" s="107"/>
      <c r="H392" s="107"/>
      <c r="I392" s="107"/>
      <c r="J392" s="107"/>
      <c r="K392" s="107"/>
      <c r="L392" s="107"/>
      <c r="M392" s="107"/>
      <c r="N392" s="107"/>
      <c r="O392" s="107"/>
      <c r="P392" s="107"/>
      <c r="Q392" s="107"/>
      <c r="R392" s="107"/>
      <c r="S392" s="107"/>
      <c r="T392" s="107"/>
      <c r="U392" s="107"/>
      <c r="V392" s="107"/>
      <c r="W392" s="107"/>
      <c r="X392" s="107"/>
    </row>
    <row r="393" spans="1:24" ht="24.75" customHeight="1">
      <c r="A393" s="107"/>
      <c r="B393" s="107"/>
      <c r="C393" s="108"/>
      <c r="D393" s="107"/>
      <c r="E393" s="108"/>
      <c r="F393" s="108"/>
      <c r="G393" s="107"/>
      <c r="H393" s="107"/>
      <c r="I393" s="107"/>
      <c r="J393" s="107"/>
      <c r="K393" s="107"/>
      <c r="L393" s="107"/>
      <c r="M393" s="107"/>
      <c r="N393" s="107"/>
      <c r="O393" s="107"/>
      <c r="P393" s="107"/>
      <c r="Q393" s="107"/>
      <c r="R393" s="107"/>
      <c r="S393" s="107"/>
      <c r="T393" s="107"/>
      <c r="U393" s="107"/>
      <c r="V393" s="107"/>
      <c r="W393" s="107"/>
      <c r="X393" s="107"/>
    </row>
    <row r="394" spans="1:24" ht="24.75" customHeight="1">
      <c r="A394" s="107"/>
      <c r="B394" s="107"/>
      <c r="C394" s="108"/>
      <c r="D394" s="107"/>
      <c r="E394" s="108"/>
      <c r="F394" s="108"/>
      <c r="G394" s="107"/>
      <c r="H394" s="107"/>
      <c r="I394" s="107"/>
      <c r="J394" s="107"/>
      <c r="K394" s="107"/>
      <c r="L394" s="107"/>
      <c r="M394" s="107"/>
      <c r="N394" s="107"/>
      <c r="O394" s="107"/>
      <c r="P394" s="107"/>
      <c r="Q394" s="107"/>
      <c r="R394" s="107"/>
      <c r="S394" s="107"/>
      <c r="T394" s="107"/>
      <c r="U394" s="107"/>
      <c r="V394" s="107"/>
      <c r="W394" s="107"/>
      <c r="X394" s="107"/>
    </row>
    <row r="395" spans="1:24" ht="24.75" customHeight="1">
      <c r="A395" s="107"/>
      <c r="B395" s="107"/>
      <c r="C395" s="108"/>
      <c r="D395" s="107"/>
      <c r="E395" s="108"/>
      <c r="F395" s="108"/>
      <c r="G395" s="107"/>
      <c r="H395" s="107"/>
      <c r="I395" s="107"/>
      <c r="J395" s="107"/>
      <c r="K395" s="107"/>
      <c r="L395" s="107"/>
      <c r="M395" s="107"/>
      <c r="N395" s="107"/>
      <c r="O395" s="107"/>
      <c r="P395" s="107"/>
      <c r="Q395" s="107"/>
      <c r="R395" s="107"/>
      <c r="S395" s="107"/>
      <c r="T395" s="107"/>
      <c r="U395" s="107"/>
      <c r="V395" s="107"/>
      <c r="W395" s="107"/>
      <c r="X395" s="107"/>
    </row>
    <row r="396" spans="1:24" ht="24.75" customHeight="1">
      <c r="A396" s="107"/>
      <c r="B396" s="107"/>
      <c r="C396" s="108"/>
      <c r="D396" s="107"/>
      <c r="E396" s="108"/>
      <c r="F396" s="108"/>
      <c r="G396" s="107"/>
      <c r="H396" s="107"/>
      <c r="I396" s="107"/>
      <c r="J396" s="107"/>
      <c r="K396" s="107"/>
      <c r="L396" s="107"/>
      <c r="M396" s="107"/>
      <c r="N396" s="107"/>
      <c r="O396" s="107"/>
      <c r="P396" s="107"/>
      <c r="Q396" s="107"/>
      <c r="R396" s="107"/>
      <c r="S396" s="107"/>
      <c r="T396" s="107"/>
      <c r="U396" s="107"/>
      <c r="V396" s="107"/>
      <c r="W396" s="107"/>
      <c r="X396" s="107"/>
    </row>
    <row r="397" spans="1:24" ht="24.75" customHeight="1">
      <c r="A397" s="107"/>
      <c r="B397" s="107"/>
      <c r="C397" s="108"/>
      <c r="D397" s="107"/>
      <c r="E397" s="108"/>
      <c r="F397" s="108"/>
      <c r="G397" s="107"/>
      <c r="H397" s="107"/>
      <c r="I397" s="107"/>
      <c r="J397" s="107"/>
      <c r="K397" s="107"/>
      <c r="L397" s="107"/>
      <c r="M397" s="107"/>
      <c r="N397" s="107"/>
      <c r="O397" s="107"/>
      <c r="P397" s="107"/>
      <c r="Q397" s="107"/>
      <c r="R397" s="107"/>
      <c r="S397" s="107"/>
      <c r="T397" s="107"/>
      <c r="U397" s="107"/>
      <c r="V397" s="107"/>
      <c r="W397" s="107"/>
      <c r="X397" s="107"/>
    </row>
    <row r="398" spans="1:24" ht="24.75" customHeight="1">
      <c r="A398" s="107"/>
      <c r="B398" s="107"/>
      <c r="C398" s="108"/>
      <c r="D398" s="107"/>
      <c r="E398" s="108"/>
      <c r="F398" s="108"/>
      <c r="G398" s="107"/>
      <c r="H398" s="107"/>
      <c r="I398" s="107"/>
      <c r="J398" s="107"/>
      <c r="K398" s="107"/>
      <c r="L398" s="107"/>
      <c r="M398" s="107"/>
      <c r="N398" s="107"/>
      <c r="O398" s="107"/>
      <c r="P398" s="107"/>
      <c r="Q398" s="107"/>
      <c r="R398" s="107"/>
      <c r="S398" s="107"/>
      <c r="T398" s="107"/>
      <c r="U398" s="107"/>
      <c r="V398" s="107"/>
      <c r="W398" s="107"/>
      <c r="X398" s="107"/>
    </row>
    <row r="399" spans="1:24" ht="24.75" customHeight="1">
      <c r="A399" s="107"/>
      <c r="B399" s="107"/>
      <c r="C399" s="108"/>
      <c r="D399" s="107"/>
      <c r="E399" s="108"/>
      <c r="F399" s="108"/>
      <c r="G399" s="107"/>
      <c r="H399" s="107"/>
      <c r="I399" s="107"/>
      <c r="J399" s="107"/>
      <c r="K399" s="107"/>
      <c r="L399" s="107"/>
      <c r="M399" s="107"/>
      <c r="N399" s="107"/>
      <c r="O399" s="107"/>
      <c r="P399" s="107"/>
      <c r="Q399" s="107"/>
      <c r="R399" s="107"/>
      <c r="S399" s="107"/>
      <c r="T399" s="107"/>
      <c r="U399" s="107"/>
      <c r="V399" s="107"/>
      <c r="W399" s="107"/>
      <c r="X399" s="107"/>
    </row>
    <row r="400" spans="1:24" ht="24.75" customHeight="1">
      <c r="A400" s="107"/>
      <c r="B400" s="107"/>
      <c r="C400" s="108"/>
      <c r="D400" s="107"/>
      <c r="E400" s="108"/>
      <c r="F400" s="108"/>
      <c r="G400" s="107"/>
      <c r="H400" s="107"/>
      <c r="I400" s="107"/>
      <c r="J400" s="107"/>
      <c r="K400" s="107"/>
      <c r="L400" s="107"/>
      <c r="M400" s="107"/>
      <c r="N400" s="107"/>
      <c r="O400" s="107"/>
      <c r="P400" s="107"/>
      <c r="Q400" s="107"/>
      <c r="R400" s="107"/>
      <c r="S400" s="107"/>
      <c r="T400" s="107"/>
      <c r="U400" s="107"/>
      <c r="V400" s="107"/>
      <c r="W400" s="107"/>
      <c r="X400" s="107"/>
    </row>
    <row r="401" spans="1:24" ht="24.75" customHeight="1">
      <c r="A401" s="107"/>
      <c r="B401" s="107"/>
      <c r="C401" s="108"/>
      <c r="D401" s="107"/>
      <c r="E401" s="108"/>
      <c r="F401" s="108"/>
      <c r="G401" s="107"/>
      <c r="H401" s="107"/>
      <c r="I401" s="107"/>
      <c r="J401" s="107"/>
      <c r="K401" s="107"/>
      <c r="L401" s="107"/>
      <c r="M401" s="107"/>
      <c r="N401" s="107"/>
      <c r="O401" s="107"/>
      <c r="P401" s="107"/>
      <c r="Q401" s="107"/>
      <c r="R401" s="107"/>
      <c r="S401" s="107"/>
      <c r="T401" s="107"/>
      <c r="U401" s="107"/>
      <c r="V401" s="107"/>
      <c r="W401" s="107"/>
      <c r="X401" s="107"/>
    </row>
    <row r="402" spans="1:24" ht="24.75" customHeight="1">
      <c r="A402" s="107"/>
      <c r="B402" s="107"/>
      <c r="C402" s="108"/>
      <c r="D402" s="107"/>
      <c r="E402" s="108"/>
      <c r="F402" s="108"/>
      <c r="G402" s="107"/>
      <c r="H402" s="107"/>
      <c r="I402" s="107"/>
      <c r="J402" s="107"/>
      <c r="K402" s="107"/>
      <c r="L402" s="107"/>
      <c r="M402" s="107"/>
      <c r="N402" s="107"/>
      <c r="O402" s="107"/>
      <c r="P402" s="107"/>
      <c r="Q402" s="107"/>
      <c r="R402" s="107"/>
      <c r="S402" s="107"/>
      <c r="T402" s="107"/>
      <c r="U402" s="107"/>
      <c r="V402" s="107"/>
      <c r="W402" s="107"/>
      <c r="X402" s="107"/>
    </row>
    <row r="403" spans="1:24" ht="24.75" customHeight="1">
      <c r="A403" s="107"/>
      <c r="B403" s="107"/>
      <c r="C403" s="108"/>
      <c r="D403" s="107"/>
      <c r="E403" s="108"/>
      <c r="F403" s="108"/>
      <c r="G403" s="107"/>
      <c r="H403" s="107"/>
      <c r="I403" s="107"/>
      <c r="J403" s="107"/>
      <c r="K403" s="107"/>
      <c r="L403" s="107"/>
      <c r="M403" s="107"/>
      <c r="N403" s="107"/>
      <c r="O403" s="107"/>
      <c r="P403" s="107"/>
      <c r="Q403" s="107"/>
      <c r="R403" s="107"/>
      <c r="S403" s="107"/>
      <c r="T403" s="107"/>
      <c r="U403" s="107"/>
      <c r="V403" s="107"/>
      <c r="W403" s="107"/>
      <c r="X403" s="107"/>
    </row>
    <row r="404" spans="1:24" ht="24.75" customHeight="1">
      <c r="A404" s="107"/>
      <c r="B404" s="107"/>
      <c r="C404" s="108"/>
      <c r="D404" s="107"/>
      <c r="E404" s="108"/>
      <c r="F404" s="108"/>
      <c r="G404" s="107"/>
      <c r="H404" s="107"/>
      <c r="I404" s="107"/>
      <c r="J404" s="107"/>
      <c r="K404" s="107"/>
      <c r="L404" s="107"/>
      <c r="M404" s="107"/>
      <c r="N404" s="107"/>
      <c r="O404" s="107"/>
      <c r="P404" s="107"/>
      <c r="Q404" s="107"/>
      <c r="R404" s="107"/>
      <c r="S404" s="107"/>
      <c r="T404" s="107"/>
      <c r="U404" s="107"/>
      <c r="V404" s="107"/>
      <c r="W404" s="107"/>
      <c r="X404" s="107"/>
    </row>
    <row r="405" spans="1:24" ht="24.75" customHeight="1">
      <c r="A405" s="107"/>
      <c r="B405" s="107"/>
      <c r="C405" s="108"/>
      <c r="D405" s="107"/>
      <c r="E405" s="108"/>
      <c r="F405" s="108"/>
      <c r="G405" s="107"/>
      <c r="H405" s="107"/>
      <c r="I405" s="107"/>
      <c r="J405" s="107"/>
      <c r="K405" s="107"/>
      <c r="L405" s="107"/>
      <c r="M405" s="107"/>
      <c r="N405" s="107"/>
      <c r="O405" s="107"/>
      <c r="P405" s="107"/>
      <c r="Q405" s="107"/>
      <c r="R405" s="107"/>
      <c r="S405" s="107"/>
      <c r="T405" s="107"/>
      <c r="U405" s="107"/>
      <c r="V405" s="107"/>
      <c r="W405" s="107"/>
      <c r="X405" s="107"/>
    </row>
    <row r="406" spans="1:24" ht="24.75" customHeight="1">
      <c r="A406" s="107"/>
      <c r="B406" s="107"/>
      <c r="C406" s="108"/>
      <c r="D406" s="107"/>
      <c r="E406" s="108"/>
      <c r="F406" s="108"/>
      <c r="G406" s="107"/>
      <c r="H406" s="107"/>
      <c r="I406" s="107"/>
      <c r="J406" s="107"/>
      <c r="K406" s="107"/>
      <c r="L406" s="107"/>
      <c r="M406" s="107"/>
      <c r="N406" s="107"/>
      <c r="O406" s="107"/>
      <c r="P406" s="107"/>
      <c r="Q406" s="107"/>
      <c r="R406" s="107"/>
      <c r="S406" s="107"/>
      <c r="T406" s="107"/>
      <c r="U406" s="107"/>
      <c r="V406" s="107"/>
      <c r="W406" s="107"/>
      <c r="X406" s="107"/>
    </row>
    <row r="407" spans="1:24" ht="24.75" customHeight="1">
      <c r="A407" s="107"/>
      <c r="B407" s="107"/>
      <c r="C407" s="108"/>
      <c r="D407" s="107"/>
      <c r="E407" s="108"/>
      <c r="F407" s="108"/>
      <c r="G407" s="107"/>
      <c r="H407" s="107"/>
      <c r="I407" s="107"/>
      <c r="J407" s="107"/>
      <c r="K407" s="107"/>
      <c r="L407" s="107"/>
      <c r="M407" s="107"/>
      <c r="N407" s="107"/>
      <c r="O407" s="107"/>
      <c r="P407" s="107"/>
      <c r="Q407" s="107"/>
      <c r="R407" s="107"/>
      <c r="S407" s="107"/>
      <c r="T407" s="107"/>
      <c r="U407" s="107"/>
      <c r="V407" s="107"/>
      <c r="W407" s="107"/>
      <c r="X407" s="107"/>
    </row>
    <row r="408" spans="1:24" ht="24.75" customHeight="1">
      <c r="A408" s="107"/>
      <c r="B408" s="107"/>
      <c r="C408" s="108"/>
      <c r="D408" s="107"/>
      <c r="E408" s="108"/>
      <c r="F408" s="108"/>
      <c r="G408" s="107"/>
      <c r="H408" s="107"/>
      <c r="I408" s="107"/>
      <c r="J408" s="107"/>
      <c r="K408" s="107"/>
      <c r="L408" s="107"/>
      <c r="M408" s="107"/>
      <c r="N408" s="107"/>
      <c r="O408" s="107"/>
      <c r="P408" s="107"/>
      <c r="Q408" s="107"/>
      <c r="R408" s="107"/>
      <c r="S408" s="107"/>
      <c r="T408" s="107"/>
      <c r="U408" s="107"/>
      <c r="V408" s="107"/>
      <c r="W408" s="107"/>
      <c r="X408" s="107"/>
    </row>
    <row r="409" spans="1:24" ht="24.75" customHeight="1">
      <c r="A409" s="107"/>
      <c r="B409" s="107"/>
      <c r="C409" s="108"/>
      <c r="D409" s="107"/>
      <c r="E409" s="108"/>
      <c r="F409" s="108"/>
      <c r="G409" s="107"/>
      <c r="H409" s="107"/>
      <c r="I409" s="107"/>
      <c r="J409" s="107"/>
      <c r="K409" s="107"/>
      <c r="L409" s="107"/>
      <c r="M409" s="107"/>
      <c r="N409" s="107"/>
      <c r="O409" s="107"/>
      <c r="P409" s="107"/>
      <c r="Q409" s="107"/>
      <c r="R409" s="107"/>
      <c r="S409" s="107"/>
      <c r="T409" s="107"/>
      <c r="U409" s="107"/>
      <c r="V409" s="107"/>
      <c r="W409" s="107"/>
      <c r="X409" s="107"/>
    </row>
    <row r="410" spans="1:24" ht="24.75" customHeight="1">
      <c r="A410" s="107"/>
      <c r="B410" s="107"/>
      <c r="C410" s="108"/>
      <c r="D410" s="107"/>
      <c r="E410" s="108"/>
      <c r="F410" s="108"/>
      <c r="G410" s="107"/>
      <c r="H410" s="107"/>
      <c r="I410" s="107"/>
      <c r="J410" s="107"/>
      <c r="K410" s="107"/>
      <c r="L410" s="107"/>
      <c r="M410" s="107"/>
      <c r="N410" s="107"/>
      <c r="O410" s="107"/>
      <c r="P410" s="107"/>
      <c r="Q410" s="107"/>
      <c r="R410" s="107"/>
      <c r="S410" s="107"/>
      <c r="T410" s="107"/>
      <c r="U410" s="107"/>
      <c r="V410" s="107"/>
      <c r="W410" s="107"/>
      <c r="X410" s="107"/>
    </row>
    <row r="411" spans="1:24" ht="24.75" customHeight="1">
      <c r="A411" s="107"/>
      <c r="B411" s="107"/>
      <c r="C411" s="108"/>
      <c r="D411" s="107"/>
      <c r="E411" s="108"/>
      <c r="F411" s="108"/>
      <c r="G411" s="107"/>
      <c r="H411" s="107"/>
      <c r="I411" s="107"/>
      <c r="J411" s="107"/>
      <c r="K411" s="107"/>
      <c r="L411" s="107"/>
      <c r="M411" s="107"/>
      <c r="N411" s="107"/>
      <c r="O411" s="107"/>
      <c r="P411" s="107"/>
      <c r="Q411" s="107"/>
      <c r="R411" s="107"/>
      <c r="S411" s="107"/>
      <c r="T411" s="107"/>
      <c r="U411" s="107"/>
      <c r="V411" s="107"/>
      <c r="W411" s="107"/>
      <c r="X411" s="107"/>
    </row>
    <row r="412" spans="1:24" ht="24.75" customHeight="1">
      <c r="A412" s="107"/>
      <c r="B412" s="107"/>
      <c r="C412" s="108"/>
      <c r="D412" s="107"/>
      <c r="E412" s="108"/>
      <c r="F412" s="108"/>
      <c r="G412" s="107"/>
      <c r="H412" s="107"/>
      <c r="I412" s="107"/>
      <c r="J412" s="107"/>
      <c r="K412" s="107"/>
      <c r="L412" s="107"/>
      <c r="M412" s="107"/>
      <c r="N412" s="107"/>
      <c r="O412" s="107"/>
      <c r="P412" s="107"/>
      <c r="Q412" s="107"/>
      <c r="R412" s="107"/>
      <c r="S412" s="107"/>
      <c r="T412" s="107"/>
      <c r="U412" s="107"/>
      <c r="V412" s="107"/>
      <c r="W412" s="107"/>
      <c r="X412" s="107"/>
    </row>
    <row r="413" spans="1:24" ht="24.75" customHeight="1">
      <c r="A413" s="107"/>
      <c r="B413" s="107"/>
      <c r="C413" s="108"/>
      <c r="D413" s="107"/>
      <c r="E413" s="108"/>
      <c r="F413" s="108"/>
      <c r="G413" s="107"/>
      <c r="H413" s="107"/>
      <c r="I413" s="107"/>
      <c r="J413" s="107"/>
      <c r="K413" s="107"/>
      <c r="L413" s="107"/>
      <c r="M413" s="107"/>
      <c r="N413" s="107"/>
      <c r="O413" s="107"/>
      <c r="P413" s="107"/>
      <c r="Q413" s="107"/>
      <c r="R413" s="107"/>
      <c r="S413" s="107"/>
      <c r="T413" s="107"/>
      <c r="U413" s="107"/>
      <c r="V413" s="107"/>
      <c r="W413" s="107"/>
      <c r="X413" s="107"/>
    </row>
    <row r="414" spans="1:24" ht="24.75" customHeight="1">
      <c r="A414" s="107"/>
      <c r="B414" s="107"/>
      <c r="C414" s="108"/>
      <c r="D414" s="107"/>
      <c r="E414" s="108"/>
      <c r="F414" s="108"/>
      <c r="G414" s="107"/>
      <c r="H414" s="107"/>
      <c r="I414" s="107"/>
      <c r="J414" s="107"/>
      <c r="K414" s="107"/>
      <c r="L414" s="107"/>
      <c r="M414" s="107"/>
      <c r="N414" s="107"/>
      <c r="O414" s="107"/>
      <c r="P414" s="107"/>
      <c r="Q414" s="107"/>
      <c r="R414" s="107"/>
      <c r="S414" s="107"/>
      <c r="T414" s="107"/>
      <c r="U414" s="107"/>
      <c r="V414" s="107"/>
      <c r="W414" s="107"/>
      <c r="X414" s="107"/>
    </row>
    <row r="415" spans="1:24" ht="24.75" customHeight="1">
      <c r="A415" s="107"/>
      <c r="B415" s="107"/>
      <c r="C415" s="108"/>
      <c r="D415" s="107"/>
      <c r="E415" s="108"/>
      <c r="F415" s="108"/>
      <c r="G415" s="107"/>
      <c r="H415" s="107"/>
      <c r="I415" s="107"/>
      <c r="J415" s="107"/>
      <c r="K415" s="107"/>
      <c r="L415" s="107"/>
      <c r="M415" s="107"/>
      <c r="N415" s="107"/>
      <c r="O415" s="107"/>
      <c r="P415" s="107"/>
      <c r="Q415" s="107"/>
      <c r="R415" s="107"/>
      <c r="S415" s="107"/>
      <c r="T415" s="107"/>
      <c r="U415" s="107"/>
      <c r="V415" s="107"/>
      <c r="W415" s="107"/>
      <c r="X415" s="107"/>
    </row>
    <row r="416" spans="1:24" ht="24.75" customHeight="1">
      <c r="A416" s="107"/>
      <c r="B416" s="107"/>
      <c r="C416" s="108"/>
      <c r="D416" s="107"/>
      <c r="E416" s="108"/>
      <c r="F416" s="108"/>
      <c r="G416" s="107"/>
      <c r="H416" s="107"/>
      <c r="I416" s="107"/>
      <c r="J416" s="107"/>
      <c r="K416" s="107"/>
      <c r="L416" s="107"/>
      <c r="M416" s="107"/>
      <c r="N416" s="107"/>
      <c r="O416" s="107"/>
      <c r="P416" s="107"/>
      <c r="Q416" s="107"/>
      <c r="R416" s="107"/>
      <c r="S416" s="107"/>
      <c r="T416" s="107"/>
      <c r="U416" s="107"/>
      <c r="V416" s="107"/>
      <c r="W416" s="107"/>
      <c r="X416" s="107"/>
    </row>
    <row r="417" spans="1:24" ht="24.75" customHeight="1">
      <c r="A417" s="107"/>
      <c r="B417" s="107"/>
      <c r="C417" s="108"/>
      <c r="D417" s="107"/>
      <c r="E417" s="108"/>
      <c r="F417" s="108"/>
      <c r="G417" s="107"/>
      <c r="H417" s="107"/>
      <c r="I417" s="107"/>
      <c r="J417" s="107"/>
      <c r="K417" s="107"/>
      <c r="L417" s="107"/>
      <c r="M417" s="107"/>
      <c r="N417" s="107"/>
      <c r="O417" s="107"/>
      <c r="P417" s="107"/>
      <c r="Q417" s="107"/>
      <c r="R417" s="107"/>
      <c r="S417" s="107"/>
      <c r="T417" s="107"/>
      <c r="U417" s="107"/>
      <c r="V417" s="107"/>
      <c r="W417" s="107"/>
      <c r="X417" s="107"/>
    </row>
    <row r="418" spans="1:24" ht="24.75" customHeight="1">
      <c r="A418" s="107"/>
      <c r="B418" s="107"/>
      <c r="C418" s="108"/>
      <c r="D418" s="107"/>
      <c r="E418" s="108"/>
      <c r="F418" s="108"/>
      <c r="G418" s="107"/>
      <c r="H418" s="107"/>
      <c r="I418" s="107"/>
      <c r="J418" s="107"/>
      <c r="K418" s="107"/>
      <c r="L418" s="107"/>
      <c r="M418" s="107"/>
      <c r="N418" s="107"/>
      <c r="O418" s="107"/>
      <c r="P418" s="107"/>
      <c r="Q418" s="107"/>
      <c r="R418" s="107"/>
      <c r="S418" s="107"/>
      <c r="T418" s="107"/>
      <c r="U418" s="107"/>
      <c r="V418" s="107"/>
      <c r="W418" s="107"/>
      <c r="X418" s="107"/>
    </row>
    <row r="419" spans="1:24" ht="24.75" customHeight="1">
      <c r="A419" s="107"/>
      <c r="B419" s="107"/>
      <c r="C419" s="108"/>
      <c r="D419" s="107"/>
      <c r="E419" s="108"/>
      <c r="F419" s="108"/>
      <c r="G419" s="107"/>
      <c r="H419" s="107"/>
      <c r="I419" s="107"/>
      <c r="J419" s="107"/>
      <c r="K419" s="107"/>
      <c r="L419" s="107"/>
      <c r="M419" s="107"/>
      <c r="N419" s="107"/>
      <c r="O419" s="107"/>
      <c r="P419" s="107"/>
      <c r="Q419" s="107"/>
      <c r="R419" s="107"/>
      <c r="S419" s="107"/>
      <c r="T419" s="107"/>
      <c r="U419" s="107"/>
      <c r="V419" s="107"/>
      <c r="W419" s="107"/>
      <c r="X419" s="107"/>
    </row>
    <row r="420" spans="1:24" ht="24.75" customHeight="1">
      <c r="A420" s="107"/>
      <c r="B420" s="107"/>
      <c r="C420" s="108"/>
      <c r="D420" s="107"/>
      <c r="E420" s="108"/>
      <c r="F420" s="108"/>
      <c r="G420" s="107"/>
      <c r="H420" s="107"/>
      <c r="I420" s="107"/>
      <c r="J420" s="107"/>
      <c r="K420" s="107"/>
      <c r="L420" s="107"/>
      <c r="M420" s="107"/>
      <c r="N420" s="107"/>
      <c r="O420" s="107"/>
      <c r="P420" s="107"/>
      <c r="Q420" s="107"/>
      <c r="R420" s="107"/>
      <c r="S420" s="107"/>
      <c r="T420" s="107"/>
      <c r="U420" s="107"/>
      <c r="V420" s="107"/>
      <c r="W420" s="107"/>
      <c r="X420" s="107"/>
    </row>
    <row r="421" spans="1:24" ht="24.75" customHeight="1">
      <c r="A421" s="107"/>
      <c r="B421" s="107"/>
      <c r="C421" s="108"/>
      <c r="D421" s="107"/>
      <c r="E421" s="108"/>
      <c r="F421" s="108"/>
      <c r="G421" s="107"/>
      <c r="H421" s="107"/>
      <c r="I421" s="107"/>
      <c r="J421" s="107"/>
      <c r="K421" s="107"/>
      <c r="L421" s="107"/>
      <c r="M421" s="107"/>
      <c r="N421" s="107"/>
      <c r="O421" s="107"/>
      <c r="P421" s="107"/>
      <c r="Q421" s="107"/>
      <c r="R421" s="107"/>
      <c r="S421" s="107"/>
      <c r="T421" s="107"/>
      <c r="U421" s="107"/>
      <c r="V421" s="107"/>
      <c r="W421" s="107"/>
      <c r="X421" s="107"/>
    </row>
    <row r="422" spans="1:24" ht="24.75" customHeight="1">
      <c r="A422" s="107"/>
      <c r="B422" s="107"/>
      <c r="C422" s="108"/>
      <c r="D422" s="107"/>
      <c r="E422" s="108"/>
      <c r="F422" s="108"/>
      <c r="G422" s="107"/>
      <c r="H422" s="107"/>
      <c r="I422" s="107"/>
      <c r="J422" s="107"/>
      <c r="K422" s="107"/>
      <c r="L422" s="107"/>
      <c r="M422" s="107"/>
      <c r="N422" s="107"/>
      <c r="O422" s="107"/>
      <c r="P422" s="107"/>
      <c r="Q422" s="107"/>
      <c r="R422" s="107"/>
      <c r="S422" s="107"/>
      <c r="T422" s="107"/>
      <c r="U422" s="107"/>
      <c r="V422" s="107"/>
      <c r="W422" s="107"/>
      <c r="X422" s="107"/>
    </row>
    <row r="423" spans="1:24" ht="24.75" customHeight="1">
      <c r="A423" s="107"/>
      <c r="B423" s="107"/>
      <c r="C423" s="108"/>
      <c r="D423" s="107"/>
      <c r="E423" s="108"/>
      <c r="F423" s="108"/>
      <c r="G423" s="107"/>
      <c r="H423" s="107"/>
      <c r="I423" s="107"/>
      <c r="J423" s="107"/>
      <c r="K423" s="107"/>
      <c r="L423" s="107"/>
      <c r="M423" s="107"/>
      <c r="N423" s="107"/>
      <c r="O423" s="107"/>
      <c r="P423" s="107"/>
      <c r="Q423" s="107"/>
      <c r="R423" s="107"/>
      <c r="S423" s="107"/>
      <c r="T423" s="107"/>
      <c r="U423" s="107"/>
      <c r="V423" s="107"/>
      <c r="W423" s="107"/>
      <c r="X423" s="107"/>
    </row>
    <row r="424" spans="1:24" ht="24.75" customHeight="1">
      <c r="A424" s="107"/>
      <c r="B424" s="107"/>
      <c r="C424" s="108"/>
      <c r="D424" s="107"/>
      <c r="E424" s="108"/>
      <c r="F424" s="108"/>
      <c r="G424" s="107"/>
      <c r="H424" s="107"/>
      <c r="I424" s="107"/>
      <c r="J424" s="107"/>
      <c r="K424" s="107"/>
      <c r="L424" s="107"/>
      <c r="M424" s="107"/>
      <c r="N424" s="107"/>
      <c r="O424" s="107"/>
      <c r="P424" s="107"/>
      <c r="Q424" s="107"/>
      <c r="R424" s="107"/>
      <c r="S424" s="107"/>
      <c r="T424" s="107"/>
      <c r="U424" s="107"/>
      <c r="V424" s="107"/>
      <c r="W424" s="107"/>
      <c r="X424" s="107"/>
    </row>
    <row r="425" spans="1:24" ht="24.75" customHeight="1">
      <c r="A425" s="107"/>
      <c r="B425" s="107"/>
      <c r="C425" s="108"/>
      <c r="D425" s="107"/>
      <c r="E425" s="108"/>
      <c r="F425" s="108"/>
      <c r="G425" s="107"/>
      <c r="H425" s="107"/>
      <c r="I425" s="107"/>
      <c r="J425" s="107"/>
      <c r="K425" s="107"/>
      <c r="L425" s="107"/>
      <c r="M425" s="107"/>
      <c r="N425" s="107"/>
      <c r="O425" s="107"/>
      <c r="P425" s="107"/>
      <c r="Q425" s="107"/>
      <c r="R425" s="107"/>
      <c r="S425" s="107"/>
      <c r="T425" s="107"/>
      <c r="U425" s="107"/>
      <c r="V425" s="107"/>
      <c r="W425" s="107"/>
      <c r="X425" s="107"/>
    </row>
    <row r="426" spans="1:24" ht="24.75" customHeight="1">
      <c r="A426" s="107"/>
      <c r="B426" s="107"/>
      <c r="C426" s="108"/>
      <c r="D426" s="107"/>
      <c r="E426" s="108"/>
      <c r="F426" s="108"/>
      <c r="G426" s="107"/>
      <c r="H426" s="107"/>
      <c r="I426" s="107"/>
      <c r="J426" s="107"/>
      <c r="K426" s="107"/>
      <c r="L426" s="107"/>
      <c r="M426" s="107"/>
      <c r="N426" s="107"/>
      <c r="O426" s="107"/>
      <c r="P426" s="107"/>
      <c r="Q426" s="107"/>
      <c r="R426" s="107"/>
      <c r="S426" s="107"/>
      <c r="T426" s="107"/>
      <c r="U426" s="107"/>
      <c r="V426" s="107"/>
      <c r="W426" s="107"/>
      <c r="X426" s="107"/>
    </row>
    <row r="427" spans="1:24" ht="24.75" customHeight="1">
      <c r="A427" s="107"/>
      <c r="B427" s="107"/>
      <c r="C427" s="108"/>
      <c r="D427" s="107"/>
      <c r="E427" s="108"/>
      <c r="F427" s="108"/>
      <c r="G427" s="107"/>
      <c r="H427" s="107"/>
      <c r="I427" s="107"/>
      <c r="J427" s="107"/>
      <c r="K427" s="107"/>
      <c r="L427" s="107"/>
      <c r="M427" s="107"/>
      <c r="N427" s="107"/>
      <c r="O427" s="107"/>
      <c r="P427" s="107"/>
      <c r="Q427" s="107"/>
      <c r="R427" s="107"/>
      <c r="S427" s="107"/>
      <c r="T427" s="107"/>
      <c r="U427" s="107"/>
      <c r="V427" s="107"/>
      <c r="W427" s="107"/>
      <c r="X427" s="107"/>
    </row>
    <row r="428" spans="1:24" ht="24.75" customHeight="1">
      <c r="A428" s="107"/>
      <c r="B428" s="107"/>
      <c r="C428" s="108"/>
      <c r="D428" s="107"/>
      <c r="E428" s="108"/>
      <c r="F428" s="108"/>
      <c r="G428" s="107"/>
      <c r="H428" s="107"/>
      <c r="I428" s="107"/>
      <c r="J428" s="107"/>
      <c r="K428" s="107"/>
      <c r="L428" s="107"/>
      <c r="M428" s="107"/>
      <c r="N428" s="107"/>
      <c r="O428" s="107"/>
      <c r="P428" s="107"/>
      <c r="Q428" s="107"/>
      <c r="R428" s="107"/>
      <c r="S428" s="107"/>
      <c r="T428" s="107"/>
      <c r="U428" s="107"/>
      <c r="V428" s="107"/>
      <c r="W428" s="107"/>
      <c r="X428" s="107"/>
    </row>
    <row r="429" spans="1:24" ht="24.75" customHeight="1">
      <c r="A429" s="107"/>
      <c r="B429" s="107"/>
      <c r="C429" s="108"/>
      <c r="D429" s="107"/>
      <c r="E429" s="108"/>
      <c r="F429" s="108"/>
      <c r="G429" s="107"/>
      <c r="H429" s="107"/>
      <c r="I429" s="107"/>
      <c r="J429" s="107"/>
      <c r="K429" s="107"/>
      <c r="L429" s="107"/>
      <c r="M429" s="107"/>
      <c r="N429" s="107"/>
      <c r="O429" s="107"/>
      <c r="P429" s="107"/>
      <c r="Q429" s="107"/>
      <c r="R429" s="107"/>
      <c r="S429" s="107"/>
      <c r="T429" s="107"/>
      <c r="U429" s="107"/>
      <c r="V429" s="107"/>
      <c r="W429" s="107"/>
      <c r="X429" s="107"/>
    </row>
    <row r="430" spans="1:24" ht="24.75" customHeight="1">
      <c r="A430" s="107"/>
      <c r="B430" s="107"/>
      <c r="C430" s="108"/>
      <c r="D430" s="107"/>
      <c r="E430" s="108"/>
      <c r="F430" s="108"/>
      <c r="G430" s="107"/>
      <c r="H430" s="107"/>
      <c r="I430" s="107"/>
      <c r="J430" s="107"/>
      <c r="K430" s="107"/>
      <c r="L430" s="107"/>
      <c r="M430" s="107"/>
      <c r="N430" s="107"/>
      <c r="O430" s="107"/>
      <c r="P430" s="107"/>
      <c r="Q430" s="107"/>
      <c r="R430" s="107"/>
      <c r="S430" s="107"/>
      <c r="T430" s="107"/>
      <c r="U430" s="107"/>
      <c r="V430" s="107"/>
      <c r="W430" s="107"/>
      <c r="X430" s="107"/>
    </row>
    <row r="431" spans="1:24" ht="24.75" customHeight="1">
      <c r="A431" s="107"/>
      <c r="B431" s="107"/>
      <c r="C431" s="108"/>
      <c r="D431" s="107"/>
      <c r="E431" s="108"/>
      <c r="F431" s="108"/>
      <c r="G431" s="107"/>
      <c r="H431" s="107"/>
      <c r="I431" s="107"/>
      <c r="J431" s="107"/>
      <c r="K431" s="107"/>
      <c r="L431" s="107"/>
      <c r="M431" s="107"/>
      <c r="N431" s="107"/>
      <c r="O431" s="107"/>
      <c r="P431" s="107"/>
      <c r="Q431" s="107"/>
      <c r="R431" s="107"/>
      <c r="S431" s="107"/>
      <c r="T431" s="107"/>
      <c r="U431" s="107"/>
      <c r="V431" s="107"/>
      <c r="W431" s="107"/>
      <c r="X431" s="107"/>
    </row>
    <row r="432" spans="1:24" ht="24.75" customHeight="1">
      <c r="A432" s="107"/>
      <c r="B432" s="107"/>
      <c r="C432" s="108"/>
      <c r="D432" s="107"/>
      <c r="E432" s="108"/>
      <c r="F432" s="108"/>
      <c r="G432" s="107"/>
      <c r="H432" s="107"/>
      <c r="I432" s="107"/>
      <c r="J432" s="107"/>
      <c r="K432" s="107"/>
      <c r="L432" s="107"/>
      <c r="M432" s="107"/>
      <c r="N432" s="107"/>
      <c r="O432" s="107"/>
      <c r="P432" s="107"/>
      <c r="Q432" s="107"/>
      <c r="R432" s="107"/>
      <c r="S432" s="107"/>
      <c r="T432" s="107"/>
      <c r="U432" s="107"/>
      <c r="V432" s="107"/>
      <c r="W432" s="107"/>
      <c r="X432" s="107"/>
    </row>
    <row r="433" spans="1:24" ht="24.75" customHeight="1">
      <c r="A433" s="107"/>
      <c r="B433" s="107"/>
      <c r="C433" s="108"/>
      <c r="D433" s="107"/>
      <c r="E433" s="108"/>
      <c r="F433" s="108"/>
      <c r="G433" s="107"/>
      <c r="H433" s="107"/>
      <c r="I433" s="107"/>
      <c r="J433" s="107"/>
      <c r="K433" s="107"/>
      <c r="L433" s="107"/>
      <c r="M433" s="107"/>
      <c r="N433" s="107"/>
      <c r="O433" s="107"/>
      <c r="P433" s="107"/>
      <c r="Q433" s="107"/>
      <c r="R433" s="107"/>
      <c r="S433" s="107"/>
      <c r="T433" s="107"/>
      <c r="U433" s="107"/>
      <c r="V433" s="107"/>
      <c r="W433" s="107"/>
      <c r="X433" s="107"/>
    </row>
    <row r="434" spans="1:24" ht="24.75" customHeight="1">
      <c r="A434" s="107"/>
      <c r="B434" s="107"/>
      <c r="C434" s="108"/>
      <c r="D434" s="107"/>
      <c r="E434" s="108"/>
      <c r="F434" s="108"/>
      <c r="G434" s="107"/>
      <c r="H434" s="107"/>
      <c r="I434" s="107"/>
      <c r="J434" s="107"/>
      <c r="K434" s="107"/>
      <c r="L434" s="107"/>
      <c r="M434" s="107"/>
      <c r="N434" s="107"/>
      <c r="O434" s="107"/>
      <c r="P434" s="107"/>
      <c r="Q434" s="107"/>
      <c r="R434" s="107"/>
      <c r="S434" s="107"/>
      <c r="T434" s="107"/>
      <c r="U434" s="107"/>
      <c r="V434" s="107"/>
      <c r="W434" s="107"/>
      <c r="X434" s="107"/>
    </row>
    <row r="435" spans="1:24" ht="24.75" customHeight="1">
      <c r="A435" s="107"/>
      <c r="B435" s="107"/>
      <c r="C435" s="108"/>
      <c r="D435" s="107"/>
      <c r="E435" s="108"/>
      <c r="F435" s="108"/>
      <c r="G435" s="107"/>
      <c r="H435" s="107"/>
      <c r="I435" s="107"/>
      <c r="J435" s="107"/>
      <c r="K435" s="107"/>
      <c r="L435" s="107"/>
      <c r="M435" s="107"/>
      <c r="N435" s="107"/>
      <c r="O435" s="107"/>
      <c r="P435" s="107"/>
      <c r="Q435" s="107"/>
      <c r="R435" s="107"/>
      <c r="S435" s="107"/>
      <c r="T435" s="107"/>
      <c r="U435" s="107"/>
      <c r="V435" s="107"/>
      <c r="W435" s="107"/>
      <c r="X435" s="107"/>
    </row>
    <row r="436" spans="1:24" ht="24.75" customHeight="1">
      <c r="A436" s="107"/>
      <c r="B436" s="107"/>
      <c r="C436" s="108"/>
      <c r="D436" s="107"/>
      <c r="E436" s="108"/>
      <c r="F436" s="108"/>
      <c r="G436" s="107"/>
      <c r="H436" s="107"/>
      <c r="I436" s="107"/>
      <c r="J436" s="107"/>
      <c r="K436" s="107"/>
      <c r="L436" s="107"/>
      <c r="M436" s="107"/>
      <c r="N436" s="107"/>
      <c r="O436" s="107"/>
      <c r="P436" s="107"/>
      <c r="Q436" s="107"/>
      <c r="R436" s="107"/>
      <c r="S436" s="107"/>
      <c r="T436" s="107"/>
      <c r="U436" s="107"/>
      <c r="V436" s="107"/>
      <c r="W436" s="107"/>
      <c r="X436" s="107"/>
    </row>
    <row r="437" spans="1:24" ht="24.75" customHeight="1">
      <c r="A437" s="107"/>
      <c r="B437" s="107"/>
      <c r="C437" s="108"/>
      <c r="D437" s="107"/>
      <c r="E437" s="108"/>
      <c r="F437" s="108"/>
      <c r="G437" s="107"/>
      <c r="H437" s="107"/>
      <c r="I437" s="107"/>
      <c r="J437" s="107"/>
      <c r="K437" s="107"/>
      <c r="L437" s="107"/>
      <c r="M437" s="107"/>
      <c r="N437" s="107"/>
      <c r="O437" s="107"/>
      <c r="P437" s="107"/>
      <c r="Q437" s="107"/>
      <c r="R437" s="107"/>
      <c r="S437" s="107"/>
      <c r="T437" s="107"/>
      <c r="U437" s="107"/>
      <c r="V437" s="107"/>
      <c r="W437" s="107"/>
      <c r="X437" s="107"/>
    </row>
    <row r="438" spans="1:24" ht="24.75" customHeight="1">
      <c r="A438" s="107"/>
      <c r="B438" s="107"/>
      <c r="C438" s="108"/>
      <c r="D438" s="107"/>
      <c r="E438" s="108"/>
      <c r="F438" s="108"/>
      <c r="G438" s="107"/>
      <c r="H438" s="107"/>
      <c r="I438" s="107"/>
      <c r="J438" s="107"/>
      <c r="K438" s="107"/>
      <c r="L438" s="107"/>
      <c r="M438" s="107"/>
      <c r="N438" s="107"/>
      <c r="O438" s="107"/>
      <c r="P438" s="107"/>
      <c r="Q438" s="107"/>
      <c r="R438" s="107"/>
      <c r="S438" s="107"/>
      <c r="T438" s="107"/>
      <c r="U438" s="107"/>
      <c r="V438" s="107"/>
      <c r="W438" s="107"/>
      <c r="X438" s="107"/>
    </row>
    <row r="439" spans="1:24" ht="24.75" customHeight="1">
      <c r="A439" s="107"/>
      <c r="B439" s="107"/>
      <c r="C439" s="108"/>
      <c r="D439" s="107"/>
      <c r="E439" s="108"/>
      <c r="F439" s="108"/>
      <c r="G439" s="107"/>
      <c r="H439" s="107"/>
      <c r="I439" s="107"/>
      <c r="J439" s="107"/>
      <c r="K439" s="107"/>
      <c r="L439" s="107"/>
      <c r="M439" s="107"/>
      <c r="N439" s="107"/>
      <c r="O439" s="107"/>
      <c r="P439" s="107"/>
      <c r="Q439" s="107"/>
      <c r="R439" s="107"/>
      <c r="S439" s="107"/>
      <c r="T439" s="107"/>
      <c r="U439" s="107"/>
      <c r="V439" s="107"/>
      <c r="W439" s="107"/>
      <c r="X439" s="107"/>
    </row>
    <row r="440" spans="1:24" ht="24.75" customHeight="1">
      <c r="A440" s="107"/>
      <c r="B440" s="107"/>
      <c r="C440" s="108"/>
      <c r="D440" s="107"/>
      <c r="E440" s="108"/>
      <c r="F440" s="108"/>
      <c r="G440" s="107"/>
      <c r="H440" s="107"/>
      <c r="I440" s="107"/>
      <c r="J440" s="107"/>
      <c r="K440" s="107"/>
      <c r="L440" s="107"/>
      <c r="M440" s="107"/>
      <c r="N440" s="107"/>
      <c r="O440" s="107"/>
      <c r="P440" s="107"/>
      <c r="Q440" s="107"/>
      <c r="R440" s="107"/>
      <c r="S440" s="107"/>
      <c r="T440" s="107"/>
      <c r="U440" s="107"/>
      <c r="V440" s="107"/>
      <c r="W440" s="107"/>
      <c r="X440" s="107"/>
    </row>
    <row r="441" spans="1:24" ht="24.75" customHeight="1">
      <c r="A441" s="107"/>
      <c r="B441" s="107"/>
      <c r="C441" s="108"/>
      <c r="D441" s="107"/>
      <c r="E441" s="108"/>
      <c r="F441" s="108"/>
      <c r="G441" s="107"/>
      <c r="H441" s="107"/>
      <c r="I441" s="107"/>
      <c r="J441" s="107"/>
      <c r="K441" s="107"/>
      <c r="L441" s="107"/>
      <c r="M441" s="107"/>
      <c r="N441" s="107"/>
      <c r="O441" s="107"/>
      <c r="P441" s="107"/>
      <c r="Q441" s="107"/>
      <c r="R441" s="107"/>
      <c r="S441" s="107"/>
      <c r="T441" s="107"/>
      <c r="U441" s="107"/>
      <c r="V441" s="107"/>
      <c r="W441" s="107"/>
      <c r="X441" s="107"/>
    </row>
    <row r="442" spans="1:24" ht="24.75" customHeight="1">
      <c r="A442" s="107"/>
      <c r="B442" s="107"/>
      <c r="C442" s="108"/>
      <c r="D442" s="107"/>
      <c r="E442" s="108"/>
      <c r="F442" s="108"/>
      <c r="G442" s="107"/>
      <c r="H442" s="107"/>
      <c r="I442" s="107"/>
      <c r="J442" s="107"/>
      <c r="K442" s="107"/>
      <c r="L442" s="107"/>
      <c r="M442" s="107"/>
      <c r="N442" s="107"/>
      <c r="O442" s="107"/>
      <c r="P442" s="107"/>
      <c r="Q442" s="107"/>
      <c r="R442" s="107"/>
      <c r="S442" s="107"/>
      <c r="T442" s="107"/>
      <c r="U442" s="107"/>
      <c r="V442" s="107"/>
      <c r="W442" s="107"/>
      <c r="X442" s="107"/>
    </row>
    <row r="443" spans="1:24" ht="24.75" customHeight="1">
      <c r="A443" s="107"/>
      <c r="B443" s="107"/>
      <c r="C443" s="108"/>
      <c r="D443" s="107"/>
      <c r="E443" s="108"/>
      <c r="F443" s="108"/>
      <c r="G443" s="107"/>
      <c r="H443" s="107"/>
      <c r="I443" s="107"/>
      <c r="J443" s="107"/>
      <c r="K443" s="107"/>
      <c r="L443" s="107"/>
      <c r="M443" s="107"/>
      <c r="N443" s="107"/>
      <c r="O443" s="107"/>
      <c r="P443" s="107"/>
      <c r="Q443" s="107"/>
      <c r="R443" s="107"/>
      <c r="S443" s="107"/>
      <c r="T443" s="107"/>
      <c r="U443" s="107"/>
      <c r="V443" s="107"/>
      <c r="W443" s="107"/>
      <c r="X443" s="107"/>
    </row>
    <row r="444" spans="1:24" ht="24.75" customHeight="1">
      <c r="A444" s="107"/>
      <c r="B444" s="107"/>
      <c r="C444" s="108"/>
      <c r="D444" s="107"/>
      <c r="E444" s="108"/>
      <c r="F444" s="108"/>
      <c r="G444" s="107"/>
      <c r="H444" s="107"/>
      <c r="I444" s="107"/>
      <c r="J444" s="107"/>
      <c r="K444" s="107"/>
      <c r="L444" s="107"/>
      <c r="M444" s="107"/>
      <c r="N444" s="107"/>
      <c r="O444" s="107"/>
      <c r="P444" s="107"/>
      <c r="Q444" s="107"/>
      <c r="R444" s="107"/>
      <c r="S444" s="107"/>
      <c r="T444" s="107"/>
      <c r="U444" s="107"/>
      <c r="V444" s="107"/>
      <c r="W444" s="107"/>
      <c r="X444" s="107"/>
    </row>
    <row r="445" spans="1:24" ht="24.75" customHeight="1">
      <c r="A445" s="107"/>
      <c r="B445" s="107"/>
      <c r="C445" s="108"/>
      <c r="D445" s="107"/>
      <c r="E445" s="108"/>
      <c r="F445" s="108"/>
      <c r="G445" s="107"/>
      <c r="H445" s="107"/>
      <c r="I445" s="107"/>
      <c r="J445" s="107"/>
      <c r="K445" s="107"/>
      <c r="L445" s="107"/>
      <c r="M445" s="107"/>
      <c r="N445" s="107"/>
      <c r="O445" s="107"/>
      <c r="P445" s="107"/>
      <c r="Q445" s="107"/>
      <c r="R445" s="107"/>
      <c r="S445" s="107"/>
      <c r="T445" s="107"/>
      <c r="U445" s="107"/>
      <c r="V445" s="107"/>
      <c r="W445" s="107"/>
      <c r="X445" s="107"/>
    </row>
    <row r="446" spans="1:24" ht="24.75" customHeight="1">
      <c r="A446" s="107"/>
      <c r="B446" s="107"/>
      <c r="C446" s="108"/>
      <c r="D446" s="107"/>
      <c r="E446" s="108"/>
      <c r="F446" s="108"/>
      <c r="G446" s="107"/>
      <c r="H446" s="107"/>
      <c r="I446" s="107"/>
      <c r="J446" s="107"/>
      <c r="K446" s="107"/>
      <c r="L446" s="107"/>
      <c r="M446" s="107"/>
      <c r="N446" s="107"/>
      <c r="O446" s="107"/>
      <c r="P446" s="107"/>
      <c r="Q446" s="107"/>
      <c r="R446" s="107"/>
      <c r="S446" s="107"/>
      <c r="T446" s="107"/>
      <c r="U446" s="107"/>
      <c r="V446" s="107"/>
      <c r="W446" s="107"/>
      <c r="X446" s="107"/>
    </row>
    <row r="447" spans="1:24" ht="24.75" customHeight="1">
      <c r="A447" s="107"/>
      <c r="B447" s="107"/>
      <c r="C447" s="108"/>
      <c r="D447" s="107"/>
      <c r="E447" s="108"/>
      <c r="F447" s="108"/>
      <c r="G447" s="107"/>
      <c r="H447" s="107"/>
      <c r="I447" s="107"/>
      <c r="J447" s="107"/>
      <c r="K447" s="107"/>
      <c r="L447" s="107"/>
      <c r="M447" s="107"/>
      <c r="N447" s="107"/>
      <c r="O447" s="107"/>
      <c r="P447" s="107"/>
      <c r="Q447" s="107"/>
      <c r="R447" s="107"/>
      <c r="S447" s="107"/>
      <c r="T447" s="107"/>
      <c r="U447" s="107"/>
      <c r="V447" s="107"/>
      <c r="W447" s="107"/>
      <c r="X447" s="107"/>
    </row>
    <row r="448" spans="1:24" ht="24.75" customHeight="1">
      <c r="A448" s="107"/>
      <c r="B448" s="107"/>
      <c r="C448" s="108"/>
      <c r="D448" s="107"/>
      <c r="E448" s="108"/>
      <c r="F448" s="108"/>
      <c r="G448" s="107"/>
      <c r="H448" s="107"/>
      <c r="I448" s="107"/>
      <c r="J448" s="107"/>
      <c r="K448" s="107"/>
      <c r="L448" s="107"/>
      <c r="M448" s="107"/>
      <c r="N448" s="107"/>
      <c r="O448" s="107"/>
      <c r="P448" s="107"/>
      <c r="Q448" s="107"/>
      <c r="R448" s="107"/>
      <c r="S448" s="107"/>
      <c r="T448" s="107"/>
      <c r="U448" s="107"/>
      <c r="V448" s="107"/>
      <c r="W448" s="107"/>
      <c r="X448" s="107"/>
    </row>
    <row r="449" spans="1:24" ht="24.75" customHeight="1">
      <c r="A449" s="107"/>
      <c r="B449" s="107"/>
      <c r="C449" s="108"/>
      <c r="D449" s="107"/>
      <c r="E449" s="108"/>
      <c r="F449" s="108"/>
      <c r="G449" s="107"/>
      <c r="H449" s="107"/>
      <c r="I449" s="107"/>
      <c r="J449" s="107"/>
      <c r="K449" s="107"/>
      <c r="L449" s="107"/>
      <c r="M449" s="107"/>
      <c r="N449" s="107"/>
      <c r="O449" s="107"/>
      <c r="P449" s="107"/>
      <c r="Q449" s="107"/>
      <c r="R449" s="107"/>
      <c r="S449" s="107"/>
      <c r="T449" s="107"/>
      <c r="U449" s="107"/>
      <c r="V449" s="107"/>
      <c r="W449" s="107"/>
      <c r="X449" s="107"/>
    </row>
    <row r="450" spans="1:24" ht="24.75" customHeight="1">
      <c r="A450" s="107"/>
      <c r="B450" s="107"/>
      <c r="C450" s="108"/>
      <c r="D450" s="107"/>
      <c r="E450" s="108"/>
      <c r="F450" s="108"/>
      <c r="G450" s="107"/>
      <c r="H450" s="107"/>
      <c r="I450" s="107"/>
      <c r="J450" s="107"/>
      <c r="K450" s="107"/>
      <c r="L450" s="107"/>
      <c r="M450" s="107"/>
      <c r="N450" s="107"/>
      <c r="O450" s="107"/>
      <c r="P450" s="107"/>
      <c r="Q450" s="107"/>
      <c r="R450" s="107"/>
      <c r="S450" s="107"/>
      <c r="T450" s="107"/>
      <c r="U450" s="107"/>
      <c r="V450" s="107"/>
      <c r="W450" s="107"/>
      <c r="X450" s="107"/>
    </row>
    <row r="451" spans="1:24" ht="24.75" customHeight="1">
      <c r="A451" s="107"/>
      <c r="B451" s="107"/>
      <c r="C451" s="108"/>
      <c r="D451" s="107"/>
      <c r="E451" s="108"/>
      <c r="F451" s="108"/>
      <c r="G451" s="107"/>
      <c r="H451" s="107"/>
      <c r="I451" s="107"/>
      <c r="J451" s="107"/>
      <c r="K451" s="107"/>
      <c r="L451" s="107"/>
      <c r="M451" s="107"/>
      <c r="N451" s="107"/>
      <c r="O451" s="107"/>
      <c r="P451" s="107"/>
      <c r="Q451" s="107"/>
      <c r="R451" s="107"/>
      <c r="S451" s="107"/>
      <c r="T451" s="107"/>
      <c r="U451" s="107"/>
      <c r="V451" s="107"/>
      <c r="W451" s="107"/>
      <c r="X451" s="107"/>
    </row>
    <row r="452" spans="1:24" ht="24.75" customHeight="1">
      <c r="A452" s="107"/>
      <c r="B452" s="107"/>
      <c r="C452" s="108"/>
      <c r="D452" s="107"/>
      <c r="E452" s="108"/>
      <c r="F452" s="108"/>
      <c r="G452" s="107"/>
      <c r="H452" s="107"/>
      <c r="I452" s="107"/>
      <c r="J452" s="107"/>
      <c r="K452" s="107"/>
      <c r="L452" s="107"/>
      <c r="M452" s="107"/>
      <c r="N452" s="107"/>
      <c r="O452" s="107"/>
      <c r="P452" s="107"/>
      <c r="Q452" s="107"/>
      <c r="R452" s="107"/>
      <c r="S452" s="107"/>
      <c r="T452" s="107"/>
      <c r="U452" s="107"/>
      <c r="V452" s="107"/>
      <c r="W452" s="107"/>
      <c r="X452" s="107"/>
    </row>
    <row r="453" spans="1:24" ht="24.75" customHeight="1">
      <c r="A453" s="107"/>
      <c r="B453" s="107"/>
      <c r="C453" s="108"/>
      <c r="D453" s="107"/>
      <c r="E453" s="108"/>
      <c r="F453" s="108"/>
      <c r="G453" s="107"/>
      <c r="H453" s="107"/>
      <c r="I453" s="107"/>
      <c r="J453" s="107"/>
      <c r="K453" s="107"/>
      <c r="L453" s="107"/>
      <c r="M453" s="107"/>
      <c r="N453" s="107"/>
      <c r="O453" s="107"/>
      <c r="P453" s="107"/>
      <c r="Q453" s="107"/>
      <c r="R453" s="107"/>
      <c r="S453" s="107"/>
      <c r="T453" s="107"/>
      <c r="U453" s="107"/>
      <c r="V453" s="107"/>
      <c r="W453" s="107"/>
      <c r="X453" s="107"/>
    </row>
    <row r="454" spans="1:24" ht="24.75" customHeight="1">
      <c r="A454" s="107"/>
      <c r="B454" s="107"/>
      <c r="C454" s="108"/>
      <c r="D454" s="107"/>
      <c r="E454" s="108"/>
      <c r="F454" s="108"/>
      <c r="G454" s="107"/>
      <c r="H454" s="107"/>
      <c r="I454" s="107"/>
      <c r="J454" s="107"/>
      <c r="K454" s="107"/>
      <c r="L454" s="107"/>
      <c r="M454" s="107"/>
      <c r="N454" s="107"/>
      <c r="O454" s="107"/>
      <c r="P454" s="107"/>
      <c r="Q454" s="107"/>
      <c r="R454" s="107"/>
      <c r="S454" s="107"/>
      <c r="T454" s="107"/>
      <c r="U454" s="107"/>
      <c r="V454" s="107"/>
      <c r="W454" s="107"/>
      <c r="X454" s="107"/>
    </row>
    <row r="455" spans="1:24" ht="24.75" customHeight="1">
      <c r="A455" s="107"/>
      <c r="B455" s="107"/>
      <c r="C455" s="108"/>
      <c r="D455" s="107"/>
      <c r="E455" s="108"/>
      <c r="F455" s="108"/>
      <c r="G455" s="107"/>
      <c r="H455" s="107"/>
      <c r="I455" s="107"/>
      <c r="J455" s="107"/>
      <c r="K455" s="107"/>
      <c r="L455" s="107"/>
      <c r="M455" s="107"/>
      <c r="N455" s="107"/>
      <c r="O455" s="107"/>
      <c r="P455" s="107"/>
      <c r="Q455" s="107"/>
      <c r="R455" s="107"/>
      <c r="S455" s="107"/>
      <c r="T455" s="107"/>
      <c r="U455" s="107"/>
      <c r="V455" s="107"/>
      <c r="W455" s="107"/>
      <c r="X455" s="107"/>
    </row>
    <row r="456" spans="1:24" ht="24.75" customHeight="1">
      <c r="A456" s="107"/>
      <c r="B456" s="107"/>
      <c r="C456" s="108"/>
      <c r="D456" s="107"/>
      <c r="E456" s="108"/>
      <c r="F456" s="108"/>
      <c r="G456" s="107"/>
      <c r="H456" s="107"/>
      <c r="I456" s="107"/>
      <c r="J456" s="107"/>
      <c r="K456" s="107"/>
      <c r="L456" s="107"/>
      <c r="M456" s="107"/>
      <c r="N456" s="107"/>
      <c r="O456" s="107"/>
      <c r="P456" s="107"/>
      <c r="Q456" s="107"/>
      <c r="R456" s="107"/>
      <c r="S456" s="107"/>
      <c r="T456" s="107"/>
      <c r="U456" s="107"/>
      <c r="V456" s="107"/>
      <c r="W456" s="107"/>
      <c r="X456" s="107"/>
    </row>
    <row r="457" spans="1:24" ht="24.75" customHeight="1">
      <c r="A457" s="107"/>
      <c r="B457" s="107"/>
      <c r="C457" s="108"/>
      <c r="D457" s="107"/>
      <c r="E457" s="108"/>
      <c r="F457" s="108"/>
      <c r="G457" s="107"/>
      <c r="H457" s="107"/>
      <c r="I457" s="107"/>
      <c r="J457" s="107"/>
      <c r="K457" s="107"/>
      <c r="L457" s="107"/>
      <c r="M457" s="107"/>
      <c r="N457" s="107"/>
      <c r="O457" s="107"/>
      <c r="P457" s="107"/>
      <c r="Q457" s="107"/>
      <c r="R457" s="107"/>
      <c r="S457" s="107"/>
      <c r="T457" s="107"/>
      <c r="U457" s="107"/>
      <c r="V457" s="107"/>
      <c r="W457" s="107"/>
      <c r="X457" s="107"/>
    </row>
    <row r="458" spans="1:24" ht="24.75" customHeight="1">
      <c r="A458" s="107"/>
      <c r="B458" s="107"/>
      <c r="C458" s="108"/>
      <c r="D458" s="107"/>
      <c r="E458" s="108"/>
      <c r="F458" s="108"/>
      <c r="G458" s="107"/>
      <c r="H458" s="107"/>
      <c r="I458" s="107"/>
      <c r="J458" s="107"/>
      <c r="K458" s="107"/>
      <c r="L458" s="107"/>
      <c r="M458" s="107"/>
      <c r="N458" s="107"/>
      <c r="O458" s="107"/>
      <c r="P458" s="107"/>
      <c r="Q458" s="107"/>
      <c r="R458" s="107"/>
      <c r="S458" s="107"/>
      <c r="T458" s="107"/>
      <c r="U458" s="107"/>
      <c r="V458" s="107"/>
      <c r="W458" s="107"/>
      <c r="X458" s="107"/>
    </row>
    <row r="459" spans="1:24" ht="24.75" customHeight="1">
      <c r="A459" s="107"/>
      <c r="B459" s="107"/>
      <c r="C459" s="108"/>
      <c r="D459" s="107"/>
      <c r="E459" s="108"/>
      <c r="F459" s="108"/>
      <c r="G459" s="107"/>
      <c r="H459" s="107"/>
      <c r="I459" s="107"/>
      <c r="J459" s="107"/>
      <c r="K459" s="107"/>
      <c r="L459" s="107"/>
      <c r="M459" s="107"/>
      <c r="N459" s="107"/>
      <c r="O459" s="107"/>
      <c r="P459" s="107"/>
      <c r="Q459" s="107"/>
      <c r="R459" s="107"/>
      <c r="S459" s="107"/>
      <c r="T459" s="107"/>
      <c r="U459" s="107"/>
      <c r="V459" s="107"/>
      <c r="W459" s="107"/>
      <c r="X459" s="107"/>
    </row>
    <row r="460" spans="1:24" ht="24.75" customHeight="1">
      <c r="A460" s="107"/>
      <c r="B460" s="107"/>
      <c r="C460" s="108"/>
      <c r="D460" s="107"/>
      <c r="E460" s="108"/>
      <c r="F460" s="108"/>
      <c r="G460" s="107"/>
      <c r="H460" s="107"/>
      <c r="I460" s="107"/>
      <c r="J460" s="107"/>
      <c r="K460" s="107"/>
      <c r="L460" s="107"/>
      <c r="M460" s="107"/>
      <c r="N460" s="107"/>
      <c r="O460" s="107"/>
      <c r="P460" s="107"/>
      <c r="Q460" s="107"/>
      <c r="R460" s="107"/>
      <c r="S460" s="107"/>
      <c r="T460" s="107"/>
      <c r="U460" s="107"/>
      <c r="V460" s="107"/>
      <c r="W460" s="107"/>
      <c r="X460" s="107"/>
    </row>
    <row r="461" spans="1:24" ht="24.75" customHeight="1">
      <c r="A461" s="107"/>
      <c r="B461" s="107"/>
      <c r="C461" s="108"/>
      <c r="D461" s="107"/>
      <c r="E461" s="108"/>
      <c r="F461" s="108"/>
      <c r="G461" s="107"/>
      <c r="H461" s="107"/>
      <c r="I461" s="107"/>
      <c r="J461" s="107"/>
      <c r="K461" s="107"/>
      <c r="L461" s="107"/>
      <c r="M461" s="107"/>
      <c r="N461" s="107"/>
      <c r="O461" s="107"/>
      <c r="P461" s="107"/>
      <c r="Q461" s="107"/>
      <c r="R461" s="107"/>
      <c r="S461" s="107"/>
      <c r="T461" s="107"/>
      <c r="U461" s="107"/>
      <c r="V461" s="107"/>
      <c r="W461" s="107"/>
      <c r="X461" s="107"/>
    </row>
    <row r="462" spans="1:24" ht="24.75" customHeight="1">
      <c r="A462" s="107"/>
      <c r="B462" s="107"/>
      <c r="C462" s="108"/>
      <c r="D462" s="107"/>
      <c r="E462" s="108"/>
      <c r="F462" s="108"/>
      <c r="G462" s="107"/>
      <c r="H462" s="107"/>
      <c r="I462" s="107"/>
      <c r="J462" s="107"/>
      <c r="K462" s="107"/>
      <c r="L462" s="107"/>
      <c r="M462" s="107"/>
      <c r="N462" s="107"/>
      <c r="O462" s="107"/>
      <c r="P462" s="107"/>
      <c r="Q462" s="107"/>
      <c r="R462" s="107"/>
      <c r="S462" s="107"/>
      <c r="T462" s="107"/>
      <c r="U462" s="107"/>
      <c r="V462" s="107"/>
      <c r="W462" s="107"/>
      <c r="X462" s="107"/>
    </row>
    <row r="463" spans="1:24" ht="24.75" customHeight="1">
      <c r="A463" s="107"/>
      <c r="B463" s="107"/>
      <c r="C463" s="108"/>
      <c r="D463" s="107"/>
      <c r="E463" s="108"/>
      <c r="F463" s="108"/>
      <c r="G463" s="107"/>
      <c r="H463" s="107"/>
      <c r="I463" s="107"/>
      <c r="J463" s="107"/>
      <c r="K463" s="107"/>
      <c r="L463" s="107"/>
      <c r="M463" s="107"/>
      <c r="N463" s="107"/>
      <c r="O463" s="107"/>
      <c r="P463" s="107"/>
      <c r="Q463" s="107"/>
      <c r="R463" s="107"/>
      <c r="S463" s="107"/>
      <c r="T463" s="107"/>
      <c r="U463" s="107"/>
      <c r="V463" s="107"/>
      <c r="W463" s="107"/>
      <c r="X463" s="107"/>
    </row>
    <row r="464" spans="1:24" ht="24.75" customHeight="1">
      <c r="A464" s="107"/>
      <c r="B464" s="107"/>
      <c r="C464" s="108"/>
      <c r="D464" s="107"/>
      <c r="E464" s="108"/>
      <c r="F464" s="108"/>
      <c r="G464" s="107"/>
      <c r="H464" s="107"/>
      <c r="I464" s="107"/>
      <c r="J464" s="107"/>
      <c r="K464" s="107"/>
      <c r="L464" s="107"/>
      <c r="M464" s="107"/>
      <c r="N464" s="107"/>
      <c r="O464" s="107"/>
      <c r="P464" s="107"/>
      <c r="Q464" s="107"/>
      <c r="R464" s="107"/>
      <c r="S464" s="107"/>
      <c r="T464" s="107"/>
      <c r="U464" s="107"/>
      <c r="V464" s="107"/>
      <c r="W464" s="107"/>
      <c r="X464" s="107"/>
    </row>
    <row r="465" spans="1:24" ht="24.75" customHeight="1">
      <c r="A465" s="107"/>
      <c r="B465" s="107"/>
      <c r="C465" s="108"/>
      <c r="D465" s="107"/>
      <c r="E465" s="108"/>
      <c r="F465" s="108"/>
      <c r="G465" s="107"/>
      <c r="H465" s="107"/>
      <c r="I465" s="107"/>
      <c r="J465" s="107"/>
      <c r="K465" s="107"/>
      <c r="L465" s="107"/>
      <c r="M465" s="107"/>
      <c r="N465" s="107"/>
      <c r="O465" s="107"/>
      <c r="P465" s="107"/>
      <c r="Q465" s="107"/>
      <c r="R465" s="107"/>
      <c r="S465" s="107"/>
      <c r="T465" s="107"/>
      <c r="U465" s="107"/>
      <c r="V465" s="107"/>
      <c r="W465" s="107"/>
      <c r="X465" s="107"/>
    </row>
    <row r="466" spans="1:24" ht="24.75" customHeight="1">
      <c r="A466" s="107"/>
      <c r="B466" s="107"/>
      <c r="C466" s="108"/>
      <c r="D466" s="107"/>
      <c r="E466" s="108"/>
      <c r="F466" s="108"/>
      <c r="G466" s="107"/>
      <c r="H466" s="107"/>
      <c r="I466" s="107"/>
      <c r="J466" s="107"/>
      <c r="K466" s="107"/>
      <c r="L466" s="107"/>
      <c r="M466" s="107"/>
      <c r="N466" s="107"/>
      <c r="O466" s="107"/>
      <c r="P466" s="107"/>
      <c r="Q466" s="107"/>
      <c r="R466" s="107"/>
      <c r="S466" s="107"/>
      <c r="T466" s="107"/>
      <c r="U466" s="107"/>
      <c r="V466" s="107"/>
      <c r="W466" s="107"/>
      <c r="X466" s="107"/>
    </row>
    <row r="467" spans="1:24" ht="24.75" customHeight="1">
      <c r="A467" s="107"/>
      <c r="B467" s="107"/>
      <c r="C467" s="108"/>
      <c r="D467" s="107"/>
      <c r="E467" s="108"/>
      <c r="F467" s="108"/>
      <c r="G467" s="107"/>
      <c r="H467" s="107"/>
      <c r="I467" s="107"/>
      <c r="J467" s="107"/>
      <c r="K467" s="107"/>
      <c r="L467" s="107"/>
      <c r="M467" s="107"/>
      <c r="N467" s="107"/>
      <c r="O467" s="107"/>
      <c r="P467" s="107"/>
      <c r="Q467" s="107"/>
      <c r="R467" s="107"/>
      <c r="S467" s="107"/>
      <c r="T467" s="107"/>
      <c r="U467" s="107"/>
      <c r="V467" s="107"/>
      <c r="W467" s="107"/>
      <c r="X467" s="107"/>
    </row>
    <row r="468" spans="1:24" ht="24.75" customHeight="1">
      <c r="A468" s="107"/>
      <c r="B468" s="107"/>
      <c r="C468" s="108"/>
      <c r="D468" s="107"/>
      <c r="E468" s="108"/>
      <c r="F468" s="108"/>
      <c r="G468" s="107"/>
      <c r="H468" s="107"/>
      <c r="I468" s="107"/>
      <c r="J468" s="107"/>
      <c r="K468" s="107"/>
      <c r="L468" s="107"/>
      <c r="M468" s="107"/>
      <c r="N468" s="107"/>
      <c r="O468" s="107"/>
      <c r="P468" s="107"/>
      <c r="Q468" s="107"/>
      <c r="R468" s="107"/>
      <c r="S468" s="107"/>
      <c r="T468" s="107"/>
      <c r="U468" s="107"/>
      <c r="V468" s="107"/>
      <c r="W468" s="107"/>
      <c r="X468" s="107"/>
    </row>
    <row r="469" spans="1:24" ht="24.75" customHeight="1">
      <c r="A469" s="107"/>
      <c r="B469" s="107"/>
      <c r="C469" s="108"/>
      <c r="D469" s="107"/>
      <c r="E469" s="108"/>
      <c r="F469" s="108"/>
      <c r="G469" s="107"/>
      <c r="H469" s="107"/>
      <c r="I469" s="107"/>
      <c r="J469" s="107"/>
      <c r="K469" s="107"/>
      <c r="L469" s="107"/>
      <c r="M469" s="107"/>
      <c r="N469" s="107"/>
      <c r="O469" s="107"/>
      <c r="P469" s="107"/>
      <c r="Q469" s="107"/>
      <c r="R469" s="107"/>
      <c r="S469" s="107"/>
      <c r="T469" s="107"/>
      <c r="U469" s="107"/>
      <c r="V469" s="107"/>
      <c r="W469" s="107"/>
      <c r="X469" s="107"/>
    </row>
    <row r="470" spans="1:24" ht="24.75" customHeight="1">
      <c r="A470" s="107"/>
      <c r="B470" s="107"/>
      <c r="C470" s="108"/>
      <c r="D470" s="107"/>
      <c r="E470" s="108"/>
      <c r="F470" s="108"/>
      <c r="G470" s="107"/>
      <c r="H470" s="107"/>
      <c r="I470" s="107"/>
      <c r="J470" s="107"/>
      <c r="K470" s="107"/>
      <c r="L470" s="107"/>
      <c r="M470" s="107"/>
      <c r="N470" s="107"/>
      <c r="O470" s="107"/>
      <c r="P470" s="107"/>
      <c r="Q470" s="107"/>
      <c r="R470" s="107"/>
      <c r="S470" s="107"/>
      <c r="T470" s="107"/>
      <c r="U470" s="107"/>
      <c r="V470" s="107"/>
      <c r="W470" s="107"/>
      <c r="X470" s="107"/>
    </row>
    <row r="471" spans="1:24" ht="24.75" customHeight="1">
      <c r="A471" s="107"/>
      <c r="B471" s="107"/>
      <c r="C471" s="108"/>
      <c r="D471" s="107"/>
      <c r="E471" s="108"/>
      <c r="F471" s="108"/>
      <c r="G471" s="107"/>
      <c r="H471" s="107"/>
      <c r="I471" s="107"/>
      <c r="J471" s="107"/>
      <c r="K471" s="107"/>
      <c r="L471" s="107"/>
      <c r="M471" s="107"/>
      <c r="N471" s="107"/>
      <c r="O471" s="107"/>
      <c r="P471" s="107"/>
      <c r="Q471" s="107"/>
      <c r="R471" s="107"/>
      <c r="S471" s="107"/>
      <c r="T471" s="107"/>
      <c r="U471" s="107"/>
      <c r="V471" s="107"/>
      <c r="W471" s="107"/>
      <c r="X471" s="107"/>
    </row>
    <row r="472" spans="1:24" ht="24.75" customHeight="1">
      <c r="A472" s="107"/>
      <c r="B472" s="107"/>
      <c r="C472" s="108"/>
      <c r="D472" s="107"/>
      <c r="E472" s="108"/>
      <c r="F472" s="108"/>
      <c r="G472" s="107"/>
      <c r="H472" s="107"/>
      <c r="I472" s="107"/>
      <c r="J472" s="107"/>
      <c r="K472" s="107"/>
      <c r="L472" s="107"/>
      <c r="M472" s="107"/>
      <c r="N472" s="107"/>
      <c r="O472" s="107"/>
      <c r="P472" s="107"/>
      <c r="Q472" s="107"/>
      <c r="R472" s="107"/>
      <c r="S472" s="107"/>
      <c r="T472" s="107"/>
      <c r="U472" s="107"/>
      <c r="V472" s="107"/>
      <c r="W472" s="107"/>
      <c r="X472" s="107"/>
    </row>
    <row r="473" spans="1:24" ht="24.75" customHeight="1">
      <c r="A473" s="107"/>
      <c r="B473" s="107"/>
      <c r="C473" s="108"/>
      <c r="D473" s="107"/>
      <c r="E473" s="108"/>
      <c r="F473" s="108"/>
      <c r="G473" s="107"/>
      <c r="H473" s="107"/>
      <c r="I473" s="107"/>
      <c r="J473" s="107"/>
      <c r="K473" s="107"/>
      <c r="L473" s="107"/>
      <c r="M473" s="107"/>
      <c r="N473" s="107"/>
      <c r="O473" s="107"/>
      <c r="P473" s="107"/>
      <c r="Q473" s="107"/>
      <c r="R473" s="107"/>
      <c r="S473" s="107"/>
      <c r="T473" s="107"/>
      <c r="U473" s="107"/>
      <c r="V473" s="107"/>
      <c r="W473" s="107"/>
      <c r="X473" s="107"/>
    </row>
    <row r="474" spans="1:24" ht="24.75" customHeight="1">
      <c r="A474" s="107"/>
      <c r="B474" s="107"/>
      <c r="C474" s="108"/>
      <c r="D474" s="107"/>
      <c r="E474" s="108"/>
      <c r="F474" s="108"/>
      <c r="G474" s="107"/>
      <c r="H474" s="107"/>
      <c r="I474" s="107"/>
      <c r="J474" s="107"/>
      <c r="K474" s="107"/>
      <c r="L474" s="107"/>
      <c r="M474" s="107"/>
      <c r="N474" s="107"/>
      <c r="O474" s="107"/>
      <c r="P474" s="107"/>
      <c r="Q474" s="107"/>
      <c r="R474" s="107"/>
      <c r="S474" s="107"/>
      <c r="T474" s="107"/>
      <c r="U474" s="107"/>
      <c r="V474" s="107"/>
      <c r="W474" s="107"/>
      <c r="X474" s="107"/>
    </row>
    <row r="475" spans="1:24" ht="24.75" customHeight="1">
      <c r="A475" s="107"/>
      <c r="B475" s="107"/>
      <c r="C475" s="108"/>
      <c r="D475" s="107"/>
      <c r="E475" s="108"/>
      <c r="F475" s="108"/>
      <c r="G475" s="107"/>
      <c r="H475" s="107"/>
      <c r="I475" s="107"/>
      <c r="J475" s="107"/>
      <c r="K475" s="107"/>
      <c r="L475" s="107"/>
      <c r="M475" s="107"/>
      <c r="N475" s="107"/>
      <c r="O475" s="107"/>
      <c r="P475" s="107"/>
      <c r="Q475" s="107"/>
      <c r="R475" s="107"/>
      <c r="S475" s="107"/>
      <c r="T475" s="107"/>
      <c r="U475" s="107"/>
      <c r="V475" s="107"/>
      <c r="W475" s="107"/>
      <c r="X475" s="107"/>
    </row>
    <row r="476" spans="1:24" ht="24.75" customHeight="1">
      <c r="A476" s="107"/>
      <c r="B476" s="107"/>
      <c r="C476" s="108"/>
      <c r="D476" s="107"/>
      <c r="E476" s="108"/>
      <c r="F476" s="108"/>
      <c r="G476" s="107"/>
      <c r="H476" s="107"/>
      <c r="I476" s="107"/>
      <c r="J476" s="107"/>
      <c r="K476" s="107"/>
      <c r="L476" s="107"/>
      <c r="M476" s="107"/>
      <c r="N476" s="107"/>
      <c r="O476" s="107"/>
      <c r="P476" s="107"/>
      <c r="Q476" s="107"/>
      <c r="R476" s="107"/>
      <c r="S476" s="107"/>
      <c r="T476" s="107"/>
      <c r="U476" s="107"/>
      <c r="V476" s="107"/>
      <c r="W476" s="107"/>
      <c r="X476" s="107"/>
    </row>
    <row r="477" spans="1:24" ht="24.75" customHeight="1">
      <c r="A477" s="107"/>
      <c r="B477" s="107"/>
      <c r="C477" s="108"/>
      <c r="D477" s="107"/>
      <c r="E477" s="108"/>
      <c r="F477" s="108"/>
      <c r="G477" s="107"/>
      <c r="H477" s="107"/>
      <c r="I477" s="107"/>
      <c r="J477" s="107"/>
      <c r="K477" s="107"/>
      <c r="L477" s="107"/>
      <c r="M477" s="107"/>
      <c r="N477" s="107"/>
      <c r="O477" s="107"/>
      <c r="P477" s="107"/>
      <c r="Q477" s="107"/>
      <c r="R477" s="107"/>
      <c r="S477" s="107"/>
      <c r="T477" s="107"/>
      <c r="U477" s="107"/>
      <c r="V477" s="107"/>
      <c r="W477" s="107"/>
      <c r="X477" s="107"/>
    </row>
    <row r="478" spans="1:24" ht="24.75" customHeight="1">
      <c r="A478" s="107"/>
      <c r="B478" s="107"/>
      <c r="C478" s="108"/>
      <c r="D478" s="107"/>
      <c r="E478" s="108"/>
      <c r="F478" s="108"/>
      <c r="G478" s="107"/>
      <c r="H478" s="107"/>
      <c r="I478" s="107"/>
      <c r="J478" s="107"/>
      <c r="K478" s="107"/>
      <c r="L478" s="107"/>
      <c r="M478" s="107"/>
      <c r="N478" s="107"/>
      <c r="O478" s="107"/>
      <c r="P478" s="107"/>
      <c r="Q478" s="107"/>
      <c r="R478" s="107"/>
      <c r="S478" s="107"/>
      <c r="T478" s="107"/>
      <c r="U478" s="107"/>
      <c r="V478" s="107"/>
      <c r="W478" s="107"/>
      <c r="X478" s="107"/>
    </row>
    <row r="479" spans="1:24" ht="24.75" customHeight="1">
      <c r="A479" s="107"/>
      <c r="B479" s="107"/>
      <c r="C479" s="108"/>
      <c r="D479" s="107"/>
      <c r="E479" s="108"/>
      <c r="F479" s="108"/>
      <c r="G479" s="107"/>
      <c r="H479" s="107"/>
      <c r="I479" s="107"/>
      <c r="J479" s="107"/>
      <c r="K479" s="107"/>
      <c r="L479" s="107"/>
      <c r="M479" s="107"/>
      <c r="N479" s="107"/>
      <c r="O479" s="107"/>
      <c r="P479" s="107"/>
      <c r="Q479" s="107"/>
      <c r="R479" s="107"/>
      <c r="S479" s="107"/>
      <c r="T479" s="107"/>
      <c r="U479" s="107"/>
      <c r="V479" s="107"/>
      <c r="W479" s="107"/>
      <c r="X479" s="107"/>
    </row>
    <row r="480" spans="1:24" ht="24.75" customHeight="1">
      <c r="A480" s="107"/>
      <c r="B480" s="107"/>
      <c r="C480" s="108"/>
      <c r="D480" s="107"/>
      <c r="E480" s="108"/>
      <c r="F480" s="108"/>
      <c r="G480" s="107"/>
      <c r="H480" s="107"/>
      <c r="I480" s="107"/>
      <c r="J480" s="107"/>
      <c r="K480" s="107"/>
      <c r="L480" s="107"/>
      <c r="M480" s="107"/>
      <c r="N480" s="107"/>
      <c r="O480" s="107"/>
      <c r="P480" s="107"/>
      <c r="Q480" s="107"/>
      <c r="R480" s="107"/>
      <c r="S480" s="107"/>
      <c r="T480" s="107"/>
      <c r="U480" s="107"/>
      <c r="V480" s="107"/>
      <c r="W480" s="107"/>
      <c r="X480" s="107"/>
    </row>
    <row r="481" spans="1:24" ht="24.75" customHeight="1">
      <c r="A481" s="107"/>
      <c r="B481" s="107"/>
      <c r="C481" s="108"/>
      <c r="D481" s="107"/>
      <c r="E481" s="108"/>
      <c r="F481" s="108"/>
      <c r="G481" s="107"/>
      <c r="H481" s="107"/>
      <c r="I481" s="107"/>
      <c r="J481" s="107"/>
      <c r="K481" s="107"/>
      <c r="L481" s="107"/>
      <c r="M481" s="107"/>
      <c r="N481" s="107"/>
      <c r="O481" s="107"/>
      <c r="P481" s="107"/>
      <c r="Q481" s="107"/>
      <c r="R481" s="107"/>
      <c r="S481" s="107"/>
      <c r="T481" s="107"/>
      <c r="U481" s="107"/>
      <c r="V481" s="107"/>
      <c r="W481" s="107"/>
      <c r="X481" s="107"/>
    </row>
    <row r="482" spans="1:24" ht="24.75" customHeight="1">
      <c r="A482" s="107"/>
      <c r="B482" s="107"/>
      <c r="C482" s="108"/>
      <c r="D482" s="107"/>
      <c r="E482" s="108"/>
      <c r="F482" s="108"/>
      <c r="G482" s="107"/>
      <c r="H482" s="107"/>
      <c r="I482" s="107"/>
      <c r="J482" s="107"/>
      <c r="K482" s="107"/>
      <c r="L482" s="107"/>
      <c r="M482" s="107"/>
      <c r="N482" s="107"/>
      <c r="O482" s="107"/>
      <c r="P482" s="107"/>
      <c r="Q482" s="107"/>
      <c r="R482" s="107"/>
      <c r="S482" s="107"/>
      <c r="T482" s="107"/>
      <c r="U482" s="107"/>
      <c r="V482" s="107"/>
      <c r="W482" s="107"/>
      <c r="X482" s="107"/>
    </row>
    <row r="483" spans="1:24" ht="24.75" customHeight="1">
      <c r="A483" s="107"/>
      <c r="B483" s="107"/>
      <c r="C483" s="108"/>
      <c r="D483" s="107"/>
      <c r="E483" s="108"/>
      <c r="F483" s="108"/>
      <c r="G483" s="107"/>
      <c r="H483" s="107"/>
      <c r="I483" s="107"/>
      <c r="J483" s="107"/>
      <c r="K483" s="107"/>
      <c r="L483" s="107"/>
      <c r="M483" s="107"/>
      <c r="N483" s="107"/>
      <c r="O483" s="107"/>
      <c r="P483" s="107"/>
      <c r="Q483" s="107"/>
      <c r="R483" s="107"/>
      <c r="S483" s="107"/>
      <c r="T483" s="107"/>
      <c r="U483" s="107"/>
      <c r="V483" s="107"/>
      <c r="W483" s="107"/>
      <c r="X483" s="107"/>
    </row>
    <row r="484" spans="1:24" ht="24.75" customHeight="1">
      <c r="A484" s="107"/>
      <c r="B484" s="107"/>
      <c r="C484" s="108"/>
      <c r="D484" s="107"/>
      <c r="E484" s="108"/>
      <c r="F484" s="108"/>
      <c r="G484" s="107"/>
      <c r="H484" s="107"/>
      <c r="I484" s="107"/>
      <c r="J484" s="107"/>
      <c r="K484" s="107"/>
      <c r="L484" s="107"/>
      <c r="M484" s="107"/>
      <c r="N484" s="107"/>
      <c r="O484" s="107"/>
      <c r="P484" s="107"/>
      <c r="Q484" s="107"/>
      <c r="R484" s="107"/>
      <c r="S484" s="107"/>
      <c r="T484" s="107"/>
      <c r="U484" s="107"/>
      <c r="V484" s="107"/>
      <c r="W484" s="107"/>
      <c r="X484" s="107"/>
    </row>
    <row r="485" spans="1:24" ht="24.75" customHeight="1">
      <c r="A485" s="107"/>
      <c r="B485" s="107"/>
      <c r="C485" s="108"/>
      <c r="D485" s="107"/>
      <c r="E485" s="108"/>
      <c r="F485" s="108"/>
      <c r="G485" s="107"/>
      <c r="H485" s="107"/>
      <c r="I485" s="107"/>
      <c r="J485" s="107"/>
      <c r="K485" s="107"/>
      <c r="L485" s="107"/>
      <c r="M485" s="107"/>
      <c r="N485" s="107"/>
      <c r="O485" s="107"/>
      <c r="P485" s="107"/>
      <c r="Q485" s="107"/>
      <c r="R485" s="107"/>
      <c r="S485" s="107"/>
      <c r="T485" s="107"/>
      <c r="U485" s="107"/>
      <c r="V485" s="107"/>
      <c r="W485" s="107"/>
      <c r="X485" s="107"/>
    </row>
    <row r="486" spans="1:24" ht="24.75" customHeight="1">
      <c r="A486" s="107"/>
      <c r="B486" s="107"/>
      <c r="C486" s="108"/>
      <c r="D486" s="107"/>
      <c r="E486" s="108"/>
      <c r="F486" s="108"/>
      <c r="G486" s="107"/>
      <c r="H486" s="107"/>
      <c r="I486" s="107"/>
      <c r="J486" s="107"/>
      <c r="K486" s="107"/>
      <c r="L486" s="107"/>
      <c r="M486" s="107"/>
      <c r="N486" s="107"/>
      <c r="O486" s="107"/>
      <c r="P486" s="107"/>
      <c r="Q486" s="107"/>
      <c r="R486" s="107"/>
      <c r="S486" s="107"/>
      <c r="T486" s="107"/>
      <c r="U486" s="107"/>
      <c r="V486" s="107"/>
      <c r="W486" s="107"/>
      <c r="X486" s="107"/>
    </row>
    <row r="487" spans="1:24" ht="24.75" customHeight="1">
      <c r="A487" s="107"/>
      <c r="B487" s="107"/>
      <c r="C487" s="108"/>
      <c r="D487" s="107"/>
      <c r="E487" s="108"/>
      <c r="F487" s="108"/>
      <c r="G487" s="107"/>
      <c r="H487" s="107"/>
      <c r="I487" s="107"/>
      <c r="J487" s="107"/>
      <c r="K487" s="107"/>
      <c r="L487" s="107"/>
      <c r="M487" s="107"/>
      <c r="N487" s="107"/>
      <c r="O487" s="107"/>
      <c r="P487" s="107"/>
      <c r="Q487" s="107"/>
      <c r="R487" s="107"/>
      <c r="S487" s="107"/>
      <c r="T487" s="107"/>
      <c r="U487" s="107"/>
      <c r="V487" s="107"/>
      <c r="W487" s="107"/>
      <c r="X487" s="107"/>
    </row>
    <row r="488" spans="1:24" ht="24.75" customHeight="1">
      <c r="A488" s="107"/>
      <c r="B488" s="107"/>
      <c r="C488" s="108"/>
      <c r="D488" s="107"/>
      <c r="E488" s="108"/>
      <c r="F488" s="108"/>
      <c r="G488" s="107"/>
      <c r="H488" s="107"/>
      <c r="I488" s="107"/>
      <c r="J488" s="107"/>
      <c r="K488" s="107"/>
      <c r="L488" s="107"/>
      <c r="M488" s="107"/>
      <c r="N488" s="107"/>
      <c r="O488" s="107"/>
      <c r="P488" s="107"/>
      <c r="Q488" s="107"/>
      <c r="R488" s="107"/>
      <c r="S488" s="107"/>
      <c r="T488" s="107"/>
      <c r="U488" s="107"/>
      <c r="V488" s="107"/>
      <c r="W488" s="107"/>
      <c r="X488" s="107"/>
    </row>
    <row r="489" spans="1:24" ht="24.75" customHeight="1">
      <c r="A489" s="107"/>
      <c r="B489" s="107"/>
      <c r="C489" s="108"/>
      <c r="D489" s="107"/>
      <c r="E489" s="108"/>
      <c r="F489" s="108"/>
      <c r="G489" s="107"/>
      <c r="H489" s="107"/>
      <c r="I489" s="107"/>
      <c r="J489" s="107"/>
      <c r="K489" s="107"/>
      <c r="L489" s="107"/>
      <c r="M489" s="107"/>
      <c r="N489" s="107"/>
      <c r="O489" s="107"/>
      <c r="P489" s="107"/>
      <c r="Q489" s="107"/>
      <c r="R489" s="107"/>
      <c r="S489" s="107"/>
      <c r="T489" s="107"/>
      <c r="U489" s="107"/>
      <c r="V489" s="107"/>
      <c r="W489" s="107"/>
      <c r="X489" s="107"/>
    </row>
    <row r="490" spans="1:24" ht="24.75" customHeight="1">
      <c r="A490" s="107"/>
      <c r="B490" s="107"/>
      <c r="C490" s="108"/>
      <c r="D490" s="107"/>
      <c r="E490" s="108"/>
      <c r="F490" s="108"/>
      <c r="G490" s="107"/>
      <c r="H490" s="107"/>
      <c r="I490" s="107"/>
      <c r="J490" s="107"/>
      <c r="K490" s="107"/>
      <c r="L490" s="107"/>
      <c r="M490" s="107"/>
      <c r="N490" s="107"/>
      <c r="O490" s="107"/>
      <c r="P490" s="107"/>
      <c r="Q490" s="107"/>
      <c r="R490" s="107"/>
      <c r="S490" s="107"/>
      <c r="T490" s="107"/>
      <c r="U490" s="107"/>
      <c r="V490" s="107"/>
      <c r="W490" s="107"/>
      <c r="X490" s="107"/>
    </row>
    <row r="491" spans="1:24" ht="24.75" customHeight="1">
      <c r="A491" s="107"/>
      <c r="B491" s="107"/>
      <c r="C491" s="108"/>
      <c r="D491" s="107"/>
      <c r="E491" s="108"/>
      <c r="F491" s="108"/>
      <c r="G491" s="107"/>
      <c r="H491" s="107"/>
      <c r="I491" s="107"/>
      <c r="J491" s="107"/>
      <c r="K491" s="107"/>
      <c r="L491" s="107"/>
      <c r="M491" s="107"/>
      <c r="N491" s="107"/>
      <c r="O491" s="107"/>
      <c r="P491" s="107"/>
      <c r="Q491" s="107"/>
      <c r="R491" s="107"/>
      <c r="S491" s="107"/>
      <c r="T491" s="107"/>
      <c r="U491" s="107"/>
      <c r="V491" s="107"/>
      <c r="W491" s="107"/>
      <c r="X491" s="107"/>
    </row>
    <row r="492" spans="1:24" ht="24.75" customHeight="1">
      <c r="A492" s="107"/>
      <c r="B492" s="107"/>
      <c r="C492" s="108"/>
      <c r="D492" s="107"/>
      <c r="E492" s="108"/>
      <c r="F492" s="108"/>
      <c r="G492" s="107"/>
      <c r="H492" s="107"/>
      <c r="I492" s="107"/>
      <c r="J492" s="107"/>
      <c r="K492" s="107"/>
      <c r="L492" s="107"/>
      <c r="M492" s="107"/>
      <c r="N492" s="107"/>
      <c r="O492" s="107"/>
      <c r="P492" s="107"/>
      <c r="Q492" s="107"/>
      <c r="R492" s="107"/>
      <c r="S492" s="107"/>
      <c r="T492" s="107"/>
      <c r="U492" s="107"/>
      <c r="V492" s="107"/>
      <c r="W492" s="107"/>
      <c r="X492" s="107"/>
    </row>
    <row r="493" spans="1:24" ht="24.75" customHeight="1">
      <c r="A493" s="107"/>
      <c r="B493" s="107"/>
      <c r="C493" s="108"/>
      <c r="D493" s="107"/>
      <c r="E493" s="108"/>
      <c r="F493" s="108"/>
      <c r="G493" s="107"/>
      <c r="H493" s="107"/>
      <c r="I493" s="107"/>
      <c r="J493" s="107"/>
      <c r="K493" s="107"/>
      <c r="L493" s="107"/>
      <c r="M493" s="107"/>
      <c r="N493" s="107"/>
      <c r="O493" s="107"/>
      <c r="P493" s="107"/>
      <c r="Q493" s="107"/>
      <c r="R493" s="107"/>
      <c r="S493" s="107"/>
      <c r="T493" s="107"/>
      <c r="U493" s="107"/>
      <c r="V493" s="107"/>
      <c r="W493" s="107"/>
      <c r="X493" s="107"/>
    </row>
    <row r="494" spans="1:24" ht="24.75" customHeight="1">
      <c r="A494" s="107"/>
      <c r="B494" s="107"/>
      <c r="C494" s="108"/>
      <c r="D494" s="107"/>
      <c r="E494" s="108"/>
      <c r="F494" s="108"/>
      <c r="G494" s="107"/>
      <c r="H494" s="107"/>
      <c r="I494" s="107"/>
      <c r="J494" s="107"/>
      <c r="K494" s="107"/>
      <c r="L494" s="107"/>
      <c r="M494" s="107"/>
      <c r="N494" s="107"/>
      <c r="O494" s="107"/>
      <c r="P494" s="107"/>
      <c r="Q494" s="107"/>
      <c r="R494" s="107"/>
      <c r="S494" s="107"/>
      <c r="T494" s="107"/>
      <c r="U494" s="107"/>
      <c r="V494" s="107"/>
      <c r="W494" s="107"/>
      <c r="X494" s="107"/>
    </row>
    <row r="495" spans="1:24" ht="24.75" customHeight="1">
      <c r="A495" s="107"/>
      <c r="B495" s="107"/>
      <c r="C495" s="108"/>
      <c r="D495" s="107"/>
      <c r="E495" s="108"/>
      <c r="F495" s="108"/>
      <c r="G495" s="107"/>
      <c r="H495" s="107"/>
      <c r="I495" s="107"/>
      <c r="J495" s="107"/>
      <c r="K495" s="107"/>
      <c r="L495" s="107"/>
      <c r="M495" s="107"/>
      <c r="N495" s="107"/>
      <c r="O495" s="107"/>
      <c r="P495" s="107"/>
      <c r="Q495" s="107"/>
      <c r="R495" s="107"/>
      <c r="S495" s="107"/>
      <c r="T495" s="107"/>
      <c r="U495" s="107"/>
      <c r="V495" s="107"/>
      <c r="W495" s="107"/>
      <c r="X495" s="107"/>
    </row>
    <row r="496" spans="1:24" ht="24.75" customHeight="1">
      <c r="A496" s="107"/>
      <c r="B496" s="107"/>
      <c r="C496" s="108"/>
      <c r="D496" s="107"/>
      <c r="E496" s="108"/>
      <c r="F496" s="108"/>
      <c r="G496" s="107"/>
      <c r="H496" s="107"/>
      <c r="I496" s="107"/>
      <c r="J496" s="107"/>
      <c r="K496" s="107"/>
      <c r="L496" s="107"/>
      <c r="M496" s="107"/>
      <c r="N496" s="107"/>
      <c r="O496" s="107"/>
      <c r="P496" s="107"/>
      <c r="Q496" s="107"/>
      <c r="R496" s="107"/>
      <c r="S496" s="107"/>
      <c r="T496" s="107"/>
      <c r="U496" s="107"/>
      <c r="V496" s="107"/>
      <c r="W496" s="107"/>
      <c r="X496" s="107"/>
    </row>
    <row r="497" spans="1:24" ht="24.75" customHeight="1">
      <c r="A497" s="107"/>
      <c r="B497" s="107"/>
      <c r="C497" s="108"/>
      <c r="D497" s="107"/>
      <c r="E497" s="108"/>
      <c r="F497" s="108"/>
      <c r="G497" s="107"/>
      <c r="H497" s="107"/>
      <c r="I497" s="107"/>
      <c r="J497" s="107"/>
      <c r="K497" s="107"/>
      <c r="L497" s="107"/>
      <c r="M497" s="107"/>
      <c r="N497" s="107"/>
      <c r="O497" s="107"/>
      <c r="P497" s="107"/>
      <c r="Q497" s="107"/>
      <c r="R497" s="107"/>
      <c r="S497" s="107"/>
      <c r="T497" s="107"/>
      <c r="U497" s="107"/>
      <c r="V497" s="107"/>
      <c r="W497" s="107"/>
      <c r="X497" s="107"/>
    </row>
    <row r="498" spans="1:24" ht="24.75" customHeight="1">
      <c r="A498" s="107"/>
      <c r="B498" s="107"/>
      <c r="C498" s="108"/>
      <c r="D498" s="107"/>
      <c r="E498" s="108"/>
      <c r="F498" s="108"/>
      <c r="G498" s="107"/>
      <c r="H498" s="107"/>
      <c r="I498" s="107"/>
      <c r="J498" s="107"/>
      <c r="K498" s="107"/>
      <c r="L498" s="107"/>
      <c r="M498" s="107"/>
      <c r="N498" s="107"/>
      <c r="O498" s="107"/>
      <c r="P498" s="107"/>
      <c r="Q498" s="107"/>
      <c r="R498" s="107"/>
      <c r="S498" s="107"/>
      <c r="T498" s="107"/>
      <c r="U498" s="107"/>
      <c r="V498" s="107"/>
      <c r="W498" s="107"/>
      <c r="X498" s="107"/>
    </row>
    <row r="499" spans="1:24" ht="24.75" customHeight="1">
      <c r="A499" s="107"/>
      <c r="B499" s="107"/>
      <c r="C499" s="108"/>
      <c r="D499" s="107"/>
      <c r="E499" s="108"/>
      <c r="F499" s="108"/>
      <c r="G499" s="107"/>
      <c r="H499" s="107"/>
      <c r="I499" s="107"/>
      <c r="J499" s="107"/>
      <c r="K499" s="107"/>
      <c r="L499" s="107"/>
      <c r="M499" s="107"/>
      <c r="N499" s="107"/>
      <c r="O499" s="107"/>
      <c r="P499" s="107"/>
      <c r="Q499" s="107"/>
      <c r="R499" s="107"/>
      <c r="S499" s="107"/>
      <c r="T499" s="107"/>
      <c r="U499" s="107"/>
      <c r="V499" s="107"/>
      <c r="W499" s="107"/>
      <c r="X499" s="107"/>
    </row>
    <row r="500" spans="1:24" ht="24.75" customHeight="1">
      <c r="A500" s="107"/>
      <c r="B500" s="107"/>
      <c r="C500" s="108"/>
      <c r="D500" s="107"/>
      <c r="E500" s="108"/>
      <c r="F500" s="108"/>
      <c r="G500" s="107"/>
      <c r="H500" s="107"/>
      <c r="I500" s="107"/>
      <c r="J500" s="107"/>
      <c r="K500" s="107"/>
      <c r="L500" s="107"/>
      <c r="M500" s="107"/>
      <c r="N500" s="107"/>
      <c r="O500" s="107"/>
      <c r="P500" s="107"/>
      <c r="Q500" s="107"/>
      <c r="R500" s="107"/>
      <c r="S500" s="107"/>
      <c r="T500" s="107"/>
      <c r="U500" s="107"/>
      <c r="V500" s="107"/>
      <c r="W500" s="107"/>
      <c r="X500" s="107"/>
    </row>
    <row r="501" spans="1:24" ht="24.75" customHeight="1">
      <c r="A501" s="107"/>
      <c r="B501" s="107"/>
      <c r="C501" s="108"/>
      <c r="D501" s="107"/>
      <c r="E501" s="108"/>
      <c r="F501" s="108"/>
      <c r="G501" s="107"/>
      <c r="H501" s="107"/>
      <c r="I501" s="107"/>
      <c r="J501" s="107"/>
      <c r="K501" s="107"/>
      <c r="L501" s="107"/>
      <c r="M501" s="107"/>
      <c r="N501" s="107"/>
      <c r="O501" s="107"/>
      <c r="P501" s="107"/>
      <c r="Q501" s="107"/>
      <c r="R501" s="107"/>
      <c r="S501" s="107"/>
      <c r="T501" s="107"/>
      <c r="U501" s="107"/>
      <c r="V501" s="107"/>
      <c r="W501" s="107"/>
      <c r="X501" s="107"/>
    </row>
    <row r="502" spans="1:24" ht="24.75" customHeight="1">
      <c r="A502" s="107"/>
      <c r="B502" s="107"/>
      <c r="C502" s="108"/>
      <c r="D502" s="107"/>
      <c r="E502" s="108"/>
      <c r="F502" s="108"/>
      <c r="G502" s="107"/>
      <c r="H502" s="107"/>
      <c r="I502" s="107"/>
      <c r="J502" s="107"/>
      <c r="K502" s="107"/>
      <c r="L502" s="107"/>
      <c r="M502" s="107"/>
      <c r="N502" s="107"/>
      <c r="O502" s="107"/>
      <c r="P502" s="107"/>
      <c r="Q502" s="107"/>
      <c r="R502" s="107"/>
      <c r="S502" s="107"/>
      <c r="T502" s="107"/>
      <c r="U502" s="107"/>
      <c r="V502" s="107"/>
      <c r="W502" s="107"/>
      <c r="X502" s="107"/>
    </row>
    <row r="503" spans="1:24" ht="24.75" customHeight="1">
      <c r="A503" s="107"/>
      <c r="B503" s="107"/>
      <c r="C503" s="108"/>
      <c r="D503" s="107"/>
      <c r="E503" s="108"/>
      <c r="F503" s="108"/>
      <c r="G503" s="107"/>
      <c r="H503" s="107"/>
      <c r="I503" s="107"/>
      <c r="J503" s="107"/>
      <c r="K503" s="107"/>
      <c r="L503" s="107"/>
      <c r="M503" s="107"/>
      <c r="N503" s="107"/>
      <c r="O503" s="107"/>
      <c r="P503" s="107"/>
      <c r="Q503" s="107"/>
      <c r="R503" s="107"/>
      <c r="S503" s="107"/>
      <c r="T503" s="107"/>
      <c r="U503" s="107"/>
      <c r="V503" s="107"/>
      <c r="W503" s="107"/>
      <c r="X503" s="107"/>
    </row>
    <row r="504" spans="1:24" ht="24.75" customHeight="1">
      <c r="A504" s="107"/>
      <c r="B504" s="107"/>
      <c r="C504" s="108"/>
      <c r="D504" s="107"/>
      <c r="E504" s="108"/>
      <c r="F504" s="108"/>
      <c r="G504" s="107"/>
      <c r="H504" s="107"/>
      <c r="I504" s="107"/>
      <c r="J504" s="107"/>
      <c r="K504" s="107"/>
      <c r="L504" s="107"/>
      <c r="M504" s="107"/>
      <c r="N504" s="107"/>
      <c r="O504" s="107"/>
      <c r="P504" s="107"/>
      <c r="Q504" s="107"/>
      <c r="R504" s="107"/>
      <c r="S504" s="107"/>
      <c r="T504" s="107"/>
      <c r="U504" s="107"/>
      <c r="V504" s="107"/>
      <c r="W504" s="107"/>
      <c r="X504" s="107"/>
    </row>
    <row r="505" spans="1:24" ht="24.75" customHeight="1">
      <c r="A505" s="107"/>
      <c r="B505" s="107"/>
      <c r="C505" s="108"/>
      <c r="D505" s="107"/>
      <c r="E505" s="108"/>
      <c r="F505" s="108"/>
      <c r="G505" s="107"/>
      <c r="H505" s="107"/>
      <c r="I505" s="107"/>
      <c r="J505" s="107"/>
      <c r="K505" s="107"/>
      <c r="L505" s="107"/>
      <c r="M505" s="107"/>
      <c r="N505" s="107"/>
      <c r="O505" s="107"/>
      <c r="P505" s="107"/>
      <c r="Q505" s="107"/>
      <c r="R505" s="107"/>
      <c r="S505" s="107"/>
      <c r="T505" s="107"/>
      <c r="U505" s="107"/>
      <c r="V505" s="107"/>
      <c r="W505" s="107"/>
      <c r="X505" s="107"/>
    </row>
    <row r="506" spans="1:24" ht="24.75" customHeight="1">
      <c r="A506" s="107"/>
      <c r="B506" s="107"/>
      <c r="C506" s="108"/>
      <c r="D506" s="107"/>
      <c r="E506" s="108"/>
      <c r="F506" s="108"/>
      <c r="G506" s="107"/>
      <c r="H506" s="107"/>
      <c r="I506" s="107"/>
      <c r="J506" s="107"/>
      <c r="K506" s="107"/>
      <c r="L506" s="107"/>
      <c r="M506" s="107"/>
      <c r="N506" s="107"/>
      <c r="O506" s="107"/>
      <c r="P506" s="107"/>
      <c r="Q506" s="107"/>
      <c r="R506" s="107"/>
      <c r="S506" s="107"/>
      <c r="T506" s="107"/>
      <c r="U506" s="107"/>
      <c r="V506" s="107"/>
      <c r="W506" s="107"/>
      <c r="X506" s="107"/>
    </row>
    <row r="507" spans="1:24" ht="24.75" customHeight="1">
      <c r="A507" s="107"/>
      <c r="B507" s="107"/>
      <c r="C507" s="108"/>
      <c r="D507" s="107"/>
      <c r="E507" s="108"/>
      <c r="F507" s="108"/>
      <c r="G507" s="107"/>
      <c r="H507" s="107"/>
      <c r="I507" s="107"/>
      <c r="J507" s="107"/>
      <c r="K507" s="107"/>
      <c r="L507" s="107"/>
      <c r="M507" s="107"/>
      <c r="N507" s="107"/>
      <c r="O507" s="107"/>
      <c r="P507" s="107"/>
      <c r="Q507" s="107"/>
      <c r="R507" s="107"/>
      <c r="S507" s="107"/>
      <c r="T507" s="107"/>
      <c r="U507" s="107"/>
      <c r="V507" s="107"/>
      <c r="W507" s="107"/>
      <c r="X507" s="107"/>
    </row>
    <row r="508" spans="1:24" ht="24.75" customHeight="1">
      <c r="A508" s="107"/>
      <c r="B508" s="107"/>
      <c r="C508" s="108"/>
      <c r="D508" s="107"/>
      <c r="E508" s="108"/>
      <c r="F508" s="108"/>
      <c r="G508" s="107"/>
      <c r="H508" s="107"/>
      <c r="I508" s="107"/>
      <c r="J508" s="107"/>
      <c r="K508" s="107"/>
      <c r="L508" s="107"/>
      <c r="M508" s="107"/>
      <c r="N508" s="107"/>
      <c r="O508" s="107"/>
      <c r="P508" s="107"/>
      <c r="Q508" s="107"/>
      <c r="R508" s="107"/>
      <c r="S508" s="107"/>
      <c r="T508" s="107"/>
      <c r="U508" s="107"/>
      <c r="V508" s="107"/>
      <c r="W508" s="107"/>
      <c r="X508" s="107"/>
    </row>
    <row r="509" spans="1:24" ht="24.75" customHeight="1">
      <c r="A509" s="107"/>
      <c r="B509" s="107"/>
      <c r="C509" s="108"/>
      <c r="D509" s="107"/>
      <c r="E509" s="108"/>
      <c r="F509" s="108"/>
      <c r="G509" s="107"/>
      <c r="H509" s="107"/>
      <c r="I509" s="107"/>
      <c r="J509" s="107"/>
      <c r="K509" s="107"/>
      <c r="L509" s="107"/>
      <c r="M509" s="107"/>
      <c r="N509" s="107"/>
      <c r="O509" s="107"/>
      <c r="P509" s="107"/>
      <c r="Q509" s="107"/>
      <c r="R509" s="107"/>
      <c r="S509" s="107"/>
      <c r="T509" s="107"/>
      <c r="U509" s="107"/>
      <c r="V509" s="107"/>
      <c r="W509" s="107"/>
      <c r="X509" s="107"/>
    </row>
    <row r="510" spans="1:24" ht="24.75" customHeight="1">
      <c r="A510" s="107"/>
      <c r="B510" s="107"/>
      <c r="C510" s="108"/>
      <c r="D510" s="107"/>
      <c r="E510" s="108"/>
      <c r="F510" s="108"/>
      <c r="G510" s="107"/>
      <c r="H510" s="107"/>
      <c r="I510" s="107"/>
      <c r="J510" s="107"/>
      <c r="K510" s="107"/>
      <c r="L510" s="107"/>
      <c r="M510" s="107"/>
      <c r="N510" s="107"/>
      <c r="O510" s="107"/>
      <c r="P510" s="107"/>
      <c r="Q510" s="107"/>
      <c r="R510" s="107"/>
      <c r="S510" s="107"/>
      <c r="T510" s="107"/>
      <c r="U510" s="107"/>
      <c r="V510" s="107"/>
      <c r="W510" s="107"/>
      <c r="X510" s="107"/>
    </row>
    <row r="511" spans="1:24" ht="24.75" customHeight="1">
      <c r="A511" s="107"/>
      <c r="B511" s="107"/>
      <c r="C511" s="108"/>
      <c r="D511" s="107"/>
      <c r="E511" s="108"/>
      <c r="F511" s="108"/>
      <c r="G511" s="107"/>
      <c r="H511" s="107"/>
      <c r="I511" s="107"/>
      <c r="J511" s="107"/>
      <c r="K511" s="107"/>
      <c r="L511" s="107"/>
      <c r="M511" s="107"/>
      <c r="N511" s="107"/>
      <c r="O511" s="107"/>
      <c r="P511" s="107"/>
      <c r="Q511" s="107"/>
      <c r="R511" s="107"/>
      <c r="S511" s="107"/>
      <c r="T511" s="107"/>
      <c r="U511" s="107"/>
      <c r="V511" s="107"/>
      <c r="W511" s="107"/>
      <c r="X511" s="107"/>
    </row>
    <row r="512" spans="1:24" ht="24.75" customHeight="1">
      <c r="A512" s="107"/>
      <c r="B512" s="107"/>
      <c r="C512" s="108"/>
      <c r="D512" s="107"/>
      <c r="E512" s="108"/>
      <c r="F512" s="108"/>
      <c r="G512" s="107"/>
      <c r="H512" s="107"/>
      <c r="I512" s="107"/>
      <c r="J512" s="107"/>
      <c r="K512" s="107"/>
      <c r="L512" s="107"/>
      <c r="M512" s="107"/>
      <c r="N512" s="107"/>
      <c r="O512" s="107"/>
      <c r="P512" s="107"/>
      <c r="Q512" s="107"/>
      <c r="R512" s="107"/>
      <c r="S512" s="107"/>
      <c r="T512" s="107"/>
      <c r="U512" s="107"/>
      <c r="V512" s="107"/>
      <c r="W512" s="107"/>
      <c r="X512" s="107"/>
    </row>
    <row r="513" spans="1:24" ht="24.75" customHeight="1">
      <c r="A513" s="107"/>
      <c r="B513" s="107"/>
      <c r="C513" s="108"/>
      <c r="D513" s="107"/>
      <c r="E513" s="108"/>
      <c r="F513" s="108"/>
      <c r="G513" s="107"/>
      <c r="H513" s="107"/>
      <c r="I513" s="107"/>
      <c r="J513" s="107"/>
      <c r="K513" s="107"/>
      <c r="L513" s="107"/>
      <c r="M513" s="107"/>
      <c r="N513" s="107"/>
      <c r="O513" s="107"/>
      <c r="P513" s="107"/>
      <c r="Q513" s="107"/>
      <c r="R513" s="107"/>
      <c r="S513" s="107"/>
      <c r="T513" s="107"/>
      <c r="U513" s="107"/>
      <c r="V513" s="107"/>
      <c r="W513" s="107"/>
      <c r="X513" s="107"/>
    </row>
    <row r="514" spans="1:24" ht="24.75" customHeight="1">
      <c r="A514" s="107"/>
      <c r="B514" s="107"/>
      <c r="C514" s="108"/>
      <c r="D514" s="107"/>
      <c r="E514" s="108"/>
      <c r="F514" s="108"/>
      <c r="G514" s="107"/>
      <c r="H514" s="107"/>
      <c r="I514" s="107"/>
      <c r="J514" s="107"/>
      <c r="K514" s="107"/>
      <c r="L514" s="107"/>
      <c r="M514" s="107"/>
      <c r="N514" s="107"/>
      <c r="O514" s="107"/>
      <c r="P514" s="107"/>
      <c r="Q514" s="107"/>
      <c r="R514" s="107"/>
      <c r="S514" s="107"/>
      <c r="T514" s="107"/>
      <c r="U514" s="107"/>
      <c r="V514" s="107"/>
      <c r="W514" s="107"/>
      <c r="X514" s="107"/>
    </row>
    <row r="515" spans="1:24" ht="24.75" customHeight="1">
      <c r="A515" s="107"/>
      <c r="B515" s="107"/>
      <c r="C515" s="108"/>
      <c r="D515" s="107"/>
      <c r="E515" s="108"/>
      <c r="F515" s="108"/>
      <c r="G515" s="107"/>
      <c r="H515" s="107"/>
      <c r="I515" s="107"/>
      <c r="J515" s="107"/>
      <c r="K515" s="107"/>
      <c r="L515" s="107"/>
      <c r="M515" s="107"/>
      <c r="N515" s="107"/>
      <c r="O515" s="107"/>
      <c r="P515" s="107"/>
      <c r="Q515" s="107"/>
      <c r="R515" s="107"/>
      <c r="S515" s="107"/>
      <c r="T515" s="107"/>
      <c r="U515" s="107"/>
      <c r="V515" s="107"/>
      <c r="W515" s="107"/>
      <c r="X515" s="107"/>
    </row>
    <row r="516" spans="1:24" ht="24.75" customHeight="1">
      <c r="A516" s="107"/>
      <c r="B516" s="107"/>
      <c r="C516" s="108"/>
      <c r="D516" s="107"/>
      <c r="E516" s="108"/>
      <c r="F516" s="108"/>
      <c r="G516" s="107"/>
      <c r="H516" s="107"/>
      <c r="I516" s="107"/>
      <c r="J516" s="107"/>
      <c r="K516" s="107"/>
      <c r="L516" s="107"/>
      <c r="M516" s="107"/>
      <c r="N516" s="107"/>
      <c r="O516" s="107"/>
      <c r="P516" s="107"/>
      <c r="Q516" s="107"/>
      <c r="R516" s="107"/>
      <c r="S516" s="107"/>
      <c r="T516" s="107"/>
      <c r="U516" s="107"/>
      <c r="V516" s="107"/>
      <c r="W516" s="107"/>
      <c r="X516" s="107"/>
    </row>
    <row r="517" spans="1:24" ht="24.75" customHeight="1">
      <c r="A517" s="107"/>
      <c r="B517" s="107"/>
      <c r="C517" s="108"/>
      <c r="D517" s="107"/>
      <c r="E517" s="108"/>
      <c r="F517" s="108"/>
      <c r="G517" s="107"/>
      <c r="H517" s="107"/>
      <c r="I517" s="107"/>
      <c r="J517" s="107"/>
      <c r="K517" s="107"/>
      <c r="L517" s="107"/>
      <c r="M517" s="107"/>
      <c r="N517" s="107"/>
      <c r="O517" s="107"/>
      <c r="P517" s="107"/>
      <c r="Q517" s="107"/>
      <c r="R517" s="107"/>
      <c r="S517" s="107"/>
      <c r="T517" s="107"/>
      <c r="U517" s="107"/>
      <c r="V517" s="107"/>
      <c r="W517" s="107"/>
      <c r="X517" s="107"/>
    </row>
    <row r="518" spans="1:24" ht="24.75" customHeight="1">
      <c r="A518" s="107"/>
      <c r="B518" s="107"/>
      <c r="C518" s="108"/>
      <c r="D518" s="107"/>
      <c r="E518" s="108"/>
      <c r="F518" s="108"/>
      <c r="G518" s="107"/>
      <c r="H518" s="107"/>
      <c r="I518" s="107"/>
      <c r="J518" s="107"/>
      <c r="K518" s="107"/>
      <c r="L518" s="107"/>
      <c r="M518" s="107"/>
      <c r="N518" s="107"/>
      <c r="O518" s="107"/>
      <c r="P518" s="107"/>
      <c r="Q518" s="107"/>
      <c r="R518" s="107"/>
      <c r="S518" s="107"/>
      <c r="T518" s="107"/>
      <c r="U518" s="107"/>
      <c r="V518" s="107"/>
      <c r="W518" s="107"/>
      <c r="X518" s="107"/>
    </row>
    <row r="519" spans="1:24" ht="24.75" customHeight="1">
      <c r="A519" s="107"/>
      <c r="B519" s="107"/>
      <c r="C519" s="108"/>
      <c r="D519" s="107"/>
      <c r="E519" s="108"/>
      <c r="F519" s="108"/>
      <c r="G519" s="107"/>
      <c r="H519" s="107"/>
      <c r="I519" s="107"/>
      <c r="J519" s="107"/>
      <c r="K519" s="107"/>
      <c r="L519" s="107"/>
      <c r="M519" s="107"/>
      <c r="N519" s="107"/>
      <c r="O519" s="107"/>
      <c r="P519" s="107"/>
      <c r="Q519" s="107"/>
      <c r="R519" s="107"/>
      <c r="S519" s="107"/>
      <c r="T519" s="107"/>
      <c r="U519" s="107"/>
      <c r="V519" s="107"/>
      <c r="W519" s="107"/>
      <c r="X519" s="107"/>
    </row>
    <row r="520" spans="1:24" ht="24.75" customHeight="1">
      <c r="A520" s="107"/>
      <c r="B520" s="107"/>
      <c r="C520" s="108"/>
      <c r="D520" s="107"/>
      <c r="E520" s="108"/>
      <c r="F520" s="108"/>
      <c r="G520" s="107"/>
      <c r="H520" s="107"/>
      <c r="I520" s="107"/>
      <c r="J520" s="107"/>
      <c r="K520" s="107"/>
      <c r="L520" s="107"/>
      <c r="M520" s="107"/>
      <c r="N520" s="107"/>
      <c r="O520" s="107"/>
      <c r="P520" s="107"/>
      <c r="Q520" s="107"/>
      <c r="R520" s="107"/>
      <c r="S520" s="107"/>
      <c r="T520" s="107"/>
      <c r="U520" s="107"/>
      <c r="V520" s="107"/>
      <c r="W520" s="107"/>
      <c r="X520" s="107"/>
    </row>
    <row r="521" spans="1:24" ht="24.75" customHeight="1">
      <c r="A521" s="107"/>
      <c r="B521" s="107"/>
      <c r="C521" s="108"/>
      <c r="D521" s="107"/>
      <c r="E521" s="108"/>
      <c r="F521" s="108"/>
      <c r="G521" s="107"/>
      <c r="H521" s="107"/>
      <c r="I521" s="107"/>
      <c r="J521" s="107"/>
      <c r="K521" s="107"/>
      <c r="L521" s="107"/>
      <c r="M521" s="107"/>
      <c r="N521" s="107"/>
      <c r="O521" s="107"/>
      <c r="P521" s="107"/>
      <c r="Q521" s="107"/>
      <c r="R521" s="107"/>
      <c r="S521" s="107"/>
      <c r="T521" s="107"/>
      <c r="U521" s="107"/>
      <c r="V521" s="107"/>
      <c r="W521" s="107"/>
      <c r="X521" s="107"/>
    </row>
    <row r="522" spans="1:24" ht="24.75" customHeight="1">
      <c r="A522" s="107"/>
      <c r="B522" s="107"/>
      <c r="C522" s="108"/>
      <c r="D522" s="107"/>
      <c r="E522" s="108"/>
      <c r="F522" s="108"/>
      <c r="G522" s="107"/>
      <c r="H522" s="107"/>
      <c r="I522" s="107"/>
      <c r="J522" s="107"/>
      <c r="K522" s="107"/>
      <c r="L522" s="107"/>
      <c r="M522" s="107"/>
      <c r="N522" s="107"/>
      <c r="O522" s="107"/>
      <c r="P522" s="107"/>
      <c r="Q522" s="107"/>
      <c r="R522" s="107"/>
      <c r="S522" s="107"/>
      <c r="T522" s="107"/>
      <c r="U522" s="107"/>
      <c r="V522" s="107"/>
      <c r="W522" s="107"/>
      <c r="X522" s="107"/>
    </row>
    <row r="523" spans="1:24" ht="24.75" customHeight="1">
      <c r="A523" s="107"/>
      <c r="B523" s="107"/>
      <c r="C523" s="108"/>
      <c r="D523" s="107"/>
      <c r="E523" s="108"/>
      <c r="F523" s="108"/>
      <c r="G523" s="107"/>
      <c r="H523" s="107"/>
      <c r="I523" s="107"/>
      <c r="J523" s="107"/>
      <c r="K523" s="107"/>
      <c r="L523" s="107"/>
      <c r="M523" s="107"/>
      <c r="N523" s="107"/>
      <c r="O523" s="107"/>
      <c r="P523" s="107"/>
      <c r="Q523" s="107"/>
      <c r="R523" s="107"/>
      <c r="S523" s="107"/>
      <c r="T523" s="107"/>
      <c r="U523" s="107"/>
      <c r="V523" s="107"/>
      <c r="W523" s="107"/>
      <c r="X523" s="107"/>
    </row>
    <row r="524" spans="1:24" ht="24.75" customHeight="1">
      <c r="A524" s="107"/>
      <c r="B524" s="107"/>
      <c r="C524" s="108"/>
      <c r="D524" s="107"/>
      <c r="E524" s="108"/>
      <c r="F524" s="108"/>
      <c r="G524" s="107"/>
      <c r="H524" s="107"/>
      <c r="I524" s="107"/>
      <c r="J524" s="107"/>
      <c r="K524" s="107"/>
      <c r="L524" s="107"/>
      <c r="M524" s="107"/>
      <c r="N524" s="107"/>
      <c r="O524" s="107"/>
      <c r="P524" s="107"/>
      <c r="Q524" s="107"/>
      <c r="R524" s="107"/>
      <c r="S524" s="107"/>
      <c r="T524" s="107"/>
      <c r="U524" s="107"/>
      <c r="V524" s="107"/>
      <c r="W524" s="107"/>
      <c r="X524" s="107"/>
    </row>
    <row r="525" spans="1:24" ht="24.75" customHeight="1">
      <c r="A525" s="107"/>
      <c r="B525" s="107"/>
      <c r="C525" s="108"/>
      <c r="D525" s="107"/>
      <c r="E525" s="108"/>
      <c r="F525" s="108"/>
      <c r="G525" s="107"/>
      <c r="H525" s="107"/>
      <c r="I525" s="107"/>
      <c r="J525" s="107"/>
      <c r="K525" s="107"/>
      <c r="L525" s="107"/>
      <c r="M525" s="107"/>
      <c r="N525" s="107"/>
      <c r="O525" s="107"/>
      <c r="P525" s="107"/>
      <c r="Q525" s="107"/>
      <c r="R525" s="107"/>
      <c r="S525" s="107"/>
      <c r="T525" s="107"/>
      <c r="U525" s="107"/>
      <c r="V525" s="107"/>
      <c r="W525" s="107"/>
      <c r="X525" s="107"/>
    </row>
    <row r="526" spans="1:24" ht="24.75" customHeight="1">
      <c r="A526" s="107"/>
      <c r="B526" s="107"/>
      <c r="C526" s="108"/>
      <c r="D526" s="107"/>
      <c r="E526" s="108"/>
      <c r="F526" s="108"/>
      <c r="G526" s="107"/>
      <c r="H526" s="107"/>
      <c r="I526" s="107"/>
      <c r="J526" s="107"/>
      <c r="K526" s="107"/>
      <c r="L526" s="107"/>
      <c r="M526" s="107"/>
      <c r="N526" s="107"/>
      <c r="O526" s="107"/>
      <c r="P526" s="107"/>
      <c r="Q526" s="107"/>
      <c r="R526" s="107"/>
      <c r="S526" s="107"/>
      <c r="T526" s="107"/>
      <c r="U526" s="107"/>
      <c r="V526" s="107"/>
      <c r="W526" s="107"/>
      <c r="X526" s="107"/>
    </row>
    <row r="527" spans="1:24" ht="24.75" customHeight="1">
      <c r="A527" s="107"/>
      <c r="B527" s="107"/>
      <c r="C527" s="108"/>
      <c r="D527" s="107"/>
      <c r="E527" s="108"/>
      <c r="F527" s="108"/>
      <c r="G527" s="107"/>
      <c r="H527" s="107"/>
      <c r="I527" s="107"/>
      <c r="J527" s="107"/>
      <c r="K527" s="107"/>
      <c r="L527" s="107"/>
      <c r="M527" s="107"/>
      <c r="N527" s="107"/>
      <c r="O527" s="107"/>
      <c r="P527" s="107"/>
      <c r="Q527" s="107"/>
      <c r="R527" s="107"/>
      <c r="S527" s="107"/>
      <c r="T527" s="107"/>
      <c r="U527" s="107"/>
      <c r="V527" s="107"/>
      <c r="W527" s="107"/>
      <c r="X527" s="107"/>
    </row>
    <row r="528" spans="1:24" ht="24.75" customHeight="1">
      <c r="A528" s="107"/>
      <c r="B528" s="107"/>
      <c r="C528" s="108"/>
      <c r="D528" s="107"/>
      <c r="E528" s="108"/>
      <c r="F528" s="108"/>
      <c r="G528" s="107"/>
      <c r="H528" s="107"/>
      <c r="I528" s="107"/>
      <c r="J528" s="107"/>
      <c r="K528" s="107"/>
      <c r="L528" s="107"/>
      <c r="M528" s="107"/>
      <c r="N528" s="107"/>
      <c r="O528" s="107"/>
      <c r="P528" s="107"/>
      <c r="Q528" s="107"/>
      <c r="R528" s="107"/>
      <c r="S528" s="107"/>
      <c r="T528" s="107"/>
      <c r="U528" s="107"/>
      <c r="V528" s="107"/>
      <c r="W528" s="107"/>
      <c r="X528" s="107"/>
    </row>
    <row r="529" spans="1:24" ht="24.75" customHeight="1">
      <c r="A529" s="107"/>
      <c r="B529" s="107"/>
      <c r="C529" s="108"/>
      <c r="D529" s="107"/>
      <c r="E529" s="108"/>
      <c r="F529" s="108"/>
      <c r="G529" s="107"/>
      <c r="H529" s="107"/>
      <c r="I529" s="107"/>
      <c r="J529" s="107"/>
      <c r="K529" s="107"/>
      <c r="L529" s="107"/>
      <c r="M529" s="107"/>
      <c r="N529" s="107"/>
      <c r="O529" s="107"/>
      <c r="P529" s="107"/>
      <c r="Q529" s="107"/>
      <c r="R529" s="107"/>
      <c r="S529" s="107"/>
      <c r="T529" s="107"/>
      <c r="U529" s="107"/>
      <c r="V529" s="107"/>
      <c r="W529" s="107"/>
      <c r="X529" s="107"/>
    </row>
    <row r="530" spans="1:24" ht="24.75" customHeight="1">
      <c r="A530" s="107"/>
      <c r="B530" s="107"/>
      <c r="C530" s="108"/>
      <c r="D530" s="107"/>
      <c r="E530" s="108"/>
      <c r="F530" s="108"/>
      <c r="G530" s="107"/>
      <c r="H530" s="107"/>
      <c r="I530" s="107"/>
      <c r="J530" s="107"/>
      <c r="K530" s="107"/>
      <c r="L530" s="107"/>
      <c r="M530" s="107"/>
      <c r="N530" s="107"/>
      <c r="O530" s="107"/>
      <c r="P530" s="107"/>
      <c r="Q530" s="107"/>
      <c r="R530" s="107"/>
      <c r="S530" s="107"/>
      <c r="T530" s="107"/>
      <c r="U530" s="107"/>
      <c r="V530" s="107"/>
      <c r="W530" s="107"/>
      <c r="X530" s="107"/>
    </row>
    <row r="531" spans="1:24" ht="24.75" customHeight="1">
      <c r="A531" s="107"/>
      <c r="B531" s="107"/>
      <c r="C531" s="108"/>
      <c r="D531" s="107"/>
      <c r="E531" s="108"/>
      <c r="F531" s="108"/>
      <c r="G531" s="107"/>
      <c r="H531" s="107"/>
      <c r="I531" s="107"/>
      <c r="J531" s="107"/>
      <c r="K531" s="107"/>
      <c r="L531" s="107"/>
      <c r="M531" s="107"/>
      <c r="N531" s="107"/>
      <c r="O531" s="107"/>
      <c r="P531" s="107"/>
      <c r="Q531" s="107"/>
      <c r="R531" s="107"/>
      <c r="S531" s="107"/>
      <c r="T531" s="107"/>
      <c r="U531" s="107"/>
      <c r="V531" s="107"/>
      <c r="W531" s="107"/>
      <c r="X531" s="107"/>
    </row>
    <row r="532" spans="1:24" ht="24.75" customHeight="1">
      <c r="A532" s="107"/>
      <c r="B532" s="107"/>
      <c r="C532" s="108"/>
      <c r="D532" s="107"/>
      <c r="E532" s="108"/>
      <c r="F532" s="108"/>
      <c r="G532" s="107"/>
      <c r="H532" s="107"/>
      <c r="I532" s="107"/>
      <c r="J532" s="107"/>
      <c r="K532" s="107"/>
      <c r="L532" s="107"/>
      <c r="M532" s="107"/>
      <c r="N532" s="107"/>
      <c r="O532" s="107"/>
      <c r="P532" s="107"/>
      <c r="Q532" s="107"/>
      <c r="R532" s="107"/>
      <c r="S532" s="107"/>
      <c r="T532" s="107"/>
      <c r="U532" s="107"/>
      <c r="V532" s="107"/>
      <c r="W532" s="107"/>
      <c r="X532" s="107"/>
    </row>
    <row r="533" spans="1:24" ht="24.75" customHeight="1">
      <c r="A533" s="107"/>
      <c r="B533" s="107"/>
      <c r="C533" s="108"/>
      <c r="D533" s="107"/>
      <c r="E533" s="108"/>
      <c r="F533" s="108"/>
      <c r="G533" s="107"/>
      <c r="H533" s="107"/>
      <c r="I533" s="107"/>
      <c r="J533" s="107"/>
      <c r="K533" s="107"/>
      <c r="L533" s="107"/>
      <c r="M533" s="107"/>
      <c r="N533" s="107"/>
      <c r="O533" s="107"/>
      <c r="P533" s="107"/>
      <c r="Q533" s="107"/>
      <c r="R533" s="107"/>
      <c r="S533" s="107"/>
      <c r="T533" s="107"/>
      <c r="U533" s="107"/>
      <c r="V533" s="107"/>
      <c r="W533" s="107"/>
      <c r="X533" s="107"/>
    </row>
    <row r="534" spans="1:24" ht="24.75" customHeight="1">
      <c r="A534" s="107"/>
      <c r="B534" s="107"/>
      <c r="C534" s="108"/>
      <c r="D534" s="107"/>
      <c r="E534" s="108"/>
      <c r="F534" s="108"/>
      <c r="G534" s="107"/>
      <c r="H534" s="107"/>
      <c r="I534" s="107"/>
      <c r="J534" s="107"/>
      <c r="K534" s="107"/>
      <c r="L534" s="107"/>
      <c r="M534" s="107"/>
      <c r="N534" s="107"/>
      <c r="O534" s="107"/>
      <c r="P534" s="107"/>
      <c r="Q534" s="107"/>
      <c r="R534" s="107"/>
      <c r="S534" s="107"/>
      <c r="T534" s="107"/>
      <c r="U534" s="107"/>
      <c r="V534" s="107"/>
      <c r="W534" s="107"/>
      <c r="X534" s="107"/>
    </row>
    <row r="535" spans="1:24" ht="24.75" customHeight="1">
      <c r="A535" s="107"/>
      <c r="B535" s="107"/>
      <c r="C535" s="108"/>
      <c r="D535" s="107"/>
      <c r="E535" s="108"/>
      <c r="F535" s="108"/>
      <c r="G535" s="107"/>
      <c r="H535" s="107"/>
      <c r="I535" s="107"/>
      <c r="J535" s="107"/>
      <c r="K535" s="107"/>
      <c r="L535" s="107"/>
      <c r="M535" s="107"/>
      <c r="N535" s="107"/>
      <c r="O535" s="107"/>
      <c r="P535" s="107"/>
      <c r="Q535" s="107"/>
      <c r="R535" s="107"/>
      <c r="S535" s="107"/>
      <c r="T535" s="107"/>
      <c r="U535" s="107"/>
      <c r="V535" s="107"/>
      <c r="W535" s="107"/>
      <c r="X535" s="107"/>
    </row>
    <row r="536" spans="1:24" ht="24.75" customHeight="1">
      <c r="A536" s="107"/>
      <c r="B536" s="107"/>
      <c r="C536" s="108"/>
      <c r="D536" s="107"/>
      <c r="E536" s="108"/>
      <c r="F536" s="108"/>
      <c r="G536" s="107"/>
      <c r="H536" s="107"/>
      <c r="I536" s="107"/>
      <c r="J536" s="107"/>
      <c r="K536" s="107"/>
      <c r="L536" s="107"/>
      <c r="M536" s="107"/>
      <c r="N536" s="107"/>
      <c r="O536" s="107"/>
      <c r="P536" s="107"/>
      <c r="Q536" s="107"/>
      <c r="R536" s="107"/>
      <c r="S536" s="107"/>
      <c r="T536" s="107"/>
      <c r="U536" s="107"/>
      <c r="V536" s="107"/>
      <c r="W536" s="107"/>
      <c r="X536" s="107"/>
    </row>
    <row r="537" spans="1:24" ht="24.75" customHeight="1">
      <c r="A537" s="107"/>
      <c r="B537" s="107"/>
      <c r="C537" s="108"/>
      <c r="D537" s="107"/>
      <c r="E537" s="108"/>
      <c r="F537" s="108"/>
      <c r="G537" s="107"/>
      <c r="H537" s="107"/>
      <c r="I537" s="107"/>
      <c r="J537" s="107"/>
      <c r="K537" s="107"/>
      <c r="L537" s="107"/>
      <c r="M537" s="107"/>
      <c r="N537" s="107"/>
      <c r="O537" s="107"/>
      <c r="P537" s="107"/>
      <c r="Q537" s="107"/>
      <c r="R537" s="107"/>
      <c r="S537" s="107"/>
      <c r="T537" s="107"/>
      <c r="U537" s="107"/>
      <c r="V537" s="107"/>
      <c r="W537" s="107"/>
      <c r="X537" s="107"/>
    </row>
    <row r="538" spans="1:24" ht="24.75" customHeight="1">
      <c r="A538" s="107"/>
      <c r="B538" s="107"/>
      <c r="C538" s="108"/>
      <c r="D538" s="107"/>
      <c r="E538" s="108"/>
      <c r="F538" s="108"/>
      <c r="G538" s="107"/>
      <c r="H538" s="107"/>
      <c r="I538" s="107"/>
      <c r="J538" s="107"/>
      <c r="K538" s="107"/>
      <c r="L538" s="107"/>
      <c r="M538" s="107"/>
      <c r="N538" s="107"/>
      <c r="O538" s="107"/>
      <c r="P538" s="107"/>
      <c r="Q538" s="107"/>
      <c r="R538" s="107"/>
      <c r="S538" s="107"/>
      <c r="T538" s="107"/>
      <c r="U538" s="107"/>
      <c r="V538" s="107"/>
      <c r="W538" s="107"/>
      <c r="X538" s="107"/>
    </row>
    <row r="539" spans="1:24" ht="24.75" customHeight="1">
      <c r="A539" s="107"/>
      <c r="B539" s="107"/>
      <c r="C539" s="108"/>
      <c r="D539" s="107"/>
      <c r="E539" s="108"/>
      <c r="F539" s="108"/>
      <c r="G539" s="107"/>
      <c r="H539" s="107"/>
      <c r="I539" s="107"/>
      <c r="J539" s="107"/>
      <c r="K539" s="107"/>
      <c r="L539" s="107"/>
      <c r="M539" s="107"/>
      <c r="N539" s="107"/>
      <c r="O539" s="107"/>
      <c r="P539" s="107"/>
      <c r="Q539" s="107"/>
      <c r="R539" s="107"/>
      <c r="S539" s="107"/>
      <c r="T539" s="107"/>
      <c r="U539" s="107"/>
      <c r="V539" s="107"/>
      <c r="W539" s="107"/>
      <c r="X539" s="107"/>
    </row>
    <row r="540" spans="1:24" ht="24.75" customHeight="1">
      <c r="A540" s="107"/>
      <c r="B540" s="107"/>
      <c r="C540" s="108"/>
      <c r="D540" s="107"/>
      <c r="E540" s="108"/>
      <c r="F540" s="108"/>
      <c r="G540" s="107"/>
      <c r="H540" s="107"/>
      <c r="I540" s="107"/>
      <c r="J540" s="107"/>
      <c r="K540" s="107"/>
      <c r="L540" s="107"/>
      <c r="M540" s="107"/>
      <c r="N540" s="107"/>
      <c r="O540" s="107"/>
      <c r="P540" s="107"/>
      <c r="Q540" s="107"/>
      <c r="R540" s="107"/>
      <c r="S540" s="107"/>
      <c r="T540" s="107"/>
      <c r="U540" s="107"/>
      <c r="V540" s="107"/>
      <c r="W540" s="107"/>
      <c r="X540" s="107"/>
    </row>
    <row r="541" spans="1:24" ht="24.75" customHeight="1">
      <c r="A541" s="107"/>
      <c r="B541" s="107"/>
      <c r="C541" s="108"/>
      <c r="D541" s="107"/>
      <c r="E541" s="108"/>
      <c r="F541" s="108"/>
      <c r="G541" s="107"/>
      <c r="H541" s="107"/>
      <c r="I541" s="107"/>
      <c r="J541" s="107"/>
      <c r="K541" s="107"/>
      <c r="L541" s="107"/>
      <c r="M541" s="107"/>
      <c r="N541" s="107"/>
      <c r="O541" s="107"/>
      <c r="P541" s="107"/>
      <c r="Q541" s="107"/>
      <c r="R541" s="107"/>
      <c r="S541" s="107"/>
      <c r="T541" s="107"/>
      <c r="U541" s="107"/>
      <c r="V541" s="107"/>
      <c r="W541" s="107"/>
      <c r="X541" s="107"/>
    </row>
    <row r="542" spans="1:24" ht="24.75" customHeight="1">
      <c r="A542" s="107"/>
      <c r="B542" s="107"/>
      <c r="C542" s="108"/>
      <c r="D542" s="107"/>
      <c r="E542" s="108"/>
      <c r="F542" s="108"/>
      <c r="G542" s="107"/>
      <c r="H542" s="107"/>
      <c r="I542" s="107"/>
      <c r="J542" s="107"/>
      <c r="K542" s="107"/>
      <c r="L542" s="107"/>
      <c r="M542" s="107"/>
      <c r="N542" s="107"/>
      <c r="O542" s="107"/>
      <c r="P542" s="107"/>
      <c r="Q542" s="107"/>
      <c r="R542" s="107"/>
      <c r="S542" s="107"/>
      <c r="T542" s="107"/>
      <c r="U542" s="107"/>
      <c r="V542" s="107"/>
      <c r="W542" s="107"/>
      <c r="X542" s="107"/>
    </row>
    <row r="543" spans="1:24" ht="24.75" customHeight="1">
      <c r="A543" s="107"/>
      <c r="B543" s="107"/>
      <c r="C543" s="108"/>
      <c r="D543" s="107"/>
      <c r="E543" s="108"/>
      <c r="F543" s="108"/>
      <c r="G543" s="107"/>
      <c r="H543" s="107"/>
      <c r="I543" s="107"/>
      <c r="J543" s="107"/>
      <c r="K543" s="107"/>
      <c r="L543" s="107"/>
      <c r="M543" s="107"/>
      <c r="N543" s="107"/>
      <c r="O543" s="107"/>
      <c r="P543" s="107"/>
      <c r="Q543" s="107"/>
      <c r="R543" s="107"/>
      <c r="S543" s="107"/>
      <c r="T543" s="107"/>
      <c r="U543" s="107"/>
      <c r="V543" s="107"/>
      <c r="W543" s="107"/>
      <c r="X543" s="107"/>
    </row>
    <row r="544" spans="1:24" ht="24.75" customHeight="1">
      <c r="A544" s="107"/>
      <c r="B544" s="107"/>
      <c r="C544" s="108"/>
      <c r="D544" s="107"/>
      <c r="E544" s="108"/>
      <c r="F544" s="108"/>
      <c r="G544" s="107"/>
      <c r="H544" s="107"/>
      <c r="I544" s="107"/>
      <c r="J544" s="107"/>
      <c r="K544" s="107"/>
      <c r="L544" s="107"/>
      <c r="M544" s="107"/>
      <c r="N544" s="107"/>
      <c r="O544" s="107"/>
      <c r="P544" s="107"/>
      <c r="Q544" s="107"/>
      <c r="R544" s="107"/>
      <c r="S544" s="107"/>
      <c r="T544" s="107"/>
      <c r="U544" s="107"/>
      <c r="V544" s="107"/>
      <c r="W544" s="107"/>
      <c r="X544" s="107"/>
    </row>
    <row r="545" spans="1:24" ht="24.75" customHeight="1">
      <c r="A545" s="107"/>
      <c r="B545" s="107"/>
      <c r="C545" s="108"/>
      <c r="D545" s="107"/>
      <c r="E545" s="108"/>
      <c r="F545" s="108"/>
      <c r="G545" s="107"/>
      <c r="H545" s="107"/>
      <c r="I545" s="107"/>
      <c r="J545" s="107"/>
      <c r="K545" s="107"/>
      <c r="L545" s="107"/>
      <c r="M545" s="107"/>
      <c r="N545" s="107"/>
      <c r="O545" s="107"/>
      <c r="P545" s="107"/>
      <c r="Q545" s="107"/>
      <c r="R545" s="107"/>
      <c r="S545" s="107"/>
      <c r="T545" s="107"/>
      <c r="U545" s="107"/>
      <c r="V545" s="107"/>
      <c r="W545" s="107"/>
      <c r="X545" s="107"/>
    </row>
    <row r="546" spans="1:24" ht="24.75" customHeight="1">
      <c r="A546" s="107"/>
      <c r="B546" s="107"/>
      <c r="C546" s="108"/>
      <c r="D546" s="107"/>
      <c r="E546" s="108"/>
      <c r="F546" s="108"/>
      <c r="G546" s="107"/>
      <c r="H546" s="107"/>
      <c r="I546" s="107"/>
      <c r="J546" s="107"/>
      <c r="K546" s="107"/>
      <c r="L546" s="107"/>
      <c r="M546" s="107"/>
      <c r="N546" s="107"/>
      <c r="O546" s="107"/>
      <c r="P546" s="107"/>
      <c r="Q546" s="107"/>
      <c r="R546" s="107"/>
      <c r="S546" s="107"/>
      <c r="T546" s="107"/>
      <c r="U546" s="107"/>
      <c r="V546" s="107"/>
      <c r="W546" s="107"/>
      <c r="X546" s="107"/>
    </row>
    <row r="547" spans="1:24" ht="24.75" customHeight="1">
      <c r="A547" s="107"/>
      <c r="B547" s="107"/>
      <c r="C547" s="108"/>
      <c r="D547" s="107"/>
      <c r="E547" s="108"/>
      <c r="F547" s="108"/>
      <c r="G547" s="107"/>
      <c r="H547" s="107"/>
      <c r="I547" s="107"/>
      <c r="J547" s="107"/>
      <c r="K547" s="107"/>
      <c r="L547" s="107"/>
      <c r="M547" s="107"/>
      <c r="N547" s="107"/>
      <c r="O547" s="107"/>
      <c r="P547" s="107"/>
      <c r="Q547" s="107"/>
      <c r="R547" s="107"/>
      <c r="S547" s="107"/>
      <c r="T547" s="107"/>
      <c r="U547" s="107"/>
      <c r="V547" s="107"/>
      <c r="W547" s="107"/>
      <c r="X547" s="107"/>
    </row>
    <row r="548" spans="1:24" ht="24.75" customHeight="1">
      <c r="A548" s="107"/>
      <c r="B548" s="107"/>
      <c r="C548" s="108"/>
      <c r="D548" s="107"/>
      <c r="E548" s="108"/>
      <c r="F548" s="108"/>
      <c r="G548" s="107"/>
      <c r="H548" s="107"/>
      <c r="I548" s="107"/>
      <c r="J548" s="107"/>
      <c r="K548" s="107"/>
      <c r="L548" s="107"/>
      <c r="M548" s="107"/>
      <c r="N548" s="107"/>
      <c r="O548" s="107"/>
      <c r="P548" s="107"/>
      <c r="Q548" s="107"/>
      <c r="R548" s="107"/>
      <c r="S548" s="107"/>
      <c r="T548" s="107"/>
      <c r="U548" s="107"/>
      <c r="V548" s="107"/>
      <c r="W548" s="107"/>
      <c r="X548" s="107"/>
    </row>
    <row r="549" spans="1:24" ht="24.75" customHeight="1">
      <c r="A549" s="107"/>
      <c r="B549" s="107"/>
      <c r="C549" s="108"/>
      <c r="D549" s="107"/>
      <c r="E549" s="108"/>
      <c r="F549" s="108"/>
      <c r="G549" s="107"/>
      <c r="H549" s="107"/>
      <c r="I549" s="107"/>
      <c r="J549" s="107"/>
      <c r="K549" s="107"/>
      <c r="L549" s="107"/>
      <c r="M549" s="107"/>
      <c r="N549" s="107"/>
      <c r="O549" s="107"/>
      <c r="P549" s="107"/>
      <c r="Q549" s="107"/>
      <c r="R549" s="107"/>
      <c r="S549" s="107"/>
      <c r="T549" s="107"/>
      <c r="U549" s="107"/>
      <c r="V549" s="107"/>
      <c r="W549" s="107"/>
      <c r="X549" s="107"/>
    </row>
    <row r="550" spans="1:24" ht="24.75" customHeight="1">
      <c r="A550" s="107"/>
      <c r="B550" s="107"/>
      <c r="C550" s="108"/>
      <c r="D550" s="107"/>
      <c r="E550" s="108"/>
      <c r="F550" s="108"/>
      <c r="G550" s="107"/>
      <c r="H550" s="107"/>
      <c r="I550" s="107"/>
      <c r="J550" s="107"/>
      <c r="K550" s="107"/>
      <c r="L550" s="107"/>
      <c r="M550" s="107"/>
      <c r="N550" s="107"/>
      <c r="O550" s="107"/>
      <c r="P550" s="107"/>
      <c r="Q550" s="107"/>
      <c r="R550" s="107"/>
      <c r="S550" s="107"/>
      <c r="T550" s="107"/>
      <c r="U550" s="107"/>
      <c r="V550" s="107"/>
      <c r="W550" s="107"/>
      <c r="X550" s="107"/>
    </row>
    <row r="551" spans="1:24" ht="24.75" customHeight="1">
      <c r="A551" s="107"/>
      <c r="B551" s="107"/>
      <c r="C551" s="108"/>
      <c r="D551" s="107"/>
      <c r="E551" s="108"/>
      <c r="F551" s="108"/>
      <c r="G551" s="107"/>
      <c r="H551" s="107"/>
      <c r="I551" s="107"/>
      <c r="J551" s="107"/>
      <c r="K551" s="107"/>
      <c r="L551" s="107"/>
      <c r="M551" s="107"/>
      <c r="N551" s="107"/>
      <c r="O551" s="107"/>
      <c r="P551" s="107"/>
      <c r="Q551" s="107"/>
      <c r="R551" s="107"/>
      <c r="S551" s="107"/>
      <c r="T551" s="107"/>
      <c r="U551" s="107"/>
      <c r="V551" s="107"/>
      <c r="W551" s="107"/>
      <c r="X551" s="107"/>
    </row>
    <row r="552" spans="1:24" ht="24.75" customHeight="1">
      <c r="A552" s="107"/>
      <c r="B552" s="107"/>
      <c r="C552" s="108"/>
      <c r="D552" s="107"/>
      <c r="E552" s="108"/>
      <c r="F552" s="108"/>
      <c r="G552" s="107"/>
      <c r="H552" s="107"/>
      <c r="I552" s="107"/>
      <c r="J552" s="107"/>
      <c r="K552" s="107"/>
      <c r="L552" s="107"/>
      <c r="M552" s="107"/>
      <c r="N552" s="107"/>
      <c r="O552" s="107"/>
      <c r="P552" s="107"/>
      <c r="Q552" s="107"/>
      <c r="R552" s="107"/>
      <c r="S552" s="107"/>
      <c r="T552" s="107"/>
      <c r="U552" s="107"/>
      <c r="V552" s="107"/>
      <c r="W552" s="107"/>
      <c r="X552" s="107"/>
    </row>
    <row r="553" spans="1:24" ht="24.75" customHeight="1">
      <c r="A553" s="107"/>
      <c r="B553" s="107"/>
      <c r="C553" s="108"/>
      <c r="D553" s="107"/>
      <c r="E553" s="108"/>
      <c r="F553" s="108"/>
      <c r="G553" s="107"/>
      <c r="H553" s="107"/>
      <c r="I553" s="107"/>
      <c r="J553" s="107"/>
      <c r="K553" s="107"/>
      <c r="L553" s="107"/>
      <c r="M553" s="107"/>
      <c r="N553" s="107"/>
      <c r="O553" s="107"/>
      <c r="P553" s="107"/>
      <c r="Q553" s="107"/>
      <c r="R553" s="107"/>
      <c r="S553" s="107"/>
      <c r="T553" s="107"/>
      <c r="U553" s="107"/>
      <c r="V553" s="107"/>
      <c r="W553" s="107"/>
      <c r="X553" s="107"/>
    </row>
    <row r="554" spans="1:24" ht="24.75" customHeight="1">
      <c r="A554" s="107"/>
      <c r="B554" s="107"/>
      <c r="C554" s="108"/>
      <c r="D554" s="107"/>
      <c r="E554" s="108"/>
      <c r="F554" s="108"/>
      <c r="G554" s="107"/>
      <c r="H554" s="107"/>
      <c r="I554" s="107"/>
      <c r="J554" s="107"/>
      <c r="K554" s="107"/>
      <c r="L554" s="107"/>
      <c r="M554" s="107"/>
      <c r="N554" s="107"/>
      <c r="O554" s="107"/>
      <c r="P554" s="107"/>
      <c r="Q554" s="107"/>
      <c r="R554" s="107"/>
      <c r="S554" s="107"/>
      <c r="T554" s="107"/>
      <c r="U554" s="107"/>
      <c r="V554" s="107"/>
      <c r="W554" s="107"/>
      <c r="X554" s="107"/>
    </row>
    <row r="555" spans="1:24" ht="24.75" customHeight="1">
      <c r="A555" s="107"/>
      <c r="B555" s="107"/>
      <c r="C555" s="108"/>
      <c r="D555" s="107"/>
      <c r="E555" s="108"/>
      <c r="F555" s="108"/>
      <c r="G555" s="107"/>
      <c r="H555" s="107"/>
      <c r="I555" s="107"/>
      <c r="J555" s="107"/>
      <c r="K555" s="107"/>
      <c r="L555" s="107"/>
      <c r="M555" s="107"/>
      <c r="N555" s="107"/>
      <c r="O555" s="107"/>
      <c r="P555" s="107"/>
      <c r="Q555" s="107"/>
      <c r="R555" s="107"/>
      <c r="S555" s="107"/>
      <c r="T555" s="107"/>
      <c r="U555" s="107"/>
      <c r="V555" s="107"/>
      <c r="W555" s="107"/>
      <c r="X555" s="107"/>
    </row>
    <row r="556" spans="1:24" ht="24.75" customHeight="1">
      <c r="A556" s="107"/>
      <c r="B556" s="107"/>
      <c r="C556" s="108"/>
      <c r="D556" s="107"/>
      <c r="E556" s="108"/>
      <c r="F556" s="108"/>
      <c r="G556" s="107"/>
      <c r="H556" s="107"/>
      <c r="I556" s="107"/>
      <c r="J556" s="107"/>
      <c r="K556" s="107"/>
      <c r="L556" s="107"/>
      <c r="M556" s="107"/>
      <c r="N556" s="107"/>
      <c r="O556" s="107"/>
      <c r="P556" s="107"/>
      <c r="Q556" s="107"/>
      <c r="R556" s="107"/>
      <c r="S556" s="107"/>
      <c r="T556" s="107"/>
      <c r="U556" s="107"/>
      <c r="V556" s="107"/>
      <c r="W556" s="107"/>
      <c r="X556" s="107"/>
    </row>
    <row r="557" spans="1:24" ht="24.75" customHeight="1">
      <c r="A557" s="107"/>
      <c r="B557" s="107"/>
      <c r="C557" s="108"/>
      <c r="D557" s="107"/>
      <c r="E557" s="108"/>
      <c r="F557" s="108"/>
      <c r="G557" s="107"/>
      <c r="H557" s="107"/>
      <c r="I557" s="107"/>
      <c r="J557" s="107"/>
      <c r="K557" s="107"/>
      <c r="L557" s="107"/>
      <c r="M557" s="107"/>
      <c r="N557" s="107"/>
      <c r="O557" s="107"/>
      <c r="P557" s="107"/>
      <c r="Q557" s="107"/>
      <c r="R557" s="107"/>
      <c r="S557" s="107"/>
      <c r="T557" s="107"/>
      <c r="U557" s="107"/>
      <c r="V557" s="107"/>
      <c r="W557" s="107"/>
      <c r="X557" s="107"/>
    </row>
    <row r="558" spans="1:24" ht="24.75" customHeight="1">
      <c r="A558" s="107"/>
      <c r="B558" s="107"/>
      <c r="C558" s="108"/>
      <c r="D558" s="107"/>
      <c r="E558" s="108"/>
      <c r="F558" s="108"/>
      <c r="G558" s="107"/>
      <c r="H558" s="107"/>
      <c r="I558" s="107"/>
      <c r="J558" s="107"/>
      <c r="K558" s="107"/>
      <c r="L558" s="107"/>
      <c r="M558" s="107"/>
      <c r="N558" s="107"/>
      <c r="O558" s="107"/>
      <c r="P558" s="107"/>
      <c r="Q558" s="107"/>
      <c r="R558" s="107"/>
      <c r="S558" s="107"/>
      <c r="T558" s="107"/>
      <c r="U558" s="107"/>
      <c r="V558" s="107"/>
      <c r="W558" s="107"/>
      <c r="X558" s="107"/>
    </row>
    <row r="559" spans="1:24" ht="24.75" customHeight="1">
      <c r="A559" s="107"/>
      <c r="B559" s="107"/>
      <c r="C559" s="108"/>
      <c r="D559" s="107"/>
      <c r="E559" s="108"/>
      <c r="F559" s="108"/>
      <c r="G559" s="107"/>
      <c r="H559" s="107"/>
      <c r="I559" s="107"/>
      <c r="J559" s="107"/>
      <c r="K559" s="107"/>
      <c r="L559" s="107"/>
      <c r="M559" s="107"/>
      <c r="N559" s="107"/>
      <c r="O559" s="107"/>
      <c r="P559" s="107"/>
      <c r="Q559" s="107"/>
      <c r="R559" s="107"/>
      <c r="S559" s="107"/>
      <c r="T559" s="107"/>
      <c r="U559" s="107"/>
      <c r="V559" s="107"/>
      <c r="W559" s="107"/>
      <c r="X559" s="107"/>
    </row>
    <row r="560" spans="1:24" ht="24.75" customHeight="1">
      <c r="A560" s="107"/>
      <c r="B560" s="107"/>
      <c r="C560" s="108"/>
      <c r="D560" s="107"/>
      <c r="E560" s="108"/>
      <c r="F560" s="108"/>
      <c r="G560" s="107"/>
      <c r="H560" s="107"/>
      <c r="I560" s="107"/>
      <c r="J560" s="107"/>
      <c r="K560" s="107"/>
      <c r="L560" s="107"/>
      <c r="M560" s="107"/>
      <c r="N560" s="107"/>
      <c r="O560" s="107"/>
      <c r="P560" s="107"/>
      <c r="Q560" s="107"/>
      <c r="R560" s="107"/>
      <c r="S560" s="107"/>
      <c r="T560" s="107"/>
      <c r="U560" s="107"/>
      <c r="V560" s="107"/>
      <c r="W560" s="107"/>
      <c r="X560" s="107"/>
    </row>
    <row r="561" spans="1:24" ht="24.75" customHeight="1">
      <c r="A561" s="107"/>
      <c r="B561" s="107"/>
      <c r="C561" s="108"/>
      <c r="D561" s="107"/>
      <c r="E561" s="108"/>
      <c r="F561" s="108"/>
      <c r="G561" s="107"/>
      <c r="H561" s="107"/>
      <c r="I561" s="107"/>
      <c r="J561" s="107"/>
      <c r="K561" s="107"/>
      <c r="L561" s="107"/>
      <c r="M561" s="107"/>
      <c r="N561" s="107"/>
      <c r="O561" s="107"/>
      <c r="P561" s="107"/>
      <c r="Q561" s="107"/>
      <c r="R561" s="107"/>
      <c r="S561" s="107"/>
      <c r="T561" s="107"/>
      <c r="U561" s="107"/>
      <c r="V561" s="107"/>
      <c r="W561" s="107"/>
      <c r="X561" s="107"/>
    </row>
    <row r="562" spans="1:24" ht="24.75" customHeight="1">
      <c r="A562" s="107"/>
      <c r="B562" s="107"/>
      <c r="C562" s="108"/>
      <c r="D562" s="107"/>
      <c r="E562" s="108"/>
      <c r="F562" s="108"/>
      <c r="G562" s="107"/>
      <c r="H562" s="107"/>
      <c r="I562" s="107"/>
      <c r="J562" s="107"/>
      <c r="K562" s="107"/>
      <c r="L562" s="107"/>
      <c r="M562" s="107"/>
      <c r="N562" s="107"/>
      <c r="O562" s="107"/>
      <c r="P562" s="107"/>
      <c r="Q562" s="107"/>
      <c r="R562" s="107"/>
      <c r="S562" s="107"/>
      <c r="T562" s="107"/>
      <c r="U562" s="107"/>
      <c r="V562" s="107"/>
      <c r="W562" s="107"/>
      <c r="X562" s="107"/>
    </row>
    <row r="563" spans="1:24" ht="24.75" customHeight="1">
      <c r="A563" s="107"/>
      <c r="B563" s="107"/>
      <c r="C563" s="108"/>
      <c r="D563" s="107"/>
      <c r="E563" s="108"/>
      <c r="F563" s="108"/>
      <c r="G563" s="107"/>
      <c r="H563" s="107"/>
      <c r="I563" s="107"/>
      <c r="J563" s="107"/>
      <c r="K563" s="107"/>
      <c r="L563" s="107"/>
      <c r="M563" s="107"/>
      <c r="N563" s="107"/>
      <c r="O563" s="107"/>
      <c r="P563" s="107"/>
      <c r="Q563" s="107"/>
      <c r="R563" s="107"/>
      <c r="S563" s="107"/>
      <c r="T563" s="107"/>
      <c r="U563" s="107"/>
      <c r="V563" s="107"/>
      <c r="W563" s="107"/>
      <c r="X563" s="107"/>
    </row>
    <row r="564" spans="1:24" ht="24.75" customHeight="1">
      <c r="A564" s="107"/>
      <c r="B564" s="107"/>
      <c r="C564" s="108"/>
      <c r="D564" s="107"/>
      <c r="E564" s="108"/>
      <c r="F564" s="108"/>
      <c r="G564" s="107"/>
      <c r="H564" s="107"/>
      <c r="I564" s="107"/>
      <c r="J564" s="107"/>
      <c r="K564" s="107"/>
      <c r="L564" s="107"/>
      <c r="M564" s="107"/>
      <c r="N564" s="107"/>
      <c r="O564" s="107"/>
      <c r="P564" s="107"/>
      <c r="Q564" s="107"/>
      <c r="R564" s="107"/>
      <c r="S564" s="107"/>
      <c r="T564" s="107"/>
      <c r="U564" s="107"/>
      <c r="V564" s="107"/>
      <c r="W564" s="107"/>
      <c r="X564" s="107"/>
    </row>
    <row r="565" spans="1:24" ht="24.75" customHeight="1">
      <c r="A565" s="107"/>
      <c r="B565" s="107"/>
      <c r="C565" s="108"/>
      <c r="D565" s="107"/>
      <c r="E565" s="108"/>
      <c r="F565" s="108"/>
      <c r="G565" s="107"/>
      <c r="H565" s="107"/>
      <c r="I565" s="107"/>
      <c r="J565" s="107"/>
      <c r="K565" s="107"/>
      <c r="L565" s="107"/>
      <c r="M565" s="107"/>
      <c r="N565" s="107"/>
      <c r="O565" s="107"/>
      <c r="P565" s="107"/>
      <c r="Q565" s="107"/>
      <c r="R565" s="107"/>
      <c r="S565" s="107"/>
      <c r="T565" s="107"/>
      <c r="U565" s="107"/>
      <c r="V565" s="107"/>
      <c r="W565" s="107"/>
      <c r="X565" s="107"/>
    </row>
    <row r="566" spans="1:24" ht="24.75" customHeight="1">
      <c r="A566" s="107"/>
      <c r="B566" s="107"/>
      <c r="C566" s="108"/>
      <c r="D566" s="107"/>
      <c r="E566" s="108"/>
      <c r="F566" s="108"/>
      <c r="G566" s="107"/>
      <c r="H566" s="107"/>
      <c r="I566" s="107"/>
      <c r="J566" s="107"/>
      <c r="K566" s="107"/>
      <c r="L566" s="107"/>
      <c r="M566" s="107"/>
      <c r="N566" s="107"/>
      <c r="O566" s="107"/>
      <c r="P566" s="107"/>
      <c r="Q566" s="107"/>
      <c r="R566" s="107"/>
      <c r="S566" s="107"/>
      <c r="T566" s="107"/>
      <c r="U566" s="107"/>
      <c r="V566" s="107"/>
      <c r="W566" s="107"/>
      <c r="X566" s="107"/>
    </row>
    <row r="567" spans="1:24" ht="24.75" customHeight="1">
      <c r="A567" s="107"/>
      <c r="B567" s="107"/>
      <c r="C567" s="108"/>
      <c r="D567" s="107"/>
      <c r="E567" s="108"/>
      <c r="F567" s="108"/>
      <c r="G567" s="107"/>
      <c r="H567" s="107"/>
      <c r="I567" s="107"/>
      <c r="J567" s="107"/>
      <c r="K567" s="107"/>
      <c r="L567" s="107"/>
      <c r="M567" s="107"/>
      <c r="N567" s="107"/>
      <c r="O567" s="107"/>
      <c r="P567" s="107"/>
      <c r="Q567" s="107"/>
      <c r="R567" s="107"/>
      <c r="S567" s="107"/>
      <c r="T567" s="107"/>
      <c r="U567" s="107"/>
      <c r="V567" s="107"/>
      <c r="W567" s="107"/>
      <c r="X567" s="107"/>
    </row>
    <row r="568" spans="1:24" ht="24.75" customHeight="1">
      <c r="A568" s="107"/>
      <c r="B568" s="107"/>
      <c r="C568" s="108"/>
      <c r="D568" s="107"/>
      <c r="E568" s="108"/>
      <c r="F568" s="108"/>
      <c r="G568" s="107"/>
      <c r="H568" s="107"/>
      <c r="I568" s="107"/>
      <c r="J568" s="107"/>
      <c r="K568" s="107"/>
      <c r="L568" s="107"/>
      <c r="M568" s="107"/>
      <c r="N568" s="107"/>
      <c r="O568" s="107"/>
      <c r="P568" s="107"/>
      <c r="Q568" s="107"/>
      <c r="R568" s="107"/>
      <c r="S568" s="107"/>
      <c r="T568" s="107"/>
      <c r="U568" s="107"/>
      <c r="V568" s="107"/>
      <c r="W568" s="107"/>
      <c r="X568" s="107"/>
    </row>
    <row r="569" spans="1:24" ht="24.75" customHeight="1">
      <c r="A569" s="107"/>
      <c r="B569" s="107"/>
      <c r="C569" s="108"/>
      <c r="D569" s="107"/>
      <c r="E569" s="108"/>
      <c r="F569" s="108"/>
      <c r="G569" s="107"/>
      <c r="H569" s="107"/>
      <c r="I569" s="107"/>
      <c r="J569" s="107"/>
      <c r="K569" s="107"/>
      <c r="L569" s="107"/>
      <c r="M569" s="107"/>
      <c r="N569" s="107"/>
      <c r="O569" s="107"/>
      <c r="P569" s="107"/>
      <c r="Q569" s="107"/>
      <c r="R569" s="107"/>
      <c r="S569" s="107"/>
      <c r="T569" s="107"/>
      <c r="U569" s="107"/>
      <c r="V569" s="107"/>
      <c r="W569" s="107"/>
      <c r="X569" s="107"/>
    </row>
    <row r="570" spans="1:24" ht="24.75" customHeight="1">
      <c r="A570" s="107"/>
      <c r="B570" s="107"/>
      <c r="C570" s="108"/>
      <c r="D570" s="107"/>
      <c r="E570" s="108"/>
      <c r="F570" s="108"/>
      <c r="G570" s="107"/>
      <c r="H570" s="107"/>
      <c r="I570" s="107"/>
      <c r="J570" s="107"/>
      <c r="K570" s="107"/>
      <c r="L570" s="107"/>
      <c r="M570" s="107"/>
      <c r="N570" s="107"/>
      <c r="O570" s="107"/>
      <c r="P570" s="107"/>
      <c r="Q570" s="107"/>
      <c r="R570" s="107"/>
      <c r="S570" s="107"/>
      <c r="T570" s="107"/>
      <c r="U570" s="107"/>
      <c r="V570" s="107"/>
      <c r="W570" s="107"/>
      <c r="X570" s="107"/>
    </row>
    <row r="571" spans="1:24" ht="24.75" customHeight="1">
      <c r="A571" s="107"/>
      <c r="B571" s="107"/>
      <c r="C571" s="108"/>
      <c r="D571" s="107"/>
      <c r="E571" s="108"/>
      <c r="F571" s="108"/>
      <c r="G571" s="107"/>
      <c r="H571" s="107"/>
      <c r="I571" s="107"/>
      <c r="J571" s="107"/>
      <c r="K571" s="107"/>
      <c r="L571" s="107"/>
      <c r="M571" s="107"/>
      <c r="N571" s="107"/>
      <c r="O571" s="107"/>
      <c r="P571" s="107"/>
      <c r="Q571" s="107"/>
      <c r="R571" s="107"/>
      <c r="S571" s="107"/>
      <c r="T571" s="107"/>
      <c r="U571" s="107"/>
      <c r="V571" s="107"/>
      <c r="W571" s="107"/>
      <c r="X571" s="107"/>
    </row>
    <row r="572" spans="1:24" ht="24.75" customHeight="1">
      <c r="A572" s="107"/>
      <c r="B572" s="107"/>
      <c r="C572" s="108"/>
      <c r="D572" s="107"/>
      <c r="E572" s="108"/>
      <c r="F572" s="108"/>
      <c r="G572" s="107"/>
      <c r="H572" s="107"/>
      <c r="I572" s="107"/>
      <c r="J572" s="107"/>
      <c r="K572" s="107"/>
      <c r="L572" s="107"/>
      <c r="M572" s="107"/>
      <c r="N572" s="107"/>
      <c r="O572" s="107"/>
      <c r="P572" s="107"/>
      <c r="Q572" s="107"/>
      <c r="R572" s="107"/>
      <c r="S572" s="107"/>
      <c r="T572" s="107"/>
      <c r="U572" s="107"/>
      <c r="V572" s="107"/>
      <c r="W572" s="107"/>
      <c r="X572" s="107"/>
    </row>
    <row r="573" spans="1:24" ht="24.75" customHeight="1">
      <c r="A573" s="107"/>
      <c r="B573" s="107"/>
      <c r="C573" s="108"/>
      <c r="D573" s="107"/>
      <c r="E573" s="108"/>
      <c r="F573" s="108"/>
      <c r="G573" s="107"/>
      <c r="H573" s="107"/>
      <c r="I573" s="107"/>
      <c r="J573" s="107"/>
      <c r="K573" s="107"/>
      <c r="L573" s="107"/>
      <c r="M573" s="107"/>
      <c r="N573" s="107"/>
      <c r="O573" s="107"/>
      <c r="P573" s="107"/>
      <c r="Q573" s="107"/>
      <c r="R573" s="107"/>
      <c r="S573" s="107"/>
      <c r="T573" s="107"/>
      <c r="U573" s="107"/>
      <c r="V573" s="107"/>
      <c r="W573" s="107"/>
      <c r="X573" s="107"/>
    </row>
    <row r="574" spans="1:24" ht="24.75" customHeight="1">
      <c r="A574" s="107"/>
      <c r="B574" s="107"/>
      <c r="C574" s="108"/>
      <c r="D574" s="107"/>
      <c r="E574" s="108"/>
      <c r="F574" s="108"/>
      <c r="G574" s="107"/>
      <c r="H574" s="107"/>
      <c r="I574" s="107"/>
      <c r="J574" s="107"/>
      <c r="K574" s="107"/>
      <c r="L574" s="107"/>
      <c r="M574" s="107"/>
      <c r="N574" s="107"/>
      <c r="O574" s="107"/>
      <c r="P574" s="107"/>
      <c r="Q574" s="107"/>
      <c r="R574" s="107"/>
      <c r="S574" s="107"/>
      <c r="T574" s="107"/>
      <c r="U574" s="107"/>
      <c r="V574" s="107"/>
      <c r="W574" s="107"/>
      <c r="X574" s="107"/>
    </row>
    <row r="575" spans="1:24" ht="24.75" customHeight="1">
      <c r="A575" s="107"/>
      <c r="B575" s="107"/>
      <c r="C575" s="108"/>
      <c r="D575" s="107"/>
      <c r="E575" s="108"/>
      <c r="F575" s="108"/>
      <c r="G575" s="107"/>
      <c r="H575" s="107"/>
      <c r="I575" s="107"/>
      <c r="J575" s="107"/>
      <c r="K575" s="107"/>
      <c r="L575" s="107"/>
      <c r="M575" s="107"/>
      <c r="N575" s="107"/>
      <c r="O575" s="107"/>
      <c r="P575" s="107"/>
      <c r="Q575" s="107"/>
      <c r="R575" s="107"/>
      <c r="S575" s="107"/>
      <c r="T575" s="107"/>
      <c r="U575" s="107"/>
      <c r="V575" s="107"/>
      <c r="W575" s="107"/>
      <c r="X575" s="107"/>
    </row>
    <row r="576" spans="1:24" ht="24.75" customHeight="1">
      <c r="A576" s="107"/>
      <c r="B576" s="107"/>
      <c r="C576" s="108"/>
      <c r="D576" s="107"/>
      <c r="E576" s="108"/>
      <c r="F576" s="108"/>
      <c r="G576" s="107"/>
      <c r="H576" s="107"/>
      <c r="I576" s="107"/>
      <c r="J576" s="107"/>
      <c r="K576" s="107"/>
      <c r="L576" s="107"/>
      <c r="M576" s="107"/>
      <c r="N576" s="107"/>
      <c r="O576" s="107"/>
      <c r="P576" s="107"/>
      <c r="Q576" s="107"/>
      <c r="R576" s="107"/>
      <c r="S576" s="107"/>
      <c r="T576" s="107"/>
      <c r="U576" s="107"/>
      <c r="V576" s="107"/>
      <c r="W576" s="107"/>
      <c r="X576" s="107"/>
    </row>
    <row r="577" spans="1:24" ht="24.75" customHeight="1">
      <c r="A577" s="107"/>
      <c r="B577" s="107"/>
      <c r="C577" s="108"/>
      <c r="D577" s="107"/>
      <c r="E577" s="108"/>
      <c r="F577" s="108"/>
      <c r="G577" s="107"/>
      <c r="H577" s="107"/>
      <c r="I577" s="107"/>
      <c r="J577" s="107"/>
      <c r="K577" s="107"/>
      <c r="L577" s="107"/>
      <c r="M577" s="107"/>
      <c r="N577" s="107"/>
      <c r="O577" s="107"/>
      <c r="P577" s="107"/>
      <c r="Q577" s="107"/>
      <c r="R577" s="107"/>
      <c r="S577" s="107"/>
      <c r="T577" s="107"/>
      <c r="U577" s="107"/>
      <c r="V577" s="107"/>
      <c r="W577" s="107"/>
      <c r="X577" s="107"/>
    </row>
    <row r="578" spans="1:24" ht="24.75" customHeight="1">
      <c r="A578" s="107"/>
      <c r="B578" s="107"/>
      <c r="C578" s="108"/>
      <c r="D578" s="107"/>
      <c r="E578" s="108"/>
      <c r="F578" s="108"/>
      <c r="G578" s="107"/>
      <c r="H578" s="107"/>
      <c r="I578" s="107"/>
      <c r="J578" s="107"/>
      <c r="K578" s="107"/>
      <c r="L578" s="107"/>
      <c r="M578" s="107"/>
      <c r="N578" s="107"/>
      <c r="O578" s="107"/>
      <c r="P578" s="107"/>
      <c r="Q578" s="107"/>
      <c r="R578" s="107"/>
      <c r="S578" s="107"/>
      <c r="T578" s="107"/>
      <c r="U578" s="107"/>
      <c r="V578" s="107"/>
      <c r="W578" s="107"/>
      <c r="X578" s="107"/>
    </row>
    <row r="579" spans="1:24" ht="24.75" customHeight="1">
      <c r="A579" s="107"/>
      <c r="B579" s="107"/>
      <c r="C579" s="108"/>
      <c r="D579" s="107"/>
      <c r="E579" s="108"/>
      <c r="F579" s="108"/>
      <c r="G579" s="107"/>
      <c r="H579" s="107"/>
      <c r="I579" s="107"/>
      <c r="J579" s="107"/>
      <c r="K579" s="107"/>
      <c r="L579" s="107"/>
      <c r="M579" s="107"/>
      <c r="N579" s="107"/>
      <c r="O579" s="107"/>
      <c r="P579" s="107"/>
      <c r="Q579" s="107"/>
      <c r="R579" s="107"/>
      <c r="S579" s="107"/>
      <c r="T579" s="107"/>
      <c r="U579" s="107"/>
      <c r="V579" s="107"/>
      <c r="W579" s="107"/>
      <c r="X579" s="107"/>
    </row>
    <row r="580" spans="1:24" ht="24.75" customHeight="1">
      <c r="A580" s="107"/>
      <c r="B580" s="107"/>
      <c r="C580" s="108"/>
      <c r="D580" s="107"/>
      <c r="E580" s="108"/>
      <c r="F580" s="108"/>
      <c r="G580" s="107"/>
      <c r="H580" s="107"/>
      <c r="I580" s="107"/>
      <c r="J580" s="107"/>
      <c r="K580" s="107"/>
      <c r="L580" s="107"/>
      <c r="M580" s="107"/>
      <c r="N580" s="107"/>
      <c r="O580" s="107"/>
      <c r="P580" s="107"/>
      <c r="Q580" s="107"/>
      <c r="R580" s="107"/>
      <c r="S580" s="107"/>
      <c r="T580" s="107"/>
      <c r="U580" s="107"/>
      <c r="V580" s="107"/>
      <c r="W580" s="107"/>
      <c r="X580" s="107"/>
    </row>
    <row r="581" spans="1:24" ht="24.75" customHeight="1">
      <c r="A581" s="107"/>
      <c r="B581" s="107"/>
      <c r="C581" s="108"/>
      <c r="D581" s="107"/>
      <c r="E581" s="108"/>
      <c r="F581" s="108"/>
      <c r="G581" s="107"/>
      <c r="H581" s="107"/>
      <c r="I581" s="107"/>
      <c r="J581" s="107"/>
      <c r="K581" s="107"/>
      <c r="L581" s="107"/>
      <c r="M581" s="107"/>
      <c r="N581" s="107"/>
      <c r="O581" s="107"/>
      <c r="P581" s="107"/>
      <c r="Q581" s="107"/>
      <c r="R581" s="107"/>
      <c r="S581" s="107"/>
      <c r="T581" s="107"/>
      <c r="U581" s="107"/>
      <c r="V581" s="107"/>
      <c r="W581" s="107"/>
      <c r="X581" s="107"/>
    </row>
    <row r="582" spans="1:24" ht="24.75" customHeight="1">
      <c r="A582" s="107"/>
      <c r="B582" s="107"/>
      <c r="C582" s="108"/>
      <c r="D582" s="107"/>
      <c r="E582" s="108"/>
      <c r="F582" s="108"/>
      <c r="G582" s="107"/>
      <c r="H582" s="107"/>
      <c r="I582" s="107"/>
      <c r="J582" s="107"/>
      <c r="K582" s="107"/>
      <c r="L582" s="107"/>
      <c r="M582" s="107"/>
      <c r="N582" s="107"/>
      <c r="O582" s="107"/>
      <c r="P582" s="107"/>
      <c r="Q582" s="107"/>
      <c r="R582" s="107"/>
      <c r="S582" s="107"/>
      <c r="T582" s="107"/>
      <c r="U582" s="107"/>
      <c r="V582" s="107"/>
      <c r="W582" s="107"/>
      <c r="X582" s="107"/>
    </row>
    <row r="583" spans="1:24" ht="24.75" customHeight="1">
      <c r="A583" s="107"/>
      <c r="B583" s="107"/>
      <c r="C583" s="108"/>
      <c r="D583" s="107"/>
      <c r="E583" s="108"/>
      <c r="F583" s="108"/>
      <c r="G583" s="107"/>
      <c r="H583" s="107"/>
      <c r="I583" s="107"/>
      <c r="J583" s="107"/>
      <c r="K583" s="107"/>
      <c r="L583" s="107"/>
      <c r="M583" s="107"/>
      <c r="N583" s="107"/>
      <c r="O583" s="107"/>
      <c r="P583" s="107"/>
      <c r="Q583" s="107"/>
      <c r="R583" s="107"/>
      <c r="S583" s="107"/>
      <c r="T583" s="107"/>
      <c r="U583" s="107"/>
      <c r="V583" s="107"/>
      <c r="W583" s="107"/>
      <c r="X583" s="107"/>
    </row>
    <row r="584" spans="1:24" ht="24.75" customHeight="1">
      <c r="A584" s="107"/>
      <c r="B584" s="107"/>
      <c r="C584" s="108"/>
      <c r="D584" s="107"/>
      <c r="E584" s="108"/>
      <c r="F584" s="108"/>
      <c r="G584" s="107"/>
      <c r="H584" s="107"/>
      <c r="I584" s="107"/>
      <c r="J584" s="107"/>
      <c r="K584" s="107"/>
      <c r="L584" s="107"/>
      <c r="M584" s="107"/>
      <c r="N584" s="107"/>
      <c r="O584" s="107"/>
      <c r="P584" s="107"/>
      <c r="Q584" s="107"/>
      <c r="R584" s="107"/>
      <c r="S584" s="107"/>
      <c r="T584" s="107"/>
      <c r="U584" s="107"/>
      <c r="V584" s="107"/>
      <c r="W584" s="107"/>
      <c r="X584" s="107"/>
    </row>
    <row r="585" spans="1:24" ht="24.75" customHeight="1">
      <c r="A585" s="107"/>
      <c r="B585" s="107"/>
      <c r="C585" s="108"/>
      <c r="D585" s="107"/>
      <c r="E585" s="108"/>
      <c r="F585" s="108"/>
      <c r="G585" s="107"/>
      <c r="H585" s="107"/>
      <c r="I585" s="107"/>
      <c r="J585" s="107"/>
      <c r="K585" s="107"/>
      <c r="L585" s="107"/>
      <c r="M585" s="107"/>
      <c r="N585" s="107"/>
      <c r="O585" s="107"/>
      <c r="P585" s="107"/>
      <c r="Q585" s="107"/>
      <c r="R585" s="107"/>
      <c r="S585" s="107"/>
      <c r="T585" s="107"/>
      <c r="U585" s="107"/>
      <c r="V585" s="107"/>
      <c r="W585" s="107"/>
      <c r="X585" s="107"/>
    </row>
    <row r="586" spans="1:24" ht="24.75" customHeight="1">
      <c r="A586" s="107"/>
      <c r="B586" s="107"/>
      <c r="C586" s="108"/>
      <c r="D586" s="107"/>
      <c r="E586" s="108"/>
      <c r="F586" s="108"/>
      <c r="G586" s="107"/>
      <c r="H586" s="107"/>
      <c r="I586" s="107"/>
      <c r="J586" s="107"/>
      <c r="K586" s="107"/>
      <c r="L586" s="107"/>
      <c r="M586" s="107"/>
      <c r="N586" s="107"/>
      <c r="O586" s="107"/>
      <c r="P586" s="107"/>
      <c r="Q586" s="107"/>
      <c r="R586" s="107"/>
      <c r="S586" s="107"/>
      <c r="T586" s="107"/>
      <c r="U586" s="107"/>
      <c r="V586" s="107"/>
      <c r="W586" s="107"/>
      <c r="X586" s="107"/>
    </row>
    <row r="587" spans="1:24" ht="24.75" customHeight="1">
      <c r="A587" s="107"/>
      <c r="B587" s="107"/>
      <c r="C587" s="108"/>
      <c r="D587" s="107"/>
      <c r="E587" s="108"/>
      <c r="F587" s="108"/>
      <c r="G587" s="107"/>
      <c r="H587" s="107"/>
      <c r="I587" s="107"/>
      <c r="J587" s="107"/>
      <c r="K587" s="107"/>
      <c r="L587" s="107"/>
      <c r="M587" s="107"/>
      <c r="N587" s="107"/>
      <c r="O587" s="107"/>
      <c r="P587" s="107"/>
      <c r="Q587" s="107"/>
      <c r="R587" s="107"/>
      <c r="S587" s="107"/>
      <c r="T587" s="107"/>
      <c r="U587" s="107"/>
      <c r="V587" s="107"/>
      <c r="W587" s="107"/>
      <c r="X587" s="107"/>
    </row>
    <row r="588" spans="1:24" ht="24.75" customHeight="1">
      <c r="A588" s="107"/>
      <c r="B588" s="107"/>
      <c r="C588" s="108"/>
      <c r="D588" s="107"/>
      <c r="E588" s="108"/>
      <c r="F588" s="108"/>
      <c r="G588" s="107"/>
      <c r="H588" s="107"/>
      <c r="I588" s="107"/>
      <c r="J588" s="107"/>
      <c r="K588" s="107"/>
      <c r="L588" s="107"/>
      <c r="M588" s="107"/>
      <c r="N588" s="107"/>
      <c r="O588" s="107"/>
      <c r="P588" s="107"/>
      <c r="Q588" s="107"/>
      <c r="R588" s="107"/>
      <c r="S588" s="107"/>
      <c r="T588" s="107"/>
      <c r="U588" s="107"/>
      <c r="V588" s="107"/>
      <c r="W588" s="107"/>
      <c r="X588" s="107"/>
    </row>
    <row r="589" spans="1:24" ht="24.75" customHeight="1">
      <c r="A589" s="107"/>
      <c r="B589" s="107"/>
      <c r="C589" s="108"/>
      <c r="D589" s="107"/>
      <c r="E589" s="108"/>
      <c r="F589" s="108"/>
      <c r="G589" s="107"/>
      <c r="H589" s="107"/>
      <c r="I589" s="107"/>
      <c r="J589" s="107"/>
      <c r="K589" s="107"/>
      <c r="L589" s="107"/>
      <c r="M589" s="107"/>
      <c r="N589" s="107"/>
      <c r="O589" s="107"/>
      <c r="P589" s="107"/>
      <c r="Q589" s="107"/>
      <c r="R589" s="107"/>
      <c r="S589" s="107"/>
      <c r="T589" s="107"/>
      <c r="U589" s="107"/>
      <c r="V589" s="107"/>
      <c r="W589" s="107"/>
      <c r="X589" s="107"/>
    </row>
    <row r="590" spans="1:24" ht="24.75" customHeight="1">
      <c r="A590" s="107"/>
      <c r="B590" s="107"/>
      <c r="C590" s="108"/>
      <c r="D590" s="107"/>
      <c r="E590" s="108"/>
      <c r="F590" s="108"/>
      <c r="G590" s="107"/>
      <c r="H590" s="107"/>
      <c r="I590" s="107"/>
      <c r="J590" s="107"/>
      <c r="K590" s="107"/>
      <c r="L590" s="107"/>
      <c r="M590" s="107"/>
      <c r="N590" s="107"/>
      <c r="O590" s="107"/>
      <c r="P590" s="107"/>
      <c r="Q590" s="107"/>
      <c r="R590" s="107"/>
      <c r="S590" s="107"/>
      <c r="T590" s="107"/>
      <c r="U590" s="107"/>
      <c r="V590" s="107"/>
      <c r="W590" s="107"/>
      <c r="X590" s="107"/>
    </row>
    <row r="591" spans="1:24" ht="24.75" customHeight="1">
      <c r="A591" s="107"/>
      <c r="B591" s="107"/>
      <c r="C591" s="108"/>
      <c r="D591" s="107"/>
      <c r="E591" s="108"/>
      <c r="F591" s="108"/>
      <c r="G591" s="107"/>
      <c r="H591" s="107"/>
      <c r="I591" s="107"/>
      <c r="J591" s="107"/>
      <c r="K591" s="107"/>
      <c r="L591" s="107"/>
      <c r="M591" s="107"/>
      <c r="N591" s="107"/>
      <c r="O591" s="107"/>
      <c r="P591" s="107"/>
      <c r="Q591" s="107"/>
      <c r="R591" s="107"/>
      <c r="S591" s="107"/>
      <c r="T591" s="107"/>
      <c r="U591" s="107"/>
      <c r="V591" s="107"/>
      <c r="W591" s="107"/>
      <c r="X591" s="107"/>
    </row>
    <row r="592" spans="1:24" ht="24.75" customHeight="1">
      <c r="A592" s="107"/>
      <c r="B592" s="107"/>
      <c r="C592" s="108"/>
      <c r="D592" s="107"/>
      <c r="E592" s="108"/>
      <c r="F592" s="108"/>
      <c r="G592" s="107"/>
      <c r="H592" s="107"/>
      <c r="I592" s="107"/>
      <c r="J592" s="107"/>
      <c r="K592" s="107"/>
      <c r="L592" s="107"/>
      <c r="M592" s="107"/>
      <c r="N592" s="107"/>
      <c r="O592" s="107"/>
      <c r="P592" s="107"/>
      <c r="Q592" s="107"/>
      <c r="R592" s="107"/>
      <c r="S592" s="107"/>
      <c r="T592" s="107"/>
      <c r="U592" s="107"/>
      <c r="V592" s="107"/>
      <c r="W592" s="107"/>
      <c r="X592" s="107"/>
    </row>
    <row r="593" spans="1:24" ht="24.75" customHeight="1">
      <c r="A593" s="107"/>
      <c r="B593" s="107"/>
      <c r="C593" s="108"/>
      <c r="D593" s="107"/>
      <c r="E593" s="108"/>
      <c r="F593" s="108"/>
      <c r="G593" s="107"/>
      <c r="H593" s="107"/>
      <c r="I593" s="107"/>
      <c r="J593" s="107"/>
      <c r="K593" s="107"/>
      <c r="L593" s="107"/>
      <c r="M593" s="107"/>
      <c r="N593" s="107"/>
      <c r="O593" s="107"/>
      <c r="P593" s="107"/>
      <c r="Q593" s="107"/>
      <c r="R593" s="107"/>
      <c r="S593" s="107"/>
      <c r="T593" s="107"/>
      <c r="U593" s="107"/>
      <c r="V593" s="107"/>
      <c r="W593" s="107"/>
      <c r="X593" s="107"/>
    </row>
    <row r="594" spans="1:24" ht="24.75" customHeight="1">
      <c r="A594" s="107"/>
      <c r="B594" s="107"/>
      <c r="C594" s="108"/>
      <c r="D594" s="107"/>
      <c r="E594" s="108"/>
      <c r="F594" s="108"/>
      <c r="G594" s="107"/>
      <c r="H594" s="107"/>
      <c r="I594" s="107"/>
      <c r="J594" s="107"/>
      <c r="K594" s="107"/>
      <c r="L594" s="107"/>
      <c r="M594" s="107"/>
      <c r="N594" s="107"/>
      <c r="O594" s="107"/>
      <c r="P594" s="107"/>
      <c r="Q594" s="107"/>
      <c r="R594" s="107"/>
      <c r="S594" s="107"/>
      <c r="T594" s="107"/>
      <c r="U594" s="107"/>
      <c r="V594" s="107"/>
      <c r="W594" s="107"/>
      <c r="X594" s="107"/>
    </row>
    <row r="595" spans="1:24" ht="24.75" customHeight="1">
      <c r="A595" s="107"/>
      <c r="B595" s="107"/>
      <c r="C595" s="108"/>
      <c r="D595" s="107"/>
      <c r="E595" s="108"/>
      <c r="F595" s="108"/>
      <c r="G595" s="107"/>
      <c r="H595" s="107"/>
      <c r="I595" s="107"/>
      <c r="J595" s="107"/>
      <c r="K595" s="107"/>
      <c r="L595" s="107"/>
      <c r="M595" s="107"/>
      <c r="N595" s="107"/>
      <c r="O595" s="107"/>
      <c r="P595" s="107"/>
      <c r="Q595" s="107"/>
      <c r="R595" s="107"/>
      <c r="S595" s="107"/>
      <c r="T595" s="107"/>
      <c r="U595" s="107"/>
      <c r="V595" s="107"/>
      <c r="W595" s="107"/>
      <c r="X595" s="107"/>
    </row>
    <row r="596" spans="1:24" ht="24.75" customHeight="1">
      <c r="A596" s="107"/>
      <c r="B596" s="107"/>
      <c r="C596" s="108"/>
      <c r="D596" s="107"/>
      <c r="E596" s="108"/>
      <c r="F596" s="108"/>
      <c r="G596" s="107"/>
      <c r="H596" s="107"/>
      <c r="I596" s="107"/>
      <c r="J596" s="107"/>
      <c r="K596" s="107"/>
      <c r="L596" s="107"/>
      <c r="M596" s="107"/>
      <c r="N596" s="107"/>
      <c r="O596" s="107"/>
      <c r="P596" s="107"/>
      <c r="Q596" s="107"/>
      <c r="R596" s="107"/>
      <c r="S596" s="107"/>
      <c r="T596" s="107"/>
      <c r="U596" s="107"/>
      <c r="V596" s="107"/>
      <c r="W596" s="107"/>
      <c r="X596" s="107"/>
    </row>
    <row r="597" spans="1:24" ht="24.75" customHeight="1">
      <c r="A597" s="107"/>
      <c r="B597" s="107"/>
      <c r="C597" s="108"/>
      <c r="D597" s="107"/>
      <c r="E597" s="108"/>
      <c r="F597" s="108"/>
      <c r="G597" s="107"/>
      <c r="H597" s="107"/>
      <c r="I597" s="107"/>
      <c r="J597" s="107"/>
      <c r="K597" s="107"/>
      <c r="L597" s="107"/>
      <c r="M597" s="107"/>
      <c r="N597" s="107"/>
      <c r="O597" s="107"/>
      <c r="P597" s="107"/>
      <c r="Q597" s="107"/>
      <c r="R597" s="107"/>
      <c r="S597" s="107"/>
      <c r="T597" s="107"/>
      <c r="U597" s="107"/>
      <c r="V597" s="107"/>
      <c r="W597" s="107"/>
      <c r="X597" s="107"/>
    </row>
    <row r="598" spans="1:24" ht="24.75" customHeight="1">
      <c r="A598" s="107"/>
      <c r="B598" s="107"/>
      <c r="C598" s="108"/>
      <c r="D598" s="107"/>
      <c r="E598" s="108"/>
      <c r="F598" s="108"/>
      <c r="G598" s="107"/>
      <c r="H598" s="107"/>
      <c r="I598" s="107"/>
      <c r="J598" s="107"/>
      <c r="K598" s="107"/>
      <c r="L598" s="107"/>
      <c r="M598" s="107"/>
      <c r="N598" s="107"/>
      <c r="O598" s="107"/>
      <c r="P598" s="107"/>
      <c r="Q598" s="107"/>
      <c r="R598" s="107"/>
      <c r="S598" s="107"/>
      <c r="T598" s="107"/>
      <c r="U598" s="107"/>
      <c r="V598" s="107"/>
      <c r="W598" s="107"/>
      <c r="X598" s="107"/>
    </row>
    <row r="599" spans="1:24" ht="24.75" customHeight="1">
      <c r="A599" s="107"/>
      <c r="B599" s="107"/>
      <c r="C599" s="108"/>
      <c r="D599" s="107"/>
      <c r="E599" s="108"/>
      <c r="F599" s="108"/>
      <c r="G599" s="107"/>
      <c r="H599" s="107"/>
      <c r="I599" s="107"/>
      <c r="J599" s="107"/>
      <c r="K599" s="107"/>
      <c r="L599" s="107"/>
      <c r="M599" s="107"/>
      <c r="N599" s="107"/>
      <c r="O599" s="107"/>
      <c r="P599" s="107"/>
      <c r="Q599" s="107"/>
      <c r="R599" s="107"/>
      <c r="S599" s="107"/>
      <c r="T599" s="107"/>
      <c r="U599" s="107"/>
      <c r="V599" s="107"/>
      <c r="W599" s="107"/>
      <c r="X599" s="107"/>
    </row>
    <row r="600" spans="1:24" ht="24.75" customHeight="1">
      <c r="A600" s="107"/>
      <c r="B600" s="107"/>
      <c r="C600" s="108"/>
      <c r="D600" s="107"/>
      <c r="E600" s="108"/>
      <c r="F600" s="108"/>
      <c r="G600" s="107"/>
      <c r="H600" s="107"/>
      <c r="I600" s="107"/>
      <c r="J600" s="107"/>
      <c r="K600" s="107"/>
      <c r="L600" s="107"/>
      <c r="M600" s="107"/>
      <c r="N600" s="107"/>
      <c r="O600" s="107"/>
      <c r="P600" s="107"/>
      <c r="Q600" s="107"/>
      <c r="R600" s="107"/>
      <c r="S600" s="107"/>
      <c r="T600" s="107"/>
      <c r="U600" s="107"/>
      <c r="V600" s="107"/>
      <c r="W600" s="107"/>
      <c r="X600" s="107"/>
    </row>
    <row r="601" spans="1:24" ht="24.75" customHeight="1">
      <c r="A601" s="107"/>
      <c r="B601" s="107"/>
      <c r="C601" s="108"/>
      <c r="D601" s="107"/>
      <c r="E601" s="108"/>
      <c r="F601" s="108"/>
      <c r="G601" s="107"/>
      <c r="H601" s="107"/>
      <c r="I601" s="107"/>
      <c r="J601" s="107"/>
      <c r="K601" s="107"/>
      <c r="L601" s="107"/>
      <c r="M601" s="107"/>
      <c r="N601" s="107"/>
      <c r="O601" s="107"/>
      <c r="P601" s="107"/>
      <c r="Q601" s="107"/>
      <c r="R601" s="107"/>
      <c r="S601" s="107"/>
      <c r="T601" s="107"/>
      <c r="U601" s="107"/>
      <c r="V601" s="107"/>
      <c r="W601" s="107"/>
      <c r="X601" s="107"/>
    </row>
    <row r="602" spans="1:24" ht="24.75" customHeight="1">
      <c r="A602" s="107"/>
      <c r="B602" s="107"/>
      <c r="C602" s="108"/>
      <c r="D602" s="107"/>
      <c r="E602" s="108"/>
      <c r="F602" s="108"/>
      <c r="G602" s="107"/>
      <c r="H602" s="107"/>
      <c r="I602" s="107"/>
      <c r="J602" s="107"/>
      <c r="K602" s="107"/>
      <c r="L602" s="107"/>
      <c r="M602" s="107"/>
      <c r="N602" s="107"/>
      <c r="O602" s="107"/>
      <c r="P602" s="107"/>
      <c r="Q602" s="107"/>
      <c r="R602" s="107"/>
      <c r="S602" s="107"/>
      <c r="T602" s="107"/>
      <c r="U602" s="107"/>
      <c r="V602" s="107"/>
      <c r="W602" s="107"/>
      <c r="X602" s="107"/>
    </row>
    <row r="603" spans="1:24" ht="24.75" customHeight="1">
      <c r="A603" s="107"/>
      <c r="B603" s="107"/>
      <c r="C603" s="108"/>
      <c r="D603" s="107"/>
      <c r="E603" s="108"/>
      <c r="F603" s="108"/>
      <c r="G603" s="107"/>
      <c r="H603" s="107"/>
      <c r="I603" s="107"/>
      <c r="J603" s="107"/>
      <c r="K603" s="107"/>
      <c r="L603" s="107"/>
      <c r="M603" s="107"/>
      <c r="N603" s="107"/>
      <c r="O603" s="107"/>
      <c r="P603" s="107"/>
      <c r="Q603" s="107"/>
      <c r="R603" s="107"/>
      <c r="S603" s="107"/>
      <c r="T603" s="107"/>
      <c r="U603" s="107"/>
      <c r="V603" s="107"/>
      <c r="W603" s="107"/>
      <c r="X603" s="107"/>
    </row>
    <row r="604" spans="1:24" ht="24.75" customHeight="1">
      <c r="A604" s="107"/>
      <c r="B604" s="107"/>
      <c r="C604" s="108"/>
      <c r="D604" s="107"/>
      <c r="E604" s="108"/>
      <c r="F604" s="108"/>
      <c r="G604" s="107"/>
      <c r="H604" s="107"/>
      <c r="I604" s="107"/>
      <c r="J604" s="107"/>
      <c r="K604" s="107"/>
      <c r="L604" s="107"/>
      <c r="M604" s="107"/>
      <c r="N604" s="107"/>
      <c r="O604" s="107"/>
      <c r="P604" s="107"/>
      <c r="Q604" s="107"/>
      <c r="R604" s="107"/>
      <c r="S604" s="107"/>
      <c r="T604" s="107"/>
      <c r="U604" s="107"/>
      <c r="V604" s="107"/>
      <c r="W604" s="107"/>
      <c r="X604" s="107"/>
    </row>
    <row r="605" spans="1:24" ht="24.75" customHeight="1">
      <c r="A605" s="107"/>
      <c r="B605" s="107"/>
      <c r="C605" s="108"/>
      <c r="D605" s="107"/>
      <c r="E605" s="108"/>
      <c r="F605" s="108"/>
      <c r="G605" s="107"/>
      <c r="H605" s="107"/>
      <c r="I605" s="107"/>
      <c r="J605" s="107"/>
      <c r="K605" s="107"/>
      <c r="L605" s="107"/>
      <c r="M605" s="107"/>
      <c r="N605" s="107"/>
      <c r="O605" s="107"/>
      <c r="P605" s="107"/>
      <c r="Q605" s="107"/>
      <c r="R605" s="107"/>
      <c r="S605" s="107"/>
      <c r="T605" s="107"/>
      <c r="U605" s="107"/>
      <c r="V605" s="107"/>
      <c r="W605" s="107"/>
      <c r="X605" s="107"/>
    </row>
    <row r="606" spans="1:24" ht="24.75" customHeight="1">
      <c r="A606" s="107"/>
      <c r="B606" s="107"/>
      <c r="C606" s="108"/>
      <c r="D606" s="107"/>
      <c r="E606" s="108"/>
      <c r="F606" s="108"/>
      <c r="G606" s="107"/>
      <c r="H606" s="107"/>
      <c r="I606" s="107"/>
      <c r="J606" s="107"/>
      <c r="K606" s="107"/>
      <c r="L606" s="107"/>
      <c r="M606" s="107"/>
      <c r="N606" s="107"/>
      <c r="O606" s="107"/>
      <c r="P606" s="107"/>
      <c r="Q606" s="107"/>
      <c r="R606" s="107"/>
      <c r="S606" s="107"/>
      <c r="T606" s="107"/>
      <c r="U606" s="107"/>
      <c r="V606" s="107"/>
      <c r="W606" s="107"/>
      <c r="X606" s="107"/>
    </row>
    <row r="607" spans="1:24" ht="24.75" customHeight="1">
      <c r="A607" s="107"/>
      <c r="B607" s="107"/>
      <c r="C607" s="108"/>
      <c r="D607" s="107"/>
      <c r="E607" s="108"/>
      <c r="F607" s="108"/>
      <c r="G607" s="107"/>
      <c r="H607" s="107"/>
      <c r="I607" s="107"/>
      <c r="J607" s="107"/>
      <c r="K607" s="107"/>
      <c r="L607" s="107"/>
      <c r="M607" s="107"/>
      <c r="N607" s="107"/>
      <c r="O607" s="107"/>
      <c r="P607" s="107"/>
      <c r="Q607" s="107"/>
      <c r="R607" s="107"/>
      <c r="S607" s="107"/>
      <c r="T607" s="107"/>
      <c r="U607" s="107"/>
      <c r="V607" s="107"/>
      <c r="W607" s="107"/>
      <c r="X607" s="107"/>
    </row>
    <row r="608" spans="1:24" ht="24.75" customHeight="1">
      <c r="A608" s="107"/>
      <c r="B608" s="107"/>
      <c r="C608" s="108"/>
      <c r="D608" s="107"/>
      <c r="E608" s="108"/>
      <c r="F608" s="108"/>
      <c r="G608" s="107"/>
      <c r="H608" s="107"/>
      <c r="I608" s="107"/>
      <c r="J608" s="107"/>
      <c r="K608" s="107"/>
      <c r="L608" s="107"/>
      <c r="M608" s="107"/>
      <c r="N608" s="107"/>
      <c r="O608" s="107"/>
      <c r="P608" s="107"/>
      <c r="Q608" s="107"/>
      <c r="R608" s="107"/>
      <c r="S608" s="107"/>
      <c r="T608" s="107"/>
      <c r="U608" s="107"/>
      <c r="V608" s="107"/>
      <c r="W608" s="107"/>
      <c r="X608" s="107"/>
    </row>
    <row r="609" spans="1:24" ht="24.75" customHeight="1">
      <c r="A609" s="107"/>
      <c r="B609" s="107"/>
      <c r="C609" s="108"/>
      <c r="D609" s="107"/>
      <c r="E609" s="108"/>
      <c r="F609" s="108"/>
      <c r="G609" s="107"/>
      <c r="H609" s="107"/>
      <c r="I609" s="107"/>
      <c r="J609" s="107"/>
      <c r="K609" s="107"/>
      <c r="L609" s="107"/>
      <c r="M609" s="107"/>
      <c r="N609" s="107"/>
      <c r="O609" s="107"/>
      <c r="P609" s="107"/>
      <c r="Q609" s="107"/>
      <c r="R609" s="107"/>
      <c r="S609" s="107"/>
      <c r="T609" s="107"/>
      <c r="U609" s="107"/>
      <c r="V609" s="107"/>
      <c r="W609" s="107"/>
      <c r="X609" s="107"/>
    </row>
    <row r="610" spans="1:24" ht="24.75" customHeight="1">
      <c r="A610" s="107"/>
      <c r="B610" s="107"/>
      <c r="C610" s="108"/>
      <c r="D610" s="107"/>
      <c r="E610" s="108"/>
      <c r="F610" s="108"/>
      <c r="G610" s="107"/>
      <c r="H610" s="107"/>
      <c r="I610" s="107"/>
      <c r="J610" s="107"/>
      <c r="K610" s="107"/>
      <c r="L610" s="107"/>
      <c r="M610" s="107"/>
      <c r="N610" s="107"/>
      <c r="O610" s="107"/>
      <c r="P610" s="107"/>
      <c r="Q610" s="107"/>
      <c r="R610" s="107"/>
      <c r="S610" s="107"/>
      <c r="T610" s="107"/>
      <c r="U610" s="107"/>
      <c r="V610" s="107"/>
      <c r="W610" s="107"/>
      <c r="X610" s="107"/>
    </row>
    <row r="611" spans="1:24" ht="24.75" customHeight="1">
      <c r="A611" s="107"/>
      <c r="B611" s="107"/>
      <c r="C611" s="108"/>
      <c r="D611" s="107"/>
      <c r="E611" s="108"/>
      <c r="F611" s="108"/>
      <c r="G611" s="107"/>
      <c r="H611" s="107"/>
      <c r="I611" s="107"/>
      <c r="J611" s="107"/>
      <c r="K611" s="107"/>
      <c r="L611" s="107"/>
      <c r="M611" s="107"/>
      <c r="N611" s="107"/>
      <c r="O611" s="107"/>
      <c r="P611" s="107"/>
      <c r="Q611" s="107"/>
      <c r="R611" s="107"/>
      <c r="S611" s="107"/>
      <c r="T611" s="107"/>
      <c r="U611" s="107"/>
      <c r="V611" s="107"/>
      <c r="W611" s="107"/>
      <c r="X611" s="107"/>
    </row>
    <row r="612" spans="1:24" ht="24.75" customHeight="1">
      <c r="A612" s="107"/>
      <c r="B612" s="107"/>
      <c r="C612" s="108"/>
      <c r="D612" s="107"/>
      <c r="E612" s="108"/>
      <c r="F612" s="108"/>
      <c r="G612" s="107"/>
      <c r="H612" s="107"/>
      <c r="I612" s="107"/>
      <c r="J612" s="107"/>
      <c r="K612" s="107"/>
      <c r="L612" s="107"/>
      <c r="M612" s="107"/>
      <c r="N612" s="107"/>
      <c r="O612" s="107"/>
      <c r="P612" s="107"/>
      <c r="Q612" s="107"/>
      <c r="R612" s="107"/>
      <c r="S612" s="107"/>
      <c r="T612" s="107"/>
      <c r="U612" s="107"/>
      <c r="V612" s="107"/>
      <c r="W612" s="107"/>
      <c r="X612" s="107"/>
    </row>
    <row r="613" spans="1:24" ht="24.75" customHeight="1">
      <c r="A613" s="107"/>
      <c r="B613" s="107"/>
      <c r="C613" s="108"/>
      <c r="D613" s="107"/>
      <c r="E613" s="108"/>
      <c r="F613" s="108"/>
      <c r="G613" s="107"/>
      <c r="H613" s="107"/>
      <c r="I613" s="107"/>
      <c r="J613" s="107"/>
      <c r="K613" s="107"/>
      <c r="L613" s="107"/>
      <c r="M613" s="107"/>
      <c r="N613" s="107"/>
      <c r="O613" s="107"/>
      <c r="P613" s="107"/>
      <c r="Q613" s="107"/>
      <c r="R613" s="107"/>
      <c r="S613" s="107"/>
      <c r="T613" s="107"/>
      <c r="U613" s="107"/>
      <c r="V613" s="107"/>
      <c r="W613" s="107"/>
      <c r="X613" s="107"/>
    </row>
    <row r="614" spans="1:24" ht="24.75" customHeight="1">
      <c r="A614" s="107"/>
      <c r="B614" s="107"/>
      <c r="C614" s="108"/>
      <c r="D614" s="107"/>
      <c r="E614" s="108"/>
      <c r="F614" s="108"/>
      <c r="G614" s="107"/>
      <c r="H614" s="107"/>
      <c r="I614" s="107"/>
      <c r="J614" s="107"/>
      <c r="K614" s="107"/>
      <c r="L614" s="107"/>
      <c r="M614" s="107"/>
      <c r="N614" s="107"/>
      <c r="O614" s="107"/>
      <c r="P614" s="107"/>
      <c r="Q614" s="107"/>
      <c r="R614" s="107"/>
      <c r="S614" s="107"/>
      <c r="T614" s="107"/>
      <c r="U614" s="107"/>
      <c r="V614" s="107"/>
      <c r="W614" s="107"/>
      <c r="X614" s="107"/>
    </row>
    <row r="615" spans="1:24" ht="24.75" customHeight="1">
      <c r="A615" s="107"/>
      <c r="B615" s="107"/>
      <c r="C615" s="108"/>
      <c r="D615" s="107"/>
      <c r="E615" s="108"/>
      <c r="F615" s="108"/>
      <c r="G615" s="107"/>
      <c r="H615" s="107"/>
      <c r="I615" s="107"/>
      <c r="J615" s="107"/>
      <c r="K615" s="107"/>
      <c r="L615" s="107"/>
      <c r="M615" s="107"/>
      <c r="N615" s="107"/>
      <c r="O615" s="107"/>
      <c r="P615" s="107"/>
      <c r="Q615" s="107"/>
      <c r="R615" s="107"/>
      <c r="S615" s="107"/>
      <c r="T615" s="107"/>
      <c r="U615" s="107"/>
      <c r="V615" s="107"/>
      <c r="W615" s="107"/>
      <c r="X615" s="107"/>
    </row>
    <row r="616" spans="1:24" ht="24.75" customHeight="1">
      <c r="A616" s="107"/>
      <c r="B616" s="107"/>
      <c r="C616" s="108"/>
      <c r="D616" s="107"/>
      <c r="E616" s="108"/>
      <c r="F616" s="108"/>
      <c r="G616" s="107"/>
      <c r="H616" s="107"/>
      <c r="I616" s="107"/>
      <c r="J616" s="107"/>
      <c r="K616" s="107"/>
      <c r="L616" s="107"/>
      <c r="M616" s="107"/>
      <c r="N616" s="107"/>
      <c r="O616" s="107"/>
      <c r="P616" s="107"/>
      <c r="Q616" s="107"/>
      <c r="R616" s="107"/>
      <c r="S616" s="107"/>
      <c r="T616" s="107"/>
      <c r="U616" s="107"/>
      <c r="V616" s="107"/>
      <c r="W616" s="107"/>
      <c r="X616" s="107"/>
    </row>
    <row r="617" spans="1:24" ht="24.75" customHeight="1">
      <c r="A617" s="107"/>
      <c r="B617" s="107"/>
      <c r="C617" s="108"/>
      <c r="D617" s="107"/>
      <c r="E617" s="108"/>
      <c r="F617" s="108"/>
      <c r="G617" s="107"/>
      <c r="H617" s="107"/>
      <c r="I617" s="107"/>
      <c r="J617" s="107"/>
      <c r="K617" s="107"/>
      <c r="L617" s="107"/>
      <c r="M617" s="107"/>
      <c r="N617" s="107"/>
      <c r="O617" s="107"/>
      <c r="P617" s="107"/>
      <c r="Q617" s="107"/>
      <c r="R617" s="107"/>
      <c r="S617" s="107"/>
      <c r="T617" s="107"/>
      <c r="U617" s="107"/>
      <c r="V617" s="107"/>
      <c r="W617" s="107"/>
      <c r="X617" s="107"/>
    </row>
    <row r="618" spans="1:24" ht="24.75" customHeight="1">
      <c r="A618" s="107"/>
      <c r="B618" s="107"/>
      <c r="C618" s="108"/>
      <c r="D618" s="107"/>
      <c r="E618" s="108"/>
      <c r="F618" s="108"/>
      <c r="G618" s="107"/>
      <c r="H618" s="107"/>
      <c r="I618" s="107"/>
      <c r="J618" s="107"/>
      <c r="K618" s="107"/>
      <c r="L618" s="107"/>
      <c r="M618" s="107"/>
      <c r="N618" s="107"/>
      <c r="O618" s="107"/>
      <c r="P618" s="107"/>
      <c r="Q618" s="107"/>
      <c r="R618" s="107"/>
      <c r="S618" s="107"/>
      <c r="T618" s="107"/>
      <c r="U618" s="107"/>
      <c r="V618" s="107"/>
      <c r="W618" s="107"/>
      <c r="X618" s="107"/>
    </row>
    <row r="619" spans="1:24" ht="24.75" customHeight="1">
      <c r="A619" s="107"/>
      <c r="B619" s="107"/>
      <c r="C619" s="108"/>
      <c r="D619" s="107"/>
      <c r="E619" s="108"/>
      <c r="F619" s="108"/>
      <c r="G619" s="107"/>
      <c r="H619" s="107"/>
      <c r="I619" s="107"/>
      <c r="J619" s="107"/>
      <c r="K619" s="107"/>
      <c r="L619" s="107"/>
      <c r="M619" s="107"/>
      <c r="N619" s="107"/>
      <c r="O619" s="107"/>
      <c r="P619" s="107"/>
      <c r="Q619" s="107"/>
      <c r="R619" s="107"/>
      <c r="S619" s="107"/>
      <c r="T619" s="107"/>
      <c r="U619" s="107"/>
      <c r="V619" s="107"/>
      <c r="W619" s="107"/>
      <c r="X619" s="107"/>
    </row>
    <row r="620" spans="1:24" ht="24.75" customHeight="1">
      <c r="A620" s="107"/>
      <c r="B620" s="107"/>
      <c r="C620" s="108"/>
      <c r="D620" s="107"/>
      <c r="E620" s="108"/>
      <c r="F620" s="108"/>
      <c r="G620" s="107"/>
      <c r="H620" s="107"/>
      <c r="I620" s="107"/>
      <c r="J620" s="107"/>
      <c r="K620" s="107"/>
      <c r="L620" s="107"/>
      <c r="M620" s="107"/>
      <c r="N620" s="107"/>
      <c r="O620" s="107"/>
      <c r="P620" s="107"/>
      <c r="Q620" s="107"/>
      <c r="R620" s="107"/>
      <c r="S620" s="107"/>
      <c r="T620" s="107"/>
      <c r="U620" s="107"/>
      <c r="V620" s="107"/>
      <c r="W620" s="107"/>
      <c r="X620" s="107"/>
    </row>
    <row r="621" spans="1:24" ht="24.75" customHeight="1">
      <c r="A621" s="107"/>
      <c r="B621" s="107"/>
      <c r="C621" s="108"/>
      <c r="D621" s="107"/>
      <c r="E621" s="108"/>
      <c r="F621" s="108"/>
      <c r="G621" s="107"/>
      <c r="H621" s="107"/>
      <c r="I621" s="107"/>
      <c r="J621" s="107"/>
      <c r="K621" s="107"/>
      <c r="L621" s="107"/>
      <c r="M621" s="107"/>
      <c r="N621" s="107"/>
      <c r="O621" s="107"/>
      <c r="P621" s="107"/>
      <c r="Q621" s="107"/>
      <c r="R621" s="107"/>
      <c r="S621" s="107"/>
      <c r="T621" s="107"/>
      <c r="U621" s="107"/>
      <c r="V621" s="107"/>
      <c r="W621" s="107"/>
      <c r="X621" s="107"/>
    </row>
    <row r="622" spans="1:24" ht="24.75" customHeight="1">
      <c r="A622" s="107"/>
      <c r="B622" s="107"/>
      <c r="C622" s="108"/>
      <c r="D622" s="107"/>
      <c r="E622" s="108"/>
      <c r="F622" s="108"/>
      <c r="G622" s="107"/>
      <c r="H622" s="107"/>
      <c r="I622" s="107"/>
      <c r="J622" s="107"/>
      <c r="K622" s="107"/>
      <c r="L622" s="107"/>
      <c r="M622" s="107"/>
      <c r="N622" s="107"/>
      <c r="O622" s="107"/>
      <c r="P622" s="107"/>
      <c r="Q622" s="107"/>
      <c r="R622" s="107"/>
      <c r="S622" s="107"/>
      <c r="T622" s="107"/>
      <c r="U622" s="107"/>
      <c r="V622" s="107"/>
      <c r="W622" s="107"/>
      <c r="X622" s="107"/>
    </row>
    <row r="623" spans="1:24" ht="24.75" customHeight="1">
      <c r="A623" s="107"/>
      <c r="B623" s="107"/>
      <c r="C623" s="108"/>
      <c r="D623" s="107"/>
      <c r="E623" s="108"/>
      <c r="F623" s="108"/>
      <c r="G623" s="107"/>
      <c r="H623" s="107"/>
      <c r="I623" s="107"/>
      <c r="J623" s="107"/>
      <c r="K623" s="107"/>
      <c r="L623" s="107"/>
      <c r="M623" s="107"/>
      <c r="N623" s="107"/>
      <c r="O623" s="107"/>
      <c r="P623" s="107"/>
      <c r="Q623" s="107"/>
      <c r="R623" s="107"/>
      <c r="S623" s="107"/>
      <c r="T623" s="107"/>
      <c r="U623" s="107"/>
      <c r="V623" s="107"/>
      <c r="W623" s="107"/>
      <c r="X623" s="107"/>
    </row>
    <row r="624" spans="1:24" ht="24.75" customHeight="1">
      <c r="A624" s="107"/>
      <c r="B624" s="107"/>
      <c r="C624" s="108"/>
      <c r="D624" s="107"/>
      <c r="E624" s="108"/>
      <c r="F624" s="108"/>
      <c r="G624" s="107"/>
      <c r="H624" s="107"/>
      <c r="I624" s="107"/>
      <c r="J624" s="107"/>
      <c r="K624" s="107"/>
      <c r="L624" s="107"/>
      <c r="M624" s="107"/>
      <c r="N624" s="107"/>
      <c r="O624" s="107"/>
      <c r="P624" s="107"/>
      <c r="Q624" s="107"/>
      <c r="R624" s="107"/>
      <c r="S624" s="107"/>
      <c r="T624" s="107"/>
      <c r="U624" s="107"/>
      <c r="V624" s="107"/>
      <c r="W624" s="107"/>
      <c r="X624" s="107"/>
    </row>
    <row r="625" spans="1:24" ht="24.75" customHeight="1">
      <c r="A625" s="107"/>
      <c r="B625" s="107"/>
      <c r="C625" s="108"/>
      <c r="D625" s="107"/>
      <c r="E625" s="108"/>
      <c r="F625" s="108"/>
      <c r="G625" s="107"/>
      <c r="H625" s="107"/>
      <c r="I625" s="107"/>
      <c r="J625" s="107"/>
      <c r="K625" s="107"/>
      <c r="L625" s="107"/>
      <c r="M625" s="107"/>
      <c r="N625" s="107"/>
      <c r="O625" s="107"/>
      <c r="P625" s="107"/>
      <c r="Q625" s="107"/>
      <c r="R625" s="107"/>
      <c r="S625" s="107"/>
      <c r="T625" s="107"/>
      <c r="U625" s="107"/>
      <c r="V625" s="107"/>
      <c r="W625" s="107"/>
      <c r="X625" s="107"/>
    </row>
    <row r="626" spans="1:24" ht="24.75" customHeight="1">
      <c r="A626" s="107"/>
      <c r="B626" s="107"/>
      <c r="C626" s="108"/>
      <c r="D626" s="107"/>
      <c r="E626" s="108"/>
      <c r="F626" s="108"/>
      <c r="G626" s="107"/>
      <c r="H626" s="107"/>
      <c r="I626" s="107"/>
      <c r="J626" s="107"/>
      <c r="K626" s="107"/>
      <c r="L626" s="107"/>
      <c r="M626" s="107"/>
      <c r="N626" s="107"/>
      <c r="O626" s="107"/>
      <c r="P626" s="107"/>
      <c r="Q626" s="107"/>
      <c r="R626" s="107"/>
      <c r="S626" s="107"/>
      <c r="T626" s="107"/>
      <c r="U626" s="107"/>
      <c r="V626" s="107"/>
      <c r="W626" s="107"/>
      <c r="X626" s="107"/>
    </row>
    <row r="627" spans="1:24" ht="24.75" customHeight="1">
      <c r="A627" s="107"/>
      <c r="B627" s="107"/>
      <c r="C627" s="108"/>
      <c r="D627" s="107"/>
      <c r="E627" s="108"/>
      <c r="F627" s="108"/>
      <c r="G627" s="107"/>
      <c r="H627" s="107"/>
      <c r="I627" s="107"/>
      <c r="J627" s="107"/>
      <c r="K627" s="107"/>
      <c r="L627" s="107"/>
      <c r="M627" s="107"/>
      <c r="N627" s="107"/>
      <c r="O627" s="107"/>
      <c r="P627" s="107"/>
      <c r="Q627" s="107"/>
      <c r="R627" s="107"/>
      <c r="S627" s="107"/>
      <c r="T627" s="107"/>
      <c r="U627" s="107"/>
      <c r="V627" s="107"/>
      <c r="W627" s="107"/>
      <c r="X627" s="107"/>
    </row>
    <row r="628" spans="1:24" ht="24.75" customHeight="1">
      <c r="A628" s="107"/>
      <c r="B628" s="107"/>
      <c r="C628" s="108"/>
      <c r="D628" s="107"/>
      <c r="E628" s="108"/>
      <c r="F628" s="108"/>
      <c r="G628" s="107"/>
      <c r="H628" s="107"/>
      <c r="I628" s="107"/>
      <c r="J628" s="107"/>
      <c r="K628" s="107"/>
      <c r="L628" s="107"/>
      <c r="M628" s="107"/>
      <c r="N628" s="107"/>
      <c r="O628" s="107"/>
      <c r="P628" s="107"/>
      <c r="Q628" s="107"/>
      <c r="R628" s="107"/>
      <c r="S628" s="107"/>
      <c r="T628" s="107"/>
      <c r="U628" s="107"/>
      <c r="V628" s="107"/>
      <c r="W628" s="107"/>
      <c r="X628" s="107"/>
    </row>
    <row r="629" spans="1:24" ht="24.75" customHeight="1">
      <c r="A629" s="107"/>
      <c r="B629" s="107"/>
      <c r="C629" s="108"/>
      <c r="D629" s="107"/>
      <c r="E629" s="108"/>
      <c r="F629" s="108"/>
      <c r="G629" s="107"/>
      <c r="H629" s="107"/>
      <c r="I629" s="107"/>
      <c r="J629" s="107"/>
      <c r="K629" s="107"/>
      <c r="L629" s="107"/>
      <c r="M629" s="107"/>
      <c r="N629" s="107"/>
      <c r="O629" s="107"/>
      <c r="P629" s="107"/>
      <c r="Q629" s="107"/>
      <c r="R629" s="107"/>
      <c r="S629" s="107"/>
      <c r="T629" s="107"/>
      <c r="U629" s="107"/>
      <c r="V629" s="107"/>
      <c r="W629" s="107"/>
      <c r="X629" s="107"/>
    </row>
    <row r="630" spans="1:24" ht="24.75" customHeight="1">
      <c r="A630" s="107"/>
      <c r="B630" s="107"/>
      <c r="C630" s="108"/>
      <c r="D630" s="107"/>
      <c r="E630" s="108"/>
      <c r="F630" s="108"/>
      <c r="G630" s="107"/>
      <c r="H630" s="107"/>
      <c r="I630" s="107"/>
      <c r="J630" s="107"/>
      <c r="K630" s="107"/>
      <c r="L630" s="107"/>
      <c r="M630" s="107"/>
      <c r="N630" s="107"/>
      <c r="O630" s="107"/>
      <c r="P630" s="107"/>
      <c r="Q630" s="107"/>
      <c r="R630" s="107"/>
      <c r="S630" s="107"/>
      <c r="T630" s="107"/>
      <c r="U630" s="107"/>
      <c r="V630" s="107"/>
      <c r="W630" s="107"/>
      <c r="X630" s="107"/>
    </row>
    <row r="631" spans="1:24" ht="24.75" customHeight="1">
      <c r="A631" s="107"/>
      <c r="B631" s="107"/>
      <c r="C631" s="108"/>
      <c r="D631" s="107"/>
      <c r="E631" s="108"/>
      <c r="F631" s="108"/>
      <c r="G631" s="107"/>
      <c r="H631" s="107"/>
      <c r="I631" s="107"/>
      <c r="J631" s="107"/>
      <c r="K631" s="107"/>
      <c r="L631" s="107"/>
      <c r="M631" s="107"/>
      <c r="N631" s="107"/>
      <c r="O631" s="107"/>
      <c r="P631" s="107"/>
      <c r="Q631" s="107"/>
      <c r="R631" s="107"/>
      <c r="S631" s="107"/>
      <c r="T631" s="107"/>
      <c r="U631" s="107"/>
      <c r="V631" s="107"/>
      <c r="W631" s="107"/>
      <c r="X631" s="107"/>
    </row>
    <row r="632" spans="1:24" ht="24.75" customHeight="1">
      <c r="A632" s="107"/>
      <c r="B632" s="107"/>
      <c r="C632" s="108"/>
      <c r="D632" s="107"/>
      <c r="E632" s="108"/>
      <c r="F632" s="108"/>
      <c r="G632" s="107"/>
      <c r="H632" s="107"/>
      <c r="I632" s="107"/>
      <c r="J632" s="107"/>
      <c r="K632" s="107"/>
      <c r="L632" s="107"/>
      <c r="M632" s="107"/>
      <c r="N632" s="107"/>
      <c r="O632" s="107"/>
      <c r="P632" s="107"/>
      <c r="Q632" s="107"/>
      <c r="R632" s="107"/>
      <c r="S632" s="107"/>
      <c r="T632" s="107"/>
      <c r="U632" s="107"/>
      <c r="V632" s="107"/>
      <c r="W632" s="107"/>
      <c r="X632" s="107"/>
    </row>
    <row r="633" spans="1:24" ht="24.75" customHeight="1">
      <c r="A633" s="107"/>
      <c r="B633" s="107"/>
      <c r="C633" s="108"/>
      <c r="D633" s="107"/>
      <c r="E633" s="108"/>
      <c r="F633" s="108"/>
      <c r="G633" s="107"/>
      <c r="H633" s="107"/>
      <c r="I633" s="107"/>
      <c r="J633" s="107"/>
      <c r="K633" s="107"/>
      <c r="L633" s="107"/>
      <c r="M633" s="107"/>
      <c r="N633" s="107"/>
      <c r="O633" s="107"/>
      <c r="P633" s="107"/>
      <c r="Q633" s="107"/>
      <c r="R633" s="107"/>
      <c r="S633" s="107"/>
      <c r="T633" s="107"/>
      <c r="U633" s="107"/>
      <c r="V633" s="107"/>
      <c r="W633" s="107"/>
      <c r="X633" s="107"/>
    </row>
    <row r="634" spans="1:24" ht="24.75" customHeight="1">
      <c r="A634" s="107"/>
      <c r="B634" s="107"/>
      <c r="C634" s="108"/>
      <c r="D634" s="107"/>
      <c r="E634" s="108"/>
      <c r="F634" s="108"/>
      <c r="G634" s="107"/>
      <c r="H634" s="107"/>
      <c r="I634" s="107"/>
      <c r="J634" s="107"/>
      <c r="K634" s="107"/>
      <c r="L634" s="107"/>
      <c r="M634" s="107"/>
      <c r="N634" s="107"/>
      <c r="O634" s="107"/>
      <c r="P634" s="107"/>
      <c r="Q634" s="107"/>
      <c r="R634" s="107"/>
      <c r="S634" s="107"/>
      <c r="T634" s="107"/>
      <c r="U634" s="107"/>
      <c r="V634" s="107"/>
      <c r="W634" s="107"/>
      <c r="X634" s="107"/>
    </row>
    <row r="635" spans="1:24" ht="24.75" customHeight="1">
      <c r="A635" s="107"/>
      <c r="B635" s="107"/>
      <c r="C635" s="108"/>
      <c r="D635" s="107"/>
      <c r="E635" s="108"/>
      <c r="F635" s="108"/>
      <c r="G635" s="107"/>
      <c r="H635" s="107"/>
      <c r="I635" s="107"/>
      <c r="J635" s="107"/>
      <c r="K635" s="107"/>
      <c r="L635" s="107"/>
      <c r="M635" s="107"/>
      <c r="N635" s="107"/>
      <c r="O635" s="107"/>
      <c r="P635" s="107"/>
      <c r="Q635" s="107"/>
      <c r="R635" s="107"/>
      <c r="S635" s="107"/>
      <c r="T635" s="107"/>
      <c r="U635" s="107"/>
      <c r="V635" s="107"/>
      <c r="W635" s="107"/>
      <c r="X635" s="107"/>
    </row>
    <row r="636" spans="1:24" ht="24.75" customHeight="1">
      <c r="A636" s="107"/>
      <c r="B636" s="107"/>
      <c r="C636" s="108"/>
      <c r="D636" s="107"/>
      <c r="E636" s="108"/>
      <c r="F636" s="108"/>
      <c r="G636" s="107"/>
      <c r="H636" s="107"/>
      <c r="I636" s="107"/>
      <c r="J636" s="107"/>
      <c r="K636" s="107"/>
      <c r="L636" s="107"/>
      <c r="M636" s="107"/>
      <c r="N636" s="107"/>
      <c r="O636" s="107"/>
      <c r="P636" s="107"/>
      <c r="Q636" s="107"/>
      <c r="R636" s="107"/>
      <c r="S636" s="107"/>
      <c r="T636" s="107"/>
      <c r="U636" s="107"/>
      <c r="V636" s="107"/>
      <c r="W636" s="107"/>
      <c r="X636" s="107"/>
    </row>
    <row r="637" spans="1:24" ht="24.75" customHeight="1">
      <c r="A637" s="107"/>
      <c r="B637" s="107"/>
      <c r="C637" s="108"/>
      <c r="D637" s="107"/>
      <c r="E637" s="108"/>
      <c r="F637" s="108"/>
      <c r="G637" s="107"/>
      <c r="H637" s="107"/>
      <c r="I637" s="107"/>
      <c r="J637" s="107"/>
      <c r="K637" s="107"/>
      <c r="L637" s="107"/>
      <c r="M637" s="107"/>
      <c r="N637" s="107"/>
      <c r="O637" s="107"/>
      <c r="P637" s="107"/>
      <c r="Q637" s="107"/>
      <c r="R637" s="107"/>
      <c r="S637" s="107"/>
      <c r="T637" s="107"/>
      <c r="U637" s="107"/>
      <c r="V637" s="107"/>
      <c r="W637" s="107"/>
      <c r="X637" s="107"/>
    </row>
    <row r="638" spans="1:24" ht="24.75" customHeight="1">
      <c r="A638" s="107"/>
      <c r="B638" s="107"/>
      <c r="C638" s="108"/>
      <c r="D638" s="107"/>
      <c r="E638" s="108"/>
      <c r="F638" s="108"/>
      <c r="G638" s="107"/>
      <c r="H638" s="107"/>
      <c r="I638" s="107"/>
      <c r="J638" s="107"/>
      <c r="K638" s="107"/>
      <c r="L638" s="107"/>
      <c r="M638" s="107"/>
      <c r="N638" s="107"/>
      <c r="O638" s="107"/>
      <c r="P638" s="107"/>
      <c r="Q638" s="107"/>
      <c r="R638" s="107"/>
      <c r="S638" s="107"/>
      <c r="T638" s="107"/>
      <c r="U638" s="107"/>
      <c r="V638" s="107"/>
      <c r="W638" s="107"/>
      <c r="X638" s="107"/>
    </row>
    <row r="639" spans="1:24" ht="24.75" customHeight="1">
      <c r="A639" s="107"/>
      <c r="B639" s="107"/>
      <c r="C639" s="108"/>
      <c r="D639" s="107"/>
      <c r="E639" s="108"/>
      <c r="F639" s="108"/>
      <c r="G639" s="107"/>
      <c r="H639" s="107"/>
      <c r="I639" s="107"/>
      <c r="J639" s="107"/>
      <c r="K639" s="107"/>
      <c r="L639" s="107"/>
      <c r="M639" s="107"/>
      <c r="N639" s="107"/>
      <c r="O639" s="107"/>
      <c r="P639" s="107"/>
      <c r="Q639" s="107"/>
      <c r="R639" s="107"/>
      <c r="S639" s="107"/>
      <c r="T639" s="107"/>
      <c r="U639" s="107"/>
      <c r="V639" s="107"/>
      <c r="W639" s="107"/>
      <c r="X639" s="107"/>
    </row>
    <row r="640" spans="1:24" ht="24.75" customHeight="1">
      <c r="A640" s="107"/>
      <c r="B640" s="107"/>
      <c r="C640" s="108"/>
      <c r="D640" s="107"/>
      <c r="E640" s="108"/>
      <c r="F640" s="108"/>
      <c r="G640" s="107"/>
      <c r="H640" s="107"/>
      <c r="I640" s="107"/>
      <c r="J640" s="107"/>
      <c r="K640" s="107"/>
      <c r="L640" s="107"/>
      <c r="M640" s="107"/>
      <c r="N640" s="107"/>
      <c r="O640" s="107"/>
      <c r="P640" s="107"/>
      <c r="Q640" s="107"/>
      <c r="R640" s="107"/>
      <c r="S640" s="107"/>
      <c r="T640" s="107"/>
      <c r="U640" s="107"/>
      <c r="V640" s="107"/>
      <c r="W640" s="107"/>
      <c r="X640" s="107"/>
    </row>
    <row r="641" spans="1:24" ht="24.75" customHeight="1">
      <c r="A641" s="107"/>
      <c r="B641" s="107"/>
      <c r="C641" s="108"/>
      <c r="D641" s="107"/>
      <c r="E641" s="108"/>
      <c r="F641" s="108"/>
      <c r="G641" s="107"/>
      <c r="H641" s="107"/>
      <c r="I641" s="107"/>
      <c r="J641" s="107"/>
      <c r="K641" s="107"/>
      <c r="L641" s="107"/>
      <c r="M641" s="107"/>
      <c r="N641" s="107"/>
      <c r="O641" s="107"/>
      <c r="P641" s="107"/>
      <c r="Q641" s="107"/>
      <c r="R641" s="107"/>
      <c r="S641" s="107"/>
      <c r="T641" s="107"/>
      <c r="U641" s="107"/>
      <c r="V641" s="107"/>
      <c r="W641" s="107"/>
      <c r="X641" s="107"/>
    </row>
    <row r="642" spans="1:24" ht="24.75" customHeight="1">
      <c r="A642" s="107"/>
      <c r="B642" s="107"/>
      <c r="C642" s="108"/>
      <c r="D642" s="107"/>
      <c r="E642" s="108"/>
      <c r="F642" s="108"/>
      <c r="G642" s="107"/>
      <c r="H642" s="107"/>
      <c r="I642" s="107"/>
      <c r="J642" s="107"/>
      <c r="K642" s="107"/>
      <c r="L642" s="107"/>
      <c r="M642" s="107"/>
      <c r="N642" s="107"/>
      <c r="O642" s="107"/>
      <c r="P642" s="107"/>
      <c r="Q642" s="107"/>
      <c r="R642" s="107"/>
      <c r="S642" s="107"/>
      <c r="T642" s="107"/>
      <c r="U642" s="107"/>
      <c r="V642" s="107"/>
      <c r="W642" s="107"/>
      <c r="X642" s="107"/>
    </row>
    <row r="643" spans="1:24" ht="24.75" customHeight="1">
      <c r="A643" s="107"/>
      <c r="B643" s="107"/>
      <c r="C643" s="108"/>
      <c r="D643" s="107"/>
      <c r="E643" s="108"/>
      <c r="F643" s="108"/>
      <c r="G643" s="107"/>
      <c r="H643" s="107"/>
      <c r="I643" s="107"/>
      <c r="J643" s="107"/>
      <c r="K643" s="107"/>
      <c r="L643" s="107"/>
      <c r="M643" s="107"/>
      <c r="N643" s="107"/>
      <c r="O643" s="107"/>
      <c r="P643" s="107"/>
      <c r="Q643" s="107"/>
      <c r="R643" s="107"/>
      <c r="S643" s="107"/>
      <c r="T643" s="107"/>
      <c r="U643" s="107"/>
      <c r="V643" s="107"/>
      <c r="W643" s="107"/>
      <c r="X643" s="107"/>
    </row>
    <row r="644" spans="1:24" ht="24.75" customHeight="1">
      <c r="A644" s="107"/>
      <c r="B644" s="107"/>
      <c r="C644" s="108"/>
      <c r="D644" s="107"/>
      <c r="E644" s="108"/>
      <c r="F644" s="108"/>
      <c r="G644" s="107"/>
      <c r="H644" s="107"/>
      <c r="I644" s="107"/>
      <c r="J644" s="107"/>
      <c r="K644" s="107"/>
      <c r="L644" s="107"/>
      <c r="M644" s="107"/>
      <c r="N644" s="107"/>
      <c r="O644" s="107"/>
      <c r="P644" s="107"/>
      <c r="Q644" s="107"/>
      <c r="R644" s="107"/>
      <c r="S644" s="107"/>
      <c r="T644" s="107"/>
      <c r="U644" s="107"/>
      <c r="V644" s="107"/>
      <c r="W644" s="107"/>
      <c r="X644" s="107"/>
    </row>
    <row r="645" spans="1:24" ht="24.75" customHeight="1">
      <c r="A645" s="107"/>
      <c r="B645" s="107"/>
      <c r="C645" s="108"/>
      <c r="D645" s="107"/>
      <c r="E645" s="108"/>
      <c r="F645" s="108"/>
      <c r="G645" s="107"/>
      <c r="H645" s="107"/>
      <c r="I645" s="107"/>
      <c r="J645" s="107"/>
      <c r="K645" s="107"/>
      <c r="L645" s="107"/>
      <c r="M645" s="107"/>
      <c r="N645" s="107"/>
      <c r="O645" s="107"/>
      <c r="P645" s="107"/>
      <c r="Q645" s="107"/>
      <c r="R645" s="107"/>
      <c r="S645" s="107"/>
      <c r="T645" s="107"/>
      <c r="U645" s="107"/>
      <c r="V645" s="107"/>
      <c r="W645" s="107"/>
      <c r="X645" s="107"/>
    </row>
    <row r="646" spans="1:24" ht="24.75" customHeight="1">
      <c r="A646" s="107"/>
      <c r="B646" s="107"/>
      <c r="C646" s="108"/>
      <c r="D646" s="107"/>
      <c r="E646" s="108"/>
      <c r="F646" s="108"/>
      <c r="G646" s="107"/>
      <c r="H646" s="107"/>
      <c r="I646" s="107"/>
      <c r="J646" s="107"/>
      <c r="K646" s="107"/>
      <c r="L646" s="107"/>
      <c r="M646" s="107"/>
      <c r="N646" s="107"/>
      <c r="O646" s="107"/>
      <c r="P646" s="107"/>
      <c r="Q646" s="107"/>
      <c r="R646" s="107"/>
      <c r="S646" s="107"/>
      <c r="T646" s="107"/>
      <c r="U646" s="107"/>
      <c r="V646" s="107"/>
      <c r="W646" s="107"/>
      <c r="X646" s="107"/>
    </row>
    <row r="647" spans="1:24" ht="24.75" customHeight="1">
      <c r="A647" s="107"/>
      <c r="B647" s="107"/>
      <c r="C647" s="108"/>
      <c r="D647" s="107"/>
      <c r="E647" s="108"/>
      <c r="F647" s="108"/>
      <c r="G647" s="107"/>
      <c r="H647" s="107"/>
      <c r="I647" s="107"/>
      <c r="J647" s="107"/>
      <c r="K647" s="107"/>
      <c r="L647" s="107"/>
      <c r="M647" s="107"/>
      <c r="N647" s="107"/>
      <c r="O647" s="107"/>
      <c r="P647" s="107"/>
      <c r="Q647" s="107"/>
      <c r="R647" s="107"/>
      <c r="S647" s="107"/>
      <c r="T647" s="107"/>
      <c r="U647" s="107"/>
      <c r="V647" s="107"/>
      <c r="W647" s="107"/>
      <c r="X647" s="107"/>
    </row>
    <row r="648" spans="1:24" ht="24.75" customHeight="1">
      <c r="A648" s="107"/>
      <c r="B648" s="107"/>
      <c r="C648" s="108"/>
      <c r="D648" s="107"/>
      <c r="E648" s="108"/>
      <c r="F648" s="108"/>
      <c r="G648" s="107"/>
      <c r="H648" s="107"/>
      <c r="I648" s="107"/>
      <c r="J648" s="107"/>
      <c r="K648" s="107"/>
      <c r="L648" s="107"/>
      <c r="M648" s="107"/>
      <c r="N648" s="107"/>
      <c r="O648" s="107"/>
      <c r="P648" s="107"/>
      <c r="Q648" s="107"/>
      <c r="R648" s="107"/>
      <c r="S648" s="107"/>
      <c r="T648" s="107"/>
      <c r="U648" s="107"/>
      <c r="V648" s="107"/>
      <c r="W648" s="107"/>
      <c r="X648" s="107"/>
    </row>
    <row r="649" spans="1:24" ht="24.75" customHeight="1">
      <c r="A649" s="107"/>
      <c r="B649" s="107"/>
      <c r="C649" s="108"/>
      <c r="D649" s="107"/>
      <c r="E649" s="108"/>
      <c r="F649" s="108"/>
      <c r="G649" s="107"/>
      <c r="H649" s="107"/>
      <c r="I649" s="107"/>
      <c r="J649" s="107"/>
      <c r="K649" s="107"/>
      <c r="L649" s="107"/>
      <c r="M649" s="107"/>
      <c r="N649" s="107"/>
      <c r="O649" s="107"/>
      <c r="P649" s="107"/>
      <c r="Q649" s="107"/>
      <c r="R649" s="107"/>
      <c r="S649" s="107"/>
      <c r="T649" s="107"/>
      <c r="U649" s="107"/>
      <c r="V649" s="107"/>
      <c r="W649" s="107"/>
      <c r="X649" s="107"/>
    </row>
    <row r="650" spans="1:24" ht="24.75" customHeight="1">
      <c r="A650" s="107"/>
      <c r="B650" s="107"/>
      <c r="C650" s="108"/>
      <c r="D650" s="107"/>
      <c r="E650" s="108"/>
      <c r="F650" s="108"/>
      <c r="G650" s="107"/>
      <c r="H650" s="107"/>
      <c r="I650" s="107"/>
      <c r="J650" s="107"/>
      <c r="K650" s="107"/>
      <c r="L650" s="107"/>
      <c r="M650" s="107"/>
      <c r="N650" s="107"/>
      <c r="O650" s="107"/>
      <c r="P650" s="107"/>
      <c r="Q650" s="107"/>
      <c r="R650" s="107"/>
      <c r="S650" s="107"/>
      <c r="T650" s="107"/>
      <c r="U650" s="107"/>
      <c r="V650" s="107"/>
      <c r="W650" s="107"/>
      <c r="X650" s="107"/>
    </row>
    <row r="651" spans="1:24" ht="24.75" customHeight="1">
      <c r="A651" s="107"/>
      <c r="B651" s="107"/>
      <c r="C651" s="108"/>
      <c r="D651" s="107"/>
      <c r="E651" s="108"/>
      <c r="F651" s="108"/>
      <c r="G651" s="107"/>
      <c r="H651" s="107"/>
      <c r="I651" s="107"/>
      <c r="J651" s="107"/>
      <c r="K651" s="107"/>
      <c r="L651" s="107"/>
      <c r="M651" s="107"/>
      <c r="N651" s="107"/>
      <c r="O651" s="107"/>
      <c r="P651" s="107"/>
      <c r="Q651" s="107"/>
      <c r="R651" s="107"/>
      <c r="S651" s="107"/>
      <c r="T651" s="107"/>
      <c r="U651" s="107"/>
      <c r="V651" s="107"/>
      <c r="W651" s="107"/>
      <c r="X651" s="107"/>
    </row>
    <row r="652" spans="1:24" ht="24.75" customHeight="1">
      <c r="A652" s="107"/>
      <c r="B652" s="107"/>
      <c r="C652" s="108"/>
      <c r="D652" s="107"/>
      <c r="E652" s="108"/>
      <c r="F652" s="108"/>
      <c r="G652" s="107"/>
      <c r="H652" s="107"/>
      <c r="I652" s="107"/>
      <c r="J652" s="107"/>
      <c r="K652" s="107"/>
      <c r="L652" s="107"/>
      <c r="M652" s="107"/>
      <c r="N652" s="107"/>
      <c r="O652" s="107"/>
      <c r="P652" s="107"/>
      <c r="Q652" s="107"/>
      <c r="R652" s="107"/>
      <c r="S652" s="107"/>
      <c r="T652" s="107"/>
      <c r="U652" s="107"/>
      <c r="V652" s="107"/>
      <c r="W652" s="107"/>
      <c r="X652" s="107"/>
    </row>
    <row r="653" spans="1:24" ht="24.75" customHeight="1">
      <c r="A653" s="107"/>
      <c r="B653" s="107"/>
      <c r="C653" s="108"/>
      <c r="D653" s="107"/>
      <c r="E653" s="108"/>
      <c r="F653" s="108"/>
      <c r="G653" s="107"/>
      <c r="H653" s="107"/>
      <c r="I653" s="107"/>
      <c r="J653" s="107"/>
      <c r="K653" s="107"/>
      <c r="L653" s="107"/>
      <c r="M653" s="107"/>
      <c r="N653" s="107"/>
      <c r="O653" s="107"/>
      <c r="P653" s="107"/>
      <c r="Q653" s="107"/>
      <c r="R653" s="107"/>
      <c r="S653" s="107"/>
      <c r="T653" s="107"/>
      <c r="U653" s="107"/>
      <c r="V653" s="107"/>
      <c r="W653" s="107"/>
      <c r="X653" s="107"/>
    </row>
    <row r="654" spans="1:24" ht="24.75" customHeight="1">
      <c r="A654" s="107"/>
      <c r="B654" s="107"/>
      <c r="C654" s="108"/>
      <c r="D654" s="107"/>
      <c r="E654" s="108"/>
      <c r="F654" s="108"/>
      <c r="G654" s="107"/>
      <c r="H654" s="107"/>
      <c r="I654" s="107"/>
      <c r="J654" s="107"/>
      <c r="K654" s="107"/>
      <c r="L654" s="107"/>
      <c r="M654" s="107"/>
      <c r="N654" s="107"/>
      <c r="O654" s="107"/>
      <c r="P654" s="107"/>
      <c r="Q654" s="107"/>
      <c r="R654" s="107"/>
      <c r="S654" s="107"/>
      <c r="T654" s="107"/>
      <c r="U654" s="107"/>
      <c r="V654" s="107"/>
      <c r="W654" s="107"/>
      <c r="X654" s="107"/>
    </row>
    <row r="655" spans="1:24" ht="24.75" customHeight="1">
      <c r="A655" s="107"/>
      <c r="B655" s="107"/>
      <c r="C655" s="108"/>
      <c r="D655" s="107"/>
      <c r="E655" s="108"/>
      <c r="F655" s="108"/>
      <c r="G655" s="107"/>
      <c r="H655" s="107"/>
      <c r="I655" s="107"/>
      <c r="J655" s="107"/>
      <c r="K655" s="107"/>
      <c r="L655" s="107"/>
      <c r="M655" s="107"/>
      <c r="N655" s="107"/>
      <c r="O655" s="107"/>
      <c r="P655" s="107"/>
      <c r="Q655" s="107"/>
      <c r="R655" s="107"/>
      <c r="S655" s="107"/>
      <c r="T655" s="107"/>
      <c r="U655" s="107"/>
      <c r="V655" s="107"/>
      <c r="W655" s="107"/>
      <c r="X655" s="107"/>
    </row>
    <row r="656" spans="1:24" ht="24.75" customHeight="1">
      <c r="A656" s="107"/>
      <c r="B656" s="107"/>
      <c r="C656" s="108"/>
      <c r="D656" s="107"/>
      <c r="E656" s="108"/>
      <c r="F656" s="108"/>
      <c r="G656" s="107"/>
      <c r="H656" s="107"/>
      <c r="I656" s="107"/>
      <c r="J656" s="107"/>
      <c r="K656" s="107"/>
      <c r="L656" s="107"/>
      <c r="M656" s="107"/>
      <c r="N656" s="107"/>
      <c r="O656" s="107"/>
      <c r="P656" s="107"/>
      <c r="Q656" s="107"/>
      <c r="R656" s="107"/>
      <c r="S656" s="107"/>
      <c r="T656" s="107"/>
      <c r="U656" s="107"/>
      <c r="V656" s="107"/>
      <c r="W656" s="107"/>
      <c r="X656" s="107"/>
    </row>
    <row r="657" spans="1:24" ht="24.75" customHeight="1">
      <c r="A657" s="107"/>
      <c r="B657" s="107"/>
      <c r="C657" s="108"/>
      <c r="D657" s="107"/>
      <c r="E657" s="108"/>
      <c r="F657" s="108"/>
      <c r="G657" s="107"/>
      <c r="H657" s="107"/>
      <c r="I657" s="107"/>
      <c r="J657" s="107"/>
      <c r="K657" s="107"/>
      <c r="L657" s="107"/>
      <c r="M657" s="107"/>
      <c r="N657" s="107"/>
      <c r="O657" s="107"/>
      <c r="P657" s="107"/>
      <c r="Q657" s="107"/>
      <c r="R657" s="107"/>
      <c r="S657" s="107"/>
      <c r="T657" s="107"/>
      <c r="U657" s="107"/>
      <c r="V657" s="107"/>
      <c r="W657" s="107"/>
      <c r="X657" s="107"/>
    </row>
    <row r="658" spans="1:24" ht="24.75" customHeight="1">
      <c r="A658" s="107"/>
      <c r="B658" s="107"/>
      <c r="C658" s="108"/>
      <c r="D658" s="107"/>
      <c r="E658" s="108"/>
      <c r="F658" s="108"/>
      <c r="G658" s="107"/>
      <c r="H658" s="107"/>
      <c r="I658" s="107"/>
      <c r="J658" s="107"/>
      <c r="K658" s="107"/>
      <c r="L658" s="107"/>
      <c r="M658" s="107"/>
      <c r="N658" s="107"/>
      <c r="O658" s="107"/>
      <c r="P658" s="107"/>
      <c r="Q658" s="107"/>
      <c r="R658" s="107"/>
      <c r="S658" s="107"/>
      <c r="T658" s="107"/>
      <c r="U658" s="107"/>
      <c r="V658" s="107"/>
      <c r="W658" s="107"/>
      <c r="X658" s="107"/>
    </row>
    <row r="659" spans="1:24" ht="24.75" customHeight="1">
      <c r="A659" s="107"/>
      <c r="B659" s="107"/>
      <c r="C659" s="108"/>
      <c r="D659" s="107"/>
      <c r="E659" s="108"/>
      <c r="F659" s="108"/>
      <c r="G659" s="107"/>
      <c r="H659" s="107"/>
      <c r="I659" s="107"/>
      <c r="J659" s="107"/>
      <c r="K659" s="107"/>
      <c r="L659" s="107"/>
      <c r="M659" s="107"/>
      <c r="N659" s="107"/>
      <c r="O659" s="107"/>
      <c r="P659" s="107"/>
      <c r="Q659" s="107"/>
      <c r="R659" s="107"/>
      <c r="S659" s="107"/>
      <c r="T659" s="107"/>
      <c r="U659" s="107"/>
      <c r="V659" s="107"/>
      <c r="W659" s="107"/>
      <c r="X659" s="107"/>
    </row>
    <row r="660" spans="1:24" ht="24.75" customHeight="1">
      <c r="A660" s="107"/>
      <c r="B660" s="107"/>
      <c r="C660" s="108"/>
      <c r="D660" s="107"/>
      <c r="E660" s="108"/>
      <c r="F660" s="108"/>
      <c r="G660" s="107"/>
      <c r="H660" s="107"/>
      <c r="I660" s="107"/>
      <c r="J660" s="107"/>
      <c r="K660" s="107"/>
      <c r="L660" s="107"/>
      <c r="M660" s="107"/>
      <c r="N660" s="107"/>
      <c r="O660" s="107"/>
      <c r="P660" s="107"/>
      <c r="Q660" s="107"/>
      <c r="R660" s="107"/>
      <c r="S660" s="107"/>
      <c r="T660" s="107"/>
      <c r="U660" s="107"/>
      <c r="V660" s="107"/>
      <c r="W660" s="107"/>
      <c r="X660" s="107"/>
    </row>
    <row r="661" spans="1:24" ht="24.75" customHeight="1">
      <c r="A661" s="107"/>
      <c r="B661" s="107"/>
      <c r="C661" s="108"/>
      <c r="D661" s="107"/>
      <c r="E661" s="108"/>
      <c r="F661" s="108"/>
      <c r="G661" s="107"/>
      <c r="H661" s="107"/>
      <c r="I661" s="107"/>
      <c r="J661" s="107"/>
      <c r="K661" s="107"/>
      <c r="L661" s="107"/>
      <c r="M661" s="107"/>
      <c r="N661" s="107"/>
      <c r="O661" s="107"/>
      <c r="P661" s="107"/>
      <c r="Q661" s="107"/>
      <c r="R661" s="107"/>
      <c r="S661" s="107"/>
      <c r="T661" s="107"/>
      <c r="U661" s="107"/>
      <c r="V661" s="107"/>
      <c r="W661" s="107"/>
      <c r="X661" s="107"/>
    </row>
    <row r="662" spans="1:24" ht="24.75" customHeight="1">
      <c r="A662" s="107"/>
      <c r="B662" s="107"/>
      <c r="C662" s="108"/>
      <c r="D662" s="107"/>
      <c r="E662" s="108"/>
      <c r="F662" s="108"/>
      <c r="G662" s="107"/>
      <c r="H662" s="107"/>
      <c r="I662" s="107"/>
      <c r="J662" s="107"/>
      <c r="K662" s="107"/>
      <c r="L662" s="107"/>
      <c r="M662" s="107"/>
      <c r="N662" s="107"/>
      <c r="O662" s="107"/>
      <c r="P662" s="107"/>
      <c r="Q662" s="107"/>
      <c r="R662" s="107"/>
      <c r="S662" s="107"/>
      <c r="T662" s="107"/>
      <c r="U662" s="107"/>
      <c r="V662" s="107"/>
      <c r="W662" s="107"/>
      <c r="X662" s="107"/>
    </row>
    <row r="663" spans="1:24" ht="24.75" customHeight="1">
      <c r="A663" s="107"/>
      <c r="B663" s="107"/>
      <c r="C663" s="108"/>
      <c r="D663" s="107"/>
      <c r="E663" s="108"/>
      <c r="F663" s="108"/>
      <c r="G663" s="107"/>
      <c r="H663" s="107"/>
      <c r="I663" s="107"/>
      <c r="J663" s="107"/>
      <c r="K663" s="107"/>
      <c r="L663" s="107"/>
      <c r="M663" s="107"/>
      <c r="N663" s="107"/>
      <c r="O663" s="107"/>
      <c r="P663" s="107"/>
      <c r="Q663" s="107"/>
      <c r="R663" s="107"/>
      <c r="S663" s="107"/>
      <c r="T663" s="107"/>
      <c r="U663" s="107"/>
      <c r="V663" s="107"/>
      <c r="W663" s="107"/>
      <c r="X663" s="107"/>
    </row>
    <row r="664" spans="1:24" ht="24.75" customHeight="1">
      <c r="A664" s="107"/>
      <c r="B664" s="107"/>
      <c r="C664" s="108"/>
      <c r="D664" s="107"/>
      <c r="E664" s="108"/>
      <c r="F664" s="108"/>
      <c r="G664" s="107"/>
      <c r="H664" s="107"/>
      <c r="I664" s="107"/>
      <c r="J664" s="107"/>
      <c r="K664" s="107"/>
      <c r="L664" s="107"/>
      <c r="M664" s="107"/>
      <c r="N664" s="107"/>
      <c r="O664" s="107"/>
      <c r="P664" s="107"/>
      <c r="Q664" s="107"/>
      <c r="R664" s="107"/>
      <c r="S664" s="107"/>
      <c r="T664" s="107"/>
      <c r="U664" s="107"/>
      <c r="V664" s="107"/>
      <c r="W664" s="107"/>
      <c r="X664" s="107"/>
    </row>
    <row r="665" spans="1:24" ht="24.75" customHeight="1">
      <c r="A665" s="107"/>
      <c r="B665" s="107"/>
      <c r="C665" s="108"/>
      <c r="D665" s="107"/>
      <c r="E665" s="108"/>
      <c r="F665" s="108"/>
      <c r="G665" s="107"/>
      <c r="H665" s="107"/>
      <c r="I665" s="107"/>
      <c r="J665" s="107"/>
      <c r="K665" s="107"/>
      <c r="L665" s="107"/>
      <c r="M665" s="107"/>
      <c r="N665" s="107"/>
      <c r="O665" s="107"/>
      <c r="P665" s="107"/>
      <c r="Q665" s="107"/>
      <c r="R665" s="107"/>
      <c r="S665" s="107"/>
      <c r="T665" s="107"/>
      <c r="U665" s="107"/>
      <c r="V665" s="107"/>
      <c r="W665" s="107"/>
      <c r="X665" s="107"/>
    </row>
    <row r="666" spans="1:24" ht="24.75" customHeight="1">
      <c r="A666" s="107"/>
      <c r="B666" s="107"/>
      <c r="C666" s="108"/>
      <c r="D666" s="107"/>
      <c r="E666" s="108"/>
      <c r="F666" s="108"/>
      <c r="G666" s="107"/>
      <c r="H666" s="107"/>
      <c r="I666" s="107"/>
      <c r="J666" s="107"/>
      <c r="K666" s="107"/>
      <c r="L666" s="107"/>
      <c r="M666" s="107"/>
      <c r="N666" s="107"/>
      <c r="O666" s="107"/>
      <c r="P666" s="107"/>
      <c r="Q666" s="107"/>
      <c r="R666" s="107"/>
      <c r="S666" s="107"/>
      <c r="T666" s="107"/>
      <c r="U666" s="107"/>
      <c r="V666" s="107"/>
      <c r="W666" s="107"/>
      <c r="X666" s="107"/>
    </row>
    <row r="667" spans="1:24" ht="24.75" customHeight="1">
      <c r="A667" s="107"/>
      <c r="B667" s="107"/>
      <c r="C667" s="108"/>
      <c r="D667" s="107"/>
      <c r="E667" s="108"/>
      <c r="F667" s="108"/>
      <c r="G667" s="107"/>
      <c r="H667" s="107"/>
      <c r="I667" s="107"/>
      <c r="J667" s="107"/>
      <c r="K667" s="107"/>
      <c r="L667" s="107"/>
      <c r="M667" s="107"/>
      <c r="N667" s="107"/>
      <c r="O667" s="107"/>
      <c r="P667" s="107"/>
      <c r="Q667" s="107"/>
      <c r="R667" s="107"/>
      <c r="S667" s="107"/>
      <c r="T667" s="107"/>
      <c r="U667" s="107"/>
      <c r="V667" s="107"/>
      <c r="W667" s="107"/>
      <c r="X667" s="107"/>
    </row>
    <row r="668" spans="1:24" ht="24.75" customHeight="1">
      <c r="A668" s="107"/>
      <c r="B668" s="107"/>
      <c r="C668" s="108"/>
      <c r="D668" s="107"/>
      <c r="E668" s="108"/>
      <c r="F668" s="108"/>
      <c r="G668" s="107"/>
      <c r="H668" s="107"/>
      <c r="I668" s="107"/>
      <c r="J668" s="107"/>
      <c r="K668" s="107"/>
      <c r="L668" s="107"/>
      <c r="M668" s="107"/>
      <c r="N668" s="107"/>
      <c r="O668" s="107"/>
      <c r="P668" s="107"/>
      <c r="Q668" s="107"/>
      <c r="R668" s="107"/>
      <c r="S668" s="107"/>
      <c r="T668" s="107"/>
      <c r="U668" s="107"/>
      <c r="V668" s="107"/>
      <c r="W668" s="107"/>
      <c r="X668" s="107"/>
    </row>
    <row r="669" spans="1:24" ht="24.75" customHeight="1">
      <c r="A669" s="107"/>
      <c r="B669" s="107"/>
      <c r="C669" s="108"/>
      <c r="D669" s="107"/>
      <c r="E669" s="108"/>
      <c r="F669" s="108"/>
      <c r="G669" s="107"/>
      <c r="H669" s="107"/>
      <c r="I669" s="107"/>
      <c r="J669" s="107"/>
      <c r="K669" s="107"/>
      <c r="L669" s="107"/>
      <c r="M669" s="107"/>
      <c r="N669" s="107"/>
      <c r="O669" s="107"/>
      <c r="P669" s="107"/>
      <c r="Q669" s="107"/>
      <c r="R669" s="107"/>
      <c r="S669" s="107"/>
      <c r="T669" s="107"/>
      <c r="U669" s="107"/>
      <c r="V669" s="107"/>
      <c r="W669" s="107"/>
      <c r="X669" s="107"/>
    </row>
    <row r="670" spans="1:24" ht="24.75" customHeight="1">
      <c r="A670" s="107"/>
      <c r="B670" s="107"/>
      <c r="C670" s="108"/>
      <c r="D670" s="107"/>
      <c r="E670" s="108"/>
      <c r="F670" s="108"/>
      <c r="G670" s="107"/>
      <c r="H670" s="107"/>
      <c r="I670" s="107"/>
      <c r="J670" s="107"/>
      <c r="K670" s="107"/>
      <c r="L670" s="107"/>
      <c r="M670" s="107"/>
      <c r="N670" s="107"/>
      <c r="O670" s="107"/>
      <c r="P670" s="107"/>
      <c r="Q670" s="107"/>
      <c r="R670" s="107"/>
      <c r="S670" s="107"/>
      <c r="T670" s="107"/>
      <c r="U670" s="107"/>
      <c r="V670" s="107"/>
      <c r="W670" s="107"/>
      <c r="X670" s="107"/>
    </row>
    <row r="671" spans="1:24" ht="24.75" customHeight="1">
      <c r="A671" s="107"/>
      <c r="B671" s="107"/>
      <c r="C671" s="108"/>
      <c r="D671" s="107"/>
      <c r="E671" s="108"/>
      <c r="F671" s="108"/>
      <c r="G671" s="107"/>
      <c r="H671" s="107"/>
      <c r="I671" s="107"/>
      <c r="J671" s="107"/>
      <c r="K671" s="107"/>
      <c r="L671" s="107"/>
      <c r="M671" s="107"/>
      <c r="N671" s="107"/>
      <c r="O671" s="107"/>
      <c r="P671" s="107"/>
      <c r="Q671" s="107"/>
      <c r="R671" s="107"/>
      <c r="S671" s="107"/>
      <c r="T671" s="107"/>
      <c r="U671" s="107"/>
      <c r="V671" s="107"/>
      <c r="W671" s="107"/>
      <c r="X671" s="107"/>
    </row>
    <row r="672" spans="1:24" ht="24.75" customHeight="1">
      <c r="A672" s="107"/>
      <c r="B672" s="107"/>
      <c r="C672" s="108"/>
      <c r="D672" s="107"/>
      <c r="E672" s="108"/>
      <c r="F672" s="108"/>
      <c r="G672" s="107"/>
      <c r="H672" s="107"/>
      <c r="I672" s="107"/>
      <c r="J672" s="107"/>
      <c r="K672" s="107"/>
      <c r="L672" s="107"/>
      <c r="M672" s="107"/>
      <c r="N672" s="107"/>
      <c r="O672" s="107"/>
      <c r="P672" s="107"/>
      <c r="Q672" s="107"/>
      <c r="R672" s="107"/>
      <c r="S672" s="107"/>
      <c r="T672" s="107"/>
      <c r="U672" s="107"/>
      <c r="V672" s="107"/>
      <c r="W672" s="107"/>
      <c r="X672" s="107"/>
    </row>
    <row r="673" spans="1:24" ht="24.75" customHeight="1">
      <c r="A673" s="107"/>
      <c r="B673" s="107"/>
      <c r="C673" s="108"/>
      <c r="D673" s="107"/>
      <c r="E673" s="108"/>
      <c r="F673" s="108"/>
      <c r="G673" s="107"/>
      <c r="H673" s="107"/>
      <c r="I673" s="107"/>
      <c r="J673" s="107"/>
      <c r="K673" s="107"/>
      <c r="L673" s="107"/>
      <c r="M673" s="107"/>
      <c r="N673" s="107"/>
      <c r="O673" s="107"/>
      <c r="P673" s="107"/>
      <c r="Q673" s="107"/>
      <c r="R673" s="107"/>
      <c r="S673" s="107"/>
      <c r="T673" s="107"/>
      <c r="U673" s="107"/>
      <c r="V673" s="107"/>
      <c r="W673" s="107"/>
      <c r="X673" s="107"/>
    </row>
    <row r="674" spans="1:24" ht="24.75" customHeight="1">
      <c r="A674" s="107"/>
      <c r="B674" s="107"/>
      <c r="C674" s="108"/>
      <c r="D674" s="107"/>
      <c r="E674" s="108"/>
      <c r="F674" s="108"/>
      <c r="G674" s="107"/>
      <c r="H674" s="107"/>
      <c r="I674" s="107"/>
      <c r="J674" s="107"/>
      <c r="K674" s="107"/>
      <c r="L674" s="107"/>
      <c r="M674" s="107"/>
      <c r="N674" s="107"/>
      <c r="O674" s="107"/>
      <c r="P674" s="107"/>
      <c r="Q674" s="107"/>
      <c r="R674" s="107"/>
      <c r="S674" s="107"/>
      <c r="T674" s="107"/>
      <c r="U674" s="107"/>
      <c r="V674" s="107"/>
      <c r="W674" s="107"/>
      <c r="X674" s="107"/>
    </row>
    <row r="675" spans="1:24" ht="24.75" customHeight="1">
      <c r="A675" s="107"/>
      <c r="B675" s="107"/>
      <c r="C675" s="108"/>
      <c r="D675" s="107"/>
      <c r="E675" s="108"/>
      <c r="F675" s="108"/>
      <c r="G675" s="107"/>
      <c r="H675" s="107"/>
      <c r="I675" s="107"/>
      <c r="J675" s="107"/>
      <c r="K675" s="107"/>
      <c r="L675" s="107"/>
      <c r="M675" s="107"/>
      <c r="N675" s="107"/>
      <c r="O675" s="107"/>
      <c r="P675" s="107"/>
      <c r="Q675" s="107"/>
      <c r="R675" s="107"/>
      <c r="S675" s="107"/>
      <c r="T675" s="107"/>
      <c r="U675" s="107"/>
      <c r="V675" s="107"/>
      <c r="W675" s="107"/>
      <c r="X675" s="107"/>
    </row>
    <row r="676" spans="1:24" ht="24.75" customHeight="1">
      <c r="A676" s="107"/>
      <c r="B676" s="107"/>
      <c r="C676" s="108"/>
      <c r="D676" s="107"/>
      <c r="E676" s="108"/>
      <c r="F676" s="108"/>
      <c r="G676" s="107"/>
      <c r="H676" s="107"/>
      <c r="I676" s="107"/>
      <c r="J676" s="107"/>
      <c r="K676" s="107"/>
      <c r="L676" s="107"/>
      <c r="M676" s="107"/>
      <c r="N676" s="107"/>
      <c r="O676" s="107"/>
      <c r="P676" s="107"/>
      <c r="Q676" s="107"/>
      <c r="R676" s="107"/>
      <c r="S676" s="107"/>
      <c r="T676" s="107"/>
      <c r="U676" s="107"/>
      <c r="V676" s="107"/>
      <c r="W676" s="107"/>
      <c r="X676" s="107"/>
    </row>
    <row r="677" spans="1:24" ht="24.75" customHeight="1">
      <c r="A677" s="107"/>
      <c r="B677" s="107"/>
      <c r="C677" s="108"/>
      <c r="D677" s="107"/>
      <c r="E677" s="108"/>
      <c r="F677" s="108"/>
      <c r="G677" s="107"/>
      <c r="H677" s="107"/>
      <c r="I677" s="107"/>
      <c r="J677" s="107"/>
      <c r="K677" s="107"/>
      <c r="L677" s="107"/>
      <c r="M677" s="107"/>
      <c r="N677" s="107"/>
      <c r="O677" s="107"/>
      <c r="P677" s="107"/>
      <c r="Q677" s="107"/>
      <c r="R677" s="107"/>
      <c r="S677" s="107"/>
      <c r="T677" s="107"/>
      <c r="U677" s="107"/>
      <c r="V677" s="107"/>
      <c r="W677" s="107"/>
      <c r="X677" s="107"/>
    </row>
    <row r="678" spans="1:24" ht="24.75" customHeight="1">
      <c r="A678" s="107"/>
      <c r="B678" s="107"/>
      <c r="C678" s="108"/>
      <c r="D678" s="107"/>
      <c r="E678" s="108"/>
      <c r="F678" s="108"/>
      <c r="G678" s="107"/>
      <c r="H678" s="107"/>
      <c r="I678" s="107"/>
      <c r="J678" s="107"/>
      <c r="K678" s="107"/>
      <c r="L678" s="107"/>
      <c r="M678" s="107"/>
      <c r="N678" s="107"/>
      <c r="O678" s="107"/>
      <c r="P678" s="107"/>
      <c r="Q678" s="107"/>
      <c r="R678" s="107"/>
      <c r="S678" s="107"/>
      <c r="T678" s="107"/>
      <c r="U678" s="107"/>
      <c r="V678" s="107"/>
      <c r="W678" s="107"/>
      <c r="X678" s="107"/>
    </row>
    <row r="679" spans="1:24" ht="24.75" customHeight="1">
      <c r="A679" s="107"/>
      <c r="B679" s="107"/>
      <c r="C679" s="108"/>
      <c r="D679" s="107"/>
      <c r="E679" s="108"/>
      <c r="F679" s="108"/>
      <c r="G679" s="107"/>
      <c r="H679" s="107"/>
      <c r="I679" s="107"/>
      <c r="J679" s="107"/>
      <c r="K679" s="107"/>
      <c r="L679" s="107"/>
      <c r="M679" s="107"/>
      <c r="N679" s="107"/>
      <c r="O679" s="107"/>
      <c r="P679" s="107"/>
      <c r="Q679" s="107"/>
      <c r="R679" s="107"/>
      <c r="S679" s="107"/>
      <c r="T679" s="107"/>
      <c r="U679" s="107"/>
      <c r="V679" s="107"/>
      <c r="W679" s="107"/>
      <c r="X679" s="107"/>
    </row>
    <row r="680" spans="1:24" ht="24.75" customHeight="1">
      <c r="A680" s="107"/>
      <c r="B680" s="107"/>
      <c r="C680" s="108"/>
      <c r="D680" s="107"/>
      <c r="E680" s="108"/>
      <c r="F680" s="108"/>
      <c r="G680" s="107"/>
      <c r="H680" s="107"/>
      <c r="I680" s="107"/>
      <c r="J680" s="107"/>
      <c r="K680" s="107"/>
      <c r="L680" s="107"/>
      <c r="M680" s="107"/>
      <c r="N680" s="107"/>
      <c r="O680" s="107"/>
      <c r="P680" s="107"/>
      <c r="Q680" s="107"/>
      <c r="R680" s="107"/>
      <c r="S680" s="107"/>
      <c r="T680" s="107"/>
      <c r="U680" s="107"/>
      <c r="V680" s="107"/>
      <c r="W680" s="107"/>
      <c r="X680" s="107"/>
    </row>
    <row r="681" spans="1:24" ht="24.75" customHeight="1">
      <c r="A681" s="107"/>
      <c r="B681" s="107"/>
      <c r="C681" s="108"/>
      <c r="D681" s="107"/>
      <c r="E681" s="108"/>
      <c r="F681" s="108"/>
      <c r="G681" s="107"/>
      <c r="H681" s="107"/>
      <c r="I681" s="107"/>
      <c r="J681" s="107"/>
      <c r="K681" s="107"/>
      <c r="L681" s="107"/>
      <c r="M681" s="107"/>
      <c r="N681" s="107"/>
      <c r="O681" s="107"/>
      <c r="P681" s="107"/>
      <c r="Q681" s="107"/>
      <c r="R681" s="107"/>
      <c r="S681" s="107"/>
      <c r="T681" s="107"/>
      <c r="U681" s="107"/>
      <c r="V681" s="107"/>
      <c r="W681" s="107"/>
      <c r="X681" s="107"/>
    </row>
    <row r="682" spans="1:24" ht="24.75" customHeight="1">
      <c r="A682" s="107"/>
      <c r="B682" s="107"/>
      <c r="C682" s="108"/>
      <c r="D682" s="107"/>
      <c r="E682" s="108"/>
      <c r="F682" s="108"/>
      <c r="G682" s="107"/>
      <c r="H682" s="107"/>
      <c r="I682" s="107"/>
      <c r="J682" s="107"/>
      <c r="K682" s="107"/>
      <c r="L682" s="107"/>
      <c r="M682" s="107"/>
      <c r="N682" s="107"/>
      <c r="O682" s="107"/>
      <c r="P682" s="107"/>
      <c r="Q682" s="107"/>
      <c r="R682" s="107"/>
      <c r="S682" s="107"/>
      <c r="T682" s="107"/>
      <c r="U682" s="107"/>
      <c r="V682" s="107"/>
      <c r="W682" s="107"/>
      <c r="X682" s="107"/>
    </row>
    <row r="683" spans="1:24" ht="24.75" customHeight="1">
      <c r="A683" s="107"/>
      <c r="B683" s="107"/>
      <c r="C683" s="108"/>
      <c r="D683" s="107"/>
      <c r="E683" s="108"/>
      <c r="F683" s="108"/>
      <c r="G683" s="107"/>
      <c r="H683" s="107"/>
      <c r="I683" s="107"/>
      <c r="J683" s="107"/>
      <c r="K683" s="107"/>
      <c r="L683" s="107"/>
      <c r="M683" s="107"/>
      <c r="N683" s="107"/>
      <c r="O683" s="107"/>
      <c r="P683" s="107"/>
      <c r="Q683" s="107"/>
      <c r="R683" s="107"/>
      <c r="S683" s="107"/>
      <c r="T683" s="107"/>
      <c r="U683" s="107"/>
      <c r="V683" s="107"/>
      <c r="W683" s="107"/>
      <c r="X683" s="107"/>
    </row>
    <row r="684" spans="1:24" ht="24.75" customHeight="1">
      <c r="A684" s="107"/>
      <c r="B684" s="107"/>
      <c r="C684" s="108"/>
      <c r="D684" s="107"/>
      <c r="E684" s="108"/>
      <c r="F684" s="108"/>
      <c r="G684" s="107"/>
      <c r="H684" s="107"/>
      <c r="I684" s="107"/>
      <c r="J684" s="107"/>
      <c r="K684" s="107"/>
      <c r="L684" s="107"/>
      <c r="M684" s="107"/>
      <c r="N684" s="107"/>
      <c r="O684" s="107"/>
      <c r="P684" s="107"/>
      <c r="Q684" s="107"/>
      <c r="R684" s="107"/>
      <c r="S684" s="107"/>
      <c r="T684" s="107"/>
      <c r="U684" s="107"/>
      <c r="V684" s="107"/>
      <c r="W684" s="107"/>
      <c r="X684" s="107"/>
    </row>
    <row r="685" spans="1:24" ht="24.75" customHeight="1">
      <c r="A685" s="107"/>
      <c r="B685" s="107"/>
      <c r="C685" s="108"/>
      <c r="D685" s="107"/>
      <c r="E685" s="108"/>
      <c r="F685" s="108"/>
      <c r="G685" s="107"/>
      <c r="H685" s="107"/>
      <c r="I685" s="107"/>
      <c r="J685" s="107"/>
      <c r="K685" s="107"/>
      <c r="L685" s="107"/>
      <c r="M685" s="107"/>
      <c r="N685" s="107"/>
      <c r="O685" s="107"/>
      <c r="P685" s="107"/>
      <c r="Q685" s="107"/>
      <c r="R685" s="107"/>
      <c r="S685" s="107"/>
      <c r="T685" s="107"/>
      <c r="U685" s="107"/>
      <c r="V685" s="107"/>
      <c r="W685" s="107"/>
      <c r="X685" s="107"/>
    </row>
    <row r="686" spans="1:24" ht="24.75" customHeight="1">
      <c r="A686" s="107"/>
      <c r="B686" s="107"/>
      <c r="C686" s="108"/>
      <c r="D686" s="107"/>
      <c r="E686" s="108"/>
      <c r="F686" s="108"/>
      <c r="G686" s="107"/>
      <c r="H686" s="107"/>
      <c r="I686" s="107"/>
      <c r="J686" s="107"/>
      <c r="K686" s="107"/>
      <c r="L686" s="107"/>
      <c r="M686" s="107"/>
      <c r="N686" s="107"/>
      <c r="O686" s="107"/>
      <c r="P686" s="107"/>
      <c r="Q686" s="107"/>
      <c r="R686" s="107"/>
      <c r="S686" s="107"/>
      <c r="T686" s="107"/>
      <c r="U686" s="107"/>
      <c r="V686" s="107"/>
      <c r="W686" s="107"/>
      <c r="X686" s="107"/>
    </row>
    <row r="687" spans="1:24" ht="24.75" customHeight="1">
      <c r="A687" s="107"/>
      <c r="B687" s="107"/>
      <c r="C687" s="108"/>
      <c r="D687" s="107"/>
      <c r="E687" s="108"/>
      <c r="F687" s="108"/>
      <c r="G687" s="107"/>
      <c r="H687" s="107"/>
      <c r="I687" s="107"/>
      <c r="J687" s="107"/>
      <c r="K687" s="107"/>
      <c r="L687" s="107"/>
      <c r="M687" s="107"/>
      <c r="N687" s="107"/>
      <c r="O687" s="107"/>
      <c r="P687" s="107"/>
      <c r="Q687" s="107"/>
      <c r="R687" s="107"/>
      <c r="S687" s="107"/>
      <c r="T687" s="107"/>
      <c r="U687" s="107"/>
      <c r="V687" s="107"/>
      <c r="W687" s="107"/>
      <c r="X687" s="107"/>
    </row>
    <row r="688" spans="1:24" ht="24.75" customHeight="1">
      <c r="A688" s="107"/>
      <c r="B688" s="107"/>
      <c r="C688" s="108"/>
      <c r="D688" s="107"/>
      <c r="E688" s="108"/>
      <c r="F688" s="108"/>
      <c r="G688" s="107"/>
      <c r="H688" s="107"/>
      <c r="I688" s="107"/>
      <c r="J688" s="107"/>
      <c r="K688" s="107"/>
      <c r="L688" s="107"/>
      <c r="M688" s="107"/>
      <c r="N688" s="107"/>
      <c r="O688" s="107"/>
      <c r="P688" s="107"/>
      <c r="Q688" s="107"/>
      <c r="R688" s="107"/>
      <c r="S688" s="107"/>
      <c r="T688" s="107"/>
      <c r="U688" s="107"/>
      <c r="V688" s="107"/>
      <c r="W688" s="107"/>
      <c r="X688" s="107"/>
    </row>
    <row r="689" spans="1:24" ht="24.75" customHeight="1">
      <c r="A689" s="107"/>
      <c r="B689" s="107"/>
      <c r="C689" s="108"/>
      <c r="D689" s="107"/>
      <c r="E689" s="108"/>
      <c r="F689" s="108"/>
      <c r="G689" s="107"/>
      <c r="H689" s="107"/>
      <c r="I689" s="107"/>
      <c r="J689" s="107"/>
      <c r="K689" s="107"/>
      <c r="L689" s="107"/>
      <c r="M689" s="107"/>
      <c r="N689" s="107"/>
      <c r="O689" s="107"/>
      <c r="P689" s="107"/>
      <c r="Q689" s="107"/>
      <c r="R689" s="107"/>
      <c r="S689" s="107"/>
      <c r="T689" s="107"/>
      <c r="U689" s="107"/>
      <c r="V689" s="107"/>
      <c r="W689" s="107"/>
      <c r="X689" s="107"/>
    </row>
    <row r="690" spans="1:24" ht="24.75" customHeight="1">
      <c r="A690" s="107"/>
      <c r="B690" s="107"/>
      <c r="C690" s="108"/>
      <c r="D690" s="107"/>
      <c r="E690" s="108"/>
      <c r="F690" s="108"/>
      <c r="G690" s="107"/>
      <c r="H690" s="107"/>
      <c r="I690" s="107"/>
      <c r="J690" s="107"/>
      <c r="K690" s="107"/>
      <c r="L690" s="107"/>
      <c r="M690" s="107"/>
      <c r="N690" s="107"/>
      <c r="O690" s="107"/>
      <c r="P690" s="107"/>
      <c r="Q690" s="107"/>
      <c r="R690" s="107"/>
      <c r="S690" s="107"/>
      <c r="T690" s="107"/>
      <c r="U690" s="107"/>
      <c r="V690" s="107"/>
      <c r="W690" s="107"/>
      <c r="X690" s="107"/>
    </row>
    <row r="691" spans="1:24" ht="24.75" customHeight="1">
      <c r="A691" s="107"/>
      <c r="B691" s="107"/>
      <c r="C691" s="108"/>
      <c r="D691" s="107"/>
      <c r="E691" s="108"/>
      <c r="F691" s="108"/>
      <c r="G691" s="107"/>
      <c r="H691" s="107"/>
      <c r="I691" s="107"/>
      <c r="J691" s="107"/>
      <c r="K691" s="107"/>
      <c r="L691" s="107"/>
      <c r="M691" s="107"/>
      <c r="N691" s="107"/>
      <c r="O691" s="107"/>
      <c r="P691" s="107"/>
      <c r="Q691" s="107"/>
      <c r="R691" s="107"/>
      <c r="S691" s="107"/>
      <c r="T691" s="107"/>
      <c r="U691" s="107"/>
      <c r="V691" s="107"/>
      <c r="W691" s="107"/>
      <c r="X691" s="107"/>
    </row>
    <row r="692" spans="1:24" ht="24.75" customHeight="1">
      <c r="A692" s="107"/>
      <c r="B692" s="107"/>
      <c r="C692" s="108"/>
      <c r="D692" s="107"/>
      <c r="E692" s="108"/>
      <c r="F692" s="108"/>
      <c r="G692" s="107"/>
      <c r="H692" s="107"/>
      <c r="I692" s="107"/>
      <c r="J692" s="107"/>
      <c r="K692" s="107"/>
      <c r="L692" s="107"/>
      <c r="M692" s="107"/>
      <c r="N692" s="107"/>
      <c r="O692" s="107"/>
      <c r="P692" s="107"/>
      <c r="Q692" s="107"/>
      <c r="R692" s="107"/>
      <c r="S692" s="107"/>
      <c r="T692" s="107"/>
      <c r="U692" s="107"/>
      <c r="V692" s="107"/>
      <c r="W692" s="107"/>
      <c r="X692" s="107"/>
    </row>
    <row r="693" spans="1:24" ht="24.75" customHeight="1">
      <c r="A693" s="107"/>
      <c r="B693" s="107"/>
      <c r="C693" s="108"/>
      <c r="D693" s="107"/>
      <c r="E693" s="108"/>
      <c r="F693" s="108"/>
      <c r="G693" s="107"/>
      <c r="H693" s="107"/>
      <c r="I693" s="107"/>
      <c r="J693" s="107"/>
      <c r="K693" s="107"/>
      <c r="L693" s="107"/>
      <c r="M693" s="107"/>
      <c r="N693" s="107"/>
      <c r="O693" s="107"/>
      <c r="P693" s="107"/>
      <c r="Q693" s="107"/>
      <c r="R693" s="107"/>
      <c r="S693" s="107"/>
      <c r="T693" s="107"/>
      <c r="U693" s="107"/>
      <c r="V693" s="107"/>
      <c r="W693" s="107"/>
      <c r="X693" s="107"/>
    </row>
    <row r="694" spans="1:24" ht="24.75" customHeight="1">
      <c r="A694" s="107"/>
      <c r="B694" s="107"/>
      <c r="C694" s="108"/>
      <c r="D694" s="107"/>
      <c r="E694" s="108"/>
      <c r="F694" s="108"/>
      <c r="G694" s="107"/>
      <c r="H694" s="107"/>
      <c r="I694" s="107"/>
      <c r="J694" s="107"/>
      <c r="K694" s="107"/>
      <c r="L694" s="107"/>
      <c r="M694" s="107"/>
      <c r="N694" s="107"/>
      <c r="O694" s="107"/>
      <c r="P694" s="107"/>
      <c r="Q694" s="107"/>
      <c r="R694" s="107"/>
      <c r="S694" s="107"/>
      <c r="T694" s="107"/>
      <c r="U694" s="107"/>
      <c r="V694" s="107"/>
      <c r="W694" s="107"/>
      <c r="X694" s="107"/>
    </row>
    <row r="695" spans="1:24" ht="24.75" customHeight="1">
      <c r="A695" s="107"/>
      <c r="B695" s="107"/>
      <c r="C695" s="108"/>
      <c r="D695" s="107"/>
      <c r="E695" s="108"/>
      <c r="F695" s="108"/>
      <c r="G695" s="107"/>
      <c r="H695" s="107"/>
      <c r="I695" s="107"/>
      <c r="J695" s="107"/>
      <c r="K695" s="107"/>
      <c r="L695" s="107"/>
      <c r="M695" s="107"/>
      <c r="N695" s="107"/>
      <c r="O695" s="107"/>
      <c r="P695" s="107"/>
      <c r="Q695" s="107"/>
      <c r="R695" s="107"/>
      <c r="S695" s="107"/>
      <c r="T695" s="107"/>
      <c r="U695" s="107"/>
      <c r="V695" s="107"/>
      <c r="W695" s="107"/>
      <c r="X695" s="107"/>
    </row>
    <row r="696" spans="1:24" ht="24.75" customHeight="1">
      <c r="A696" s="107"/>
      <c r="B696" s="107"/>
      <c r="C696" s="108"/>
      <c r="D696" s="107"/>
      <c r="E696" s="108"/>
      <c r="F696" s="108"/>
      <c r="G696" s="107"/>
      <c r="H696" s="107"/>
      <c r="I696" s="107"/>
      <c r="J696" s="107"/>
      <c r="K696" s="107"/>
      <c r="L696" s="107"/>
      <c r="M696" s="107"/>
      <c r="N696" s="107"/>
      <c r="O696" s="107"/>
      <c r="P696" s="107"/>
      <c r="Q696" s="107"/>
      <c r="R696" s="107"/>
      <c r="S696" s="107"/>
      <c r="T696" s="107"/>
      <c r="U696" s="107"/>
      <c r="V696" s="107"/>
      <c r="W696" s="107"/>
      <c r="X696" s="107"/>
    </row>
    <row r="697" spans="1:24" ht="24.75" customHeight="1">
      <c r="A697" s="107"/>
      <c r="B697" s="107"/>
      <c r="C697" s="108"/>
      <c r="D697" s="107"/>
      <c r="E697" s="108"/>
      <c r="F697" s="108"/>
      <c r="G697" s="107"/>
      <c r="H697" s="107"/>
      <c r="I697" s="107"/>
      <c r="J697" s="107"/>
      <c r="K697" s="107"/>
      <c r="L697" s="107"/>
      <c r="M697" s="107"/>
      <c r="N697" s="107"/>
      <c r="O697" s="107"/>
      <c r="P697" s="107"/>
      <c r="Q697" s="107"/>
      <c r="R697" s="107"/>
      <c r="S697" s="107"/>
      <c r="T697" s="107"/>
      <c r="U697" s="107"/>
      <c r="V697" s="107"/>
      <c r="W697" s="107"/>
      <c r="X697" s="107"/>
    </row>
    <row r="698" spans="1:24" ht="24.75" customHeight="1">
      <c r="A698" s="107"/>
      <c r="B698" s="107"/>
      <c r="C698" s="108"/>
      <c r="D698" s="107"/>
      <c r="E698" s="108"/>
      <c r="F698" s="108"/>
      <c r="G698" s="107"/>
      <c r="H698" s="107"/>
      <c r="I698" s="107"/>
      <c r="J698" s="107"/>
      <c r="K698" s="107"/>
      <c r="L698" s="107"/>
      <c r="M698" s="107"/>
      <c r="N698" s="107"/>
      <c r="O698" s="107"/>
      <c r="P698" s="107"/>
      <c r="Q698" s="107"/>
      <c r="R698" s="107"/>
      <c r="S698" s="107"/>
      <c r="T698" s="107"/>
      <c r="U698" s="107"/>
      <c r="V698" s="107"/>
      <c r="W698" s="107"/>
      <c r="X698" s="107"/>
    </row>
    <row r="699" spans="1:24" ht="24.75" customHeight="1">
      <c r="A699" s="107"/>
      <c r="B699" s="107"/>
      <c r="C699" s="108"/>
      <c r="D699" s="107"/>
      <c r="E699" s="108"/>
      <c r="F699" s="108"/>
      <c r="G699" s="107"/>
      <c r="H699" s="107"/>
      <c r="I699" s="107"/>
      <c r="J699" s="107"/>
      <c r="K699" s="107"/>
      <c r="L699" s="107"/>
      <c r="M699" s="107"/>
      <c r="N699" s="107"/>
      <c r="O699" s="107"/>
      <c r="P699" s="107"/>
      <c r="Q699" s="107"/>
      <c r="R699" s="107"/>
      <c r="S699" s="107"/>
      <c r="T699" s="107"/>
      <c r="U699" s="107"/>
      <c r="V699" s="107"/>
      <c r="W699" s="107"/>
      <c r="X699" s="107"/>
    </row>
    <row r="700" spans="1:24" ht="24.75" customHeight="1">
      <c r="A700" s="107"/>
      <c r="B700" s="107"/>
      <c r="C700" s="108"/>
      <c r="D700" s="107"/>
      <c r="E700" s="108"/>
      <c r="F700" s="108"/>
      <c r="G700" s="107"/>
      <c r="H700" s="107"/>
      <c r="I700" s="107"/>
      <c r="J700" s="107"/>
      <c r="K700" s="107"/>
      <c r="L700" s="107"/>
      <c r="M700" s="107"/>
      <c r="N700" s="107"/>
      <c r="O700" s="107"/>
      <c r="P700" s="107"/>
      <c r="Q700" s="107"/>
      <c r="R700" s="107"/>
      <c r="S700" s="107"/>
      <c r="T700" s="107"/>
      <c r="U700" s="107"/>
      <c r="V700" s="107"/>
      <c r="W700" s="107"/>
      <c r="X700" s="107"/>
    </row>
    <row r="701" spans="1:24" ht="24.75" customHeight="1">
      <c r="A701" s="107"/>
      <c r="B701" s="107"/>
      <c r="C701" s="108"/>
      <c r="D701" s="107"/>
      <c r="E701" s="108"/>
      <c r="F701" s="108"/>
      <c r="G701" s="107"/>
      <c r="H701" s="107"/>
      <c r="I701" s="107"/>
      <c r="J701" s="107"/>
      <c r="K701" s="107"/>
      <c r="L701" s="107"/>
      <c r="M701" s="107"/>
      <c r="N701" s="107"/>
      <c r="O701" s="107"/>
      <c r="P701" s="107"/>
      <c r="Q701" s="107"/>
      <c r="R701" s="107"/>
      <c r="S701" s="107"/>
      <c r="T701" s="107"/>
      <c r="U701" s="107"/>
      <c r="V701" s="107"/>
      <c r="W701" s="107"/>
      <c r="X701" s="107"/>
    </row>
    <row r="702" spans="1:24" ht="24.75" customHeight="1">
      <c r="A702" s="107"/>
      <c r="B702" s="107"/>
      <c r="C702" s="108"/>
      <c r="D702" s="107"/>
      <c r="E702" s="108"/>
      <c r="F702" s="108"/>
      <c r="G702" s="107"/>
      <c r="H702" s="107"/>
      <c r="I702" s="107"/>
      <c r="J702" s="107"/>
      <c r="K702" s="107"/>
      <c r="L702" s="107"/>
      <c r="M702" s="107"/>
      <c r="N702" s="107"/>
      <c r="O702" s="107"/>
      <c r="P702" s="107"/>
      <c r="Q702" s="107"/>
      <c r="R702" s="107"/>
      <c r="S702" s="107"/>
      <c r="T702" s="107"/>
      <c r="U702" s="107"/>
      <c r="V702" s="107"/>
      <c r="W702" s="107"/>
      <c r="X702" s="107"/>
    </row>
    <row r="703" spans="1:24" ht="24.75" customHeight="1">
      <c r="A703" s="107"/>
      <c r="B703" s="107"/>
      <c r="C703" s="108"/>
      <c r="D703" s="107"/>
      <c r="E703" s="108"/>
      <c r="F703" s="108"/>
      <c r="G703" s="107"/>
      <c r="H703" s="107"/>
      <c r="I703" s="107"/>
      <c r="J703" s="107"/>
      <c r="K703" s="107"/>
      <c r="L703" s="107"/>
      <c r="M703" s="107"/>
      <c r="N703" s="107"/>
      <c r="O703" s="107"/>
      <c r="P703" s="107"/>
      <c r="Q703" s="107"/>
      <c r="R703" s="107"/>
      <c r="S703" s="107"/>
      <c r="T703" s="107"/>
      <c r="U703" s="107"/>
      <c r="V703" s="107"/>
      <c r="W703" s="107"/>
      <c r="X703" s="107"/>
    </row>
    <row r="704" spans="1:24" ht="24.75" customHeight="1">
      <c r="A704" s="107"/>
      <c r="B704" s="107"/>
      <c r="C704" s="108"/>
      <c r="D704" s="107"/>
      <c r="E704" s="108"/>
      <c r="F704" s="108"/>
      <c r="G704" s="107"/>
      <c r="H704" s="107"/>
      <c r="I704" s="107"/>
      <c r="J704" s="107"/>
      <c r="K704" s="107"/>
      <c r="L704" s="107"/>
      <c r="M704" s="107"/>
      <c r="N704" s="107"/>
      <c r="O704" s="107"/>
      <c r="P704" s="107"/>
      <c r="Q704" s="107"/>
      <c r="R704" s="107"/>
      <c r="S704" s="107"/>
      <c r="T704" s="107"/>
      <c r="U704" s="107"/>
      <c r="V704" s="107"/>
      <c r="W704" s="107"/>
      <c r="X704" s="107"/>
    </row>
    <row r="705" spans="1:24" ht="24.75" customHeight="1">
      <c r="A705" s="107"/>
      <c r="B705" s="107"/>
      <c r="C705" s="108"/>
      <c r="D705" s="107"/>
      <c r="E705" s="108"/>
      <c r="F705" s="108"/>
      <c r="G705" s="107"/>
      <c r="H705" s="107"/>
      <c r="I705" s="107"/>
      <c r="J705" s="107"/>
      <c r="K705" s="107"/>
      <c r="L705" s="107"/>
      <c r="M705" s="107"/>
      <c r="N705" s="107"/>
      <c r="O705" s="107"/>
      <c r="P705" s="107"/>
      <c r="Q705" s="107"/>
      <c r="R705" s="107"/>
      <c r="S705" s="107"/>
      <c r="T705" s="107"/>
      <c r="U705" s="107"/>
      <c r="V705" s="107"/>
      <c r="W705" s="107"/>
      <c r="X705" s="107"/>
    </row>
    <row r="706" spans="1:24" ht="24.75" customHeight="1">
      <c r="A706" s="107"/>
      <c r="B706" s="107"/>
      <c r="C706" s="108"/>
      <c r="D706" s="107"/>
      <c r="E706" s="108"/>
      <c r="F706" s="108"/>
      <c r="G706" s="107"/>
      <c r="H706" s="107"/>
      <c r="I706" s="107"/>
      <c r="J706" s="107"/>
      <c r="K706" s="107"/>
      <c r="L706" s="107"/>
      <c r="M706" s="107"/>
      <c r="N706" s="107"/>
      <c r="O706" s="107"/>
      <c r="P706" s="107"/>
      <c r="Q706" s="107"/>
      <c r="R706" s="107"/>
      <c r="S706" s="107"/>
      <c r="T706" s="107"/>
      <c r="U706" s="107"/>
      <c r="V706" s="107"/>
      <c r="W706" s="107"/>
      <c r="X706" s="107"/>
    </row>
    <row r="707" spans="1:24" ht="24.75" customHeight="1">
      <c r="A707" s="107"/>
      <c r="B707" s="107"/>
      <c r="C707" s="108"/>
      <c r="D707" s="107"/>
      <c r="E707" s="108"/>
      <c r="F707" s="108"/>
      <c r="G707" s="107"/>
      <c r="H707" s="107"/>
      <c r="I707" s="107"/>
      <c r="J707" s="107"/>
      <c r="K707" s="107"/>
      <c r="L707" s="107"/>
      <c r="M707" s="107"/>
      <c r="N707" s="107"/>
      <c r="O707" s="107"/>
      <c r="P707" s="107"/>
      <c r="Q707" s="107"/>
      <c r="R707" s="107"/>
      <c r="S707" s="107"/>
      <c r="T707" s="107"/>
      <c r="U707" s="107"/>
      <c r="V707" s="107"/>
      <c r="W707" s="107"/>
      <c r="X707" s="107"/>
    </row>
    <row r="708" spans="1:24" ht="24.75" customHeight="1">
      <c r="A708" s="107"/>
      <c r="B708" s="107"/>
      <c r="C708" s="108"/>
      <c r="D708" s="107"/>
      <c r="E708" s="108"/>
      <c r="F708" s="108"/>
      <c r="G708" s="107"/>
      <c r="H708" s="107"/>
      <c r="I708" s="107"/>
      <c r="J708" s="107"/>
      <c r="K708" s="107"/>
      <c r="L708" s="107"/>
      <c r="M708" s="107"/>
      <c r="N708" s="107"/>
      <c r="O708" s="107"/>
      <c r="P708" s="107"/>
      <c r="Q708" s="107"/>
      <c r="R708" s="107"/>
      <c r="S708" s="107"/>
      <c r="T708" s="107"/>
      <c r="U708" s="107"/>
      <c r="V708" s="107"/>
      <c r="W708" s="107"/>
      <c r="X708" s="107"/>
    </row>
    <row r="709" spans="1:24" ht="24.75" customHeight="1">
      <c r="A709" s="107"/>
      <c r="B709" s="107"/>
      <c r="C709" s="108"/>
      <c r="D709" s="107"/>
      <c r="E709" s="108"/>
      <c r="F709" s="108"/>
      <c r="G709" s="107"/>
      <c r="H709" s="107"/>
      <c r="I709" s="107"/>
      <c r="J709" s="107"/>
      <c r="K709" s="107"/>
      <c r="L709" s="107"/>
      <c r="M709" s="107"/>
      <c r="N709" s="107"/>
      <c r="O709" s="107"/>
      <c r="P709" s="107"/>
      <c r="Q709" s="107"/>
      <c r="R709" s="107"/>
      <c r="S709" s="107"/>
      <c r="T709" s="107"/>
      <c r="U709" s="107"/>
      <c r="V709" s="107"/>
      <c r="W709" s="107"/>
      <c r="X709" s="107"/>
    </row>
    <row r="710" spans="1:24" ht="24.75" customHeight="1">
      <c r="A710" s="107"/>
      <c r="B710" s="107"/>
      <c r="C710" s="108"/>
      <c r="D710" s="107"/>
      <c r="E710" s="108"/>
      <c r="F710" s="108"/>
      <c r="G710" s="107"/>
      <c r="H710" s="107"/>
      <c r="I710" s="107"/>
      <c r="J710" s="107"/>
      <c r="K710" s="107"/>
      <c r="L710" s="107"/>
      <c r="M710" s="107"/>
      <c r="N710" s="107"/>
      <c r="O710" s="107"/>
      <c r="P710" s="107"/>
      <c r="Q710" s="107"/>
      <c r="R710" s="107"/>
      <c r="S710" s="107"/>
      <c r="T710" s="107"/>
      <c r="U710" s="107"/>
      <c r="V710" s="107"/>
      <c r="W710" s="107"/>
      <c r="X710" s="107"/>
    </row>
    <row r="711" spans="1:24" ht="24.75" customHeight="1">
      <c r="A711" s="107"/>
      <c r="B711" s="107"/>
      <c r="C711" s="108"/>
      <c r="D711" s="107"/>
      <c r="E711" s="108"/>
      <c r="F711" s="108"/>
      <c r="G711" s="107"/>
      <c r="H711" s="107"/>
      <c r="I711" s="107"/>
      <c r="J711" s="107"/>
      <c r="K711" s="107"/>
      <c r="L711" s="107"/>
      <c r="M711" s="107"/>
      <c r="N711" s="107"/>
      <c r="O711" s="107"/>
      <c r="P711" s="107"/>
      <c r="Q711" s="107"/>
      <c r="R711" s="107"/>
      <c r="S711" s="107"/>
      <c r="T711" s="107"/>
      <c r="U711" s="107"/>
      <c r="V711" s="107"/>
      <c r="W711" s="107"/>
      <c r="X711" s="107"/>
    </row>
    <row r="712" spans="1:24" ht="24.75" customHeight="1">
      <c r="A712" s="107"/>
      <c r="B712" s="107"/>
      <c r="C712" s="108"/>
      <c r="D712" s="107"/>
      <c r="E712" s="108"/>
      <c r="F712" s="108"/>
      <c r="G712" s="107"/>
      <c r="H712" s="107"/>
      <c r="I712" s="107"/>
      <c r="J712" s="107"/>
      <c r="K712" s="107"/>
      <c r="L712" s="107"/>
      <c r="M712" s="107"/>
      <c r="N712" s="107"/>
      <c r="O712" s="107"/>
      <c r="P712" s="107"/>
      <c r="Q712" s="107"/>
      <c r="R712" s="107"/>
      <c r="S712" s="107"/>
      <c r="T712" s="107"/>
      <c r="U712" s="107"/>
      <c r="V712" s="107"/>
      <c r="W712" s="107"/>
      <c r="X712" s="107"/>
    </row>
    <row r="713" spans="1:24" ht="24.75" customHeight="1">
      <c r="A713" s="107"/>
      <c r="B713" s="107"/>
      <c r="C713" s="108"/>
      <c r="D713" s="107"/>
      <c r="E713" s="108"/>
      <c r="F713" s="108"/>
      <c r="G713" s="107"/>
      <c r="H713" s="107"/>
      <c r="I713" s="107"/>
      <c r="J713" s="107"/>
      <c r="K713" s="107"/>
      <c r="L713" s="107"/>
      <c r="M713" s="107"/>
      <c r="N713" s="107"/>
      <c r="O713" s="107"/>
      <c r="P713" s="107"/>
      <c r="Q713" s="107"/>
      <c r="R713" s="107"/>
      <c r="S713" s="107"/>
      <c r="T713" s="107"/>
      <c r="U713" s="107"/>
      <c r="V713" s="107"/>
      <c r="W713" s="107"/>
      <c r="X713" s="107"/>
    </row>
    <row r="714" spans="1:24" ht="24.75" customHeight="1">
      <c r="A714" s="107"/>
      <c r="B714" s="107"/>
      <c r="C714" s="108"/>
      <c r="D714" s="107"/>
      <c r="E714" s="108"/>
      <c r="F714" s="108"/>
      <c r="G714" s="107"/>
      <c r="H714" s="107"/>
      <c r="I714" s="107"/>
      <c r="J714" s="107"/>
      <c r="K714" s="107"/>
      <c r="L714" s="107"/>
      <c r="M714" s="107"/>
      <c r="N714" s="107"/>
      <c r="O714" s="107"/>
      <c r="P714" s="107"/>
      <c r="Q714" s="107"/>
      <c r="R714" s="107"/>
      <c r="S714" s="107"/>
      <c r="T714" s="107"/>
      <c r="U714" s="107"/>
      <c r="V714" s="107"/>
      <c r="W714" s="107"/>
      <c r="X714" s="107"/>
    </row>
    <row r="715" spans="1:24" ht="24.75" customHeight="1">
      <c r="A715" s="107"/>
      <c r="B715" s="107"/>
      <c r="C715" s="108"/>
      <c r="D715" s="107"/>
      <c r="E715" s="108"/>
      <c r="F715" s="108"/>
      <c r="G715" s="107"/>
      <c r="H715" s="107"/>
      <c r="I715" s="107"/>
      <c r="J715" s="107"/>
      <c r="K715" s="107"/>
      <c r="L715" s="107"/>
      <c r="M715" s="107"/>
      <c r="N715" s="107"/>
      <c r="O715" s="107"/>
      <c r="P715" s="107"/>
      <c r="Q715" s="107"/>
      <c r="R715" s="107"/>
      <c r="S715" s="107"/>
      <c r="T715" s="107"/>
      <c r="U715" s="107"/>
      <c r="V715" s="107"/>
      <c r="W715" s="107"/>
      <c r="X715" s="107"/>
    </row>
    <row r="716" spans="1:24" ht="24.75" customHeight="1">
      <c r="A716" s="107"/>
      <c r="B716" s="107"/>
      <c r="C716" s="108"/>
      <c r="D716" s="107"/>
      <c r="E716" s="108"/>
      <c r="F716" s="108"/>
      <c r="G716" s="107"/>
      <c r="H716" s="107"/>
      <c r="I716" s="107"/>
      <c r="J716" s="107"/>
      <c r="K716" s="107"/>
      <c r="L716" s="107"/>
      <c r="M716" s="107"/>
      <c r="N716" s="107"/>
      <c r="O716" s="107"/>
      <c r="P716" s="107"/>
      <c r="Q716" s="107"/>
      <c r="R716" s="107"/>
      <c r="S716" s="107"/>
      <c r="T716" s="107"/>
      <c r="U716" s="107"/>
      <c r="V716" s="107"/>
      <c r="W716" s="107"/>
      <c r="X716" s="107"/>
    </row>
    <row r="717" spans="1:24" ht="24.75" customHeight="1">
      <c r="A717" s="107"/>
      <c r="B717" s="107"/>
      <c r="C717" s="108"/>
      <c r="D717" s="107"/>
      <c r="E717" s="108"/>
      <c r="F717" s="108"/>
      <c r="G717" s="107"/>
      <c r="H717" s="107"/>
      <c r="I717" s="107"/>
      <c r="J717" s="107"/>
      <c r="K717" s="107"/>
      <c r="L717" s="107"/>
      <c r="M717" s="107"/>
      <c r="N717" s="107"/>
      <c r="O717" s="107"/>
      <c r="P717" s="107"/>
      <c r="Q717" s="107"/>
      <c r="R717" s="107"/>
      <c r="S717" s="107"/>
      <c r="T717" s="107"/>
      <c r="U717" s="107"/>
      <c r="V717" s="107"/>
      <c r="W717" s="107"/>
      <c r="X717" s="107"/>
    </row>
    <row r="718" spans="1:24" ht="24.75" customHeight="1">
      <c r="A718" s="107"/>
      <c r="B718" s="107"/>
      <c r="C718" s="108"/>
      <c r="D718" s="107"/>
      <c r="E718" s="108"/>
      <c r="F718" s="108"/>
      <c r="G718" s="107"/>
      <c r="H718" s="107"/>
      <c r="I718" s="107"/>
      <c r="J718" s="107"/>
      <c r="K718" s="107"/>
      <c r="L718" s="107"/>
      <c r="M718" s="107"/>
      <c r="N718" s="107"/>
      <c r="O718" s="107"/>
      <c r="P718" s="107"/>
      <c r="Q718" s="107"/>
      <c r="R718" s="107"/>
      <c r="S718" s="107"/>
      <c r="T718" s="107"/>
      <c r="U718" s="107"/>
      <c r="V718" s="107"/>
      <c r="W718" s="107"/>
      <c r="X718" s="107"/>
    </row>
    <row r="719" spans="1:24" ht="24.75" customHeight="1">
      <c r="A719" s="107"/>
      <c r="B719" s="107"/>
      <c r="C719" s="108"/>
      <c r="D719" s="107"/>
      <c r="E719" s="108"/>
      <c r="F719" s="108"/>
      <c r="G719" s="107"/>
      <c r="H719" s="107"/>
      <c r="I719" s="107"/>
      <c r="J719" s="107"/>
      <c r="K719" s="107"/>
      <c r="L719" s="107"/>
      <c r="M719" s="107"/>
      <c r="N719" s="107"/>
      <c r="O719" s="107"/>
      <c r="P719" s="107"/>
      <c r="Q719" s="107"/>
      <c r="R719" s="107"/>
      <c r="S719" s="107"/>
      <c r="T719" s="107"/>
      <c r="U719" s="107"/>
      <c r="V719" s="107"/>
      <c r="W719" s="107"/>
      <c r="X719" s="107"/>
    </row>
    <row r="720" spans="1:24" ht="24.75" customHeight="1">
      <c r="A720" s="107"/>
      <c r="B720" s="107"/>
      <c r="C720" s="108"/>
      <c r="D720" s="107"/>
      <c r="E720" s="108"/>
      <c r="F720" s="108"/>
      <c r="G720" s="107"/>
      <c r="H720" s="107"/>
      <c r="I720" s="107"/>
      <c r="J720" s="107"/>
      <c r="K720" s="107"/>
      <c r="L720" s="107"/>
      <c r="M720" s="107"/>
      <c r="N720" s="107"/>
      <c r="O720" s="107"/>
      <c r="P720" s="107"/>
      <c r="Q720" s="107"/>
      <c r="R720" s="107"/>
      <c r="S720" s="107"/>
      <c r="T720" s="107"/>
      <c r="U720" s="107"/>
      <c r="V720" s="107"/>
      <c r="W720" s="107"/>
      <c r="X720" s="107"/>
    </row>
    <row r="721" spans="1:24" ht="24.75" customHeight="1">
      <c r="A721" s="107"/>
      <c r="B721" s="107"/>
      <c r="C721" s="108"/>
      <c r="D721" s="107"/>
      <c r="E721" s="108"/>
      <c r="F721" s="108"/>
      <c r="G721" s="107"/>
      <c r="H721" s="107"/>
      <c r="I721" s="107"/>
      <c r="J721" s="107"/>
      <c r="K721" s="107"/>
      <c r="L721" s="107"/>
      <c r="M721" s="107"/>
      <c r="N721" s="107"/>
      <c r="O721" s="107"/>
      <c r="P721" s="107"/>
      <c r="Q721" s="107"/>
      <c r="R721" s="107"/>
      <c r="S721" s="107"/>
      <c r="T721" s="107"/>
      <c r="U721" s="107"/>
      <c r="V721" s="107"/>
      <c r="W721" s="107"/>
      <c r="X721" s="107"/>
    </row>
    <row r="722" spans="1:24" ht="24.75" customHeight="1">
      <c r="A722" s="107"/>
      <c r="B722" s="107"/>
      <c r="C722" s="108"/>
      <c r="D722" s="107"/>
      <c r="E722" s="108"/>
      <c r="F722" s="108"/>
      <c r="G722" s="107"/>
      <c r="H722" s="107"/>
      <c r="I722" s="107"/>
      <c r="J722" s="107"/>
      <c r="K722" s="107"/>
      <c r="L722" s="107"/>
      <c r="M722" s="107"/>
      <c r="N722" s="107"/>
      <c r="O722" s="107"/>
      <c r="P722" s="107"/>
      <c r="Q722" s="107"/>
      <c r="R722" s="107"/>
      <c r="S722" s="107"/>
      <c r="T722" s="107"/>
      <c r="U722" s="107"/>
      <c r="V722" s="107"/>
      <c r="W722" s="107"/>
      <c r="X722" s="107"/>
    </row>
    <row r="723" spans="1:24" ht="24.75" customHeight="1">
      <c r="A723" s="107"/>
      <c r="B723" s="107"/>
      <c r="C723" s="108"/>
      <c r="D723" s="107"/>
      <c r="E723" s="108"/>
      <c r="F723" s="108"/>
      <c r="G723" s="107"/>
      <c r="H723" s="107"/>
      <c r="I723" s="107"/>
      <c r="J723" s="107"/>
      <c r="K723" s="107"/>
      <c r="L723" s="107"/>
      <c r="M723" s="107"/>
      <c r="N723" s="107"/>
      <c r="O723" s="107"/>
      <c r="P723" s="107"/>
      <c r="Q723" s="107"/>
      <c r="R723" s="107"/>
      <c r="S723" s="107"/>
      <c r="T723" s="107"/>
      <c r="U723" s="107"/>
      <c r="V723" s="107"/>
      <c r="W723" s="107"/>
      <c r="X723" s="107"/>
    </row>
    <row r="724" spans="1:24" ht="24.75" customHeight="1">
      <c r="A724" s="107"/>
      <c r="B724" s="107"/>
      <c r="C724" s="108"/>
      <c r="D724" s="107"/>
      <c r="E724" s="108"/>
      <c r="F724" s="108"/>
      <c r="G724" s="107"/>
      <c r="H724" s="107"/>
      <c r="I724" s="107"/>
      <c r="J724" s="107"/>
      <c r="K724" s="107"/>
      <c r="L724" s="107"/>
      <c r="M724" s="107"/>
      <c r="N724" s="107"/>
      <c r="O724" s="107"/>
      <c r="P724" s="107"/>
      <c r="Q724" s="107"/>
      <c r="R724" s="107"/>
      <c r="S724" s="107"/>
      <c r="T724" s="107"/>
      <c r="U724" s="107"/>
      <c r="V724" s="107"/>
      <c r="W724" s="107"/>
      <c r="X724" s="107"/>
    </row>
    <row r="725" spans="1:24" ht="24.75" customHeight="1">
      <c r="A725" s="107"/>
      <c r="B725" s="107"/>
      <c r="C725" s="108"/>
      <c r="D725" s="107"/>
      <c r="E725" s="108"/>
      <c r="F725" s="108"/>
      <c r="G725" s="107"/>
      <c r="H725" s="107"/>
      <c r="I725" s="107"/>
      <c r="J725" s="107"/>
      <c r="K725" s="107"/>
      <c r="L725" s="107"/>
      <c r="M725" s="107"/>
      <c r="N725" s="107"/>
      <c r="O725" s="107"/>
      <c r="P725" s="107"/>
      <c r="Q725" s="107"/>
      <c r="R725" s="107"/>
      <c r="S725" s="107"/>
      <c r="T725" s="107"/>
      <c r="U725" s="107"/>
      <c r="V725" s="107"/>
      <c r="W725" s="107"/>
      <c r="X725" s="107"/>
    </row>
    <row r="726" spans="1:24" ht="24.75" customHeight="1">
      <c r="A726" s="107"/>
      <c r="B726" s="107"/>
      <c r="C726" s="108"/>
      <c r="D726" s="107"/>
      <c r="E726" s="108"/>
      <c r="F726" s="108"/>
      <c r="G726" s="107"/>
      <c r="H726" s="107"/>
      <c r="I726" s="107"/>
      <c r="J726" s="107"/>
      <c r="K726" s="107"/>
      <c r="L726" s="107"/>
      <c r="M726" s="107"/>
      <c r="N726" s="107"/>
      <c r="O726" s="107"/>
      <c r="P726" s="107"/>
      <c r="Q726" s="107"/>
      <c r="R726" s="107"/>
      <c r="S726" s="107"/>
      <c r="T726" s="107"/>
      <c r="U726" s="107"/>
      <c r="V726" s="107"/>
      <c r="W726" s="107"/>
      <c r="X726" s="107"/>
    </row>
    <row r="727" spans="1:24" ht="24.75" customHeight="1">
      <c r="A727" s="107"/>
      <c r="B727" s="107"/>
      <c r="C727" s="108"/>
      <c r="D727" s="107"/>
      <c r="E727" s="108"/>
      <c r="F727" s="108"/>
      <c r="G727" s="107"/>
      <c r="H727" s="107"/>
      <c r="I727" s="107"/>
      <c r="J727" s="107"/>
      <c r="K727" s="107"/>
      <c r="L727" s="107"/>
      <c r="M727" s="107"/>
      <c r="N727" s="107"/>
      <c r="O727" s="107"/>
      <c r="P727" s="107"/>
      <c r="Q727" s="107"/>
      <c r="R727" s="107"/>
      <c r="S727" s="107"/>
      <c r="T727" s="107"/>
      <c r="U727" s="107"/>
      <c r="V727" s="107"/>
      <c r="W727" s="107"/>
      <c r="X727" s="107"/>
    </row>
    <row r="728" spans="1:24" ht="24.75" customHeight="1">
      <c r="A728" s="107"/>
      <c r="B728" s="107"/>
      <c r="C728" s="108"/>
      <c r="D728" s="107"/>
      <c r="E728" s="108"/>
      <c r="F728" s="108"/>
      <c r="G728" s="107"/>
      <c r="H728" s="107"/>
      <c r="I728" s="107"/>
      <c r="J728" s="107"/>
      <c r="K728" s="107"/>
      <c r="L728" s="107"/>
      <c r="M728" s="107"/>
      <c r="N728" s="107"/>
      <c r="O728" s="107"/>
      <c r="P728" s="107"/>
      <c r="Q728" s="107"/>
      <c r="R728" s="107"/>
      <c r="S728" s="107"/>
      <c r="T728" s="107"/>
      <c r="U728" s="107"/>
      <c r="V728" s="107"/>
      <c r="W728" s="107"/>
      <c r="X728" s="107"/>
    </row>
    <row r="729" spans="1:24" ht="24.75" customHeight="1">
      <c r="A729" s="107"/>
      <c r="B729" s="107"/>
      <c r="C729" s="108"/>
      <c r="D729" s="107"/>
      <c r="E729" s="108"/>
      <c r="F729" s="108"/>
      <c r="G729" s="107"/>
      <c r="H729" s="107"/>
      <c r="I729" s="107"/>
      <c r="J729" s="107"/>
      <c r="K729" s="107"/>
      <c r="L729" s="107"/>
      <c r="M729" s="107"/>
      <c r="N729" s="107"/>
      <c r="O729" s="107"/>
      <c r="P729" s="107"/>
      <c r="Q729" s="107"/>
      <c r="R729" s="107"/>
      <c r="S729" s="107"/>
      <c r="T729" s="107"/>
      <c r="U729" s="107"/>
      <c r="V729" s="107"/>
      <c r="W729" s="107"/>
      <c r="X729" s="107"/>
    </row>
    <row r="730" spans="1:24" ht="24.75" customHeight="1">
      <c r="A730" s="107"/>
      <c r="B730" s="107"/>
      <c r="C730" s="108"/>
      <c r="D730" s="107"/>
      <c r="E730" s="108"/>
      <c r="F730" s="108"/>
      <c r="G730" s="107"/>
      <c r="H730" s="107"/>
      <c r="I730" s="107"/>
      <c r="J730" s="107"/>
      <c r="K730" s="107"/>
      <c r="L730" s="107"/>
      <c r="M730" s="107"/>
      <c r="N730" s="107"/>
      <c r="O730" s="107"/>
      <c r="P730" s="107"/>
      <c r="Q730" s="107"/>
      <c r="R730" s="107"/>
      <c r="S730" s="107"/>
      <c r="T730" s="107"/>
      <c r="U730" s="107"/>
      <c r="V730" s="107"/>
      <c r="W730" s="107"/>
      <c r="X730" s="107"/>
    </row>
    <row r="731" spans="1:24" ht="24.75" customHeight="1">
      <c r="A731" s="107"/>
      <c r="B731" s="107"/>
      <c r="C731" s="108"/>
      <c r="D731" s="107"/>
      <c r="E731" s="108"/>
      <c r="F731" s="108"/>
      <c r="G731" s="107"/>
      <c r="H731" s="107"/>
      <c r="I731" s="107"/>
      <c r="J731" s="107"/>
      <c r="K731" s="107"/>
      <c r="L731" s="107"/>
      <c r="M731" s="107"/>
      <c r="N731" s="107"/>
      <c r="O731" s="107"/>
      <c r="P731" s="107"/>
      <c r="Q731" s="107"/>
      <c r="R731" s="107"/>
      <c r="S731" s="107"/>
      <c r="T731" s="107"/>
      <c r="U731" s="107"/>
      <c r="V731" s="107"/>
      <c r="W731" s="107"/>
      <c r="X731" s="107"/>
    </row>
    <row r="732" spans="1:24" ht="24.75" customHeight="1">
      <c r="A732" s="107"/>
      <c r="B732" s="107"/>
      <c r="C732" s="108"/>
      <c r="D732" s="107"/>
      <c r="E732" s="108"/>
      <c r="F732" s="108"/>
      <c r="G732" s="107"/>
      <c r="H732" s="107"/>
      <c r="I732" s="107"/>
      <c r="J732" s="107"/>
      <c r="K732" s="107"/>
      <c r="L732" s="107"/>
      <c r="M732" s="107"/>
      <c r="N732" s="107"/>
      <c r="O732" s="107"/>
      <c r="P732" s="107"/>
      <c r="Q732" s="107"/>
      <c r="R732" s="107"/>
      <c r="S732" s="107"/>
      <c r="T732" s="107"/>
      <c r="U732" s="107"/>
      <c r="V732" s="107"/>
      <c r="W732" s="107"/>
      <c r="X732" s="107"/>
    </row>
    <row r="733" spans="1:24" ht="24.75" customHeight="1">
      <c r="A733" s="107"/>
      <c r="B733" s="107"/>
      <c r="C733" s="108"/>
      <c r="D733" s="107"/>
      <c r="E733" s="108"/>
      <c r="F733" s="108"/>
      <c r="G733" s="107"/>
      <c r="H733" s="107"/>
      <c r="I733" s="107"/>
      <c r="J733" s="107"/>
      <c r="K733" s="107"/>
      <c r="L733" s="107"/>
      <c r="M733" s="107"/>
      <c r="N733" s="107"/>
      <c r="O733" s="107"/>
      <c r="P733" s="107"/>
      <c r="Q733" s="107"/>
      <c r="R733" s="107"/>
      <c r="S733" s="107"/>
      <c r="T733" s="107"/>
      <c r="U733" s="107"/>
      <c r="V733" s="107"/>
      <c r="W733" s="107"/>
      <c r="X733" s="107"/>
    </row>
    <row r="734" spans="1:24" ht="24.75" customHeight="1">
      <c r="A734" s="107"/>
      <c r="B734" s="107"/>
      <c r="C734" s="108"/>
      <c r="D734" s="107"/>
      <c r="E734" s="108"/>
      <c r="F734" s="108"/>
      <c r="G734" s="107"/>
      <c r="H734" s="107"/>
      <c r="I734" s="107"/>
      <c r="J734" s="107"/>
      <c r="K734" s="107"/>
      <c r="L734" s="107"/>
      <c r="M734" s="107"/>
      <c r="N734" s="107"/>
      <c r="O734" s="107"/>
      <c r="P734" s="107"/>
      <c r="Q734" s="107"/>
      <c r="R734" s="107"/>
      <c r="S734" s="107"/>
      <c r="T734" s="107"/>
      <c r="U734" s="107"/>
      <c r="V734" s="107"/>
      <c r="W734" s="107"/>
      <c r="X734" s="107"/>
    </row>
    <row r="735" spans="1:24" ht="24.75" customHeight="1">
      <c r="A735" s="107"/>
      <c r="B735" s="107"/>
      <c r="C735" s="108"/>
      <c r="D735" s="107"/>
      <c r="E735" s="108"/>
      <c r="F735" s="108"/>
      <c r="G735" s="107"/>
      <c r="H735" s="107"/>
      <c r="I735" s="107"/>
      <c r="J735" s="107"/>
      <c r="K735" s="107"/>
      <c r="L735" s="107"/>
      <c r="M735" s="107"/>
      <c r="N735" s="107"/>
      <c r="O735" s="107"/>
      <c r="P735" s="107"/>
      <c r="Q735" s="107"/>
      <c r="R735" s="107"/>
      <c r="S735" s="107"/>
      <c r="T735" s="107"/>
      <c r="U735" s="107"/>
      <c r="V735" s="107"/>
      <c r="W735" s="107"/>
      <c r="X735" s="107"/>
    </row>
    <row r="736" spans="1:24" ht="24.75" customHeight="1">
      <c r="A736" s="107"/>
      <c r="B736" s="107"/>
      <c r="C736" s="108"/>
      <c r="D736" s="107"/>
      <c r="E736" s="108"/>
      <c r="F736" s="108"/>
      <c r="G736" s="107"/>
      <c r="H736" s="107"/>
      <c r="I736" s="107"/>
      <c r="J736" s="107"/>
      <c r="K736" s="107"/>
      <c r="L736" s="107"/>
      <c r="M736" s="107"/>
      <c r="N736" s="107"/>
      <c r="O736" s="107"/>
      <c r="P736" s="107"/>
      <c r="Q736" s="107"/>
      <c r="R736" s="107"/>
      <c r="S736" s="107"/>
      <c r="T736" s="107"/>
      <c r="U736" s="107"/>
      <c r="V736" s="107"/>
      <c r="W736" s="107"/>
      <c r="X736" s="107"/>
    </row>
    <row r="737" spans="1:24" ht="24.75" customHeight="1">
      <c r="A737" s="107"/>
      <c r="B737" s="107"/>
      <c r="C737" s="108"/>
      <c r="D737" s="107"/>
      <c r="E737" s="108"/>
      <c r="F737" s="108"/>
      <c r="G737" s="107"/>
      <c r="H737" s="107"/>
      <c r="I737" s="107"/>
      <c r="J737" s="107"/>
      <c r="K737" s="107"/>
      <c r="L737" s="107"/>
      <c r="M737" s="107"/>
      <c r="N737" s="107"/>
      <c r="O737" s="107"/>
      <c r="P737" s="107"/>
      <c r="Q737" s="107"/>
      <c r="R737" s="107"/>
      <c r="S737" s="107"/>
      <c r="T737" s="107"/>
      <c r="U737" s="107"/>
      <c r="V737" s="107"/>
      <c r="W737" s="107"/>
      <c r="X737" s="107"/>
    </row>
    <row r="738" spans="1:24" ht="24.75" customHeight="1">
      <c r="A738" s="107"/>
      <c r="B738" s="107"/>
      <c r="C738" s="108"/>
      <c r="D738" s="107"/>
      <c r="E738" s="108"/>
      <c r="F738" s="108"/>
      <c r="G738" s="107"/>
      <c r="H738" s="107"/>
      <c r="I738" s="107"/>
      <c r="J738" s="107"/>
      <c r="K738" s="107"/>
      <c r="L738" s="107"/>
      <c r="M738" s="107"/>
      <c r="N738" s="107"/>
      <c r="O738" s="107"/>
      <c r="P738" s="107"/>
      <c r="Q738" s="107"/>
      <c r="R738" s="107"/>
      <c r="S738" s="107"/>
      <c r="T738" s="107"/>
      <c r="U738" s="107"/>
      <c r="V738" s="107"/>
      <c r="W738" s="107"/>
      <c r="X738" s="107"/>
    </row>
    <row r="739" spans="1:24" ht="24.75" customHeight="1">
      <c r="A739" s="107"/>
      <c r="B739" s="107"/>
      <c r="C739" s="108"/>
      <c r="D739" s="107"/>
      <c r="E739" s="108"/>
      <c r="F739" s="108"/>
      <c r="G739" s="107"/>
      <c r="H739" s="107"/>
      <c r="I739" s="107"/>
      <c r="J739" s="107"/>
      <c r="K739" s="107"/>
      <c r="L739" s="107"/>
      <c r="M739" s="107"/>
      <c r="N739" s="107"/>
      <c r="O739" s="107"/>
      <c r="P739" s="107"/>
      <c r="Q739" s="107"/>
      <c r="R739" s="107"/>
      <c r="S739" s="107"/>
      <c r="T739" s="107"/>
      <c r="U739" s="107"/>
      <c r="V739" s="107"/>
      <c r="W739" s="107"/>
      <c r="X739" s="107"/>
    </row>
    <row r="740" spans="1:24" ht="24.75" customHeight="1">
      <c r="A740" s="107"/>
      <c r="B740" s="107"/>
      <c r="C740" s="108"/>
      <c r="D740" s="107"/>
      <c r="E740" s="108"/>
      <c r="F740" s="108"/>
      <c r="G740" s="107"/>
      <c r="H740" s="107"/>
      <c r="I740" s="107"/>
      <c r="J740" s="107"/>
      <c r="K740" s="107"/>
      <c r="L740" s="107"/>
      <c r="M740" s="107"/>
      <c r="N740" s="107"/>
      <c r="O740" s="107"/>
      <c r="P740" s="107"/>
      <c r="Q740" s="107"/>
      <c r="R740" s="107"/>
      <c r="S740" s="107"/>
      <c r="T740" s="107"/>
      <c r="U740" s="107"/>
      <c r="V740" s="107"/>
      <c r="W740" s="107"/>
      <c r="X740" s="107"/>
    </row>
    <row r="741" spans="1:24" ht="24.75" customHeight="1">
      <c r="A741" s="107"/>
      <c r="B741" s="107"/>
      <c r="C741" s="108"/>
      <c r="D741" s="107"/>
      <c r="E741" s="108"/>
      <c r="F741" s="108"/>
      <c r="G741" s="107"/>
      <c r="H741" s="107"/>
      <c r="I741" s="107"/>
      <c r="J741" s="107"/>
      <c r="K741" s="107"/>
      <c r="L741" s="107"/>
      <c r="M741" s="107"/>
      <c r="N741" s="107"/>
      <c r="O741" s="107"/>
      <c r="P741" s="107"/>
      <c r="Q741" s="107"/>
      <c r="R741" s="107"/>
      <c r="S741" s="107"/>
      <c r="T741" s="107"/>
      <c r="U741" s="107"/>
      <c r="V741" s="107"/>
      <c r="W741" s="107"/>
      <c r="X741" s="107"/>
    </row>
    <row r="742" spans="1:24" ht="24.75" customHeight="1">
      <c r="A742" s="107"/>
      <c r="B742" s="107"/>
      <c r="C742" s="108"/>
      <c r="D742" s="107"/>
      <c r="E742" s="108"/>
      <c r="F742" s="108"/>
      <c r="G742" s="107"/>
      <c r="H742" s="107"/>
      <c r="I742" s="107"/>
      <c r="J742" s="107"/>
      <c r="K742" s="107"/>
      <c r="L742" s="107"/>
      <c r="M742" s="107"/>
      <c r="N742" s="107"/>
      <c r="O742" s="107"/>
      <c r="P742" s="107"/>
      <c r="Q742" s="107"/>
      <c r="R742" s="107"/>
      <c r="S742" s="107"/>
      <c r="T742" s="107"/>
      <c r="U742" s="107"/>
      <c r="V742" s="107"/>
      <c r="W742" s="107"/>
      <c r="X742" s="107"/>
    </row>
    <row r="743" spans="1:24" ht="24.75" customHeight="1">
      <c r="A743" s="107"/>
      <c r="B743" s="107"/>
      <c r="C743" s="108"/>
      <c r="D743" s="107"/>
      <c r="E743" s="108"/>
      <c r="F743" s="108"/>
      <c r="G743" s="107"/>
      <c r="H743" s="107"/>
      <c r="I743" s="107"/>
      <c r="J743" s="107"/>
      <c r="K743" s="107"/>
      <c r="L743" s="107"/>
      <c r="M743" s="107"/>
      <c r="N743" s="107"/>
      <c r="O743" s="107"/>
      <c r="P743" s="107"/>
      <c r="Q743" s="107"/>
      <c r="R743" s="107"/>
      <c r="S743" s="107"/>
      <c r="T743" s="107"/>
      <c r="U743" s="107"/>
      <c r="V743" s="107"/>
      <c r="W743" s="107"/>
      <c r="X743" s="107"/>
    </row>
    <row r="744" spans="1:24" ht="24.75" customHeight="1">
      <c r="A744" s="107"/>
      <c r="B744" s="107"/>
      <c r="C744" s="108"/>
      <c r="D744" s="107"/>
      <c r="E744" s="108"/>
      <c r="F744" s="108"/>
      <c r="G744" s="107"/>
      <c r="H744" s="107"/>
      <c r="I744" s="107"/>
      <c r="J744" s="107"/>
      <c r="K744" s="107"/>
      <c r="L744" s="107"/>
      <c r="M744" s="107"/>
      <c r="N744" s="107"/>
      <c r="O744" s="107"/>
      <c r="P744" s="107"/>
      <c r="Q744" s="107"/>
      <c r="R744" s="107"/>
      <c r="S744" s="107"/>
      <c r="T744" s="107"/>
      <c r="U744" s="107"/>
      <c r="V744" s="107"/>
      <c r="W744" s="107"/>
      <c r="X744" s="107"/>
    </row>
    <row r="745" spans="1:24" ht="24.75" customHeight="1">
      <c r="A745" s="107"/>
      <c r="B745" s="107"/>
      <c r="C745" s="108"/>
      <c r="D745" s="107"/>
      <c r="E745" s="108"/>
      <c r="F745" s="108"/>
      <c r="G745" s="107"/>
      <c r="H745" s="107"/>
      <c r="I745" s="107"/>
      <c r="J745" s="107"/>
      <c r="K745" s="107"/>
      <c r="L745" s="107"/>
      <c r="M745" s="107"/>
      <c r="N745" s="107"/>
      <c r="O745" s="107"/>
      <c r="P745" s="107"/>
      <c r="Q745" s="107"/>
      <c r="R745" s="107"/>
      <c r="S745" s="107"/>
      <c r="T745" s="107"/>
      <c r="U745" s="107"/>
      <c r="V745" s="107"/>
      <c r="W745" s="107"/>
      <c r="X745" s="107"/>
    </row>
    <row r="746" spans="1:24" ht="24.75" customHeight="1">
      <c r="A746" s="107"/>
      <c r="B746" s="107"/>
      <c r="C746" s="108"/>
      <c r="D746" s="107"/>
      <c r="E746" s="108"/>
      <c r="F746" s="108"/>
      <c r="G746" s="107"/>
      <c r="H746" s="107"/>
      <c r="I746" s="107"/>
      <c r="J746" s="107"/>
      <c r="K746" s="107"/>
      <c r="L746" s="107"/>
      <c r="M746" s="107"/>
      <c r="N746" s="107"/>
      <c r="O746" s="107"/>
      <c r="P746" s="107"/>
      <c r="Q746" s="107"/>
      <c r="R746" s="107"/>
      <c r="S746" s="107"/>
      <c r="T746" s="107"/>
      <c r="U746" s="107"/>
      <c r="V746" s="107"/>
      <c r="W746" s="107"/>
      <c r="X746" s="107"/>
    </row>
    <row r="747" spans="1:24" ht="24.75" customHeight="1">
      <c r="A747" s="107"/>
      <c r="B747" s="107"/>
      <c r="C747" s="108"/>
      <c r="D747" s="107"/>
      <c r="E747" s="108"/>
      <c r="F747" s="108"/>
      <c r="G747" s="107"/>
      <c r="H747" s="107"/>
      <c r="I747" s="107"/>
      <c r="J747" s="107"/>
      <c r="K747" s="107"/>
      <c r="L747" s="107"/>
      <c r="M747" s="107"/>
      <c r="N747" s="107"/>
      <c r="O747" s="107"/>
      <c r="P747" s="107"/>
      <c r="Q747" s="107"/>
      <c r="R747" s="107"/>
      <c r="S747" s="107"/>
      <c r="T747" s="107"/>
      <c r="U747" s="107"/>
      <c r="V747" s="107"/>
      <c r="W747" s="107"/>
      <c r="X747" s="107"/>
    </row>
    <row r="748" spans="1:24" ht="24.75" customHeight="1">
      <c r="A748" s="107"/>
      <c r="B748" s="107"/>
      <c r="C748" s="108"/>
      <c r="D748" s="107"/>
      <c r="E748" s="108"/>
      <c r="F748" s="108"/>
      <c r="G748" s="107"/>
      <c r="H748" s="107"/>
      <c r="I748" s="107"/>
      <c r="J748" s="107"/>
      <c r="K748" s="107"/>
      <c r="L748" s="107"/>
      <c r="M748" s="107"/>
      <c r="N748" s="107"/>
      <c r="O748" s="107"/>
      <c r="P748" s="107"/>
      <c r="Q748" s="107"/>
      <c r="R748" s="107"/>
      <c r="S748" s="107"/>
      <c r="T748" s="107"/>
      <c r="U748" s="107"/>
      <c r="V748" s="107"/>
      <c r="W748" s="107"/>
      <c r="X748" s="107"/>
    </row>
    <row r="749" spans="1:24" ht="24.75" customHeight="1">
      <c r="A749" s="107"/>
      <c r="B749" s="107"/>
      <c r="C749" s="108"/>
      <c r="D749" s="107"/>
      <c r="E749" s="108"/>
      <c r="F749" s="108"/>
      <c r="G749" s="107"/>
      <c r="H749" s="107"/>
      <c r="I749" s="107"/>
      <c r="J749" s="107"/>
      <c r="K749" s="107"/>
      <c r="L749" s="107"/>
      <c r="M749" s="107"/>
      <c r="N749" s="107"/>
      <c r="O749" s="107"/>
      <c r="P749" s="107"/>
      <c r="Q749" s="107"/>
      <c r="R749" s="107"/>
      <c r="S749" s="107"/>
      <c r="T749" s="107"/>
      <c r="U749" s="107"/>
      <c r="V749" s="107"/>
      <c r="W749" s="107"/>
      <c r="X749" s="107"/>
    </row>
    <row r="750" spans="1:24" ht="24.75" customHeight="1">
      <c r="A750" s="107"/>
      <c r="B750" s="107"/>
      <c r="C750" s="108"/>
      <c r="D750" s="107"/>
      <c r="E750" s="108"/>
      <c r="F750" s="108"/>
      <c r="G750" s="107"/>
      <c r="H750" s="107"/>
      <c r="I750" s="107"/>
      <c r="J750" s="107"/>
      <c r="K750" s="107"/>
      <c r="L750" s="107"/>
      <c r="M750" s="107"/>
      <c r="N750" s="107"/>
      <c r="O750" s="107"/>
      <c r="P750" s="107"/>
      <c r="Q750" s="107"/>
      <c r="R750" s="107"/>
      <c r="S750" s="107"/>
      <c r="T750" s="107"/>
      <c r="U750" s="107"/>
      <c r="V750" s="107"/>
      <c r="W750" s="107"/>
      <c r="X750" s="107"/>
    </row>
    <row r="751" spans="1:24" ht="24.75" customHeight="1">
      <c r="A751" s="107"/>
      <c r="B751" s="107"/>
      <c r="C751" s="108"/>
      <c r="D751" s="107"/>
      <c r="E751" s="108"/>
      <c r="F751" s="108"/>
      <c r="G751" s="107"/>
      <c r="H751" s="107"/>
      <c r="I751" s="107"/>
      <c r="J751" s="107"/>
      <c r="K751" s="107"/>
      <c r="L751" s="107"/>
      <c r="M751" s="107"/>
      <c r="N751" s="107"/>
      <c r="O751" s="107"/>
      <c r="P751" s="107"/>
      <c r="Q751" s="107"/>
      <c r="R751" s="107"/>
      <c r="S751" s="107"/>
      <c r="T751" s="107"/>
      <c r="U751" s="107"/>
      <c r="V751" s="107"/>
      <c r="W751" s="107"/>
      <c r="X751" s="107"/>
    </row>
    <row r="752" spans="1:24" ht="24.75" customHeight="1">
      <c r="A752" s="107"/>
      <c r="B752" s="107"/>
      <c r="C752" s="108"/>
      <c r="D752" s="107"/>
      <c r="E752" s="108"/>
      <c r="F752" s="108"/>
      <c r="G752" s="107"/>
      <c r="H752" s="107"/>
      <c r="I752" s="107"/>
      <c r="J752" s="107"/>
      <c r="K752" s="107"/>
      <c r="L752" s="107"/>
      <c r="M752" s="107"/>
      <c r="N752" s="107"/>
      <c r="O752" s="107"/>
      <c r="P752" s="107"/>
      <c r="Q752" s="107"/>
      <c r="R752" s="107"/>
      <c r="S752" s="107"/>
      <c r="T752" s="107"/>
      <c r="U752" s="107"/>
      <c r="V752" s="107"/>
      <c r="W752" s="107"/>
      <c r="X752" s="107"/>
    </row>
    <row r="753" spans="1:24" ht="24.75" customHeight="1">
      <c r="A753" s="107"/>
      <c r="B753" s="107"/>
      <c r="C753" s="108"/>
      <c r="D753" s="107"/>
      <c r="E753" s="108"/>
      <c r="F753" s="108"/>
      <c r="G753" s="107"/>
      <c r="H753" s="107"/>
      <c r="I753" s="107"/>
      <c r="J753" s="107"/>
      <c r="K753" s="107"/>
      <c r="L753" s="107"/>
      <c r="M753" s="107"/>
      <c r="N753" s="107"/>
      <c r="O753" s="107"/>
      <c r="P753" s="107"/>
      <c r="Q753" s="107"/>
      <c r="R753" s="107"/>
      <c r="S753" s="107"/>
      <c r="T753" s="107"/>
      <c r="U753" s="107"/>
      <c r="V753" s="107"/>
      <c r="W753" s="107"/>
      <c r="X753" s="107"/>
    </row>
    <row r="754" spans="1:24" ht="24.75" customHeight="1">
      <c r="A754" s="107"/>
      <c r="B754" s="107"/>
      <c r="C754" s="108"/>
      <c r="D754" s="107"/>
      <c r="E754" s="108"/>
      <c r="F754" s="108"/>
      <c r="G754" s="107"/>
      <c r="H754" s="107"/>
      <c r="I754" s="107"/>
      <c r="J754" s="107"/>
      <c r="K754" s="107"/>
      <c r="L754" s="107"/>
      <c r="M754" s="107"/>
      <c r="N754" s="107"/>
      <c r="O754" s="107"/>
      <c r="P754" s="107"/>
      <c r="Q754" s="107"/>
      <c r="R754" s="107"/>
      <c r="S754" s="107"/>
      <c r="T754" s="107"/>
      <c r="U754" s="107"/>
      <c r="V754" s="107"/>
      <c r="W754" s="107"/>
      <c r="X754" s="107"/>
    </row>
    <row r="755" spans="1:24" ht="24.75" customHeight="1">
      <c r="A755" s="107"/>
      <c r="B755" s="107"/>
      <c r="C755" s="108"/>
      <c r="D755" s="107"/>
      <c r="E755" s="108"/>
      <c r="F755" s="108"/>
      <c r="G755" s="107"/>
      <c r="H755" s="107"/>
      <c r="I755" s="107"/>
      <c r="J755" s="107"/>
      <c r="K755" s="107"/>
      <c r="L755" s="107"/>
      <c r="M755" s="107"/>
      <c r="N755" s="107"/>
      <c r="O755" s="107"/>
      <c r="P755" s="107"/>
      <c r="Q755" s="107"/>
      <c r="R755" s="107"/>
      <c r="S755" s="107"/>
      <c r="T755" s="107"/>
      <c r="U755" s="107"/>
      <c r="V755" s="107"/>
      <c r="W755" s="107"/>
      <c r="X755" s="107"/>
    </row>
    <row r="756" spans="1:24" ht="24.75" customHeight="1">
      <c r="A756" s="107"/>
      <c r="B756" s="107"/>
      <c r="C756" s="108"/>
      <c r="D756" s="107"/>
      <c r="E756" s="108"/>
      <c r="F756" s="108"/>
      <c r="G756" s="107"/>
      <c r="H756" s="107"/>
      <c r="I756" s="107"/>
      <c r="J756" s="107"/>
      <c r="K756" s="107"/>
      <c r="L756" s="107"/>
      <c r="M756" s="107"/>
      <c r="N756" s="107"/>
      <c r="O756" s="107"/>
      <c r="P756" s="107"/>
      <c r="Q756" s="107"/>
      <c r="R756" s="107"/>
      <c r="S756" s="107"/>
      <c r="T756" s="107"/>
      <c r="U756" s="107"/>
      <c r="V756" s="107"/>
      <c r="W756" s="107"/>
      <c r="X756" s="107"/>
    </row>
    <row r="757" spans="1:24" ht="24.75" customHeight="1">
      <c r="A757" s="107"/>
      <c r="B757" s="107"/>
      <c r="C757" s="108"/>
      <c r="D757" s="107"/>
      <c r="E757" s="108"/>
      <c r="F757" s="108"/>
      <c r="G757" s="107"/>
      <c r="H757" s="107"/>
      <c r="I757" s="107"/>
      <c r="J757" s="107"/>
      <c r="K757" s="107"/>
      <c r="L757" s="107"/>
      <c r="M757" s="107"/>
      <c r="N757" s="107"/>
      <c r="O757" s="107"/>
      <c r="P757" s="107"/>
      <c r="Q757" s="107"/>
      <c r="R757" s="107"/>
      <c r="S757" s="107"/>
      <c r="T757" s="107"/>
      <c r="U757" s="107"/>
      <c r="V757" s="107"/>
      <c r="W757" s="107"/>
      <c r="X757" s="107"/>
    </row>
    <row r="758" spans="1:24" ht="24.75" customHeight="1">
      <c r="A758" s="107"/>
      <c r="B758" s="107"/>
      <c r="C758" s="108"/>
      <c r="D758" s="107"/>
      <c r="E758" s="108"/>
      <c r="F758" s="108"/>
      <c r="G758" s="107"/>
      <c r="H758" s="107"/>
      <c r="I758" s="107"/>
      <c r="J758" s="107"/>
      <c r="K758" s="107"/>
      <c r="L758" s="107"/>
      <c r="M758" s="107"/>
      <c r="N758" s="107"/>
      <c r="O758" s="107"/>
      <c r="P758" s="107"/>
      <c r="Q758" s="107"/>
      <c r="R758" s="107"/>
      <c r="S758" s="107"/>
      <c r="T758" s="107"/>
      <c r="U758" s="107"/>
      <c r="V758" s="107"/>
      <c r="W758" s="107"/>
      <c r="X758" s="107"/>
    </row>
    <row r="759" spans="1:24" ht="24.75" customHeight="1">
      <c r="A759" s="107"/>
      <c r="B759" s="107"/>
      <c r="C759" s="108"/>
      <c r="D759" s="107"/>
      <c r="E759" s="108"/>
      <c r="F759" s="108"/>
      <c r="G759" s="107"/>
      <c r="H759" s="107"/>
      <c r="I759" s="107"/>
      <c r="J759" s="107"/>
      <c r="K759" s="107"/>
      <c r="L759" s="107"/>
      <c r="M759" s="107"/>
      <c r="N759" s="107"/>
      <c r="O759" s="107"/>
      <c r="P759" s="107"/>
      <c r="Q759" s="107"/>
      <c r="R759" s="107"/>
      <c r="S759" s="107"/>
      <c r="T759" s="107"/>
      <c r="U759" s="107"/>
      <c r="V759" s="107"/>
      <c r="W759" s="107"/>
      <c r="X759" s="107"/>
    </row>
    <row r="760" spans="1:24" ht="24.75" customHeight="1">
      <c r="A760" s="107"/>
      <c r="B760" s="107"/>
      <c r="C760" s="108"/>
      <c r="D760" s="107"/>
      <c r="E760" s="108"/>
      <c r="F760" s="108"/>
      <c r="G760" s="107"/>
      <c r="H760" s="107"/>
      <c r="I760" s="107"/>
      <c r="J760" s="107"/>
      <c r="K760" s="107"/>
      <c r="L760" s="107"/>
      <c r="M760" s="107"/>
      <c r="N760" s="107"/>
      <c r="O760" s="107"/>
      <c r="P760" s="107"/>
      <c r="Q760" s="107"/>
      <c r="R760" s="107"/>
      <c r="S760" s="107"/>
      <c r="T760" s="107"/>
      <c r="U760" s="107"/>
      <c r="V760" s="107"/>
      <c r="W760" s="107"/>
      <c r="X760" s="107"/>
    </row>
    <row r="761" spans="1:24" ht="24.75" customHeight="1">
      <c r="A761" s="107"/>
      <c r="B761" s="107"/>
      <c r="C761" s="108"/>
      <c r="D761" s="107"/>
      <c r="E761" s="108"/>
      <c r="F761" s="108"/>
      <c r="G761" s="107"/>
      <c r="H761" s="107"/>
      <c r="I761" s="107"/>
      <c r="J761" s="107"/>
      <c r="K761" s="107"/>
      <c r="L761" s="107"/>
      <c r="M761" s="107"/>
      <c r="N761" s="107"/>
      <c r="O761" s="107"/>
      <c r="P761" s="107"/>
      <c r="Q761" s="107"/>
      <c r="R761" s="107"/>
      <c r="S761" s="107"/>
      <c r="T761" s="107"/>
      <c r="U761" s="107"/>
      <c r="V761" s="107"/>
      <c r="W761" s="107"/>
      <c r="X761" s="107"/>
    </row>
    <row r="762" spans="1:24" ht="24.75" customHeight="1">
      <c r="A762" s="107"/>
      <c r="B762" s="107"/>
      <c r="C762" s="108"/>
      <c r="D762" s="107"/>
      <c r="E762" s="108"/>
      <c r="F762" s="108"/>
      <c r="G762" s="107"/>
      <c r="H762" s="107"/>
      <c r="I762" s="107"/>
      <c r="J762" s="107"/>
      <c r="K762" s="107"/>
      <c r="L762" s="107"/>
      <c r="M762" s="107"/>
      <c r="N762" s="107"/>
      <c r="O762" s="107"/>
      <c r="P762" s="107"/>
      <c r="Q762" s="107"/>
      <c r="R762" s="107"/>
      <c r="S762" s="107"/>
      <c r="T762" s="107"/>
      <c r="U762" s="107"/>
      <c r="V762" s="107"/>
      <c r="W762" s="107"/>
      <c r="X762" s="107"/>
    </row>
    <row r="763" spans="1:24" ht="24.75" customHeight="1">
      <c r="A763" s="107"/>
      <c r="B763" s="107"/>
      <c r="C763" s="108"/>
      <c r="D763" s="107"/>
      <c r="E763" s="108"/>
      <c r="F763" s="108"/>
      <c r="G763" s="107"/>
      <c r="H763" s="107"/>
      <c r="I763" s="107"/>
      <c r="J763" s="107"/>
      <c r="K763" s="107"/>
      <c r="L763" s="107"/>
      <c r="M763" s="107"/>
      <c r="N763" s="107"/>
      <c r="O763" s="107"/>
      <c r="P763" s="107"/>
      <c r="Q763" s="107"/>
      <c r="R763" s="107"/>
      <c r="S763" s="107"/>
      <c r="T763" s="107"/>
      <c r="U763" s="107"/>
      <c r="V763" s="107"/>
      <c r="W763" s="107"/>
      <c r="X763" s="107"/>
    </row>
    <row r="764" spans="1:24" ht="24.75" customHeight="1">
      <c r="A764" s="107"/>
      <c r="B764" s="107"/>
      <c r="C764" s="108"/>
      <c r="D764" s="107"/>
      <c r="E764" s="108"/>
      <c r="F764" s="108"/>
      <c r="G764" s="107"/>
      <c r="H764" s="107"/>
      <c r="I764" s="107"/>
      <c r="J764" s="107"/>
      <c r="K764" s="107"/>
      <c r="L764" s="107"/>
      <c r="M764" s="107"/>
      <c r="N764" s="107"/>
      <c r="O764" s="107"/>
      <c r="P764" s="107"/>
      <c r="Q764" s="107"/>
      <c r="R764" s="107"/>
      <c r="S764" s="107"/>
      <c r="T764" s="107"/>
      <c r="U764" s="107"/>
      <c r="V764" s="107"/>
      <c r="W764" s="107"/>
      <c r="X764" s="107"/>
    </row>
    <row r="765" spans="1:24" ht="24.75" customHeight="1">
      <c r="A765" s="107"/>
      <c r="B765" s="107"/>
      <c r="C765" s="108"/>
      <c r="D765" s="107"/>
      <c r="E765" s="108"/>
      <c r="F765" s="108"/>
      <c r="G765" s="107"/>
      <c r="H765" s="107"/>
      <c r="I765" s="107"/>
      <c r="J765" s="107"/>
      <c r="K765" s="107"/>
      <c r="L765" s="107"/>
      <c r="M765" s="107"/>
      <c r="N765" s="107"/>
      <c r="O765" s="107"/>
      <c r="P765" s="107"/>
      <c r="Q765" s="107"/>
      <c r="R765" s="107"/>
      <c r="S765" s="107"/>
      <c r="T765" s="107"/>
      <c r="U765" s="107"/>
      <c r="V765" s="107"/>
      <c r="W765" s="107"/>
      <c r="X765" s="107"/>
    </row>
    <row r="766" spans="1:24" ht="24.75" customHeight="1">
      <c r="A766" s="107"/>
      <c r="B766" s="107"/>
      <c r="C766" s="108"/>
      <c r="D766" s="107"/>
      <c r="E766" s="108"/>
      <c r="F766" s="108"/>
      <c r="G766" s="107"/>
      <c r="H766" s="107"/>
      <c r="I766" s="107"/>
      <c r="J766" s="107"/>
      <c r="K766" s="107"/>
      <c r="L766" s="107"/>
      <c r="M766" s="107"/>
      <c r="N766" s="107"/>
      <c r="O766" s="107"/>
      <c r="P766" s="107"/>
      <c r="Q766" s="107"/>
      <c r="R766" s="107"/>
      <c r="S766" s="107"/>
      <c r="T766" s="107"/>
      <c r="U766" s="107"/>
      <c r="V766" s="107"/>
      <c r="W766" s="107"/>
      <c r="X766" s="107"/>
    </row>
    <row r="767" spans="1:24" ht="24.75" customHeight="1">
      <c r="A767" s="107"/>
      <c r="B767" s="107"/>
      <c r="C767" s="108"/>
      <c r="D767" s="107"/>
      <c r="E767" s="108"/>
      <c r="F767" s="108"/>
      <c r="G767" s="107"/>
      <c r="H767" s="107"/>
      <c r="I767" s="107"/>
      <c r="J767" s="107"/>
      <c r="K767" s="107"/>
      <c r="L767" s="107"/>
      <c r="M767" s="107"/>
      <c r="N767" s="107"/>
      <c r="O767" s="107"/>
      <c r="P767" s="107"/>
      <c r="Q767" s="107"/>
      <c r="R767" s="107"/>
      <c r="S767" s="107"/>
      <c r="T767" s="107"/>
      <c r="U767" s="107"/>
      <c r="V767" s="107"/>
      <c r="W767" s="107"/>
      <c r="X767" s="107"/>
    </row>
    <row r="768" spans="1:24" ht="24.75" customHeight="1">
      <c r="A768" s="107"/>
      <c r="B768" s="107"/>
      <c r="C768" s="108"/>
      <c r="D768" s="107"/>
      <c r="E768" s="108"/>
      <c r="F768" s="108"/>
      <c r="G768" s="107"/>
      <c r="H768" s="107"/>
      <c r="I768" s="107"/>
      <c r="J768" s="107"/>
      <c r="K768" s="107"/>
      <c r="L768" s="107"/>
      <c r="M768" s="107"/>
      <c r="N768" s="107"/>
      <c r="O768" s="107"/>
      <c r="P768" s="107"/>
      <c r="Q768" s="107"/>
      <c r="R768" s="107"/>
      <c r="S768" s="107"/>
      <c r="T768" s="107"/>
      <c r="U768" s="107"/>
      <c r="V768" s="107"/>
      <c r="W768" s="107"/>
      <c r="X768" s="107"/>
    </row>
    <row r="769" spans="1:24" ht="24.75" customHeight="1">
      <c r="A769" s="107"/>
      <c r="B769" s="107"/>
      <c r="C769" s="108"/>
      <c r="D769" s="107"/>
      <c r="E769" s="108"/>
      <c r="F769" s="108"/>
      <c r="G769" s="107"/>
      <c r="H769" s="107"/>
      <c r="I769" s="107"/>
      <c r="J769" s="107"/>
      <c r="K769" s="107"/>
      <c r="L769" s="107"/>
      <c r="M769" s="107"/>
      <c r="N769" s="107"/>
      <c r="O769" s="107"/>
      <c r="P769" s="107"/>
      <c r="Q769" s="107"/>
      <c r="R769" s="107"/>
      <c r="S769" s="107"/>
      <c r="T769" s="107"/>
      <c r="U769" s="107"/>
      <c r="V769" s="107"/>
      <c r="W769" s="107"/>
      <c r="X769" s="107"/>
    </row>
    <row r="770" spans="1:24" ht="24.75" customHeight="1">
      <c r="A770" s="107"/>
      <c r="B770" s="107"/>
      <c r="C770" s="108"/>
      <c r="D770" s="107"/>
      <c r="E770" s="108"/>
      <c r="F770" s="108"/>
      <c r="G770" s="107"/>
      <c r="H770" s="107"/>
      <c r="I770" s="107"/>
      <c r="J770" s="107"/>
      <c r="K770" s="107"/>
      <c r="L770" s="107"/>
      <c r="M770" s="107"/>
      <c r="N770" s="107"/>
      <c r="O770" s="107"/>
      <c r="P770" s="107"/>
      <c r="Q770" s="107"/>
      <c r="R770" s="107"/>
      <c r="S770" s="107"/>
      <c r="T770" s="107"/>
      <c r="U770" s="107"/>
      <c r="V770" s="107"/>
      <c r="W770" s="107"/>
      <c r="X770" s="107"/>
    </row>
    <row r="771" spans="1:24" ht="24.75" customHeight="1">
      <c r="A771" s="107"/>
      <c r="B771" s="107"/>
      <c r="C771" s="108"/>
      <c r="D771" s="107"/>
      <c r="E771" s="108"/>
      <c r="F771" s="108"/>
      <c r="G771" s="107"/>
      <c r="H771" s="107"/>
      <c r="I771" s="107"/>
      <c r="J771" s="107"/>
      <c r="K771" s="107"/>
      <c r="L771" s="107"/>
      <c r="M771" s="107"/>
      <c r="N771" s="107"/>
      <c r="O771" s="107"/>
      <c r="P771" s="107"/>
      <c r="Q771" s="107"/>
      <c r="R771" s="107"/>
      <c r="S771" s="107"/>
      <c r="T771" s="107"/>
      <c r="U771" s="107"/>
      <c r="V771" s="107"/>
      <c r="W771" s="107"/>
      <c r="X771" s="107"/>
    </row>
    <row r="772" spans="1:24" ht="24.75" customHeight="1">
      <c r="A772" s="107"/>
      <c r="B772" s="107"/>
      <c r="C772" s="108"/>
      <c r="D772" s="107"/>
      <c r="E772" s="108"/>
      <c r="F772" s="108"/>
      <c r="G772" s="107"/>
      <c r="H772" s="107"/>
      <c r="I772" s="107"/>
      <c r="J772" s="107"/>
      <c r="K772" s="107"/>
      <c r="L772" s="107"/>
      <c r="M772" s="107"/>
      <c r="N772" s="107"/>
      <c r="O772" s="107"/>
      <c r="P772" s="107"/>
      <c r="Q772" s="107"/>
      <c r="R772" s="107"/>
      <c r="S772" s="107"/>
      <c r="T772" s="107"/>
      <c r="U772" s="107"/>
      <c r="V772" s="107"/>
      <c r="W772" s="107"/>
      <c r="X772" s="107"/>
    </row>
    <row r="773" spans="1:24" ht="24.75" customHeight="1">
      <c r="A773" s="107"/>
      <c r="B773" s="107"/>
      <c r="C773" s="108"/>
      <c r="D773" s="107"/>
      <c r="E773" s="108"/>
      <c r="F773" s="108"/>
      <c r="G773" s="107"/>
      <c r="H773" s="107"/>
      <c r="I773" s="107"/>
      <c r="J773" s="107"/>
      <c r="K773" s="107"/>
      <c r="L773" s="107"/>
      <c r="M773" s="107"/>
      <c r="N773" s="107"/>
      <c r="O773" s="107"/>
      <c r="P773" s="107"/>
      <c r="Q773" s="107"/>
      <c r="R773" s="107"/>
      <c r="S773" s="107"/>
      <c r="T773" s="107"/>
      <c r="U773" s="107"/>
      <c r="V773" s="107"/>
      <c r="W773" s="107"/>
      <c r="X773" s="107"/>
    </row>
    <row r="774" spans="1:24" ht="24.75" customHeight="1">
      <c r="A774" s="107"/>
      <c r="B774" s="107"/>
      <c r="C774" s="108"/>
      <c r="D774" s="107"/>
      <c r="E774" s="108"/>
      <c r="F774" s="108"/>
      <c r="G774" s="107"/>
      <c r="H774" s="107"/>
      <c r="I774" s="107"/>
      <c r="J774" s="107"/>
      <c r="K774" s="107"/>
      <c r="L774" s="107"/>
      <c r="M774" s="107"/>
      <c r="N774" s="107"/>
      <c r="O774" s="107"/>
      <c r="P774" s="107"/>
      <c r="Q774" s="107"/>
      <c r="R774" s="107"/>
      <c r="S774" s="107"/>
      <c r="T774" s="107"/>
      <c r="U774" s="107"/>
      <c r="V774" s="107"/>
      <c r="W774" s="107"/>
      <c r="X774" s="107"/>
    </row>
    <row r="775" spans="1:24" ht="24.75" customHeight="1">
      <c r="A775" s="107"/>
      <c r="B775" s="107"/>
      <c r="C775" s="108"/>
      <c r="D775" s="107"/>
      <c r="E775" s="108"/>
      <c r="F775" s="108"/>
      <c r="G775" s="107"/>
      <c r="H775" s="107"/>
      <c r="I775" s="107"/>
      <c r="J775" s="107"/>
      <c r="K775" s="107"/>
      <c r="L775" s="107"/>
      <c r="M775" s="107"/>
      <c r="N775" s="107"/>
      <c r="O775" s="107"/>
      <c r="P775" s="107"/>
      <c r="Q775" s="107"/>
      <c r="R775" s="107"/>
      <c r="S775" s="107"/>
      <c r="T775" s="107"/>
      <c r="U775" s="107"/>
      <c r="V775" s="107"/>
      <c r="W775" s="107"/>
      <c r="X775" s="107"/>
    </row>
    <row r="776" spans="1:24" ht="24.75" customHeight="1">
      <c r="A776" s="107"/>
      <c r="B776" s="107"/>
      <c r="C776" s="108"/>
      <c r="D776" s="107"/>
      <c r="E776" s="108"/>
      <c r="F776" s="108"/>
      <c r="G776" s="107"/>
      <c r="H776" s="107"/>
      <c r="I776" s="107"/>
      <c r="J776" s="107"/>
      <c r="K776" s="107"/>
      <c r="L776" s="107"/>
      <c r="M776" s="107"/>
      <c r="N776" s="107"/>
      <c r="O776" s="107"/>
      <c r="P776" s="107"/>
      <c r="Q776" s="107"/>
      <c r="R776" s="107"/>
      <c r="S776" s="107"/>
      <c r="T776" s="107"/>
      <c r="U776" s="107"/>
      <c r="V776" s="107"/>
      <c r="W776" s="107"/>
      <c r="X776" s="107"/>
    </row>
    <row r="777" spans="1:24" ht="24.75" customHeight="1">
      <c r="A777" s="107"/>
      <c r="B777" s="107"/>
      <c r="C777" s="108"/>
      <c r="D777" s="107"/>
      <c r="E777" s="108"/>
      <c r="F777" s="108"/>
      <c r="G777" s="107"/>
      <c r="H777" s="107"/>
      <c r="I777" s="107"/>
      <c r="J777" s="107"/>
      <c r="K777" s="107"/>
      <c r="L777" s="107"/>
      <c r="M777" s="107"/>
      <c r="N777" s="107"/>
      <c r="O777" s="107"/>
      <c r="P777" s="107"/>
      <c r="Q777" s="107"/>
      <c r="R777" s="107"/>
      <c r="S777" s="107"/>
      <c r="T777" s="107"/>
      <c r="U777" s="107"/>
      <c r="V777" s="107"/>
      <c r="W777" s="107"/>
      <c r="X777" s="107"/>
    </row>
    <row r="778" spans="1:24" ht="24.75" customHeight="1">
      <c r="A778" s="107"/>
      <c r="B778" s="107"/>
      <c r="C778" s="108"/>
      <c r="D778" s="107"/>
      <c r="E778" s="108"/>
      <c r="F778" s="108"/>
      <c r="G778" s="107"/>
      <c r="H778" s="107"/>
      <c r="I778" s="107"/>
      <c r="J778" s="107"/>
      <c r="K778" s="107"/>
      <c r="L778" s="107"/>
      <c r="M778" s="107"/>
      <c r="N778" s="107"/>
      <c r="O778" s="107"/>
      <c r="P778" s="107"/>
      <c r="Q778" s="107"/>
      <c r="R778" s="107"/>
      <c r="S778" s="107"/>
      <c r="T778" s="107"/>
      <c r="U778" s="107"/>
      <c r="V778" s="107"/>
      <c r="W778" s="107"/>
      <c r="X778" s="107"/>
    </row>
    <row r="779" spans="1:24" ht="24.75" customHeight="1">
      <c r="A779" s="107"/>
      <c r="B779" s="107"/>
      <c r="C779" s="108"/>
      <c r="D779" s="107"/>
      <c r="E779" s="108"/>
      <c r="F779" s="108"/>
      <c r="G779" s="107"/>
      <c r="H779" s="107"/>
      <c r="I779" s="107"/>
      <c r="J779" s="107"/>
      <c r="K779" s="107"/>
      <c r="L779" s="107"/>
      <c r="M779" s="107"/>
      <c r="N779" s="107"/>
      <c r="O779" s="107"/>
      <c r="P779" s="107"/>
      <c r="Q779" s="107"/>
      <c r="R779" s="107"/>
      <c r="S779" s="107"/>
      <c r="T779" s="107"/>
      <c r="U779" s="107"/>
      <c r="V779" s="107"/>
      <c r="W779" s="107"/>
      <c r="X779" s="107"/>
    </row>
    <row r="780" spans="1:24" ht="24.75" customHeight="1">
      <c r="A780" s="107"/>
      <c r="B780" s="107"/>
      <c r="C780" s="108"/>
      <c r="D780" s="107"/>
      <c r="E780" s="108"/>
      <c r="F780" s="108"/>
      <c r="G780" s="107"/>
      <c r="H780" s="107"/>
      <c r="I780" s="107"/>
      <c r="J780" s="107"/>
      <c r="K780" s="107"/>
      <c r="L780" s="107"/>
      <c r="M780" s="107"/>
      <c r="N780" s="107"/>
      <c r="O780" s="107"/>
      <c r="P780" s="107"/>
      <c r="Q780" s="107"/>
      <c r="R780" s="107"/>
      <c r="S780" s="107"/>
      <c r="T780" s="107"/>
      <c r="U780" s="107"/>
      <c r="V780" s="107"/>
      <c r="W780" s="107"/>
      <c r="X780" s="107"/>
    </row>
    <row r="781" spans="1:24" ht="24.75" customHeight="1">
      <c r="A781" s="107"/>
      <c r="B781" s="107"/>
      <c r="C781" s="108"/>
      <c r="D781" s="107"/>
      <c r="E781" s="108"/>
      <c r="F781" s="108"/>
      <c r="G781" s="107"/>
      <c r="H781" s="107"/>
      <c r="I781" s="107"/>
      <c r="J781" s="107"/>
      <c r="K781" s="107"/>
      <c r="L781" s="107"/>
      <c r="M781" s="107"/>
      <c r="N781" s="107"/>
      <c r="O781" s="107"/>
      <c r="P781" s="107"/>
      <c r="Q781" s="107"/>
      <c r="R781" s="107"/>
      <c r="S781" s="107"/>
      <c r="T781" s="107"/>
      <c r="U781" s="107"/>
      <c r="V781" s="107"/>
      <c r="W781" s="107"/>
      <c r="X781" s="107"/>
    </row>
    <row r="782" spans="1:24" ht="24.75" customHeight="1">
      <c r="A782" s="107"/>
      <c r="B782" s="107"/>
      <c r="C782" s="108"/>
      <c r="D782" s="107"/>
      <c r="E782" s="108"/>
      <c r="F782" s="108"/>
      <c r="G782" s="107"/>
      <c r="H782" s="107"/>
      <c r="I782" s="107"/>
      <c r="J782" s="107"/>
      <c r="K782" s="107"/>
      <c r="L782" s="107"/>
      <c r="M782" s="107"/>
      <c r="N782" s="107"/>
      <c r="O782" s="107"/>
      <c r="P782" s="107"/>
      <c r="Q782" s="107"/>
      <c r="R782" s="107"/>
      <c r="S782" s="107"/>
      <c r="T782" s="107"/>
      <c r="U782" s="107"/>
      <c r="V782" s="107"/>
      <c r="W782" s="107"/>
      <c r="X782" s="107"/>
    </row>
    <row r="783" spans="1:24" ht="24.75" customHeight="1">
      <c r="A783" s="107"/>
      <c r="B783" s="107"/>
      <c r="C783" s="108"/>
      <c r="D783" s="107"/>
      <c r="E783" s="108"/>
      <c r="F783" s="108"/>
      <c r="G783" s="107"/>
      <c r="H783" s="107"/>
      <c r="I783" s="107"/>
      <c r="J783" s="107"/>
      <c r="K783" s="107"/>
      <c r="L783" s="107"/>
      <c r="M783" s="107"/>
      <c r="N783" s="107"/>
      <c r="O783" s="107"/>
      <c r="P783" s="107"/>
      <c r="Q783" s="107"/>
      <c r="R783" s="107"/>
      <c r="S783" s="107"/>
      <c r="T783" s="107"/>
      <c r="U783" s="107"/>
      <c r="V783" s="107"/>
      <c r="W783" s="107"/>
      <c r="X783" s="107"/>
    </row>
    <row r="784" spans="1:24" ht="24.75" customHeight="1">
      <c r="A784" s="107"/>
      <c r="B784" s="107"/>
      <c r="C784" s="108"/>
      <c r="D784" s="107"/>
      <c r="E784" s="108"/>
      <c r="F784" s="108"/>
      <c r="G784" s="107"/>
      <c r="H784" s="107"/>
      <c r="I784" s="107"/>
      <c r="J784" s="107"/>
      <c r="K784" s="107"/>
      <c r="L784" s="107"/>
      <c r="M784" s="107"/>
      <c r="N784" s="107"/>
      <c r="O784" s="107"/>
      <c r="P784" s="107"/>
      <c r="Q784" s="107"/>
      <c r="R784" s="107"/>
      <c r="S784" s="107"/>
      <c r="T784" s="107"/>
      <c r="U784" s="107"/>
      <c r="V784" s="107"/>
      <c r="W784" s="107"/>
      <c r="X784" s="107"/>
    </row>
    <row r="785" spans="1:24" ht="24.75" customHeight="1">
      <c r="A785" s="107"/>
      <c r="B785" s="107"/>
      <c r="C785" s="108"/>
      <c r="D785" s="107"/>
      <c r="E785" s="108"/>
      <c r="F785" s="108"/>
      <c r="G785" s="107"/>
      <c r="H785" s="107"/>
      <c r="I785" s="107"/>
      <c r="J785" s="107"/>
      <c r="K785" s="107"/>
      <c r="L785" s="107"/>
      <c r="M785" s="107"/>
      <c r="N785" s="107"/>
      <c r="O785" s="107"/>
      <c r="P785" s="107"/>
      <c r="Q785" s="107"/>
      <c r="R785" s="107"/>
      <c r="S785" s="107"/>
      <c r="T785" s="107"/>
      <c r="U785" s="107"/>
      <c r="V785" s="107"/>
      <c r="W785" s="107"/>
      <c r="X785" s="107"/>
    </row>
    <row r="786" spans="1:24" ht="24.75" customHeight="1">
      <c r="A786" s="107"/>
      <c r="B786" s="107"/>
      <c r="C786" s="108"/>
      <c r="D786" s="107"/>
      <c r="E786" s="108"/>
      <c r="F786" s="108"/>
      <c r="G786" s="107"/>
      <c r="H786" s="107"/>
      <c r="I786" s="107"/>
      <c r="J786" s="107"/>
      <c r="K786" s="107"/>
      <c r="L786" s="107"/>
      <c r="M786" s="107"/>
      <c r="N786" s="107"/>
      <c r="O786" s="107"/>
      <c r="P786" s="107"/>
      <c r="Q786" s="107"/>
      <c r="R786" s="107"/>
      <c r="S786" s="107"/>
      <c r="T786" s="107"/>
      <c r="U786" s="107"/>
      <c r="V786" s="107"/>
      <c r="W786" s="107"/>
      <c r="X786" s="107"/>
    </row>
    <row r="787" spans="1:24" ht="24.75" customHeight="1">
      <c r="A787" s="107"/>
      <c r="B787" s="107"/>
      <c r="C787" s="108"/>
      <c r="D787" s="107"/>
      <c r="E787" s="108"/>
      <c r="F787" s="108"/>
      <c r="G787" s="107"/>
      <c r="H787" s="107"/>
      <c r="I787" s="107"/>
      <c r="J787" s="107"/>
      <c r="K787" s="107"/>
      <c r="L787" s="107"/>
      <c r="M787" s="107"/>
      <c r="N787" s="107"/>
      <c r="O787" s="107"/>
      <c r="P787" s="107"/>
      <c r="Q787" s="107"/>
      <c r="R787" s="107"/>
      <c r="S787" s="107"/>
      <c r="T787" s="107"/>
      <c r="U787" s="107"/>
      <c r="V787" s="107"/>
      <c r="W787" s="107"/>
      <c r="X787" s="107"/>
    </row>
    <row r="788" spans="1:24" ht="24.75" customHeight="1">
      <c r="A788" s="107"/>
      <c r="B788" s="107"/>
      <c r="C788" s="108"/>
      <c r="D788" s="107"/>
      <c r="E788" s="108"/>
      <c r="F788" s="108"/>
      <c r="G788" s="107"/>
      <c r="H788" s="107"/>
      <c r="I788" s="107"/>
      <c r="J788" s="107"/>
      <c r="K788" s="107"/>
      <c r="L788" s="107"/>
      <c r="M788" s="107"/>
      <c r="N788" s="107"/>
      <c r="O788" s="107"/>
      <c r="P788" s="107"/>
      <c r="Q788" s="107"/>
      <c r="R788" s="107"/>
      <c r="S788" s="107"/>
      <c r="T788" s="107"/>
      <c r="U788" s="107"/>
      <c r="V788" s="107"/>
      <c r="W788" s="107"/>
      <c r="X788" s="107"/>
    </row>
    <row r="789" spans="1:24" ht="24.75" customHeight="1">
      <c r="A789" s="107"/>
      <c r="B789" s="107"/>
      <c r="C789" s="108"/>
      <c r="D789" s="107"/>
      <c r="E789" s="108"/>
      <c r="F789" s="108"/>
      <c r="G789" s="107"/>
      <c r="H789" s="107"/>
      <c r="I789" s="107"/>
      <c r="J789" s="107"/>
      <c r="K789" s="107"/>
      <c r="L789" s="107"/>
      <c r="M789" s="107"/>
      <c r="N789" s="107"/>
      <c r="O789" s="107"/>
      <c r="P789" s="107"/>
      <c r="Q789" s="107"/>
      <c r="R789" s="107"/>
      <c r="S789" s="107"/>
      <c r="T789" s="107"/>
      <c r="U789" s="107"/>
      <c r="V789" s="107"/>
      <c r="W789" s="107"/>
      <c r="X789" s="107"/>
    </row>
    <row r="790" spans="1:24" ht="24.75" customHeight="1">
      <c r="A790" s="107"/>
      <c r="B790" s="107"/>
      <c r="C790" s="108"/>
      <c r="D790" s="107"/>
      <c r="E790" s="108"/>
      <c r="F790" s="108"/>
      <c r="G790" s="107"/>
      <c r="H790" s="107"/>
      <c r="I790" s="107"/>
      <c r="J790" s="107"/>
      <c r="K790" s="107"/>
      <c r="L790" s="107"/>
      <c r="M790" s="107"/>
      <c r="N790" s="107"/>
      <c r="O790" s="107"/>
      <c r="P790" s="107"/>
      <c r="Q790" s="107"/>
      <c r="R790" s="107"/>
      <c r="S790" s="107"/>
      <c r="T790" s="107"/>
      <c r="U790" s="107"/>
      <c r="V790" s="107"/>
      <c r="W790" s="107"/>
      <c r="X790" s="107"/>
    </row>
    <row r="791" spans="1:24" ht="24.75" customHeight="1">
      <c r="A791" s="107"/>
      <c r="B791" s="107"/>
      <c r="C791" s="108"/>
      <c r="D791" s="107"/>
      <c r="E791" s="108"/>
      <c r="F791" s="108"/>
      <c r="G791" s="107"/>
      <c r="H791" s="107"/>
      <c r="I791" s="107"/>
      <c r="J791" s="107"/>
      <c r="K791" s="107"/>
      <c r="L791" s="107"/>
      <c r="M791" s="107"/>
      <c r="N791" s="107"/>
      <c r="O791" s="107"/>
      <c r="P791" s="107"/>
      <c r="Q791" s="107"/>
      <c r="R791" s="107"/>
      <c r="S791" s="107"/>
      <c r="T791" s="107"/>
      <c r="U791" s="107"/>
      <c r="V791" s="107"/>
      <c r="W791" s="107"/>
      <c r="X791" s="107"/>
    </row>
    <row r="792" spans="1:24" ht="24.75" customHeight="1">
      <c r="A792" s="107"/>
      <c r="B792" s="107"/>
      <c r="C792" s="108"/>
      <c r="D792" s="107"/>
      <c r="E792" s="108"/>
      <c r="F792" s="108"/>
      <c r="G792" s="107"/>
      <c r="H792" s="107"/>
      <c r="I792" s="107"/>
      <c r="J792" s="107"/>
      <c r="K792" s="107"/>
      <c r="L792" s="107"/>
      <c r="M792" s="107"/>
      <c r="N792" s="107"/>
      <c r="O792" s="107"/>
      <c r="P792" s="107"/>
      <c r="Q792" s="107"/>
      <c r="R792" s="107"/>
      <c r="S792" s="107"/>
      <c r="T792" s="107"/>
      <c r="U792" s="107"/>
      <c r="V792" s="107"/>
      <c r="W792" s="107"/>
      <c r="X792" s="107"/>
    </row>
    <row r="793" spans="1:24" ht="24.75" customHeight="1">
      <c r="A793" s="107"/>
      <c r="B793" s="107"/>
      <c r="C793" s="108"/>
      <c r="D793" s="107"/>
      <c r="E793" s="108"/>
      <c r="F793" s="108"/>
      <c r="G793" s="107"/>
      <c r="H793" s="107"/>
      <c r="I793" s="107"/>
      <c r="J793" s="107"/>
      <c r="K793" s="107"/>
      <c r="L793" s="107"/>
      <c r="M793" s="107"/>
      <c r="N793" s="107"/>
      <c r="O793" s="107"/>
      <c r="P793" s="107"/>
      <c r="Q793" s="107"/>
      <c r="R793" s="107"/>
      <c r="S793" s="107"/>
      <c r="T793" s="107"/>
      <c r="U793" s="107"/>
      <c r="V793" s="107"/>
      <c r="W793" s="107"/>
      <c r="X793" s="107"/>
    </row>
    <row r="794" spans="1:24" ht="24.75" customHeight="1">
      <c r="A794" s="107"/>
      <c r="B794" s="107"/>
      <c r="C794" s="108"/>
      <c r="D794" s="107"/>
      <c r="E794" s="108"/>
      <c r="F794" s="108"/>
      <c r="G794" s="107"/>
      <c r="H794" s="107"/>
      <c r="I794" s="107"/>
      <c r="J794" s="107"/>
      <c r="K794" s="107"/>
      <c r="L794" s="107"/>
      <c r="M794" s="107"/>
      <c r="N794" s="107"/>
      <c r="O794" s="107"/>
      <c r="P794" s="107"/>
      <c r="Q794" s="107"/>
      <c r="R794" s="107"/>
      <c r="S794" s="107"/>
      <c r="T794" s="107"/>
      <c r="U794" s="107"/>
      <c r="V794" s="107"/>
      <c r="W794" s="107"/>
      <c r="X794" s="107"/>
    </row>
    <row r="795" spans="1:24" ht="24.75" customHeight="1">
      <c r="A795" s="107"/>
      <c r="B795" s="107"/>
      <c r="C795" s="108"/>
      <c r="D795" s="107"/>
      <c r="E795" s="108"/>
      <c r="F795" s="108"/>
      <c r="G795" s="107"/>
      <c r="H795" s="107"/>
      <c r="I795" s="107"/>
      <c r="J795" s="107"/>
      <c r="K795" s="107"/>
      <c r="L795" s="107"/>
      <c r="M795" s="107"/>
      <c r="N795" s="107"/>
      <c r="O795" s="107"/>
      <c r="P795" s="107"/>
      <c r="Q795" s="107"/>
      <c r="R795" s="107"/>
      <c r="S795" s="107"/>
      <c r="T795" s="107"/>
      <c r="U795" s="107"/>
      <c r="V795" s="107"/>
      <c r="W795" s="107"/>
      <c r="X795" s="107"/>
    </row>
    <row r="796" spans="1:24" ht="24.75" customHeight="1">
      <c r="A796" s="107"/>
      <c r="B796" s="107"/>
      <c r="C796" s="108"/>
      <c r="D796" s="107"/>
      <c r="E796" s="108"/>
      <c r="F796" s="108"/>
      <c r="G796" s="107"/>
      <c r="H796" s="107"/>
      <c r="I796" s="107"/>
      <c r="J796" s="107"/>
      <c r="K796" s="107"/>
      <c r="L796" s="107"/>
      <c r="M796" s="107"/>
      <c r="N796" s="107"/>
      <c r="O796" s="107"/>
      <c r="P796" s="107"/>
      <c r="Q796" s="107"/>
      <c r="R796" s="107"/>
      <c r="S796" s="107"/>
      <c r="T796" s="107"/>
      <c r="U796" s="107"/>
      <c r="V796" s="107"/>
      <c r="W796" s="107"/>
      <c r="X796" s="107"/>
    </row>
    <row r="797" spans="1:24" ht="24.75" customHeight="1">
      <c r="A797" s="107"/>
      <c r="B797" s="107"/>
      <c r="C797" s="108"/>
      <c r="D797" s="107"/>
      <c r="E797" s="108"/>
      <c r="F797" s="108"/>
      <c r="G797" s="107"/>
      <c r="H797" s="107"/>
      <c r="I797" s="107"/>
      <c r="J797" s="107"/>
      <c r="K797" s="107"/>
      <c r="L797" s="107"/>
      <c r="M797" s="107"/>
      <c r="N797" s="107"/>
      <c r="O797" s="107"/>
      <c r="P797" s="107"/>
      <c r="Q797" s="107"/>
      <c r="R797" s="107"/>
      <c r="S797" s="107"/>
      <c r="T797" s="107"/>
      <c r="U797" s="107"/>
      <c r="V797" s="107"/>
      <c r="W797" s="107"/>
      <c r="X797" s="107"/>
    </row>
    <row r="798" spans="1:24" ht="24.75" customHeight="1">
      <c r="A798" s="107"/>
      <c r="B798" s="107"/>
      <c r="C798" s="108"/>
      <c r="D798" s="107"/>
      <c r="E798" s="108"/>
      <c r="F798" s="108"/>
      <c r="G798" s="107"/>
      <c r="H798" s="107"/>
      <c r="I798" s="107"/>
      <c r="J798" s="107"/>
      <c r="K798" s="107"/>
      <c r="L798" s="107"/>
      <c r="M798" s="107"/>
      <c r="N798" s="107"/>
      <c r="O798" s="107"/>
      <c r="P798" s="107"/>
      <c r="Q798" s="107"/>
      <c r="R798" s="107"/>
      <c r="S798" s="107"/>
      <c r="T798" s="107"/>
      <c r="U798" s="107"/>
      <c r="V798" s="107"/>
      <c r="W798" s="107"/>
      <c r="X798" s="107"/>
    </row>
    <row r="799" spans="1:24" ht="24.75" customHeight="1">
      <c r="A799" s="107"/>
      <c r="B799" s="107"/>
      <c r="C799" s="108"/>
      <c r="D799" s="107"/>
      <c r="E799" s="108"/>
      <c r="F799" s="108"/>
      <c r="G799" s="107"/>
      <c r="H799" s="107"/>
      <c r="I799" s="107"/>
      <c r="J799" s="107"/>
      <c r="K799" s="107"/>
      <c r="L799" s="107"/>
      <c r="M799" s="107"/>
      <c r="N799" s="107"/>
      <c r="O799" s="107"/>
      <c r="P799" s="107"/>
      <c r="Q799" s="107"/>
      <c r="R799" s="107"/>
      <c r="S799" s="107"/>
      <c r="T799" s="107"/>
      <c r="U799" s="107"/>
      <c r="V799" s="107"/>
      <c r="W799" s="107"/>
      <c r="X799" s="107"/>
    </row>
    <row r="800" spans="1:24" ht="24.75" customHeight="1">
      <c r="A800" s="107"/>
      <c r="B800" s="107"/>
      <c r="C800" s="108"/>
      <c r="D800" s="107"/>
      <c r="E800" s="108"/>
      <c r="F800" s="108"/>
      <c r="G800" s="107"/>
      <c r="H800" s="107"/>
      <c r="I800" s="107"/>
      <c r="J800" s="107"/>
      <c r="K800" s="107"/>
      <c r="L800" s="107"/>
      <c r="M800" s="107"/>
      <c r="N800" s="107"/>
      <c r="O800" s="107"/>
      <c r="P800" s="107"/>
      <c r="Q800" s="107"/>
      <c r="R800" s="107"/>
      <c r="S800" s="107"/>
      <c r="T800" s="107"/>
      <c r="U800" s="107"/>
      <c r="V800" s="107"/>
      <c r="W800" s="107"/>
      <c r="X800" s="107"/>
    </row>
    <row r="801" spans="1:24" ht="24.75" customHeight="1">
      <c r="A801" s="107"/>
      <c r="B801" s="107"/>
      <c r="C801" s="108"/>
      <c r="D801" s="107"/>
      <c r="E801" s="108"/>
      <c r="F801" s="108"/>
      <c r="G801" s="107"/>
      <c r="H801" s="107"/>
      <c r="I801" s="107"/>
      <c r="J801" s="107"/>
      <c r="K801" s="107"/>
      <c r="L801" s="107"/>
      <c r="M801" s="107"/>
      <c r="N801" s="107"/>
      <c r="O801" s="107"/>
      <c r="P801" s="107"/>
      <c r="Q801" s="107"/>
      <c r="R801" s="107"/>
      <c r="S801" s="107"/>
      <c r="T801" s="107"/>
      <c r="U801" s="107"/>
      <c r="V801" s="107"/>
      <c r="W801" s="107"/>
      <c r="X801" s="107"/>
    </row>
    <row r="802" spans="1:24" ht="24.75" customHeight="1">
      <c r="A802" s="107"/>
      <c r="B802" s="107"/>
      <c r="C802" s="108"/>
      <c r="D802" s="107"/>
      <c r="E802" s="108"/>
      <c r="F802" s="108"/>
      <c r="G802" s="107"/>
      <c r="H802" s="107"/>
      <c r="I802" s="107"/>
      <c r="J802" s="107"/>
      <c r="K802" s="107"/>
      <c r="L802" s="107"/>
      <c r="M802" s="107"/>
      <c r="N802" s="107"/>
      <c r="O802" s="107"/>
      <c r="P802" s="107"/>
      <c r="Q802" s="107"/>
      <c r="R802" s="107"/>
      <c r="S802" s="107"/>
      <c r="T802" s="107"/>
      <c r="U802" s="107"/>
      <c r="V802" s="107"/>
      <c r="W802" s="107"/>
      <c r="X802" s="107"/>
    </row>
    <row r="803" spans="1:24" ht="24.75" customHeight="1">
      <c r="A803" s="107"/>
      <c r="B803" s="107"/>
      <c r="C803" s="108"/>
      <c r="D803" s="107"/>
      <c r="E803" s="108"/>
      <c r="F803" s="108"/>
      <c r="G803" s="107"/>
      <c r="H803" s="107"/>
      <c r="I803" s="107"/>
      <c r="J803" s="107"/>
      <c r="K803" s="107"/>
      <c r="L803" s="107"/>
      <c r="M803" s="107"/>
      <c r="N803" s="107"/>
      <c r="O803" s="107"/>
      <c r="P803" s="107"/>
      <c r="Q803" s="107"/>
      <c r="R803" s="107"/>
      <c r="S803" s="107"/>
      <c r="T803" s="107"/>
      <c r="U803" s="107"/>
      <c r="V803" s="107"/>
      <c r="W803" s="107"/>
      <c r="X803" s="107"/>
    </row>
    <row r="804" spans="1:24" ht="24.75" customHeight="1">
      <c r="A804" s="107"/>
      <c r="B804" s="107"/>
      <c r="C804" s="108"/>
      <c r="D804" s="107"/>
      <c r="E804" s="108"/>
      <c r="F804" s="108"/>
      <c r="G804" s="107"/>
      <c r="H804" s="107"/>
      <c r="I804" s="107"/>
      <c r="J804" s="107"/>
      <c r="K804" s="107"/>
      <c r="L804" s="107"/>
      <c r="M804" s="107"/>
      <c r="N804" s="107"/>
      <c r="O804" s="107"/>
      <c r="P804" s="107"/>
      <c r="Q804" s="107"/>
      <c r="R804" s="107"/>
      <c r="S804" s="107"/>
      <c r="T804" s="107"/>
      <c r="U804" s="107"/>
      <c r="V804" s="107"/>
      <c r="W804" s="107"/>
      <c r="X804" s="107"/>
    </row>
    <row r="805" spans="1:24" ht="24.75" customHeight="1">
      <c r="A805" s="107"/>
      <c r="B805" s="107"/>
      <c r="C805" s="108"/>
      <c r="D805" s="107"/>
      <c r="E805" s="108"/>
      <c r="F805" s="108"/>
      <c r="G805" s="107"/>
      <c r="H805" s="107"/>
      <c r="I805" s="107"/>
      <c r="J805" s="107"/>
      <c r="K805" s="107"/>
      <c r="L805" s="107"/>
      <c r="M805" s="107"/>
      <c r="N805" s="107"/>
      <c r="O805" s="107"/>
      <c r="P805" s="107"/>
      <c r="Q805" s="107"/>
      <c r="R805" s="107"/>
      <c r="S805" s="107"/>
      <c r="T805" s="107"/>
      <c r="U805" s="107"/>
      <c r="V805" s="107"/>
      <c r="W805" s="107"/>
      <c r="X805" s="107"/>
    </row>
    <row r="806" spans="1:24" ht="24.75" customHeight="1">
      <c r="A806" s="107"/>
      <c r="B806" s="107"/>
      <c r="C806" s="108"/>
      <c r="D806" s="107"/>
      <c r="E806" s="108"/>
      <c r="F806" s="108"/>
      <c r="G806" s="107"/>
      <c r="H806" s="107"/>
      <c r="I806" s="107"/>
      <c r="J806" s="107"/>
      <c r="K806" s="107"/>
      <c r="L806" s="107"/>
      <c r="M806" s="107"/>
      <c r="N806" s="107"/>
      <c r="O806" s="107"/>
      <c r="P806" s="107"/>
      <c r="Q806" s="107"/>
      <c r="R806" s="107"/>
      <c r="S806" s="107"/>
      <c r="T806" s="107"/>
      <c r="U806" s="107"/>
      <c r="V806" s="107"/>
      <c r="W806" s="107"/>
      <c r="X806" s="107"/>
    </row>
    <row r="807" spans="1:24" ht="24.75" customHeight="1">
      <c r="A807" s="107"/>
      <c r="B807" s="107"/>
      <c r="C807" s="108"/>
      <c r="D807" s="107"/>
      <c r="E807" s="108"/>
      <c r="F807" s="108"/>
      <c r="G807" s="107"/>
      <c r="H807" s="107"/>
      <c r="I807" s="107"/>
      <c r="J807" s="107"/>
      <c r="K807" s="107"/>
      <c r="L807" s="107"/>
      <c r="M807" s="107"/>
      <c r="N807" s="107"/>
      <c r="O807" s="107"/>
      <c r="P807" s="107"/>
      <c r="Q807" s="107"/>
      <c r="R807" s="107"/>
      <c r="S807" s="107"/>
      <c r="T807" s="107"/>
      <c r="U807" s="107"/>
      <c r="V807" s="107"/>
      <c r="W807" s="107"/>
      <c r="X807" s="107"/>
    </row>
    <row r="808" spans="1:24" ht="24.75" customHeight="1">
      <c r="A808" s="107"/>
      <c r="B808" s="107"/>
      <c r="C808" s="108"/>
      <c r="D808" s="107"/>
      <c r="E808" s="108"/>
      <c r="F808" s="108"/>
      <c r="G808" s="107"/>
      <c r="H808" s="107"/>
      <c r="I808" s="107"/>
      <c r="J808" s="107"/>
      <c r="K808" s="107"/>
      <c r="L808" s="107"/>
      <c r="M808" s="107"/>
      <c r="N808" s="107"/>
      <c r="O808" s="107"/>
      <c r="P808" s="107"/>
      <c r="Q808" s="107"/>
      <c r="R808" s="107"/>
      <c r="S808" s="107"/>
      <c r="T808" s="107"/>
      <c r="U808" s="107"/>
      <c r="V808" s="107"/>
      <c r="W808" s="107"/>
      <c r="X808" s="107"/>
    </row>
    <row r="809" spans="1:24" ht="24.75" customHeight="1">
      <c r="A809" s="107"/>
      <c r="B809" s="107"/>
      <c r="C809" s="108"/>
      <c r="D809" s="107"/>
      <c r="E809" s="108"/>
      <c r="F809" s="108"/>
      <c r="G809" s="107"/>
      <c r="H809" s="107"/>
      <c r="I809" s="107"/>
      <c r="J809" s="107"/>
      <c r="K809" s="107"/>
      <c r="L809" s="107"/>
      <c r="M809" s="107"/>
      <c r="N809" s="107"/>
      <c r="O809" s="107"/>
      <c r="P809" s="107"/>
      <c r="Q809" s="107"/>
      <c r="R809" s="107"/>
      <c r="S809" s="107"/>
      <c r="T809" s="107"/>
      <c r="U809" s="107"/>
      <c r="V809" s="107"/>
      <c r="W809" s="107"/>
      <c r="X809" s="107"/>
    </row>
    <row r="810" spans="1:24" ht="24.75" customHeight="1">
      <c r="A810" s="107"/>
      <c r="B810" s="107"/>
      <c r="C810" s="108"/>
      <c r="D810" s="107"/>
      <c r="E810" s="108"/>
      <c r="F810" s="108"/>
      <c r="G810" s="107"/>
      <c r="H810" s="107"/>
      <c r="I810" s="107"/>
      <c r="J810" s="107"/>
      <c r="K810" s="107"/>
      <c r="L810" s="107"/>
      <c r="M810" s="107"/>
      <c r="N810" s="107"/>
      <c r="O810" s="107"/>
      <c r="P810" s="107"/>
      <c r="Q810" s="107"/>
      <c r="R810" s="107"/>
      <c r="S810" s="107"/>
      <c r="T810" s="107"/>
      <c r="U810" s="107"/>
      <c r="V810" s="107"/>
      <c r="W810" s="107"/>
      <c r="X810" s="107"/>
    </row>
    <row r="811" spans="1:24" ht="24.75" customHeight="1">
      <c r="A811" s="107"/>
      <c r="B811" s="107"/>
      <c r="C811" s="108"/>
      <c r="D811" s="107"/>
      <c r="E811" s="108"/>
      <c r="F811" s="108"/>
      <c r="G811" s="107"/>
      <c r="H811" s="107"/>
      <c r="I811" s="107"/>
      <c r="J811" s="107"/>
      <c r="K811" s="107"/>
      <c r="L811" s="107"/>
      <c r="M811" s="107"/>
      <c r="N811" s="107"/>
      <c r="O811" s="107"/>
      <c r="P811" s="107"/>
      <c r="Q811" s="107"/>
      <c r="R811" s="107"/>
      <c r="S811" s="107"/>
      <c r="T811" s="107"/>
      <c r="U811" s="107"/>
      <c r="V811" s="107"/>
      <c r="W811" s="107"/>
      <c r="X811" s="107"/>
    </row>
    <row r="812" spans="1:24" ht="24.75" customHeight="1">
      <c r="A812" s="107"/>
      <c r="B812" s="107"/>
      <c r="C812" s="108"/>
      <c r="D812" s="107"/>
      <c r="E812" s="108"/>
      <c r="F812" s="108"/>
      <c r="G812" s="107"/>
      <c r="H812" s="107"/>
      <c r="I812" s="107"/>
      <c r="J812" s="107"/>
      <c r="K812" s="107"/>
      <c r="L812" s="107"/>
      <c r="M812" s="107"/>
      <c r="N812" s="107"/>
      <c r="O812" s="107"/>
      <c r="P812" s="107"/>
      <c r="Q812" s="107"/>
      <c r="R812" s="107"/>
      <c r="S812" s="107"/>
      <c r="T812" s="107"/>
      <c r="U812" s="107"/>
      <c r="V812" s="107"/>
      <c r="W812" s="107"/>
      <c r="X812" s="107"/>
    </row>
    <row r="813" spans="1:24" ht="24.75" customHeight="1">
      <c r="A813" s="107"/>
      <c r="B813" s="107"/>
      <c r="C813" s="108"/>
      <c r="D813" s="107"/>
      <c r="E813" s="108"/>
      <c r="F813" s="108"/>
      <c r="G813" s="107"/>
      <c r="H813" s="107"/>
      <c r="I813" s="107"/>
      <c r="J813" s="107"/>
      <c r="K813" s="107"/>
      <c r="L813" s="107"/>
      <c r="M813" s="107"/>
      <c r="N813" s="107"/>
      <c r="O813" s="107"/>
      <c r="P813" s="107"/>
      <c r="Q813" s="107"/>
      <c r="R813" s="107"/>
      <c r="S813" s="107"/>
      <c r="T813" s="107"/>
      <c r="U813" s="107"/>
      <c r="V813" s="107"/>
      <c r="W813" s="107"/>
      <c r="X813" s="107"/>
    </row>
    <row r="814" spans="1:24" ht="24.75" customHeight="1">
      <c r="A814" s="107"/>
      <c r="B814" s="107"/>
      <c r="C814" s="108"/>
      <c r="D814" s="107"/>
      <c r="E814" s="108"/>
      <c r="F814" s="108"/>
      <c r="G814" s="107"/>
      <c r="H814" s="107"/>
      <c r="I814" s="107"/>
      <c r="J814" s="107"/>
      <c r="K814" s="107"/>
      <c r="L814" s="107"/>
      <c r="M814" s="107"/>
      <c r="N814" s="107"/>
      <c r="O814" s="107"/>
      <c r="P814" s="107"/>
      <c r="Q814" s="107"/>
      <c r="R814" s="107"/>
      <c r="S814" s="107"/>
      <c r="T814" s="107"/>
      <c r="U814" s="107"/>
      <c r="V814" s="107"/>
      <c r="W814" s="107"/>
      <c r="X814" s="107"/>
    </row>
    <row r="815" spans="1:24" ht="24.75" customHeight="1">
      <c r="A815" s="107"/>
      <c r="B815" s="107"/>
      <c r="C815" s="108"/>
      <c r="D815" s="107"/>
      <c r="E815" s="108"/>
      <c r="F815" s="108"/>
      <c r="G815" s="107"/>
      <c r="H815" s="107"/>
      <c r="I815" s="107"/>
      <c r="J815" s="107"/>
      <c r="K815" s="107"/>
      <c r="L815" s="107"/>
      <c r="M815" s="107"/>
      <c r="N815" s="107"/>
      <c r="O815" s="107"/>
      <c r="P815" s="107"/>
      <c r="Q815" s="107"/>
      <c r="R815" s="107"/>
      <c r="S815" s="107"/>
      <c r="T815" s="107"/>
      <c r="U815" s="107"/>
      <c r="V815" s="107"/>
      <c r="W815" s="107"/>
      <c r="X815" s="107"/>
    </row>
    <row r="816" spans="1:24" ht="24.75" customHeight="1">
      <c r="A816" s="107"/>
      <c r="B816" s="107"/>
      <c r="C816" s="108"/>
      <c r="D816" s="107"/>
      <c r="E816" s="108"/>
      <c r="F816" s="108"/>
      <c r="G816" s="107"/>
      <c r="H816" s="107"/>
      <c r="I816" s="107"/>
      <c r="J816" s="107"/>
      <c r="K816" s="107"/>
      <c r="L816" s="107"/>
      <c r="M816" s="107"/>
      <c r="N816" s="107"/>
      <c r="O816" s="107"/>
      <c r="P816" s="107"/>
      <c r="Q816" s="107"/>
      <c r="R816" s="107"/>
      <c r="S816" s="107"/>
      <c r="T816" s="107"/>
      <c r="U816" s="107"/>
      <c r="V816" s="107"/>
      <c r="W816" s="107"/>
      <c r="X816" s="107"/>
    </row>
    <row r="817" spans="1:24" ht="24.75" customHeight="1">
      <c r="A817" s="107"/>
      <c r="B817" s="107"/>
      <c r="C817" s="108"/>
      <c r="D817" s="107"/>
      <c r="E817" s="108"/>
      <c r="F817" s="108"/>
      <c r="G817" s="107"/>
      <c r="H817" s="107"/>
      <c r="I817" s="107"/>
      <c r="J817" s="107"/>
      <c r="K817" s="107"/>
      <c r="L817" s="107"/>
      <c r="M817" s="107"/>
      <c r="N817" s="107"/>
      <c r="O817" s="107"/>
      <c r="P817" s="107"/>
      <c r="Q817" s="107"/>
      <c r="R817" s="107"/>
      <c r="S817" s="107"/>
      <c r="T817" s="107"/>
      <c r="U817" s="107"/>
      <c r="V817" s="107"/>
      <c r="W817" s="107"/>
      <c r="X817" s="107"/>
    </row>
    <row r="818" spans="1:24" ht="24.75" customHeight="1">
      <c r="A818" s="107"/>
      <c r="B818" s="107"/>
      <c r="C818" s="108"/>
      <c r="D818" s="107"/>
      <c r="E818" s="108"/>
      <c r="F818" s="108"/>
      <c r="G818" s="107"/>
      <c r="H818" s="107"/>
      <c r="I818" s="107"/>
      <c r="J818" s="107"/>
      <c r="K818" s="107"/>
      <c r="L818" s="107"/>
      <c r="M818" s="107"/>
      <c r="N818" s="107"/>
      <c r="O818" s="107"/>
      <c r="P818" s="107"/>
      <c r="Q818" s="107"/>
      <c r="R818" s="107"/>
      <c r="S818" s="107"/>
      <c r="T818" s="107"/>
      <c r="U818" s="107"/>
      <c r="V818" s="107"/>
      <c r="W818" s="107"/>
      <c r="X818" s="107"/>
    </row>
    <row r="819" spans="1:24" ht="24.75" customHeight="1">
      <c r="A819" s="107"/>
      <c r="B819" s="107"/>
      <c r="C819" s="108"/>
      <c r="D819" s="107"/>
      <c r="E819" s="108"/>
      <c r="F819" s="108"/>
      <c r="G819" s="107"/>
      <c r="H819" s="107"/>
      <c r="I819" s="107"/>
      <c r="J819" s="107"/>
      <c r="K819" s="107"/>
      <c r="L819" s="107"/>
      <c r="M819" s="107"/>
      <c r="N819" s="107"/>
      <c r="O819" s="107"/>
      <c r="P819" s="107"/>
      <c r="Q819" s="107"/>
      <c r="R819" s="107"/>
      <c r="S819" s="107"/>
      <c r="T819" s="107"/>
      <c r="U819" s="107"/>
      <c r="V819" s="107"/>
      <c r="W819" s="107"/>
      <c r="X819" s="107"/>
    </row>
    <row r="820" spans="1:24" ht="24.75" customHeight="1">
      <c r="A820" s="107"/>
      <c r="B820" s="107"/>
      <c r="C820" s="108"/>
      <c r="D820" s="107"/>
      <c r="E820" s="108"/>
      <c r="F820" s="108"/>
      <c r="G820" s="107"/>
      <c r="H820" s="107"/>
      <c r="I820" s="107"/>
      <c r="J820" s="107"/>
      <c r="K820" s="107"/>
      <c r="L820" s="107"/>
      <c r="M820" s="107"/>
      <c r="N820" s="107"/>
      <c r="O820" s="107"/>
      <c r="P820" s="107"/>
      <c r="Q820" s="107"/>
      <c r="R820" s="107"/>
      <c r="S820" s="107"/>
      <c r="T820" s="107"/>
      <c r="U820" s="107"/>
      <c r="V820" s="107"/>
      <c r="W820" s="107"/>
      <c r="X820" s="107"/>
    </row>
    <row r="821" spans="1:24" ht="24.75" customHeight="1">
      <c r="A821" s="107"/>
      <c r="B821" s="107"/>
      <c r="C821" s="108"/>
      <c r="D821" s="107"/>
      <c r="E821" s="108"/>
      <c r="F821" s="108"/>
      <c r="G821" s="107"/>
      <c r="H821" s="107"/>
      <c r="I821" s="107"/>
      <c r="J821" s="107"/>
      <c r="K821" s="107"/>
      <c r="L821" s="107"/>
      <c r="M821" s="107"/>
      <c r="N821" s="107"/>
      <c r="O821" s="107"/>
      <c r="P821" s="107"/>
      <c r="Q821" s="107"/>
      <c r="R821" s="107"/>
      <c r="S821" s="107"/>
      <c r="T821" s="107"/>
      <c r="U821" s="107"/>
      <c r="V821" s="107"/>
      <c r="W821" s="107"/>
      <c r="X821" s="107"/>
    </row>
    <row r="822" spans="1:24" ht="24.75" customHeight="1">
      <c r="A822" s="107"/>
      <c r="B822" s="107"/>
      <c r="C822" s="108"/>
      <c r="D822" s="107"/>
      <c r="E822" s="108"/>
      <c r="F822" s="108"/>
      <c r="G822" s="107"/>
      <c r="H822" s="107"/>
      <c r="I822" s="107"/>
      <c r="J822" s="107"/>
      <c r="K822" s="107"/>
      <c r="L822" s="107"/>
      <c r="M822" s="107"/>
      <c r="N822" s="107"/>
      <c r="O822" s="107"/>
      <c r="P822" s="107"/>
      <c r="Q822" s="107"/>
      <c r="R822" s="107"/>
      <c r="S822" s="107"/>
      <c r="T822" s="107"/>
      <c r="U822" s="107"/>
      <c r="V822" s="107"/>
      <c r="W822" s="107"/>
      <c r="X822" s="107"/>
    </row>
    <row r="823" spans="1:24" ht="24.75" customHeight="1">
      <c r="A823" s="107"/>
      <c r="B823" s="107"/>
      <c r="C823" s="108"/>
      <c r="D823" s="107"/>
      <c r="E823" s="108"/>
      <c r="F823" s="108"/>
      <c r="G823" s="107"/>
      <c r="H823" s="107"/>
      <c r="I823" s="107"/>
      <c r="J823" s="107"/>
      <c r="K823" s="107"/>
      <c r="L823" s="107"/>
      <c r="M823" s="107"/>
      <c r="N823" s="107"/>
      <c r="O823" s="107"/>
      <c r="P823" s="107"/>
      <c r="Q823" s="107"/>
      <c r="R823" s="107"/>
      <c r="S823" s="107"/>
      <c r="T823" s="107"/>
      <c r="U823" s="107"/>
      <c r="V823" s="107"/>
      <c r="W823" s="107"/>
      <c r="X823" s="107"/>
    </row>
    <row r="824" spans="1:24" ht="24.75" customHeight="1">
      <c r="A824" s="107"/>
      <c r="B824" s="107"/>
      <c r="C824" s="108"/>
      <c r="D824" s="107"/>
      <c r="E824" s="108"/>
      <c r="F824" s="108"/>
      <c r="G824" s="107"/>
      <c r="H824" s="107"/>
      <c r="I824" s="107"/>
      <c r="J824" s="107"/>
      <c r="K824" s="107"/>
      <c r="L824" s="107"/>
      <c r="M824" s="107"/>
      <c r="N824" s="107"/>
      <c r="O824" s="107"/>
      <c r="P824" s="107"/>
      <c r="Q824" s="107"/>
      <c r="R824" s="107"/>
      <c r="S824" s="107"/>
      <c r="T824" s="107"/>
      <c r="U824" s="107"/>
      <c r="V824" s="107"/>
      <c r="W824" s="107"/>
      <c r="X824" s="107"/>
    </row>
    <row r="825" spans="1:24" ht="24.75" customHeight="1">
      <c r="A825" s="107"/>
      <c r="B825" s="107"/>
      <c r="C825" s="108"/>
      <c r="D825" s="107"/>
      <c r="E825" s="108"/>
      <c r="F825" s="108"/>
      <c r="G825" s="107"/>
      <c r="H825" s="107"/>
      <c r="I825" s="107"/>
      <c r="J825" s="107"/>
      <c r="K825" s="107"/>
      <c r="L825" s="107"/>
      <c r="M825" s="107"/>
      <c r="N825" s="107"/>
      <c r="O825" s="107"/>
      <c r="P825" s="107"/>
      <c r="Q825" s="107"/>
      <c r="R825" s="107"/>
      <c r="S825" s="107"/>
      <c r="T825" s="107"/>
      <c r="U825" s="107"/>
      <c r="V825" s="107"/>
      <c r="W825" s="107"/>
      <c r="X825" s="107"/>
    </row>
    <row r="826" spans="1:24" ht="24.75" customHeight="1">
      <c r="A826" s="107"/>
      <c r="B826" s="107"/>
      <c r="C826" s="108"/>
      <c r="D826" s="107"/>
      <c r="E826" s="108"/>
      <c r="F826" s="108"/>
      <c r="G826" s="107"/>
      <c r="H826" s="107"/>
      <c r="I826" s="107"/>
      <c r="J826" s="107"/>
      <c r="K826" s="107"/>
      <c r="L826" s="107"/>
      <c r="M826" s="107"/>
      <c r="N826" s="107"/>
      <c r="O826" s="107"/>
      <c r="P826" s="107"/>
      <c r="Q826" s="107"/>
      <c r="R826" s="107"/>
      <c r="S826" s="107"/>
      <c r="T826" s="107"/>
      <c r="U826" s="107"/>
      <c r="V826" s="107"/>
      <c r="W826" s="107"/>
      <c r="X826" s="107"/>
    </row>
    <row r="827" spans="1:24" ht="24.75" customHeight="1">
      <c r="A827" s="107"/>
      <c r="B827" s="107"/>
      <c r="C827" s="108"/>
      <c r="D827" s="107"/>
      <c r="E827" s="108"/>
      <c r="F827" s="108"/>
      <c r="G827" s="107"/>
      <c r="H827" s="107"/>
      <c r="I827" s="107"/>
      <c r="J827" s="107"/>
      <c r="K827" s="107"/>
      <c r="L827" s="107"/>
      <c r="M827" s="107"/>
      <c r="N827" s="107"/>
      <c r="O827" s="107"/>
      <c r="P827" s="107"/>
      <c r="Q827" s="107"/>
      <c r="R827" s="107"/>
      <c r="S827" s="107"/>
      <c r="T827" s="107"/>
      <c r="U827" s="107"/>
      <c r="V827" s="107"/>
      <c r="W827" s="107"/>
      <c r="X827" s="107"/>
    </row>
    <row r="828" spans="1:24" ht="24.75" customHeight="1">
      <c r="A828" s="107"/>
      <c r="B828" s="107"/>
      <c r="C828" s="108"/>
      <c r="D828" s="107"/>
      <c r="E828" s="108"/>
      <c r="F828" s="108"/>
      <c r="G828" s="107"/>
      <c r="H828" s="107"/>
      <c r="I828" s="107"/>
      <c r="J828" s="107"/>
      <c r="K828" s="107"/>
      <c r="L828" s="107"/>
      <c r="M828" s="107"/>
      <c r="N828" s="107"/>
      <c r="O828" s="107"/>
      <c r="P828" s="107"/>
      <c r="Q828" s="107"/>
      <c r="R828" s="107"/>
      <c r="S828" s="107"/>
      <c r="T828" s="107"/>
      <c r="U828" s="107"/>
      <c r="V828" s="107"/>
      <c r="W828" s="107"/>
      <c r="X828" s="107"/>
    </row>
    <row r="829" spans="1:24" ht="24.75" customHeight="1">
      <c r="A829" s="107"/>
      <c r="B829" s="107"/>
      <c r="C829" s="108"/>
      <c r="D829" s="107"/>
      <c r="E829" s="108"/>
      <c r="F829" s="108"/>
      <c r="G829" s="107"/>
      <c r="H829" s="107"/>
      <c r="I829" s="107"/>
      <c r="J829" s="107"/>
      <c r="K829" s="107"/>
      <c r="L829" s="107"/>
      <c r="M829" s="107"/>
      <c r="N829" s="107"/>
      <c r="O829" s="107"/>
      <c r="P829" s="107"/>
      <c r="Q829" s="107"/>
      <c r="R829" s="107"/>
      <c r="S829" s="107"/>
      <c r="T829" s="107"/>
      <c r="U829" s="107"/>
      <c r="V829" s="107"/>
      <c r="W829" s="107"/>
      <c r="X829" s="107"/>
    </row>
    <row r="830" spans="1:24" ht="24.75" customHeight="1">
      <c r="A830" s="107"/>
      <c r="B830" s="107"/>
      <c r="C830" s="108"/>
      <c r="D830" s="107"/>
      <c r="E830" s="108"/>
      <c r="F830" s="108"/>
      <c r="G830" s="107"/>
      <c r="H830" s="107"/>
      <c r="I830" s="107"/>
      <c r="J830" s="107"/>
      <c r="K830" s="107"/>
      <c r="L830" s="107"/>
      <c r="M830" s="107"/>
      <c r="N830" s="107"/>
      <c r="O830" s="107"/>
      <c r="P830" s="107"/>
      <c r="Q830" s="107"/>
      <c r="R830" s="107"/>
      <c r="S830" s="107"/>
      <c r="T830" s="107"/>
      <c r="U830" s="107"/>
      <c r="V830" s="107"/>
      <c r="W830" s="107"/>
      <c r="X830" s="107"/>
    </row>
    <row r="831" spans="1:24" ht="24.75" customHeight="1">
      <c r="A831" s="107"/>
      <c r="B831" s="107"/>
      <c r="C831" s="108"/>
      <c r="D831" s="107"/>
      <c r="E831" s="108"/>
      <c r="F831" s="108"/>
      <c r="G831" s="107"/>
      <c r="H831" s="107"/>
      <c r="I831" s="107"/>
      <c r="J831" s="107"/>
      <c r="K831" s="107"/>
      <c r="L831" s="107"/>
      <c r="M831" s="107"/>
      <c r="N831" s="107"/>
      <c r="O831" s="107"/>
      <c r="P831" s="107"/>
      <c r="Q831" s="107"/>
      <c r="R831" s="107"/>
      <c r="S831" s="107"/>
      <c r="T831" s="107"/>
      <c r="U831" s="107"/>
      <c r="V831" s="107"/>
      <c r="W831" s="107"/>
      <c r="X831" s="107"/>
    </row>
    <row r="832" spans="1:24" ht="24.75" customHeight="1">
      <c r="A832" s="107"/>
      <c r="B832" s="107"/>
      <c r="C832" s="108"/>
      <c r="D832" s="107"/>
      <c r="E832" s="108"/>
      <c r="F832" s="108"/>
      <c r="G832" s="107"/>
      <c r="H832" s="107"/>
      <c r="I832" s="107"/>
      <c r="J832" s="107"/>
      <c r="K832" s="107"/>
      <c r="L832" s="107"/>
      <c r="M832" s="107"/>
      <c r="N832" s="107"/>
      <c r="O832" s="107"/>
      <c r="P832" s="107"/>
      <c r="Q832" s="107"/>
      <c r="R832" s="107"/>
      <c r="S832" s="107"/>
      <c r="T832" s="107"/>
      <c r="U832" s="107"/>
      <c r="V832" s="107"/>
      <c r="W832" s="107"/>
      <c r="X832" s="107"/>
    </row>
    <row r="833" spans="1:24" ht="24.75" customHeight="1">
      <c r="A833" s="107"/>
      <c r="B833" s="107"/>
      <c r="C833" s="108"/>
      <c r="D833" s="107"/>
      <c r="E833" s="108"/>
      <c r="F833" s="108"/>
      <c r="G833" s="107"/>
      <c r="H833" s="107"/>
      <c r="I833" s="107"/>
      <c r="J833" s="107"/>
      <c r="K833" s="107"/>
      <c r="L833" s="107"/>
      <c r="M833" s="107"/>
      <c r="N833" s="107"/>
      <c r="O833" s="107"/>
      <c r="P833" s="107"/>
      <c r="Q833" s="107"/>
      <c r="R833" s="107"/>
      <c r="S833" s="107"/>
      <c r="T833" s="107"/>
      <c r="U833" s="107"/>
      <c r="V833" s="107"/>
      <c r="W833" s="107"/>
      <c r="X833" s="107"/>
    </row>
    <row r="834" spans="1:24" ht="24.75" customHeight="1">
      <c r="A834" s="107"/>
      <c r="B834" s="107"/>
      <c r="C834" s="108"/>
      <c r="D834" s="107"/>
      <c r="E834" s="108"/>
      <c r="F834" s="108"/>
      <c r="G834" s="107"/>
      <c r="H834" s="107"/>
      <c r="I834" s="107"/>
      <c r="J834" s="107"/>
      <c r="K834" s="107"/>
      <c r="L834" s="107"/>
      <c r="M834" s="107"/>
      <c r="N834" s="107"/>
      <c r="O834" s="107"/>
      <c r="P834" s="107"/>
      <c r="Q834" s="107"/>
      <c r="R834" s="107"/>
      <c r="S834" s="107"/>
      <c r="T834" s="107"/>
      <c r="U834" s="107"/>
      <c r="V834" s="107"/>
      <c r="W834" s="107"/>
      <c r="X834" s="107"/>
    </row>
    <row r="835" spans="1:24" ht="24.75" customHeight="1">
      <c r="A835" s="107"/>
      <c r="B835" s="107"/>
      <c r="C835" s="108"/>
      <c r="D835" s="107"/>
      <c r="E835" s="108"/>
      <c r="F835" s="108"/>
      <c r="G835" s="107"/>
      <c r="H835" s="107"/>
      <c r="I835" s="107"/>
      <c r="J835" s="107"/>
      <c r="K835" s="107"/>
      <c r="L835" s="107"/>
      <c r="M835" s="107"/>
      <c r="N835" s="107"/>
      <c r="O835" s="107"/>
      <c r="P835" s="107"/>
      <c r="Q835" s="107"/>
      <c r="R835" s="107"/>
      <c r="S835" s="107"/>
      <c r="T835" s="107"/>
      <c r="U835" s="107"/>
      <c r="V835" s="107"/>
      <c r="W835" s="107"/>
      <c r="X835" s="107"/>
    </row>
    <row r="836" spans="1:24" ht="24.75" customHeight="1">
      <c r="A836" s="107"/>
      <c r="B836" s="107"/>
      <c r="C836" s="108"/>
      <c r="D836" s="107"/>
      <c r="E836" s="108"/>
      <c r="F836" s="108"/>
      <c r="G836" s="107"/>
      <c r="H836" s="107"/>
      <c r="I836" s="107"/>
      <c r="J836" s="107"/>
      <c r="K836" s="107"/>
      <c r="L836" s="107"/>
      <c r="M836" s="107"/>
      <c r="N836" s="107"/>
      <c r="O836" s="107"/>
      <c r="P836" s="107"/>
      <c r="Q836" s="107"/>
      <c r="R836" s="107"/>
      <c r="S836" s="107"/>
      <c r="T836" s="107"/>
      <c r="U836" s="107"/>
      <c r="V836" s="107"/>
      <c r="W836" s="107"/>
      <c r="X836" s="107"/>
    </row>
    <row r="837" spans="1:24" ht="24.75" customHeight="1">
      <c r="A837" s="107"/>
      <c r="B837" s="107"/>
      <c r="C837" s="108"/>
      <c r="D837" s="107"/>
      <c r="E837" s="108"/>
      <c r="F837" s="108"/>
      <c r="G837" s="107"/>
      <c r="H837" s="107"/>
      <c r="I837" s="107"/>
      <c r="J837" s="107"/>
      <c r="K837" s="107"/>
      <c r="L837" s="107"/>
      <c r="M837" s="107"/>
      <c r="N837" s="107"/>
      <c r="O837" s="107"/>
      <c r="P837" s="107"/>
      <c r="Q837" s="107"/>
      <c r="R837" s="107"/>
      <c r="S837" s="107"/>
      <c r="T837" s="107"/>
      <c r="U837" s="107"/>
      <c r="V837" s="107"/>
      <c r="W837" s="107"/>
      <c r="X837" s="107"/>
    </row>
    <row r="838" spans="1:24" ht="24.75" customHeight="1">
      <c r="A838" s="107"/>
      <c r="B838" s="107"/>
      <c r="C838" s="108"/>
      <c r="D838" s="107"/>
      <c r="E838" s="108"/>
      <c r="F838" s="108"/>
      <c r="G838" s="107"/>
      <c r="H838" s="107"/>
      <c r="I838" s="107"/>
      <c r="J838" s="107"/>
      <c r="K838" s="107"/>
      <c r="L838" s="107"/>
      <c r="M838" s="107"/>
      <c r="N838" s="107"/>
      <c r="O838" s="107"/>
      <c r="P838" s="107"/>
      <c r="Q838" s="107"/>
      <c r="R838" s="107"/>
      <c r="S838" s="107"/>
      <c r="T838" s="107"/>
      <c r="U838" s="107"/>
      <c r="V838" s="107"/>
      <c r="W838" s="107"/>
      <c r="X838" s="107"/>
    </row>
    <row r="839" spans="1:24" ht="24.75" customHeight="1">
      <c r="A839" s="107"/>
      <c r="B839" s="107"/>
      <c r="C839" s="108"/>
      <c r="D839" s="107"/>
      <c r="E839" s="108"/>
      <c r="F839" s="108"/>
      <c r="G839" s="107"/>
      <c r="H839" s="107"/>
      <c r="I839" s="107"/>
      <c r="J839" s="107"/>
      <c r="K839" s="107"/>
      <c r="L839" s="107"/>
      <c r="M839" s="107"/>
      <c r="N839" s="107"/>
      <c r="O839" s="107"/>
      <c r="P839" s="107"/>
      <c r="Q839" s="107"/>
      <c r="R839" s="107"/>
      <c r="S839" s="107"/>
      <c r="T839" s="107"/>
      <c r="U839" s="107"/>
      <c r="V839" s="107"/>
      <c r="W839" s="107"/>
      <c r="X839" s="107"/>
    </row>
    <row r="840" spans="1:24" ht="24.75" customHeight="1">
      <c r="A840" s="107"/>
      <c r="B840" s="107"/>
      <c r="C840" s="108"/>
      <c r="D840" s="107"/>
      <c r="E840" s="108"/>
      <c r="F840" s="108"/>
      <c r="G840" s="107"/>
      <c r="H840" s="107"/>
      <c r="I840" s="107"/>
      <c r="J840" s="107"/>
      <c r="K840" s="107"/>
      <c r="L840" s="107"/>
      <c r="M840" s="107"/>
      <c r="N840" s="107"/>
      <c r="O840" s="107"/>
      <c r="P840" s="107"/>
      <c r="Q840" s="107"/>
      <c r="R840" s="107"/>
      <c r="S840" s="107"/>
      <c r="T840" s="107"/>
      <c r="U840" s="107"/>
      <c r="V840" s="107"/>
      <c r="W840" s="107"/>
      <c r="X840" s="107"/>
    </row>
    <row r="841" spans="1:24" ht="24.75" customHeight="1">
      <c r="A841" s="107"/>
      <c r="B841" s="107"/>
      <c r="C841" s="108"/>
      <c r="D841" s="107"/>
      <c r="E841" s="108"/>
      <c r="F841" s="108"/>
      <c r="G841" s="107"/>
      <c r="H841" s="107"/>
      <c r="I841" s="107"/>
      <c r="J841" s="107"/>
      <c r="K841" s="107"/>
      <c r="L841" s="107"/>
      <c r="M841" s="107"/>
      <c r="N841" s="107"/>
      <c r="O841" s="107"/>
      <c r="P841" s="107"/>
      <c r="Q841" s="107"/>
      <c r="R841" s="107"/>
      <c r="S841" s="107"/>
      <c r="T841" s="107"/>
      <c r="U841" s="107"/>
      <c r="V841" s="107"/>
      <c r="W841" s="107"/>
      <c r="X841" s="107"/>
    </row>
    <row r="842" spans="1:24" ht="24.75" customHeight="1">
      <c r="A842" s="107"/>
      <c r="B842" s="107"/>
      <c r="C842" s="108"/>
      <c r="D842" s="107"/>
      <c r="E842" s="108"/>
      <c r="F842" s="108"/>
      <c r="G842" s="107"/>
      <c r="H842" s="107"/>
      <c r="I842" s="107"/>
      <c r="J842" s="107"/>
      <c r="K842" s="107"/>
      <c r="L842" s="107"/>
      <c r="M842" s="107"/>
      <c r="N842" s="107"/>
      <c r="O842" s="107"/>
      <c r="P842" s="107"/>
      <c r="Q842" s="107"/>
      <c r="R842" s="107"/>
      <c r="S842" s="107"/>
      <c r="T842" s="107"/>
      <c r="U842" s="107"/>
      <c r="V842" s="107"/>
      <c r="W842" s="107"/>
      <c r="X842" s="107"/>
    </row>
    <row r="843" spans="1:24" ht="24.75" customHeight="1">
      <c r="A843" s="107"/>
      <c r="B843" s="107"/>
      <c r="C843" s="108"/>
      <c r="D843" s="107"/>
      <c r="E843" s="108"/>
      <c r="F843" s="108"/>
      <c r="G843" s="107"/>
      <c r="H843" s="107"/>
      <c r="I843" s="107"/>
      <c r="J843" s="107"/>
      <c r="K843" s="107"/>
      <c r="L843" s="107"/>
      <c r="M843" s="107"/>
      <c r="N843" s="107"/>
      <c r="O843" s="107"/>
      <c r="P843" s="107"/>
      <c r="Q843" s="107"/>
      <c r="R843" s="107"/>
      <c r="S843" s="107"/>
      <c r="T843" s="107"/>
      <c r="U843" s="107"/>
      <c r="V843" s="107"/>
      <c r="W843" s="107"/>
      <c r="X843" s="107"/>
    </row>
    <row r="844" spans="1:24" ht="24.75" customHeight="1">
      <c r="A844" s="107"/>
      <c r="B844" s="107"/>
      <c r="C844" s="108"/>
      <c r="D844" s="107"/>
      <c r="E844" s="108"/>
      <c r="F844" s="108"/>
      <c r="G844" s="107"/>
      <c r="H844" s="107"/>
      <c r="I844" s="107"/>
      <c r="J844" s="107"/>
      <c r="K844" s="107"/>
      <c r="L844" s="107"/>
      <c r="M844" s="107"/>
      <c r="N844" s="107"/>
      <c r="O844" s="107"/>
      <c r="P844" s="107"/>
      <c r="Q844" s="107"/>
      <c r="R844" s="107"/>
      <c r="S844" s="107"/>
      <c r="T844" s="107"/>
      <c r="U844" s="107"/>
      <c r="V844" s="107"/>
      <c r="W844" s="107"/>
      <c r="X844" s="107"/>
    </row>
    <row r="845" spans="1:24" ht="24.75" customHeight="1">
      <c r="A845" s="107"/>
      <c r="B845" s="107"/>
      <c r="C845" s="108"/>
      <c r="D845" s="107"/>
      <c r="E845" s="108"/>
      <c r="F845" s="108"/>
      <c r="G845" s="107"/>
      <c r="H845" s="107"/>
      <c r="I845" s="107"/>
      <c r="J845" s="107"/>
      <c r="K845" s="107"/>
      <c r="L845" s="107"/>
      <c r="M845" s="107"/>
      <c r="N845" s="107"/>
      <c r="O845" s="107"/>
      <c r="P845" s="107"/>
      <c r="Q845" s="107"/>
      <c r="R845" s="107"/>
      <c r="S845" s="107"/>
      <c r="T845" s="107"/>
      <c r="U845" s="107"/>
      <c r="V845" s="107"/>
      <c r="W845" s="107"/>
      <c r="X845" s="107"/>
    </row>
    <row r="846" spans="1:24" ht="24.75" customHeight="1">
      <c r="A846" s="107"/>
      <c r="B846" s="107"/>
      <c r="C846" s="108"/>
      <c r="D846" s="107"/>
      <c r="E846" s="108"/>
      <c r="F846" s="108"/>
      <c r="G846" s="107"/>
      <c r="H846" s="107"/>
      <c r="I846" s="107"/>
      <c r="J846" s="107"/>
      <c r="K846" s="107"/>
      <c r="L846" s="107"/>
      <c r="M846" s="107"/>
      <c r="N846" s="107"/>
      <c r="O846" s="107"/>
      <c r="P846" s="107"/>
      <c r="Q846" s="107"/>
      <c r="R846" s="107"/>
      <c r="S846" s="107"/>
      <c r="T846" s="107"/>
      <c r="U846" s="107"/>
      <c r="V846" s="107"/>
      <c r="W846" s="107"/>
      <c r="X846" s="107"/>
    </row>
    <row r="847" spans="1:24" ht="24.75" customHeight="1">
      <c r="A847" s="107"/>
      <c r="B847" s="107"/>
      <c r="C847" s="108"/>
      <c r="D847" s="107"/>
      <c r="E847" s="108"/>
      <c r="F847" s="108"/>
      <c r="G847" s="107"/>
      <c r="H847" s="107"/>
      <c r="I847" s="107"/>
      <c r="J847" s="107"/>
      <c r="K847" s="107"/>
      <c r="L847" s="107"/>
      <c r="M847" s="107"/>
      <c r="N847" s="107"/>
      <c r="O847" s="107"/>
      <c r="P847" s="107"/>
      <c r="Q847" s="107"/>
      <c r="R847" s="107"/>
      <c r="S847" s="107"/>
      <c r="T847" s="107"/>
      <c r="U847" s="107"/>
      <c r="V847" s="107"/>
      <c r="W847" s="107"/>
      <c r="X847" s="107"/>
    </row>
    <row r="848" spans="1:24" ht="24.75" customHeight="1">
      <c r="A848" s="107"/>
      <c r="B848" s="107"/>
      <c r="C848" s="108"/>
      <c r="D848" s="107"/>
      <c r="E848" s="108"/>
      <c r="F848" s="108"/>
      <c r="G848" s="107"/>
      <c r="H848" s="107"/>
      <c r="I848" s="107"/>
      <c r="J848" s="107"/>
      <c r="K848" s="107"/>
      <c r="L848" s="107"/>
      <c r="M848" s="107"/>
      <c r="N848" s="107"/>
      <c r="O848" s="107"/>
      <c r="P848" s="107"/>
      <c r="Q848" s="107"/>
      <c r="R848" s="107"/>
      <c r="S848" s="107"/>
      <c r="T848" s="107"/>
      <c r="U848" s="107"/>
      <c r="V848" s="107"/>
      <c r="W848" s="107"/>
      <c r="X848" s="107"/>
    </row>
    <row r="849" spans="1:24" ht="24.75" customHeight="1">
      <c r="A849" s="107"/>
      <c r="B849" s="107"/>
      <c r="C849" s="108"/>
      <c r="D849" s="107"/>
      <c r="E849" s="108"/>
      <c r="F849" s="108"/>
      <c r="G849" s="107"/>
      <c r="H849" s="107"/>
      <c r="I849" s="107"/>
      <c r="J849" s="107"/>
      <c r="K849" s="107"/>
      <c r="L849" s="107"/>
      <c r="M849" s="107"/>
      <c r="N849" s="107"/>
      <c r="O849" s="107"/>
      <c r="P849" s="107"/>
      <c r="Q849" s="107"/>
      <c r="R849" s="107"/>
      <c r="S849" s="107"/>
      <c r="T849" s="107"/>
      <c r="U849" s="107"/>
      <c r="V849" s="107"/>
      <c r="W849" s="107"/>
      <c r="X849" s="107"/>
    </row>
    <row r="850" spans="1:24" ht="24.75" customHeight="1">
      <c r="A850" s="107"/>
      <c r="B850" s="107"/>
      <c r="C850" s="108"/>
      <c r="D850" s="107"/>
      <c r="E850" s="108"/>
      <c r="F850" s="108"/>
      <c r="G850" s="107"/>
      <c r="H850" s="107"/>
      <c r="I850" s="107"/>
      <c r="J850" s="107"/>
      <c r="K850" s="107"/>
      <c r="L850" s="107"/>
      <c r="M850" s="107"/>
      <c r="N850" s="107"/>
      <c r="O850" s="107"/>
      <c r="P850" s="107"/>
      <c r="Q850" s="107"/>
      <c r="R850" s="107"/>
      <c r="S850" s="107"/>
      <c r="T850" s="107"/>
      <c r="U850" s="107"/>
      <c r="V850" s="107"/>
      <c r="W850" s="107"/>
      <c r="X850" s="107"/>
    </row>
    <row r="851" spans="1:24" ht="24.75" customHeight="1">
      <c r="A851" s="107"/>
      <c r="B851" s="107"/>
      <c r="C851" s="108"/>
      <c r="D851" s="107"/>
      <c r="E851" s="108"/>
      <c r="F851" s="108"/>
      <c r="G851" s="107"/>
      <c r="H851" s="107"/>
      <c r="I851" s="107"/>
      <c r="J851" s="107"/>
      <c r="K851" s="107"/>
      <c r="L851" s="107"/>
      <c r="M851" s="107"/>
      <c r="N851" s="107"/>
      <c r="O851" s="107"/>
      <c r="P851" s="107"/>
      <c r="Q851" s="107"/>
      <c r="R851" s="107"/>
      <c r="S851" s="107"/>
      <c r="T851" s="107"/>
      <c r="U851" s="107"/>
      <c r="V851" s="107"/>
      <c r="W851" s="107"/>
      <c r="X851" s="107"/>
    </row>
    <row r="852" spans="1:24" ht="24.75" customHeight="1">
      <c r="A852" s="107"/>
      <c r="B852" s="107"/>
      <c r="C852" s="108"/>
      <c r="D852" s="107"/>
      <c r="E852" s="108"/>
      <c r="F852" s="108"/>
      <c r="G852" s="107"/>
      <c r="H852" s="107"/>
      <c r="I852" s="107"/>
      <c r="J852" s="107"/>
      <c r="K852" s="107"/>
      <c r="L852" s="107"/>
      <c r="M852" s="107"/>
      <c r="N852" s="107"/>
      <c r="O852" s="107"/>
      <c r="P852" s="107"/>
      <c r="Q852" s="107"/>
      <c r="R852" s="107"/>
      <c r="S852" s="107"/>
      <c r="T852" s="107"/>
      <c r="U852" s="107"/>
      <c r="V852" s="107"/>
      <c r="W852" s="107"/>
      <c r="X852" s="107"/>
    </row>
    <row r="853" spans="1:24" ht="24.75" customHeight="1">
      <c r="A853" s="107"/>
      <c r="B853" s="107"/>
      <c r="C853" s="108"/>
      <c r="D853" s="107"/>
      <c r="E853" s="108"/>
      <c r="F853" s="108"/>
      <c r="G853" s="107"/>
      <c r="H853" s="107"/>
      <c r="I853" s="107"/>
      <c r="J853" s="107"/>
      <c r="K853" s="107"/>
      <c r="L853" s="107"/>
      <c r="M853" s="107"/>
      <c r="N853" s="107"/>
      <c r="O853" s="107"/>
      <c r="P853" s="107"/>
      <c r="Q853" s="107"/>
      <c r="R853" s="107"/>
      <c r="S853" s="107"/>
      <c r="T853" s="107"/>
      <c r="U853" s="107"/>
      <c r="V853" s="107"/>
      <c r="W853" s="107"/>
      <c r="X853" s="107"/>
    </row>
    <row r="854" spans="1:24" ht="24.75" customHeight="1">
      <c r="A854" s="107"/>
      <c r="B854" s="107"/>
      <c r="C854" s="108"/>
      <c r="D854" s="107"/>
      <c r="E854" s="108"/>
      <c r="F854" s="108"/>
      <c r="G854" s="107"/>
      <c r="H854" s="107"/>
      <c r="I854" s="107"/>
      <c r="J854" s="107"/>
      <c r="K854" s="107"/>
      <c r="L854" s="107"/>
      <c r="M854" s="107"/>
      <c r="N854" s="107"/>
      <c r="O854" s="107"/>
      <c r="P854" s="107"/>
      <c r="Q854" s="107"/>
      <c r="R854" s="107"/>
      <c r="S854" s="107"/>
      <c r="T854" s="107"/>
      <c r="U854" s="107"/>
      <c r="V854" s="107"/>
      <c r="W854" s="107"/>
      <c r="X854" s="107"/>
    </row>
    <row r="855" spans="1:24" ht="24.75" customHeight="1">
      <c r="A855" s="107"/>
      <c r="B855" s="107"/>
      <c r="C855" s="108"/>
      <c r="D855" s="107"/>
      <c r="E855" s="108"/>
      <c r="F855" s="108"/>
      <c r="G855" s="107"/>
      <c r="H855" s="107"/>
      <c r="I855" s="107"/>
      <c r="J855" s="107"/>
      <c r="K855" s="107"/>
      <c r="L855" s="107"/>
      <c r="M855" s="107"/>
      <c r="N855" s="107"/>
      <c r="O855" s="107"/>
      <c r="P855" s="107"/>
      <c r="Q855" s="107"/>
      <c r="R855" s="107"/>
      <c r="S855" s="107"/>
      <c r="T855" s="107"/>
      <c r="U855" s="107"/>
      <c r="V855" s="107"/>
      <c r="W855" s="107"/>
      <c r="X855" s="107"/>
    </row>
    <row r="856" spans="1:24" ht="24.75" customHeight="1">
      <c r="A856" s="107"/>
      <c r="B856" s="107"/>
      <c r="C856" s="108"/>
      <c r="D856" s="107"/>
      <c r="E856" s="108"/>
      <c r="F856" s="108"/>
      <c r="G856" s="107"/>
      <c r="H856" s="107"/>
      <c r="I856" s="107"/>
      <c r="J856" s="107"/>
      <c r="K856" s="107"/>
      <c r="L856" s="107"/>
      <c r="M856" s="107"/>
      <c r="N856" s="107"/>
      <c r="O856" s="107"/>
      <c r="P856" s="107"/>
      <c r="Q856" s="107"/>
      <c r="R856" s="107"/>
      <c r="S856" s="107"/>
      <c r="T856" s="107"/>
      <c r="U856" s="107"/>
      <c r="V856" s="107"/>
      <c r="W856" s="107"/>
      <c r="X856" s="107"/>
    </row>
    <row r="857" spans="1:24" ht="24.75" customHeight="1">
      <c r="A857" s="107"/>
      <c r="B857" s="107"/>
      <c r="C857" s="108"/>
      <c r="D857" s="107"/>
      <c r="E857" s="108"/>
      <c r="F857" s="108"/>
      <c r="G857" s="107"/>
      <c r="H857" s="107"/>
      <c r="I857" s="107"/>
      <c r="J857" s="107"/>
      <c r="K857" s="107"/>
      <c r="L857" s="107"/>
      <c r="M857" s="107"/>
      <c r="N857" s="107"/>
      <c r="O857" s="107"/>
      <c r="P857" s="107"/>
      <c r="Q857" s="107"/>
      <c r="R857" s="107"/>
      <c r="S857" s="107"/>
      <c r="T857" s="107"/>
      <c r="U857" s="107"/>
      <c r="V857" s="107"/>
      <c r="W857" s="107"/>
      <c r="X857" s="107"/>
    </row>
    <row r="858" spans="1:24" ht="24.75" customHeight="1">
      <c r="A858" s="107"/>
      <c r="B858" s="107"/>
      <c r="C858" s="108"/>
      <c r="D858" s="107"/>
      <c r="E858" s="108"/>
      <c r="F858" s="108"/>
      <c r="G858" s="107"/>
      <c r="H858" s="107"/>
      <c r="I858" s="107"/>
      <c r="J858" s="107"/>
      <c r="K858" s="107"/>
      <c r="L858" s="107"/>
      <c r="M858" s="107"/>
      <c r="N858" s="107"/>
      <c r="O858" s="107"/>
      <c r="P858" s="107"/>
      <c r="Q858" s="107"/>
      <c r="R858" s="107"/>
      <c r="S858" s="107"/>
      <c r="T858" s="107"/>
      <c r="U858" s="107"/>
      <c r="V858" s="107"/>
      <c r="W858" s="107"/>
      <c r="X858" s="107"/>
    </row>
    <row r="859" spans="1:24" ht="24.75" customHeight="1">
      <c r="A859" s="107"/>
      <c r="B859" s="107"/>
      <c r="C859" s="108"/>
      <c r="D859" s="107"/>
      <c r="E859" s="108"/>
      <c r="F859" s="108"/>
      <c r="G859" s="107"/>
      <c r="H859" s="107"/>
      <c r="I859" s="107"/>
      <c r="J859" s="107"/>
      <c r="K859" s="107"/>
      <c r="L859" s="107"/>
      <c r="M859" s="107"/>
      <c r="N859" s="107"/>
      <c r="O859" s="107"/>
      <c r="P859" s="107"/>
      <c r="Q859" s="107"/>
      <c r="R859" s="107"/>
      <c r="S859" s="107"/>
      <c r="T859" s="107"/>
      <c r="U859" s="107"/>
      <c r="V859" s="107"/>
      <c r="W859" s="107"/>
      <c r="X859" s="107"/>
    </row>
    <row r="860" spans="1:24" ht="24.75" customHeight="1">
      <c r="A860" s="107"/>
      <c r="B860" s="107"/>
      <c r="C860" s="108"/>
      <c r="D860" s="107"/>
      <c r="E860" s="108"/>
      <c r="F860" s="108"/>
      <c r="G860" s="107"/>
      <c r="H860" s="107"/>
      <c r="I860" s="107"/>
      <c r="J860" s="107"/>
      <c r="K860" s="107"/>
      <c r="L860" s="107"/>
      <c r="M860" s="107"/>
      <c r="N860" s="107"/>
      <c r="O860" s="107"/>
      <c r="P860" s="107"/>
      <c r="Q860" s="107"/>
      <c r="R860" s="107"/>
      <c r="S860" s="107"/>
      <c r="T860" s="107"/>
      <c r="U860" s="107"/>
      <c r="V860" s="107"/>
      <c r="W860" s="107"/>
      <c r="X860" s="107"/>
    </row>
    <row r="861" spans="1:24" ht="24.75" customHeight="1">
      <c r="A861" s="107"/>
      <c r="B861" s="107"/>
      <c r="C861" s="108"/>
      <c r="D861" s="107"/>
      <c r="E861" s="108"/>
      <c r="F861" s="108"/>
      <c r="G861" s="107"/>
      <c r="H861" s="107"/>
      <c r="I861" s="107"/>
      <c r="J861" s="107"/>
      <c r="K861" s="107"/>
      <c r="L861" s="107"/>
      <c r="M861" s="107"/>
      <c r="N861" s="107"/>
      <c r="O861" s="107"/>
      <c r="P861" s="107"/>
      <c r="Q861" s="107"/>
      <c r="R861" s="107"/>
      <c r="S861" s="107"/>
      <c r="T861" s="107"/>
      <c r="U861" s="107"/>
      <c r="V861" s="107"/>
      <c r="W861" s="107"/>
      <c r="X861" s="107"/>
    </row>
    <row r="862" spans="1:24" ht="24.75" customHeight="1">
      <c r="A862" s="107"/>
      <c r="B862" s="107"/>
      <c r="C862" s="108"/>
      <c r="D862" s="107"/>
      <c r="E862" s="108"/>
      <c r="F862" s="108"/>
      <c r="G862" s="107"/>
      <c r="H862" s="107"/>
      <c r="I862" s="107"/>
      <c r="J862" s="107"/>
      <c r="K862" s="107"/>
      <c r="L862" s="107"/>
      <c r="M862" s="107"/>
      <c r="N862" s="107"/>
      <c r="O862" s="107"/>
      <c r="P862" s="107"/>
      <c r="Q862" s="107"/>
      <c r="R862" s="107"/>
      <c r="S862" s="107"/>
      <c r="T862" s="107"/>
      <c r="U862" s="107"/>
      <c r="V862" s="107"/>
      <c r="W862" s="107"/>
      <c r="X862" s="107"/>
    </row>
    <row r="863" spans="1:24" ht="24.75" customHeight="1">
      <c r="A863" s="107"/>
      <c r="B863" s="107"/>
      <c r="C863" s="108"/>
      <c r="D863" s="107"/>
      <c r="E863" s="108"/>
      <c r="F863" s="108"/>
      <c r="G863" s="107"/>
      <c r="H863" s="107"/>
      <c r="I863" s="107"/>
      <c r="J863" s="107"/>
      <c r="K863" s="107"/>
      <c r="L863" s="107"/>
      <c r="M863" s="107"/>
      <c r="N863" s="107"/>
      <c r="O863" s="107"/>
      <c r="P863" s="107"/>
      <c r="Q863" s="107"/>
      <c r="R863" s="107"/>
      <c r="S863" s="107"/>
      <c r="T863" s="107"/>
      <c r="U863" s="107"/>
      <c r="V863" s="107"/>
      <c r="W863" s="107"/>
      <c r="X863" s="107"/>
    </row>
    <row r="864" spans="1:24" ht="24.75" customHeight="1">
      <c r="A864" s="107"/>
      <c r="B864" s="107"/>
      <c r="C864" s="108"/>
      <c r="D864" s="107"/>
      <c r="E864" s="108"/>
      <c r="F864" s="108"/>
      <c r="G864" s="107"/>
      <c r="H864" s="107"/>
      <c r="I864" s="107"/>
      <c r="J864" s="107"/>
      <c r="K864" s="107"/>
      <c r="L864" s="107"/>
      <c r="M864" s="107"/>
      <c r="N864" s="107"/>
      <c r="O864" s="107"/>
      <c r="P864" s="107"/>
      <c r="Q864" s="107"/>
      <c r="R864" s="107"/>
      <c r="S864" s="107"/>
      <c r="T864" s="107"/>
      <c r="U864" s="107"/>
      <c r="V864" s="107"/>
      <c r="W864" s="107"/>
      <c r="X864" s="107"/>
    </row>
    <row r="865" spans="1:24" ht="24.75" customHeight="1">
      <c r="A865" s="107"/>
      <c r="B865" s="107"/>
      <c r="C865" s="108"/>
      <c r="D865" s="107"/>
      <c r="E865" s="108"/>
      <c r="F865" s="108"/>
      <c r="G865" s="107"/>
      <c r="H865" s="107"/>
      <c r="I865" s="107"/>
      <c r="J865" s="107"/>
      <c r="K865" s="107"/>
      <c r="L865" s="107"/>
      <c r="M865" s="107"/>
      <c r="N865" s="107"/>
      <c r="O865" s="107"/>
      <c r="P865" s="107"/>
      <c r="Q865" s="107"/>
      <c r="R865" s="107"/>
      <c r="S865" s="107"/>
      <c r="T865" s="107"/>
      <c r="U865" s="107"/>
      <c r="V865" s="107"/>
      <c r="W865" s="107"/>
      <c r="X865" s="107"/>
    </row>
    <row r="866" spans="1:24" ht="24.75" customHeight="1">
      <c r="A866" s="107"/>
      <c r="B866" s="107"/>
      <c r="C866" s="108"/>
      <c r="D866" s="107"/>
      <c r="E866" s="108"/>
      <c r="F866" s="108"/>
      <c r="G866" s="107"/>
      <c r="H866" s="107"/>
      <c r="I866" s="107"/>
      <c r="J866" s="107"/>
      <c r="K866" s="107"/>
      <c r="L866" s="107"/>
      <c r="M866" s="107"/>
      <c r="N866" s="107"/>
      <c r="O866" s="107"/>
      <c r="P866" s="107"/>
      <c r="Q866" s="107"/>
      <c r="R866" s="107"/>
      <c r="S866" s="107"/>
      <c r="T866" s="107"/>
      <c r="U866" s="107"/>
      <c r="V866" s="107"/>
      <c r="W866" s="107"/>
      <c r="X866" s="107"/>
    </row>
    <row r="867" spans="1:24" ht="24.75" customHeight="1">
      <c r="A867" s="107"/>
      <c r="B867" s="107"/>
      <c r="C867" s="108"/>
      <c r="D867" s="107"/>
      <c r="E867" s="108"/>
      <c r="F867" s="108"/>
      <c r="G867" s="107"/>
      <c r="H867" s="107"/>
      <c r="I867" s="107"/>
      <c r="J867" s="107"/>
      <c r="K867" s="107"/>
      <c r="L867" s="107"/>
      <c r="M867" s="107"/>
      <c r="N867" s="107"/>
      <c r="O867" s="107"/>
      <c r="P867" s="107"/>
      <c r="Q867" s="107"/>
      <c r="R867" s="107"/>
      <c r="S867" s="107"/>
      <c r="T867" s="107"/>
      <c r="U867" s="107"/>
      <c r="V867" s="107"/>
      <c r="W867" s="107"/>
      <c r="X867" s="107"/>
    </row>
    <row r="868" spans="1:24" ht="24.75" customHeight="1">
      <c r="A868" s="107"/>
      <c r="B868" s="107"/>
      <c r="C868" s="108"/>
      <c r="D868" s="107"/>
      <c r="E868" s="108"/>
      <c r="F868" s="108"/>
      <c r="G868" s="107"/>
      <c r="H868" s="107"/>
      <c r="I868" s="107"/>
      <c r="J868" s="107"/>
      <c r="K868" s="107"/>
      <c r="L868" s="107"/>
      <c r="M868" s="107"/>
      <c r="N868" s="107"/>
      <c r="O868" s="107"/>
      <c r="P868" s="107"/>
      <c r="Q868" s="107"/>
      <c r="R868" s="107"/>
      <c r="S868" s="107"/>
      <c r="T868" s="107"/>
      <c r="U868" s="107"/>
      <c r="V868" s="107"/>
      <c r="W868" s="107"/>
      <c r="X868" s="107"/>
    </row>
    <row r="869" spans="1:24" ht="24.75" customHeight="1">
      <c r="A869" s="107"/>
      <c r="B869" s="107"/>
      <c r="C869" s="108"/>
      <c r="D869" s="107"/>
      <c r="E869" s="108"/>
      <c r="F869" s="108"/>
      <c r="G869" s="107"/>
      <c r="H869" s="107"/>
      <c r="I869" s="107"/>
      <c r="J869" s="107"/>
      <c r="K869" s="107"/>
      <c r="L869" s="107"/>
      <c r="M869" s="107"/>
      <c r="N869" s="107"/>
      <c r="O869" s="107"/>
      <c r="P869" s="107"/>
      <c r="Q869" s="107"/>
      <c r="R869" s="107"/>
      <c r="S869" s="107"/>
      <c r="T869" s="107"/>
      <c r="U869" s="107"/>
      <c r="V869" s="107"/>
      <c r="W869" s="107"/>
      <c r="X869" s="107"/>
    </row>
    <row r="870" spans="1:24" ht="24.75" customHeight="1">
      <c r="A870" s="107"/>
      <c r="B870" s="107"/>
      <c r="C870" s="108"/>
      <c r="D870" s="107"/>
      <c r="E870" s="108"/>
      <c r="F870" s="108"/>
      <c r="G870" s="107"/>
      <c r="H870" s="107"/>
      <c r="I870" s="107"/>
      <c r="J870" s="107"/>
      <c r="K870" s="107"/>
      <c r="L870" s="107"/>
      <c r="M870" s="107"/>
      <c r="N870" s="107"/>
      <c r="O870" s="107"/>
      <c r="P870" s="107"/>
      <c r="Q870" s="107"/>
      <c r="R870" s="107"/>
      <c r="S870" s="107"/>
      <c r="T870" s="107"/>
      <c r="U870" s="107"/>
      <c r="V870" s="107"/>
      <c r="W870" s="107"/>
      <c r="X870" s="107"/>
    </row>
    <row r="871" spans="1:24" ht="24.75" customHeight="1">
      <c r="A871" s="107"/>
      <c r="B871" s="107"/>
      <c r="C871" s="108"/>
      <c r="D871" s="107"/>
      <c r="E871" s="108"/>
      <c r="F871" s="108"/>
      <c r="G871" s="107"/>
      <c r="H871" s="107"/>
      <c r="I871" s="107"/>
      <c r="J871" s="107"/>
      <c r="K871" s="107"/>
      <c r="L871" s="107"/>
      <c r="M871" s="107"/>
      <c r="N871" s="107"/>
      <c r="O871" s="107"/>
      <c r="P871" s="107"/>
      <c r="Q871" s="107"/>
      <c r="R871" s="107"/>
      <c r="S871" s="107"/>
      <c r="T871" s="107"/>
      <c r="U871" s="107"/>
      <c r="V871" s="107"/>
      <c r="W871" s="107"/>
      <c r="X871" s="107"/>
    </row>
    <row r="872" spans="1:24" ht="24.75" customHeight="1">
      <c r="A872" s="107"/>
      <c r="B872" s="107"/>
      <c r="C872" s="108"/>
      <c r="D872" s="107"/>
      <c r="E872" s="108"/>
      <c r="F872" s="108"/>
      <c r="G872" s="107"/>
      <c r="H872" s="107"/>
      <c r="I872" s="107"/>
      <c r="J872" s="107"/>
      <c r="K872" s="107"/>
      <c r="L872" s="107"/>
      <c r="M872" s="107"/>
      <c r="N872" s="107"/>
      <c r="O872" s="107"/>
      <c r="P872" s="107"/>
      <c r="Q872" s="107"/>
      <c r="R872" s="107"/>
      <c r="S872" s="107"/>
      <c r="T872" s="107"/>
      <c r="U872" s="107"/>
      <c r="V872" s="107"/>
      <c r="W872" s="107"/>
      <c r="X872" s="107"/>
    </row>
    <row r="873" spans="1:24" ht="24.75" customHeight="1">
      <c r="A873" s="107"/>
      <c r="B873" s="107"/>
      <c r="C873" s="108"/>
      <c r="D873" s="107"/>
      <c r="E873" s="108"/>
      <c r="F873" s="108"/>
      <c r="G873" s="107"/>
      <c r="H873" s="107"/>
      <c r="I873" s="107"/>
      <c r="J873" s="107"/>
      <c r="K873" s="107"/>
      <c r="L873" s="107"/>
      <c r="M873" s="107"/>
      <c r="N873" s="107"/>
      <c r="O873" s="107"/>
      <c r="P873" s="107"/>
      <c r="Q873" s="107"/>
      <c r="R873" s="107"/>
      <c r="S873" s="107"/>
      <c r="T873" s="107"/>
      <c r="U873" s="107"/>
      <c r="V873" s="107"/>
      <c r="W873" s="107"/>
      <c r="X873" s="107"/>
    </row>
    <row r="874" spans="1:24" ht="24.75" customHeight="1">
      <c r="A874" s="107"/>
      <c r="B874" s="107"/>
      <c r="C874" s="108"/>
      <c r="D874" s="107"/>
      <c r="E874" s="108"/>
      <c r="F874" s="108"/>
      <c r="G874" s="107"/>
      <c r="H874" s="107"/>
      <c r="I874" s="107"/>
      <c r="J874" s="107"/>
      <c r="K874" s="107"/>
      <c r="L874" s="107"/>
      <c r="M874" s="107"/>
      <c r="N874" s="107"/>
      <c r="O874" s="107"/>
      <c r="P874" s="107"/>
      <c r="Q874" s="107"/>
      <c r="R874" s="107"/>
      <c r="S874" s="107"/>
      <c r="T874" s="107"/>
      <c r="U874" s="107"/>
      <c r="V874" s="107"/>
      <c r="W874" s="107"/>
      <c r="X874" s="107"/>
    </row>
    <row r="875" spans="1:24" ht="24.75" customHeight="1">
      <c r="A875" s="107"/>
      <c r="B875" s="107"/>
      <c r="C875" s="108"/>
      <c r="D875" s="107"/>
      <c r="E875" s="108"/>
      <c r="F875" s="108"/>
      <c r="G875" s="107"/>
      <c r="H875" s="107"/>
      <c r="I875" s="107"/>
      <c r="J875" s="107"/>
      <c r="K875" s="107"/>
      <c r="L875" s="107"/>
      <c r="M875" s="107"/>
      <c r="N875" s="107"/>
      <c r="O875" s="107"/>
      <c r="P875" s="107"/>
      <c r="Q875" s="107"/>
      <c r="R875" s="107"/>
      <c r="S875" s="107"/>
      <c r="T875" s="107"/>
      <c r="U875" s="107"/>
      <c r="V875" s="107"/>
      <c r="W875" s="107"/>
      <c r="X875" s="107"/>
    </row>
    <row r="876" spans="1:24" ht="24.75" customHeight="1">
      <c r="A876" s="107"/>
      <c r="B876" s="107"/>
      <c r="C876" s="108"/>
      <c r="D876" s="107"/>
      <c r="E876" s="108"/>
      <c r="F876" s="108"/>
      <c r="G876" s="107"/>
      <c r="H876" s="107"/>
      <c r="I876" s="107"/>
      <c r="J876" s="107"/>
      <c r="K876" s="107"/>
      <c r="L876" s="107"/>
      <c r="M876" s="107"/>
      <c r="N876" s="107"/>
      <c r="O876" s="107"/>
      <c r="P876" s="107"/>
      <c r="Q876" s="107"/>
      <c r="R876" s="107"/>
      <c r="S876" s="107"/>
      <c r="T876" s="107"/>
      <c r="U876" s="107"/>
      <c r="V876" s="107"/>
      <c r="W876" s="107"/>
      <c r="X876" s="107"/>
    </row>
    <row r="877" spans="1:24" ht="24.75" customHeight="1">
      <c r="A877" s="107"/>
      <c r="B877" s="107"/>
      <c r="C877" s="108"/>
      <c r="D877" s="107"/>
      <c r="E877" s="108"/>
      <c r="F877" s="108"/>
      <c r="G877" s="107"/>
      <c r="H877" s="107"/>
      <c r="I877" s="107"/>
      <c r="J877" s="107"/>
      <c r="K877" s="107"/>
      <c r="L877" s="107"/>
      <c r="M877" s="107"/>
      <c r="N877" s="107"/>
      <c r="O877" s="107"/>
      <c r="P877" s="107"/>
      <c r="Q877" s="107"/>
      <c r="R877" s="107"/>
      <c r="S877" s="107"/>
      <c r="T877" s="107"/>
      <c r="U877" s="107"/>
      <c r="V877" s="107"/>
      <c r="W877" s="107"/>
      <c r="X877" s="107"/>
    </row>
    <row r="878" spans="1:24" ht="24.75" customHeight="1">
      <c r="A878" s="107"/>
      <c r="B878" s="107"/>
      <c r="C878" s="108"/>
      <c r="D878" s="107"/>
      <c r="E878" s="108"/>
      <c r="F878" s="108"/>
      <c r="G878" s="107"/>
      <c r="H878" s="107"/>
      <c r="I878" s="107"/>
      <c r="J878" s="107"/>
      <c r="K878" s="107"/>
      <c r="L878" s="107"/>
      <c r="M878" s="107"/>
      <c r="N878" s="107"/>
      <c r="O878" s="107"/>
      <c r="P878" s="107"/>
      <c r="Q878" s="107"/>
      <c r="R878" s="107"/>
      <c r="S878" s="107"/>
      <c r="T878" s="107"/>
      <c r="U878" s="107"/>
      <c r="V878" s="107"/>
      <c r="W878" s="107"/>
      <c r="X878" s="107"/>
    </row>
    <row r="879" spans="1:24" ht="24.75" customHeight="1">
      <c r="A879" s="107"/>
      <c r="B879" s="107"/>
      <c r="C879" s="108"/>
      <c r="D879" s="107"/>
      <c r="E879" s="108"/>
      <c r="F879" s="108"/>
      <c r="G879" s="107"/>
      <c r="H879" s="107"/>
      <c r="I879" s="107"/>
      <c r="J879" s="107"/>
      <c r="K879" s="107"/>
      <c r="L879" s="107"/>
      <c r="M879" s="107"/>
      <c r="N879" s="107"/>
      <c r="O879" s="107"/>
      <c r="P879" s="107"/>
      <c r="Q879" s="107"/>
      <c r="R879" s="107"/>
      <c r="S879" s="107"/>
      <c r="T879" s="107"/>
      <c r="U879" s="107"/>
      <c r="V879" s="107"/>
      <c r="W879" s="107"/>
      <c r="X879" s="107"/>
    </row>
    <row r="880" spans="1:24" ht="24.75" customHeight="1">
      <c r="A880" s="107"/>
      <c r="B880" s="107"/>
      <c r="C880" s="108"/>
      <c r="D880" s="107"/>
      <c r="E880" s="108"/>
      <c r="F880" s="108"/>
      <c r="G880" s="107"/>
      <c r="H880" s="107"/>
      <c r="I880" s="107"/>
      <c r="J880" s="107"/>
      <c r="K880" s="107"/>
      <c r="L880" s="107"/>
      <c r="M880" s="107"/>
      <c r="N880" s="107"/>
      <c r="O880" s="107"/>
      <c r="P880" s="107"/>
      <c r="Q880" s="107"/>
      <c r="R880" s="107"/>
      <c r="S880" s="107"/>
      <c r="T880" s="107"/>
      <c r="U880" s="107"/>
      <c r="V880" s="107"/>
      <c r="W880" s="107"/>
      <c r="X880" s="107"/>
    </row>
    <row r="881" spans="1:24" ht="24.75" customHeight="1">
      <c r="A881" s="107"/>
      <c r="B881" s="107"/>
      <c r="C881" s="108"/>
      <c r="D881" s="107"/>
      <c r="E881" s="108"/>
      <c r="F881" s="108"/>
      <c r="G881" s="107"/>
      <c r="H881" s="107"/>
      <c r="I881" s="107"/>
      <c r="J881" s="107"/>
      <c r="K881" s="107"/>
      <c r="L881" s="107"/>
      <c r="M881" s="107"/>
      <c r="N881" s="107"/>
      <c r="O881" s="107"/>
      <c r="P881" s="107"/>
      <c r="Q881" s="107"/>
      <c r="R881" s="107"/>
      <c r="S881" s="107"/>
      <c r="T881" s="107"/>
      <c r="U881" s="107"/>
      <c r="V881" s="107"/>
      <c r="W881" s="107"/>
      <c r="X881" s="107"/>
    </row>
    <row r="882" spans="1:24" ht="24.75" customHeight="1">
      <c r="A882" s="107"/>
      <c r="B882" s="107"/>
      <c r="C882" s="108"/>
      <c r="D882" s="107"/>
      <c r="E882" s="108"/>
      <c r="F882" s="108"/>
      <c r="G882" s="107"/>
      <c r="H882" s="107"/>
      <c r="I882" s="107"/>
      <c r="J882" s="107"/>
      <c r="K882" s="107"/>
      <c r="L882" s="107"/>
      <c r="M882" s="107"/>
      <c r="N882" s="107"/>
      <c r="O882" s="107"/>
      <c r="P882" s="107"/>
      <c r="Q882" s="107"/>
      <c r="R882" s="107"/>
      <c r="S882" s="107"/>
      <c r="T882" s="107"/>
      <c r="U882" s="107"/>
      <c r="V882" s="107"/>
      <c r="W882" s="107"/>
      <c r="X882" s="107"/>
    </row>
    <row r="883" spans="1:24" ht="24.75" customHeight="1">
      <c r="A883" s="107"/>
      <c r="B883" s="107"/>
      <c r="C883" s="108"/>
      <c r="D883" s="107"/>
      <c r="E883" s="108"/>
      <c r="F883" s="108"/>
      <c r="G883" s="107"/>
      <c r="H883" s="107"/>
      <c r="I883" s="107"/>
      <c r="J883" s="107"/>
      <c r="K883" s="107"/>
      <c r="L883" s="107"/>
      <c r="M883" s="107"/>
      <c r="N883" s="107"/>
      <c r="O883" s="107"/>
      <c r="P883" s="107"/>
      <c r="Q883" s="107"/>
      <c r="R883" s="107"/>
      <c r="S883" s="107"/>
      <c r="T883" s="107"/>
      <c r="U883" s="107"/>
      <c r="V883" s="107"/>
      <c r="W883" s="107"/>
      <c r="X883" s="107"/>
    </row>
    <row r="884" spans="1:24" ht="24.75" customHeight="1">
      <c r="A884" s="107"/>
      <c r="B884" s="107"/>
      <c r="C884" s="108"/>
      <c r="D884" s="107"/>
      <c r="E884" s="108"/>
      <c r="F884" s="108"/>
      <c r="G884" s="107"/>
      <c r="H884" s="107"/>
      <c r="I884" s="107"/>
      <c r="J884" s="107"/>
      <c r="K884" s="107"/>
      <c r="L884" s="107"/>
      <c r="M884" s="107"/>
      <c r="N884" s="107"/>
      <c r="O884" s="107"/>
      <c r="P884" s="107"/>
      <c r="Q884" s="107"/>
      <c r="R884" s="107"/>
      <c r="S884" s="107"/>
      <c r="T884" s="107"/>
      <c r="U884" s="107"/>
      <c r="V884" s="107"/>
      <c r="W884" s="107"/>
      <c r="X884" s="107"/>
    </row>
    <row r="885" spans="1:24" ht="24.75" customHeight="1">
      <c r="A885" s="107"/>
      <c r="B885" s="107"/>
      <c r="C885" s="108"/>
      <c r="D885" s="107"/>
      <c r="E885" s="108"/>
      <c r="F885" s="108"/>
      <c r="G885" s="107"/>
      <c r="H885" s="107"/>
      <c r="I885" s="107"/>
      <c r="J885" s="107"/>
      <c r="K885" s="107"/>
      <c r="L885" s="107"/>
      <c r="M885" s="107"/>
      <c r="N885" s="107"/>
      <c r="O885" s="107"/>
      <c r="P885" s="107"/>
      <c r="Q885" s="107"/>
      <c r="R885" s="107"/>
      <c r="S885" s="107"/>
      <c r="T885" s="107"/>
      <c r="U885" s="107"/>
      <c r="V885" s="107"/>
      <c r="W885" s="107"/>
      <c r="X885" s="107"/>
    </row>
    <row r="886" spans="1:24" ht="24.75" customHeight="1">
      <c r="A886" s="107"/>
      <c r="B886" s="107"/>
      <c r="C886" s="108"/>
      <c r="D886" s="107"/>
      <c r="E886" s="108"/>
      <c r="F886" s="108"/>
      <c r="G886" s="107"/>
      <c r="H886" s="107"/>
      <c r="I886" s="107"/>
      <c r="J886" s="107"/>
      <c r="K886" s="107"/>
      <c r="L886" s="107"/>
      <c r="M886" s="107"/>
      <c r="N886" s="107"/>
      <c r="O886" s="107"/>
      <c r="P886" s="107"/>
      <c r="Q886" s="107"/>
      <c r="R886" s="107"/>
      <c r="S886" s="107"/>
      <c r="T886" s="107"/>
      <c r="U886" s="107"/>
      <c r="V886" s="107"/>
      <c r="W886" s="107"/>
      <c r="X886" s="107"/>
    </row>
    <row r="887" spans="1:24" ht="24.75" customHeight="1">
      <c r="A887" s="107"/>
      <c r="B887" s="107"/>
      <c r="C887" s="108"/>
      <c r="D887" s="107"/>
      <c r="E887" s="108"/>
      <c r="F887" s="108"/>
      <c r="G887" s="107"/>
      <c r="H887" s="107"/>
      <c r="I887" s="107"/>
      <c r="J887" s="107"/>
      <c r="K887" s="107"/>
      <c r="L887" s="107"/>
      <c r="M887" s="107"/>
      <c r="N887" s="107"/>
      <c r="O887" s="107"/>
      <c r="P887" s="107"/>
      <c r="Q887" s="107"/>
      <c r="R887" s="107"/>
      <c r="S887" s="107"/>
      <c r="T887" s="107"/>
      <c r="U887" s="107"/>
      <c r="V887" s="107"/>
      <c r="W887" s="107"/>
      <c r="X887" s="107"/>
    </row>
    <row r="888" spans="1:24" ht="24.75" customHeight="1">
      <c r="A888" s="107"/>
      <c r="B888" s="107"/>
      <c r="C888" s="108"/>
      <c r="D888" s="107"/>
      <c r="E888" s="108"/>
      <c r="F888" s="108"/>
      <c r="G888" s="107"/>
      <c r="H888" s="107"/>
      <c r="I888" s="107"/>
      <c r="J888" s="107"/>
      <c r="K888" s="107"/>
      <c r="L888" s="107"/>
      <c r="M888" s="107"/>
      <c r="N888" s="107"/>
      <c r="O888" s="107"/>
      <c r="P888" s="107"/>
      <c r="Q888" s="107"/>
      <c r="R888" s="107"/>
      <c r="S888" s="107"/>
      <c r="T888" s="107"/>
      <c r="U888" s="107"/>
      <c r="V888" s="107"/>
      <c r="W888" s="107"/>
      <c r="X888" s="107"/>
    </row>
    <row r="889" spans="1:24" ht="24.75" customHeight="1">
      <c r="A889" s="107"/>
      <c r="B889" s="107"/>
      <c r="C889" s="108"/>
      <c r="D889" s="107"/>
      <c r="E889" s="108"/>
      <c r="F889" s="108"/>
      <c r="G889" s="107"/>
      <c r="H889" s="107"/>
      <c r="I889" s="107"/>
      <c r="J889" s="107"/>
      <c r="K889" s="107"/>
      <c r="L889" s="107"/>
      <c r="M889" s="107"/>
      <c r="N889" s="107"/>
      <c r="O889" s="107"/>
      <c r="P889" s="107"/>
      <c r="Q889" s="107"/>
      <c r="R889" s="107"/>
      <c r="S889" s="107"/>
      <c r="T889" s="107"/>
      <c r="U889" s="107"/>
      <c r="V889" s="107"/>
      <c r="W889" s="107"/>
      <c r="X889" s="107"/>
    </row>
    <row r="890" spans="1:24" ht="24.75" customHeight="1">
      <c r="A890" s="107"/>
      <c r="B890" s="107"/>
      <c r="C890" s="108"/>
      <c r="D890" s="107"/>
      <c r="E890" s="108"/>
      <c r="F890" s="108"/>
      <c r="G890" s="107"/>
      <c r="H890" s="107"/>
      <c r="I890" s="107"/>
      <c r="J890" s="107"/>
      <c r="K890" s="107"/>
      <c r="L890" s="107"/>
      <c r="M890" s="107"/>
      <c r="N890" s="107"/>
      <c r="O890" s="107"/>
      <c r="P890" s="107"/>
      <c r="Q890" s="107"/>
      <c r="R890" s="107"/>
      <c r="S890" s="107"/>
      <c r="T890" s="107"/>
      <c r="U890" s="107"/>
      <c r="V890" s="107"/>
      <c r="W890" s="107"/>
      <c r="X890" s="107"/>
    </row>
    <row r="891" spans="1:24" ht="24.75" customHeight="1">
      <c r="A891" s="107"/>
      <c r="B891" s="107"/>
      <c r="C891" s="108"/>
      <c r="D891" s="107"/>
      <c r="E891" s="108"/>
      <c r="F891" s="108"/>
      <c r="G891" s="107"/>
      <c r="H891" s="107"/>
      <c r="I891" s="107"/>
      <c r="J891" s="107"/>
      <c r="K891" s="107"/>
      <c r="L891" s="107"/>
      <c r="M891" s="107"/>
      <c r="N891" s="107"/>
      <c r="O891" s="107"/>
      <c r="P891" s="107"/>
      <c r="Q891" s="107"/>
      <c r="R891" s="107"/>
      <c r="S891" s="107"/>
      <c r="T891" s="107"/>
      <c r="U891" s="107"/>
      <c r="V891" s="107"/>
      <c r="W891" s="107"/>
      <c r="X891" s="107"/>
    </row>
    <row r="892" spans="1:24" ht="24.75" customHeight="1">
      <c r="A892" s="107"/>
      <c r="B892" s="107"/>
      <c r="C892" s="108"/>
      <c r="D892" s="107"/>
      <c r="E892" s="108"/>
      <c r="F892" s="108"/>
      <c r="G892" s="107"/>
      <c r="H892" s="107"/>
      <c r="I892" s="107"/>
      <c r="J892" s="107"/>
      <c r="K892" s="107"/>
      <c r="L892" s="107"/>
      <c r="M892" s="107"/>
      <c r="N892" s="107"/>
      <c r="O892" s="107"/>
      <c r="P892" s="107"/>
      <c r="Q892" s="107"/>
      <c r="R892" s="107"/>
      <c r="S892" s="107"/>
      <c r="T892" s="107"/>
      <c r="U892" s="107"/>
      <c r="V892" s="107"/>
      <c r="W892" s="107"/>
      <c r="X892" s="107"/>
    </row>
    <row r="893" spans="1:24" ht="24.75" customHeight="1">
      <c r="A893" s="107"/>
      <c r="B893" s="107"/>
      <c r="C893" s="108"/>
      <c r="D893" s="107"/>
      <c r="E893" s="108"/>
      <c r="F893" s="108"/>
      <c r="G893" s="107"/>
      <c r="H893" s="107"/>
      <c r="I893" s="107"/>
      <c r="J893" s="107"/>
      <c r="K893" s="107"/>
      <c r="L893" s="107"/>
      <c r="M893" s="107"/>
      <c r="N893" s="107"/>
      <c r="O893" s="107"/>
      <c r="P893" s="107"/>
      <c r="Q893" s="107"/>
      <c r="R893" s="107"/>
      <c r="S893" s="107"/>
      <c r="T893" s="107"/>
      <c r="U893" s="107"/>
      <c r="V893" s="107"/>
      <c r="W893" s="107"/>
      <c r="X893" s="107"/>
    </row>
    <row r="894" spans="1:24" ht="24.75" customHeight="1">
      <c r="A894" s="107"/>
      <c r="B894" s="107"/>
      <c r="C894" s="108"/>
      <c r="D894" s="107"/>
      <c r="E894" s="108"/>
      <c r="F894" s="108"/>
      <c r="G894" s="107"/>
      <c r="H894" s="107"/>
      <c r="I894" s="107"/>
      <c r="J894" s="107"/>
      <c r="K894" s="107"/>
      <c r="L894" s="107"/>
      <c r="M894" s="107"/>
      <c r="N894" s="107"/>
      <c r="O894" s="107"/>
      <c r="P894" s="107"/>
      <c r="Q894" s="107"/>
      <c r="R894" s="107"/>
      <c r="S894" s="107"/>
      <c r="T894" s="107"/>
      <c r="U894" s="107"/>
      <c r="V894" s="107"/>
      <c r="W894" s="107"/>
      <c r="X894" s="107"/>
    </row>
    <row r="895" spans="1:24" ht="24.75" customHeight="1">
      <c r="A895" s="107"/>
      <c r="B895" s="107"/>
      <c r="C895" s="108"/>
      <c r="D895" s="107"/>
      <c r="E895" s="108"/>
      <c r="F895" s="108"/>
      <c r="G895" s="107"/>
      <c r="H895" s="107"/>
      <c r="I895" s="107"/>
      <c r="J895" s="107"/>
      <c r="K895" s="107"/>
      <c r="L895" s="107"/>
      <c r="M895" s="107"/>
      <c r="N895" s="107"/>
      <c r="O895" s="107"/>
      <c r="P895" s="107"/>
      <c r="Q895" s="107"/>
      <c r="R895" s="107"/>
      <c r="S895" s="107"/>
      <c r="T895" s="107"/>
      <c r="U895" s="107"/>
      <c r="V895" s="107"/>
      <c r="W895" s="107"/>
      <c r="X895" s="107"/>
    </row>
    <row r="896" spans="1:24" ht="24.75" customHeight="1">
      <c r="A896" s="107"/>
      <c r="B896" s="107"/>
      <c r="C896" s="108"/>
      <c r="D896" s="107"/>
      <c r="E896" s="108"/>
      <c r="F896" s="108"/>
      <c r="G896" s="107"/>
      <c r="H896" s="107"/>
      <c r="I896" s="107"/>
      <c r="J896" s="107"/>
      <c r="K896" s="107"/>
      <c r="L896" s="107"/>
      <c r="M896" s="107"/>
      <c r="N896" s="107"/>
      <c r="O896" s="107"/>
      <c r="P896" s="107"/>
      <c r="Q896" s="107"/>
      <c r="R896" s="107"/>
      <c r="S896" s="107"/>
      <c r="T896" s="107"/>
      <c r="U896" s="107"/>
      <c r="V896" s="107"/>
      <c r="W896" s="107"/>
      <c r="X896" s="107"/>
    </row>
    <row r="897" spans="1:24" ht="24.75" customHeight="1">
      <c r="A897" s="107"/>
      <c r="B897" s="107"/>
      <c r="C897" s="108"/>
      <c r="D897" s="107"/>
      <c r="E897" s="108"/>
      <c r="F897" s="108"/>
      <c r="G897" s="107"/>
      <c r="H897" s="107"/>
      <c r="I897" s="107"/>
      <c r="J897" s="107"/>
      <c r="K897" s="107"/>
      <c r="L897" s="107"/>
      <c r="M897" s="107"/>
      <c r="N897" s="107"/>
      <c r="O897" s="107"/>
      <c r="P897" s="107"/>
      <c r="Q897" s="107"/>
      <c r="R897" s="107"/>
      <c r="S897" s="107"/>
      <c r="T897" s="107"/>
      <c r="U897" s="107"/>
      <c r="V897" s="107"/>
      <c r="W897" s="107"/>
      <c r="X897" s="107"/>
    </row>
    <row r="898" spans="1:24" ht="24.75" customHeight="1">
      <c r="A898" s="107"/>
      <c r="B898" s="107"/>
      <c r="C898" s="108"/>
      <c r="D898" s="107"/>
      <c r="E898" s="108"/>
      <c r="F898" s="108"/>
      <c r="G898" s="107"/>
      <c r="H898" s="107"/>
      <c r="I898" s="107"/>
      <c r="J898" s="107"/>
      <c r="K898" s="107"/>
      <c r="L898" s="107"/>
      <c r="M898" s="107"/>
      <c r="N898" s="107"/>
      <c r="O898" s="107"/>
      <c r="P898" s="107"/>
      <c r="Q898" s="107"/>
      <c r="R898" s="107"/>
      <c r="S898" s="107"/>
      <c r="T898" s="107"/>
      <c r="U898" s="107"/>
      <c r="V898" s="107"/>
      <c r="W898" s="107"/>
      <c r="X898" s="107"/>
    </row>
    <row r="899" spans="1:24" ht="24.75" customHeight="1">
      <c r="A899" s="107"/>
      <c r="B899" s="107"/>
      <c r="C899" s="108"/>
      <c r="D899" s="107"/>
      <c r="E899" s="108"/>
      <c r="F899" s="108"/>
      <c r="G899" s="107"/>
      <c r="H899" s="107"/>
      <c r="I899" s="107"/>
      <c r="J899" s="107"/>
      <c r="K899" s="107"/>
      <c r="L899" s="107"/>
      <c r="M899" s="107"/>
      <c r="N899" s="107"/>
      <c r="O899" s="107"/>
      <c r="P899" s="107"/>
      <c r="Q899" s="107"/>
      <c r="R899" s="107"/>
      <c r="S899" s="107"/>
      <c r="T899" s="107"/>
      <c r="U899" s="107"/>
      <c r="V899" s="107"/>
      <c r="W899" s="107"/>
      <c r="X899" s="107"/>
    </row>
    <row r="900" spans="1:24" ht="24.75" customHeight="1">
      <c r="A900" s="107"/>
      <c r="B900" s="107"/>
      <c r="C900" s="108"/>
      <c r="D900" s="107"/>
      <c r="E900" s="108"/>
      <c r="F900" s="108"/>
      <c r="G900" s="107"/>
      <c r="H900" s="107"/>
      <c r="I900" s="107"/>
      <c r="J900" s="107"/>
      <c r="K900" s="107"/>
      <c r="L900" s="107"/>
      <c r="M900" s="107"/>
      <c r="N900" s="107"/>
      <c r="O900" s="107"/>
      <c r="P900" s="107"/>
      <c r="Q900" s="107"/>
      <c r="R900" s="107"/>
      <c r="S900" s="107"/>
      <c r="T900" s="107"/>
      <c r="U900" s="107"/>
      <c r="V900" s="107"/>
      <c r="W900" s="107"/>
      <c r="X900" s="107"/>
    </row>
    <row r="901" spans="1:24" ht="24.75" customHeight="1">
      <c r="A901" s="107"/>
      <c r="B901" s="107"/>
      <c r="C901" s="108"/>
      <c r="D901" s="107"/>
      <c r="E901" s="108"/>
      <c r="F901" s="108"/>
      <c r="G901" s="107"/>
      <c r="H901" s="107"/>
      <c r="I901" s="107"/>
      <c r="J901" s="107"/>
      <c r="K901" s="107"/>
      <c r="L901" s="107"/>
      <c r="M901" s="107"/>
      <c r="N901" s="107"/>
      <c r="O901" s="107"/>
      <c r="P901" s="107"/>
      <c r="Q901" s="107"/>
      <c r="R901" s="107"/>
      <c r="S901" s="107"/>
      <c r="T901" s="107"/>
      <c r="U901" s="107"/>
      <c r="V901" s="107"/>
      <c r="W901" s="107"/>
      <c r="X901" s="107"/>
    </row>
    <row r="902" spans="1:24" ht="24.75" customHeight="1">
      <c r="A902" s="107"/>
      <c r="B902" s="107"/>
      <c r="C902" s="108"/>
      <c r="D902" s="107"/>
      <c r="E902" s="108"/>
      <c r="F902" s="108"/>
      <c r="G902" s="107"/>
      <c r="H902" s="107"/>
      <c r="I902" s="107"/>
      <c r="J902" s="107"/>
      <c r="K902" s="107"/>
      <c r="L902" s="107"/>
      <c r="M902" s="107"/>
      <c r="N902" s="107"/>
      <c r="O902" s="107"/>
      <c r="P902" s="107"/>
      <c r="Q902" s="107"/>
      <c r="R902" s="107"/>
      <c r="S902" s="107"/>
      <c r="T902" s="107"/>
      <c r="U902" s="107"/>
      <c r="V902" s="107"/>
      <c r="W902" s="107"/>
      <c r="X902" s="107"/>
    </row>
    <row r="903" spans="1:24" ht="24.75" customHeight="1">
      <c r="A903" s="107"/>
      <c r="B903" s="107"/>
      <c r="C903" s="108"/>
      <c r="D903" s="107"/>
      <c r="E903" s="108"/>
      <c r="F903" s="108"/>
      <c r="G903" s="107"/>
      <c r="H903" s="107"/>
      <c r="I903" s="107"/>
      <c r="J903" s="107"/>
      <c r="K903" s="107"/>
      <c r="L903" s="107"/>
      <c r="M903" s="107"/>
      <c r="N903" s="107"/>
      <c r="O903" s="107"/>
      <c r="P903" s="107"/>
      <c r="Q903" s="107"/>
      <c r="R903" s="107"/>
      <c r="S903" s="107"/>
      <c r="T903" s="107"/>
      <c r="U903" s="107"/>
      <c r="V903" s="107"/>
      <c r="W903" s="107"/>
      <c r="X903" s="107"/>
    </row>
    <row r="904" spans="1:24" ht="24.75" customHeight="1">
      <c r="A904" s="107"/>
      <c r="B904" s="107"/>
      <c r="C904" s="108"/>
      <c r="D904" s="107"/>
      <c r="E904" s="108"/>
      <c r="F904" s="108"/>
      <c r="G904" s="107"/>
      <c r="H904" s="107"/>
      <c r="I904" s="107"/>
      <c r="J904" s="107"/>
      <c r="K904" s="107"/>
      <c r="L904" s="107"/>
      <c r="M904" s="107"/>
      <c r="N904" s="107"/>
      <c r="O904" s="107"/>
      <c r="P904" s="107"/>
      <c r="Q904" s="107"/>
      <c r="R904" s="107"/>
      <c r="S904" s="107"/>
      <c r="T904" s="107"/>
      <c r="U904" s="107"/>
      <c r="V904" s="107"/>
      <c r="W904" s="107"/>
      <c r="X904" s="107"/>
    </row>
    <row r="905" spans="1:24" ht="24.75" customHeight="1">
      <c r="A905" s="107"/>
      <c r="B905" s="107"/>
      <c r="C905" s="108"/>
      <c r="D905" s="107"/>
      <c r="E905" s="108"/>
      <c r="F905" s="108"/>
      <c r="G905" s="107"/>
      <c r="H905" s="107"/>
      <c r="I905" s="107"/>
      <c r="J905" s="107"/>
      <c r="K905" s="107"/>
      <c r="L905" s="107"/>
      <c r="M905" s="107"/>
      <c r="N905" s="107"/>
      <c r="O905" s="107"/>
      <c r="P905" s="107"/>
      <c r="Q905" s="107"/>
      <c r="R905" s="107"/>
      <c r="S905" s="107"/>
      <c r="T905" s="107"/>
      <c r="U905" s="107"/>
      <c r="V905" s="107"/>
      <c r="W905" s="107"/>
      <c r="X905" s="107"/>
    </row>
    <row r="906" spans="1:24" ht="24.75" customHeight="1">
      <c r="A906" s="107"/>
      <c r="B906" s="107"/>
      <c r="C906" s="108"/>
      <c r="D906" s="107"/>
      <c r="E906" s="108"/>
      <c r="F906" s="108"/>
      <c r="G906" s="107"/>
      <c r="H906" s="107"/>
      <c r="I906" s="107"/>
      <c r="J906" s="107"/>
      <c r="K906" s="107"/>
      <c r="L906" s="107"/>
      <c r="M906" s="107"/>
      <c r="N906" s="107"/>
      <c r="O906" s="107"/>
      <c r="P906" s="107"/>
      <c r="Q906" s="107"/>
      <c r="R906" s="107"/>
      <c r="S906" s="107"/>
      <c r="T906" s="107"/>
      <c r="U906" s="107"/>
      <c r="V906" s="107"/>
      <c r="W906" s="107"/>
      <c r="X906" s="107"/>
    </row>
    <row r="907" spans="1:24" ht="24.75" customHeight="1">
      <c r="A907" s="107"/>
      <c r="B907" s="107"/>
      <c r="C907" s="108"/>
      <c r="D907" s="107"/>
      <c r="E907" s="108"/>
      <c r="F907" s="108"/>
      <c r="G907" s="107"/>
      <c r="H907" s="107"/>
      <c r="I907" s="107"/>
      <c r="J907" s="107"/>
      <c r="K907" s="107"/>
      <c r="L907" s="107"/>
      <c r="M907" s="107"/>
      <c r="N907" s="107"/>
      <c r="O907" s="107"/>
      <c r="P907" s="107"/>
      <c r="Q907" s="107"/>
      <c r="R907" s="107"/>
      <c r="S907" s="107"/>
      <c r="T907" s="107"/>
      <c r="U907" s="107"/>
      <c r="V907" s="107"/>
      <c r="W907" s="107"/>
      <c r="X907" s="107"/>
    </row>
    <row r="908" spans="1:24" ht="24.75" customHeight="1">
      <c r="A908" s="107"/>
      <c r="B908" s="107"/>
      <c r="C908" s="108"/>
      <c r="D908" s="107"/>
      <c r="E908" s="108"/>
      <c r="F908" s="108"/>
      <c r="G908" s="107"/>
      <c r="H908" s="107"/>
      <c r="I908" s="107"/>
      <c r="J908" s="107"/>
      <c r="K908" s="107"/>
      <c r="L908" s="107"/>
      <c r="M908" s="107"/>
      <c r="N908" s="107"/>
      <c r="O908" s="107"/>
      <c r="P908" s="107"/>
      <c r="Q908" s="107"/>
      <c r="R908" s="107"/>
      <c r="S908" s="107"/>
      <c r="T908" s="107"/>
      <c r="U908" s="107"/>
      <c r="V908" s="107"/>
      <c r="W908" s="107"/>
      <c r="X908" s="107"/>
    </row>
    <row r="909" spans="1:24" ht="24.75" customHeight="1">
      <c r="A909" s="107"/>
      <c r="B909" s="107"/>
      <c r="C909" s="108"/>
      <c r="D909" s="107"/>
      <c r="E909" s="108"/>
      <c r="F909" s="108"/>
      <c r="G909" s="107"/>
      <c r="H909" s="107"/>
      <c r="I909" s="107"/>
      <c r="J909" s="107"/>
      <c r="K909" s="107"/>
      <c r="L909" s="107"/>
      <c r="M909" s="107"/>
      <c r="N909" s="107"/>
      <c r="O909" s="107"/>
      <c r="P909" s="107"/>
      <c r="Q909" s="107"/>
      <c r="R909" s="107"/>
      <c r="S909" s="107"/>
      <c r="T909" s="107"/>
      <c r="U909" s="107"/>
      <c r="V909" s="107"/>
      <c r="W909" s="107"/>
      <c r="X909" s="107"/>
    </row>
    <row r="910" spans="1:24" ht="24.75" customHeight="1">
      <c r="A910" s="107"/>
      <c r="B910" s="107"/>
      <c r="C910" s="108"/>
      <c r="D910" s="107"/>
      <c r="E910" s="108"/>
      <c r="F910" s="108"/>
      <c r="G910" s="107"/>
      <c r="H910" s="107"/>
      <c r="I910" s="107"/>
      <c r="J910" s="107"/>
      <c r="K910" s="107"/>
      <c r="L910" s="107"/>
      <c r="M910" s="107"/>
      <c r="N910" s="107"/>
      <c r="O910" s="107"/>
      <c r="P910" s="107"/>
      <c r="Q910" s="107"/>
      <c r="R910" s="107"/>
      <c r="S910" s="107"/>
      <c r="T910" s="107"/>
      <c r="U910" s="107"/>
      <c r="V910" s="107"/>
      <c r="W910" s="107"/>
      <c r="X910" s="107"/>
    </row>
    <row r="911" spans="1:24" ht="24.75" customHeight="1">
      <c r="A911" s="107"/>
      <c r="B911" s="107"/>
      <c r="C911" s="108"/>
      <c r="D911" s="107"/>
      <c r="E911" s="108"/>
      <c r="F911" s="108"/>
      <c r="G911" s="107"/>
      <c r="H911" s="107"/>
      <c r="I911" s="107"/>
      <c r="J911" s="107"/>
      <c r="K911" s="107"/>
      <c r="L911" s="107"/>
      <c r="M911" s="107"/>
      <c r="N911" s="107"/>
      <c r="O911" s="107"/>
      <c r="P911" s="107"/>
      <c r="Q911" s="107"/>
      <c r="R911" s="107"/>
      <c r="S911" s="107"/>
      <c r="T911" s="107"/>
      <c r="U911" s="107"/>
      <c r="V911" s="107"/>
      <c r="W911" s="107"/>
      <c r="X911" s="107"/>
    </row>
    <row r="912" spans="1:24" ht="24.75" customHeight="1">
      <c r="A912" s="107"/>
      <c r="B912" s="107"/>
      <c r="C912" s="108"/>
      <c r="D912" s="107"/>
      <c r="E912" s="108"/>
      <c r="F912" s="108"/>
      <c r="G912" s="107"/>
      <c r="H912" s="107"/>
      <c r="I912" s="107"/>
      <c r="J912" s="107"/>
      <c r="K912" s="107"/>
      <c r="L912" s="107"/>
      <c r="M912" s="107"/>
      <c r="N912" s="107"/>
      <c r="O912" s="107"/>
      <c r="P912" s="107"/>
      <c r="Q912" s="107"/>
      <c r="R912" s="107"/>
      <c r="S912" s="107"/>
      <c r="T912" s="107"/>
      <c r="U912" s="107"/>
      <c r="V912" s="107"/>
      <c r="W912" s="107"/>
      <c r="X912" s="107"/>
    </row>
    <row r="913" spans="1:24" ht="24.75" customHeight="1">
      <c r="A913" s="107"/>
      <c r="B913" s="107"/>
      <c r="C913" s="108"/>
      <c r="D913" s="107"/>
      <c r="E913" s="108"/>
      <c r="F913" s="108"/>
      <c r="G913" s="107"/>
      <c r="H913" s="107"/>
      <c r="I913" s="107"/>
      <c r="J913" s="107"/>
      <c r="K913" s="107"/>
      <c r="L913" s="107"/>
      <c r="M913" s="107"/>
      <c r="N913" s="107"/>
      <c r="O913" s="107"/>
      <c r="P913" s="107"/>
      <c r="Q913" s="107"/>
      <c r="R913" s="107"/>
      <c r="S913" s="107"/>
      <c r="T913" s="107"/>
      <c r="U913" s="107"/>
      <c r="V913" s="107"/>
      <c r="W913" s="107"/>
      <c r="X913" s="107"/>
    </row>
    <row r="914" spans="1:24" ht="24.75" customHeight="1">
      <c r="A914" s="107"/>
      <c r="B914" s="107"/>
      <c r="C914" s="108"/>
      <c r="D914" s="107"/>
      <c r="E914" s="108"/>
      <c r="F914" s="108"/>
      <c r="G914" s="107"/>
      <c r="H914" s="107"/>
      <c r="I914" s="107"/>
      <c r="J914" s="107"/>
      <c r="K914" s="107"/>
      <c r="L914" s="107"/>
      <c r="M914" s="107"/>
      <c r="N914" s="107"/>
      <c r="O914" s="107"/>
      <c r="P914" s="107"/>
      <c r="Q914" s="107"/>
      <c r="R914" s="107"/>
      <c r="S914" s="107"/>
      <c r="T914" s="107"/>
      <c r="U914" s="107"/>
      <c r="V914" s="107"/>
      <c r="W914" s="107"/>
      <c r="X914" s="107"/>
    </row>
    <row r="915" spans="1:24" ht="24.75" customHeight="1">
      <c r="A915" s="107"/>
      <c r="B915" s="107"/>
      <c r="C915" s="108"/>
      <c r="D915" s="107"/>
      <c r="E915" s="108"/>
      <c r="F915" s="108"/>
      <c r="G915" s="107"/>
      <c r="H915" s="107"/>
      <c r="I915" s="107"/>
      <c r="J915" s="107"/>
      <c r="K915" s="107"/>
      <c r="L915" s="107"/>
      <c r="M915" s="107"/>
      <c r="N915" s="107"/>
      <c r="O915" s="107"/>
      <c r="P915" s="107"/>
      <c r="Q915" s="107"/>
      <c r="R915" s="107"/>
      <c r="S915" s="107"/>
      <c r="T915" s="107"/>
      <c r="U915" s="107"/>
      <c r="V915" s="107"/>
      <c r="W915" s="107"/>
      <c r="X915" s="107"/>
    </row>
    <row r="916" spans="1:24" ht="24.75" customHeight="1">
      <c r="A916" s="107"/>
      <c r="B916" s="107"/>
      <c r="C916" s="108"/>
      <c r="D916" s="107"/>
      <c r="E916" s="108"/>
      <c r="F916" s="108"/>
      <c r="G916" s="107"/>
      <c r="H916" s="107"/>
      <c r="I916" s="107"/>
      <c r="J916" s="107"/>
      <c r="K916" s="107"/>
      <c r="L916" s="107"/>
      <c r="M916" s="107"/>
      <c r="N916" s="107"/>
      <c r="O916" s="107"/>
      <c r="P916" s="107"/>
      <c r="Q916" s="107"/>
      <c r="R916" s="107"/>
      <c r="S916" s="107"/>
      <c r="T916" s="107"/>
      <c r="U916" s="107"/>
      <c r="V916" s="107"/>
      <c r="W916" s="107"/>
      <c r="X916" s="107"/>
    </row>
    <row r="917" spans="1:24" ht="24.75" customHeight="1">
      <c r="A917" s="107"/>
      <c r="B917" s="107"/>
      <c r="C917" s="108"/>
      <c r="D917" s="107"/>
      <c r="E917" s="108"/>
      <c r="F917" s="108"/>
      <c r="G917" s="107"/>
      <c r="H917" s="107"/>
      <c r="I917" s="107"/>
      <c r="J917" s="107"/>
      <c r="K917" s="107"/>
      <c r="L917" s="107"/>
      <c r="M917" s="107"/>
      <c r="N917" s="107"/>
      <c r="O917" s="107"/>
      <c r="P917" s="107"/>
      <c r="Q917" s="107"/>
      <c r="R917" s="107"/>
      <c r="S917" s="107"/>
      <c r="T917" s="107"/>
      <c r="U917" s="107"/>
      <c r="V917" s="107"/>
      <c r="W917" s="107"/>
      <c r="X917" s="107"/>
    </row>
    <row r="918" spans="1:24" ht="24.75" customHeight="1">
      <c r="A918" s="107"/>
      <c r="B918" s="107"/>
      <c r="C918" s="108"/>
      <c r="D918" s="107"/>
      <c r="E918" s="108"/>
      <c r="F918" s="108"/>
      <c r="G918" s="107"/>
      <c r="H918" s="107"/>
      <c r="I918" s="107"/>
      <c r="J918" s="107"/>
      <c r="K918" s="107"/>
      <c r="L918" s="107"/>
      <c r="M918" s="107"/>
      <c r="N918" s="107"/>
      <c r="O918" s="107"/>
      <c r="P918" s="107"/>
      <c r="Q918" s="107"/>
      <c r="R918" s="107"/>
      <c r="S918" s="107"/>
      <c r="T918" s="107"/>
      <c r="U918" s="107"/>
      <c r="V918" s="107"/>
      <c r="W918" s="107"/>
      <c r="X918" s="107"/>
    </row>
    <row r="919" spans="1:24" ht="24.75" customHeight="1">
      <c r="A919" s="107"/>
      <c r="B919" s="107"/>
      <c r="C919" s="108"/>
      <c r="D919" s="107"/>
      <c r="E919" s="108"/>
      <c r="F919" s="108"/>
      <c r="G919" s="107"/>
      <c r="H919" s="107"/>
      <c r="I919" s="107"/>
      <c r="J919" s="107"/>
      <c r="K919" s="107"/>
      <c r="L919" s="107"/>
      <c r="M919" s="107"/>
      <c r="N919" s="107"/>
      <c r="O919" s="107"/>
      <c r="P919" s="107"/>
      <c r="Q919" s="107"/>
      <c r="R919" s="107"/>
      <c r="S919" s="107"/>
      <c r="T919" s="107"/>
      <c r="U919" s="107"/>
      <c r="V919" s="107"/>
      <c r="W919" s="107"/>
      <c r="X919" s="107"/>
    </row>
    <row r="920" spans="1:24" ht="24.75" customHeight="1">
      <c r="A920" s="107"/>
      <c r="B920" s="107"/>
      <c r="C920" s="108"/>
      <c r="D920" s="107"/>
      <c r="E920" s="108"/>
      <c r="F920" s="108"/>
      <c r="G920" s="107"/>
      <c r="H920" s="107"/>
      <c r="I920" s="107"/>
      <c r="J920" s="107"/>
      <c r="K920" s="107"/>
      <c r="L920" s="107"/>
      <c r="M920" s="107"/>
      <c r="N920" s="107"/>
      <c r="O920" s="107"/>
      <c r="P920" s="107"/>
      <c r="Q920" s="107"/>
      <c r="R920" s="107"/>
      <c r="S920" s="107"/>
      <c r="T920" s="107"/>
      <c r="U920" s="107"/>
      <c r="V920" s="107"/>
      <c r="W920" s="107"/>
      <c r="X920" s="107"/>
    </row>
    <row r="921" spans="1:24" ht="24.75" customHeight="1">
      <c r="A921" s="107"/>
      <c r="B921" s="107"/>
      <c r="C921" s="108"/>
      <c r="D921" s="107"/>
      <c r="E921" s="108"/>
      <c r="F921" s="108"/>
      <c r="G921" s="107"/>
      <c r="H921" s="107"/>
      <c r="I921" s="107"/>
      <c r="J921" s="107"/>
      <c r="K921" s="107"/>
      <c r="L921" s="107"/>
      <c r="M921" s="107"/>
      <c r="N921" s="107"/>
      <c r="O921" s="107"/>
      <c r="P921" s="107"/>
      <c r="Q921" s="107"/>
      <c r="R921" s="107"/>
      <c r="S921" s="107"/>
      <c r="T921" s="107"/>
      <c r="U921" s="107"/>
      <c r="V921" s="107"/>
      <c r="W921" s="107"/>
      <c r="X921" s="107"/>
    </row>
    <row r="922" spans="1:24" ht="24.75" customHeight="1">
      <c r="A922" s="107"/>
      <c r="B922" s="107"/>
      <c r="C922" s="108"/>
      <c r="D922" s="107"/>
      <c r="E922" s="108"/>
      <c r="F922" s="108"/>
      <c r="G922" s="107"/>
      <c r="H922" s="107"/>
      <c r="I922" s="107"/>
      <c r="J922" s="107"/>
      <c r="K922" s="107"/>
      <c r="L922" s="107"/>
      <c r="M922" s="107"/>
      <c r="N922" s="107"/>
      <c r="O922" s="107"/>
      <c r="P922" s="107"/>
      <c r="Q922" s="107"/>
      <c r="R922" s="107"/>
      <c r="S922" s="107"/>
      <c r="T922" s="107"/>
      <c r="U922" s="107"/>
      <c r="V922" s="107"/>
      <c r="W922" s="107"/>
      <c r="X922" s="107"/>
    </row>
    <row r="923" spans="1:24" ht="24.75" customHeight="1">
      <c r="A923" s="107"/>
      <c r="B923" s="107"/>
      <c r="C923" s="108"/>
      <c r="D923" s="107"/>
      <c r="E923" s="108"/>
      <c r="F923" s="108"/>
      <c r="G923" s="107"/>
      <c r="H923" s="107"/>
      <c r="I923" s="107"/>
      <c r="J923" s="107"/>
      <c r="K923" s="107"/>
      <c r="L923" s="107"/>
      <c r="M923" s="107"/>
      <c r="N923" s="107"/>
      <c r="O923" s="107"/>
      <c r="P923" s="107"/>
      <c r="Q923" s="107"/>
      <c r="R923" s="107"/>
      <c r="S923" s="107"/>
      <c r="T923" s="107"/>
      <c r="U923" s="107"/>
      <c r="V923" s="107"/>
      <c r="W923" s="107"/>
      <c r="X923" s="107"/>
    </row>
    <row r="924" spans="1:24" ht="24.75" customHeight="1">
      <c r="A924" s="107"/>
      <c r="B924" s="107"/>
      <c r="C924" s="108"/>
      <c r="D924" s="107"/>
      <c r="E924" s="108"/>
      <c r="F924" s="108"/>
      <c r="G924" s="107"/>
      <c r="H924" s="107"/>
      <c r="I924" s="107"/>
      <c r="J924" s="107"/>
      <c r="K924" s="107"/>
      <c r="L924" s="107"/>
      <c r="M924" s="107"/>
      <c r="N924" s="107"/>
      <c r="O924" s="107"/>
      <c r="P924" s="107"/>
      <c r="Q924" s="107"/>
      <c r="R924" s="107"/>
      <c r="S924" s="107"/>
      <c r="T924" s="107"/>
      <c r="U924" s="107"/>
      <c r="V924" s="107"/>
      <c r="W924" s="107"/>
      <c r="X924" s="107"/>
    </row>
    <row r="925" spans="1:24" ht="24.75" customHeight="1">
      <c r="A925" s="107"/>
      <c r="B925" s="107"/>
      <c r="C925" s="108"/>
      <c r="D925" s="107"/>
      <c r="E925" s="108"/>
      <c r="F925" s="108"/>
      <c r="G925" s="107"/>
      <c r="H925" s="107"/>
      <c r="I925" s="107"/>
      <c r="J925" s="107"/>
      <c r="K925" s="107"/>
      <c r="L925" s="107"/>
      <c r="M925" s="107"/>
      <c r="N925" s="107"/>
      <c r="O925" s="107"/>
      <c r="P925" s="107"/>
      <c r="Q925" s="107"/>
      <c r="R925" s="107"/>
      <c r="S925" s="107"/>
      <c r="T925" s="107"/>
      <c r="U925" s="107"/>
      <c r="V925" s="107"/>
      <c r="W925" s="107"/>
      <c r="X925" s="107"/>
    </row>
    <row r="926" spans="1:24" ht="24.75" customHeight="1">
      <c r="A926" s="107"/>
      <c r="B926" s="107"/>
      <c r="C926" s="108"/>
      <c r="D926" s="107"/>
      <c r="E926" s="108"/>
      <c r="F926" s="108"/>
      <c r="G926" s="107"/>
      <c r="H926" s="107"/>
      <c r="I926" s="107"/>
      <c r="J926" s="107"/>
      <c r="K926" s="107"/>
      <c r="L926" s="107"/>
      <c r="M926" s="107"/>
      <c r="N926" s="107"/>
      <c r="O926" s="107"/>
      <c r="P926" s="107"/>
      <c r="Q926" s="107"/>
      <c r="R926" s="107"/>
      <c r="S926" s="107"/>
      <c r="T926" s="107"/>
      <c r="U926" s="107"/>
      <c r="V926" s="107"/>
      <c r="W926" s="107"/>
      <c r="X926" s="107"/>
    </row>
    <row r="927" spans="1:24" ht="24.75" customHeight="1">
      <c r="A927" s="107"/>
      <c r="B927" s="107"/>
      <c r="C927" s="108"/>
      <c r="D927" s="107"/>
      <c r="E927" s="108"/>
      <c r="F927" s="108"/>
      <c r="G927" s="107"/>
      <c r="H927" s="107"/>
      <c r="I927" s="107"/>
      <c r="J927" s="107"/>
      <c r="K927" s="107"/>
      <c r="L927" s="107"/>
      <c r="M927" s="107"/>
      <c r="N927" s="107"/>
      <c r="O927" s="107"/>
      <c r="P927" s="107"/>
      <c r="Q927" s="107"/>
      <c r="R927" s="107"/>
      <c r="S927" s="107"/>
      <c r="T927" s="107"/>
      <c r="U927" s="107"/>
      <c r="V927" s="107"/>
      <c r="W927" s="107"/>
      <c r="X927" s="107"/>
    </row>
    <row r="928" spans="1:24" ht="24.75" customHeight="1">
      <c r="A928" s="107"/>
      <c r="B928" s="107"/>
      <c r="C928" s="108"/>
      <c r="D928" s="107"/>
      <c r="E928" s="108"/>
      <c r="F928" s="108"/>
      <c r="G928" s="107"/>
      <c r="H928" s="107"/>
      <c r="I928" s="107"/>
      <c r="J928" s="107"/>
      <c r="K928" s="107"/>
      <c r="L928" s="107"/>
      <c r="M928" s="107"/>
      <c r="N928" s="107"/>
      <c r="O928" s="107"/>
      <c r="P928" s="107"/>
      <c r="Q928" s="107"/>
      <c r="R928" s="107"/>
      <c r="S928" s="107"/>
      <c r="T928" s="107"/>
      <c r="U928" s="107"/>
      <c r="V928" s="107"/>
      <c r="W928" s="107"/>
      <c r="X928" s="107"/>
    </row>
    <row r="929" spans="1:24" ht="24.75" customHeight="1">
      <c r="A929" s="107"/>
      <c r="B929" s="107"/>
      <c r="C929" s="108"/>
      <c r="D929" s="107"/>
      <c r="E929" s="108"/>
      <c r="F929" s="108"/>
      <c r="G929" s="107"/>
      <c r="H929" s="107"/>
      <c r="I929" s="107"/>
      <c r="J929" s="107"/>
      <c r="K929" s="107"/>
      <c r="L929" s="107"/>
      <c r="M929" s="107"/>
      <c r="N929" s="107"/>
      <c r="O929" s="107"/>
      <c r="P929" s="107"/>
      <c r="Q929" s="107"/>
      <c r="R929" s="107"/>
      <c r="S929" s="107"/>
      <c r="T929" s="107"/>
      <c r="U929" s="107"/>
      <c r="V929" s="107"/>
      <c r="W929" s="107"/>
      <c r="X929" s="107"/>
    </row>
    <row r="930" spans="1:24" ht="24.75" customHeight="1">
      <c r="A930" s="107"/>
      <c r="B930" s="107"/>
      <c r="C930" s="108"/>
      <c r="D930" s="107"/>
      <c r="E930" s="108"/>
      <c r="F930" s="108"/>
      <c r="G930" s="107"/>
      <c r="H930" s="107"/>
      <c r="I930" s="107"/>
      <c r="J930" s="107"/>
      <c r="K930" s="107"/>
      <c r="L930" s="107"/>
      <c r="M930" s="107"/>
      <c r="N930" s="107"/>
      <c r="O930" s="107"/>
      <c r="P930" s="107"/>
      <c r="Q930" s="107"/>
      <c r="R930" s="107"/>
      <c r="S930" s="107"/>
      <c r="T930" s="107"/>
      <c r="U930" s="107"/>
      <c r="V930" s="107"/>
      <c r="W930" s="107"/>
      <c r="X930" s="107"/>
    </row>
    <row r="931" spans="1:24" ht="24.75" customHeight="1">
      <c r="A931" s="107"/>
      <c r="B931" s="107"/>
      <c r="C931" s="108"/>
      <c r="D931" s="107"/>
      <c r="E931" s="108"/>
      <c r="F931" s="108"/>
      <c r="G931" s="107"/>
      <c r="H931" s="107"/>
      <c r="I931" s="107"/>
      <c r="J931" s="107"/>
      <c r="K931" s="107"/>
      <c r="L931" s="107"/>
      <c r="M931" s="107"/>
      <c r="N931" s="107"/>
      <c r="O931" s="107"/>
      <c r="P931" s="107"/>
      <c r="Q931" s="107"/>
      <c r="R931" s="107"/>
      <c r="S931" s="107"/>
      <c r="T931" s="107"/>
      <c r="U931" s="107"/>
      <c r="V931" s="107"/>
      <c r="W931" s="107"/>
      <c r="X931" s="107"/>
    </row>
    <row r="932" spans="1:24" ht="24.75" customHeight="1">
      <c r="A932" s="107"/>
      <c r="B932" s="107"/>
      <c r="C932" s="108"/>
      <c r="D932" s="107"/>
      <c r="E932" s="108"/>
      <c r="F932" s="108"/>
      <c r="G932" s="107"/>
      <c r="H932" s="107"/>
      <c r="I932" s="107"/>
      <c r="J932" s="107"/>
      <c r="K932" s="107"/>
      <c r="L932" s="107"/>
      <c r="M932" s="107"/>
      <c r="N932" s="107"/>
      <c r="O932" s="107"/>
      <c r="P932" s="107"/>
      <c r="Q932" s="107"/>
      <c r="R932" s="107"/>
      <c r="S932" s="107"/>
      <c r="T932" s="107"/>
      <c r="U932" s="107"/>
      <c r="V932" s="107"/>
      <c r="W932" s="107"/>
      <c r="X932" s="107"/>
    </row>
    <row r="933" spans="1:24" ht="24.75" customHeight="1">
      <c r="A933" s="107"/>
      <c r="B933" s="107"/>
      <c r="C933" s="108"/>
      <c r="D933" s="107"/>
      <c r="E933" s="108"/>
      <c r="F933" s="108"/>
      <c r="G933" s="107"/>
      <c r="H933" s="107"/>
      <c r="I933" s="107"/>
      <c r="J933" s="107"/>
      <c r="K933" s="107"/>
      <c r="L933" s="107"/>
      <c r="M933" s="107"/>
      <c r="N933" s="107"/>
      <c r="O933" s="107"/>
      <c r="P933" s="107"/>
      <c r="Q933" s="107"/>
      <c r="R933" s="107"/>
      <c r="S933" s="107"/>
      <c r="T933" s="107"/>
      <c r="U933" s="107"/>
      <c r="V933" s="107"/>
      <c r="W933" s="107"/>
      <c r="X933" s="107"/>
    </row>
    <row r="934" spans="1:24" ht="24.75" customHeight="1">
      <c r="A934" s="107"/>
      <c r="B934" s="107"/>
      <c r="C934" s="108"/>
      <c r="D934" s="107"/>
      <c r="E934" s="108"/>
      <c r="F934" s="108"/>
      <c r="G934" s="107"/>
      <c r="H934" s="107"/>
      <c r="I934" s="107"/>
      <c r="J934" s="107"/>
      <c r="K934" s="107"/>
      <c r="L934" s="107"/>
      <c r="M934" s="107"/>
      <c r="N934" s="107"/>
      <c r="O934" s="107"/>
      <c r="P934" s="107"/>
      <c r="Q934" s="107"/>
      <c r="R934" s="107"/>
      <c r="S934" s="107"/>
      <c r="T934" s="107"/>
      <c r="U934" s="107"/>
      <c r="V934" s="107"/>
      <c r="W934" s="107"/>
      <c r="X934" s="107"/>
    </row>
    <row r="935" spans="1:24" ht="24.75" customHeight="1">
      <c r="A935" s="107"/>
      <c r="B935" s="107"/>
      <c r="C935" s="108"/>
      <c r="D935" s="107"/>
      <c r="E935" s="108"/>
      <c r="F935" s="108"/>
      <c r="G935" s="107"/>
      <c r="H935" s="107"/>
      <c r="I935" s="107"/>
      <c r="J935" s="107"/>
      <c r="K935" s="107"/>
      <c r="L935" s="107"/>
      <c r="M935" s="107"/>
      <c r="N935" s="107"/>
      <c r="O935" s="107"/>
      <c r="P935" s="107"/>
      <c r="Q935" s="107"/>
      <c r="R935" s="107"/>
      <c r="S935" s="107"/>
      <c r="T935" s="107"/>
      <c r="U935" s="107"/>
      <c r="V935" s="107"/>
      <c r="W935" s="107"/>
      <c r="X935" s="107"/>
    </row>
    <row r="936" spans="1:24" ht="24.75" customHeight="1">
      <c r="A936" s="107"/>
      <c r="B936" s="107"/>
      <c r="C936" s="108"/>
      <c r="D936" s="107"/>
      <c r="E936" s="108"/>
      <c r="F936" s="108"/>
      <c r="G936" s="107"/>
      <c r="H936" s="107"/>
      <c r="I936" s="107"/>
      <c r="J936" s="107"/>
      <c r="K936" s="107"/>
      <c r="L936" s="107"/>
      <c r="M936" s="107"/>
      <c r="N936" s="107"/>
      <c r="O936" s="107"/>
      <c r="P936" s="107"/>
      <c r="Q936" s="107"/>
      <c r="R936" s="107"/>
      <c r="S936" s="107"/>
      <c r="T936" s="107"/>
      <c r="U936" s="107"/>
      <c r="V936" s="107"/>
      <c r="W936" s="107"/>
      <c r="X936" s="107"/>
    </row>
    <row r="937" spans="1:24" ht="24.75" customHeight="1">
      <c r="A937" s="107"/>
      <c r="B937" s="107"/>
      <c r="C937" s="108"/>
      <c r="D937" s="107"/>
      <c r="E937" s="108"/>
      <c r="F937" s="108"/>
      <c r="G937" s="107"/>
      <c r="H937" s="107"/>
      <c r="I937" s="107"/>
      <c r="J937" s="107"/>
      <c r="K937" s="107"/>
      <c r="L937" s="107"/>
      <c r="M937" s="107"/>
      <c r="N937" s="107"/>
      <c r="O937" s="107"/>
      <c r="P937" s="107"/>
      <c r="Q937" s="107"/>
      <c r="R937" s="107"/>
      <c r="S937" s="107"/>
      <c r="T937" s="107"/>
      <c r="U937" s="107"/>
      <c r="V937" s="107"/>
      <c r="W937" s="107"/>
      <c r="X937" s="107"/>
    </row>
    <row r="938" spans="1:24" ht="24.75" customHeight="1">
      <c r="A938" s="107"/>
      <c r="B938" s="107"/>
      <c r="C938" s="108"/>
      <c r="D938" s="107"/>
      <c r="E938" s="108"/>
      <c r="F938" s="108"/>
      <c r="G938" s="107"/>
      <c r="H938" s="107"/>
      <c r="I938" s="107"/>
      <c r="J938" s="107"/>
      <c r="K938" s="107"/>
      <c r="L938" s="107"/>
      <c r="M938" s="107"/>
      <c r="N938" s="107"/>
      <c r="O938" s="107"/>
      <c r="P938" s="107"/>
      <c r="Q938" s="107"/>
      <c r="R938" s="107"/>
      <c r="S938" s="107"/>
      <c r="T938" s="107"/>
      <c r="U938" s="107"/>
      <c r="V938" s="107"/>
      <c r="W938" s="107"/>
      <c r="X938" s="107"/>
    </row>
    <row r="939" spans="1:24" ht="24.75" customHeight="1">
      <c r="A939" s="107"/>
      <c r="B939" s="107"/>
      <c r="C939" s="108"/>
      <c r="D939" s="107"/>
      <c r="E939" s="108"/>
      <c r="F939" s="108"/>
      <c r="G939" s="107"/>
      <c r="H939" s="107"/>
      <c r="I939" s="107"/>
      <c r="J939" s="107"/>
      <c r="K939" s="107"/>
      <c r="L939" s="107"/>
      <c r="M939" s="107"/>
      <c r="N939" s="107"/>
      <c r="O939" s="107"/>
      <c r="P939" s="107"/>
      <c r="Q939" s="107"/>
      <c r="R939" s="107"/>
      <c r="S939" s="107"/>
      <c r="T939" s="107"/>
      <c r="U939" s="107"/>
      <c r="V939" s="107"/>
      <c r="W939" s="107"/>
      <c r="X939" s="107"/>
    </row>
    <row r="940" spans="1:24" ht="24.75" customHeight="1">
      <c r="A940" s="107"/>
      <c r="B940" s="107"/>
      <c r="C940" s="108"/>
      <c r="D940" s="107"/>
      <c r="E940" s="108"/>
      <c r="F940" s="108"/>
      <c r="G940" s="107"/>
      <c r="H940" s="107"/>
      <c r="I940" s="107"/>
      <c r="J940" s="107"/>
      <c r="K940" s="107"/>
      <c r="L940" s="107"/>
      <c r="M940" s="107"/>
      <c r="N940" s="107"/>
      <c r="O940" s="107"/>
      <c r="P940" s="107"/>
      <c r="Q940" s="107"/>
      <c r="R940" s="107"/>
      <c r="S940" s="107"/>
      <c r="T940" s="107"/>
      <c r="U940" s="107"/>
      <c r="V940" s="107"/>
      <c r="W940" s="107"/>
      <c r="X940" s="107"/>
    </row>
    <row r="941" spans="1:24" ht="24.75" customHeight="1">
      <c r="A941" s="107"/>
      <c r="B941" s="107"/>
      <c r="C941" s="108"/>
      <c r="D941" s="107"/>
      <c r="E941" s="108"/>
      <c r="F941" s="108"/>
      <c r="G941" s="107"/>
      <c r="H941" s="107"/>
      <c r="I941" s="107"/>
      <c r="J941" s="107"/>
      <c r="K941" s="107"/>
      <c r="L941" s="107"/>
      <c r="M941" s="107"/>
      <c r="N941" s="107"/>
      <c r="O941" s="107"/>
      <c r="P941" s="107"/>
      <c r="Q941" s="107"/>
      <c r="R941" s="107"/>
      <c r="S941" s="107"/>
      <c r="T941" s="107"/>
      <c r="U941" s="107"/>
      <c r="V941" s="107"/>
      <c r="W941" s="107"/>
      <c r="X941" s="107"/>
    </row>
    <row r="942" spans="1:24" ht="24.75" customHeight="1">
      <c r="A942" s="107"/>
      <c r="B942" s="107"/>
      <c r="C942" s="108"/>
      <c r="D942" s="107"/>
      <c r="E942" s="108"/>
      <c r="F942" s="108"/>
      <c r="G942" s="107"/>
      <c r="H942" s="107"/>
      <c r="I942" s="107"/>
      <c r="J942" s="107"/>
      <c r="K942" s="107"/>
      <c r="L942" s="107"/>
      <c r="M942" s="107"/>
      <c r="N942" s="107"/>
      <c r="O942" s="107"/>
      <c r="P942" s="107"/>
      <c r="Q942" s="107"/>
      <c r="R942" s="107"/>
      <c r="S942" s="107"/>
      <c r="T942" s="107"/>
      <c r="U942" s="107"/>
      <c r="V942" s="107"/>
      <c r="W942" s="107"/>
      <c r="X942" s="107"/>
    </row>
    <row r="943" spans="1:24" ht="24.75" customHeight="1">
      <c r="A943" s="107"/>
      <c r="B943" s="107"/>
      <c r="C943" s="108"/>
      <c r="D943" s="107"/>
      <c r="E943" s="108"/>
      <c r="F943" s="108"/>
      <c r="G943" s="107"/>
      <c r="H943" s="107"/>
      <c r="I943" s="107"/>
      <c r="J943" s="107"/>
      <c r="K943" s="107"/>
      <c r="L943" s="107"/>
      <c r="M943" s="107"/>
      <c r="N943" s="107"/>
      <c r="O943" s="107"/>
      <c r="P943" s="107"/>
      <c r="Q943" s="107"/>
      <c r="R943" s="107"/>
      <c r="S943" s="107"/>
      <c r="T943" s="107"/>
      <c r="U943" s="107"/>
      <c r="V943" s="107"/>
      <c r="W943" s="107"/>
      <c r="X943" s="107"/>
    </row>
    <row r="944" spans="1:24" ht="24.75" customHeight="1">
      <c r="A944" s="107"/>
      <c r="B944" s="107"/>
      <c r="C944" s="108"/>
      <c r="D944" s="107"/>
      <c r="E944" s="108"/>
      <c r="F944" s="108"/>
      <c r="G944" s="107"/>
      <c r="H944" s="107"/>
      <c r="I944" s="107"/>
      <c r="J944" s="107"/>
      <c r="K944" s="107"/>
      <c r="L944" s="107"/>
      <c r="M944" s="107"/>
      <c r="N944" s="107"/>
      <c r="O944" s="107"/>
      <c r="P944" s="107"/>
      <c r="Q944" s="107"/>
      <c r="R944" s="107"/>
      <c r="S944" s="107"/>
      <c r="T944" s="107"/>
      <c r="U944" s="107"/>
      <c r="V944" s="107"/>
      <c r="W944" s="107"/>
      <c r="X944" s="107"/>
    </row>
    <row r="945" spans="1:24" ht="24.75" customHeight="1">
      <c r="A945" s="107"/>
      <c r="B945" s="107"/>
      <c r="C945" s="108"/>
      <c r="D945" s="107"/>
      <c r="E945" s="108"/>
      <c r="F945" s="108"/>
      <c r="G945" s="107"/>
      <c r="H945" s="107"/>
      <c r="I945" s="107"/>
      <c r="J945" s="107"/>
      <c r="K945" s="107"/>
      <c r="L945" s="107"/>
      <c r="M945" s="107"/>
      <c r="N945" s="107"/>
      <c r="O945" s="107"/>
      <c r="P945" s="107"/>
      <c r="Q945" s="107"/>
      <c r="R945" s="107"/>
      <c r="S945" s="107"/>
      <c r="T945" s="107"/>
      <c r="U945" s="107"/>
      <c r="V945" s="107"/>
      <c r="W945" s="107"/>
      <c r="X945" s="107"/>
    </row>
    <row r="946" spans="1:24" ht="24.75" customHeight="1">
      <c r="A946" s="107"/>
      <c r="B946" s="107"/>
      <c r="C946" s="108"/>
      <c r="D946" s="107"/>
      <c r="E946" s="108"/>
      <c r="F946" s="108"/>
      <c r="G946" s="107"/>
      <c r="H946" s="107"/>
      <c r="I946" s="107"/>
      <c r="J946" s="107"/>
      <c r="K946" s="107"/>
      <c r="L946" s="107"/>
      <c r="M946" s="107"/>
      <c r="N946" s="107"/>
      <c r="O946" s="107"/>
      <c r="P946" s="107"/>
      <c r="Q946" s="107"/>
      <c r="R946" s="107"/>
      <c r="S946" s="107"/>
      <c r="T946" s="107"/>
      <c r="U946" s="107"/>
      <c r="V946" s="107"/>
      <c r="W946" s="107"/>
      <c r="X946" s="107"/>
    </row>
    <row r="947" spans="1:24" ht="24.75" customHeight="1">
      <c r="A947" s="107"/>
      <c r="B947" s="107"/>
      <c r="C947" s="108"/>
      <c r="D947" s="107"/>
      <c r="E947" s="108"/>
      <c r="F947" s="108"/>
      <c r="G947" s="107"/>
      <c r="H947" s="107"/>
      <c r="I947" s="107"/>
      <c r="J947" s="107"/>
      <c r="K947" s="107"/>
      <c r="L947" s="107"/>
      <c r="M947" s="107"/>
      <c r="N947" s="107"/>
      <c r="O947" s="107"/>
      <c r="P947" s="107"/>
      <c r="Q947" s="107"/>
      <c r="R947" s="107"/>
      <c r="S947" s="107"/>
      <c r="T947" s="107"/>
      <c r="U947" s="107"/>
      <c r="V947" s="107"/>
      <c r="W947" s="107"/>
      <c r="X947" s="107"/>
    </row>
    <row r="948" spans="1:24" ht="24.75" customHeight="1">
      <c r="A948" s="107"/>
      <c r="B948" s="107"/>
      <c r="C948" s="108"/>
      <c r="D948" s="107"/>
      <c r="E948" s="108"/>
      <c r="F948" s="108"/>
      <c r="G948" s="107"/>
      <c r="H948" s="107"/>
      <c r="I948" s="107"/>
      <c r="J948" s="107"/>
      <c r="K948" s="107"/>
      <c r="L948" s="107"/>
      <c r="M948" s="107"/>
      <c r="N948" s="107"/>
      <c r="O948" s="107"/>
      <c r="P948" s="107"/>
      <c r="Q948" s="107"/>
      <c r="R948" s="107"/>
      <c r="S948" s="107"/>
      <c r="T948" s="107"/>
      <c r="U948" s="107"/>
      <c r="V948" s="107"/>
      <c r="W948" s="107"/>
      <c r="X948" s="107"/>
    </row>
    <row r="949" spans="1:24" ht="24.75" customHeight="1">
      <c r="A949" s="107"/>
      <c r="B949" s="107"/>
      <c r="C949" s="108"/>
      <c r="D949" s="107"/>
      <c r="E949" s="108"/>
      <c r="F949" s="108"/>
      <c r="G949" s="107"/>
      <c r="H949" s="107"/>
      <c r="I949" s="107"/>
      <c r="J949" s="107"/>
      <c r="K949" s="107"/>
      <c r="L949" s="107"/>
      <c r="M949" s="107"/>
      <c r="N949" s="107"/>
      <c r="O949" s="107"/>
      <c r="P949" s="107"/>
      <c r="Q949" s="107"/>
      <c r="R949" s="107"/>
      <c r="S949" s="107"/>
      <c r="T949" s="107"/>
      <c r="U949" s="107"/>
      <c r="V949" s="107"/>
      <c r="W949" s="107"/>
      <c r="X949" s="107"/>
    </row>
    <row r="950" spans="1:24" ht="24.75" customHeight="1">
      <c r="A950" s="107"/>
      <c r="B950" s="107"/>
      <c r="C950" s="108"/>
      <c r="D950" s="107"/>
      <c r="E950" s="108"/>
      <c r="F950" s="108"/>
      <c r="G950" s="107"/>
      <c r="H950" s="107"/>
      <c r="I950" s="107"/>
      <c r="J950" s="107"/>
      <c r="K950" s="107"/>
      <c r="L950" s="107"/>
      <c r="M950" s="107"/>
      <c r="N950" s="107"/>
      <c r="O950" s="107"/>
      <c r="P950" s="107"/>
      <c r="Q950" s="107"/>
      <c r="R950" s="107"/>
      <c r="S950" s="107"/>
      <c r="T950" s="107"/>
      <c r="U950" s="107"/>
      <c r="V950" s="107"/>
      <c r="W950" s="107"/>
      <c r="X950" s="107"/>
    </row>
    <row r="951" spans="1:24" ht="24.75" customHeight="1">
      <c r="A951" s="107"/>
      <c r="B951" s="107"/>
      <c r="C951" s="108"/>
      <c r="D951" s="107"/>
      <c r="E951" s="108"/>
      <c r="F951" s="108"/>
      <c r="G951" s="107"/>
      <c r="H951" s="107"/>
      <c r="I951" s="107"/>
      <c r="J951" s="107"/>
      <c r="K951" s="107"/>
      <c r="L951" s="107"/>
      <c r="M951" s="107"/>
      <c r="N951" s="107"/>
      <c r="O951" s="107"/>
      <c r="P951" s="107"/>
      <c r="Q951" s="107"/>
      <c r="R951" s="107"/>
      <c r="S951" s="107"/>
      <c r="T951" s="107"/>
      <c r="U951" s="107"/>
      <c r="V951" s="107"/>
      <c r="W951" s="107"/>
      <c r="X951" s="107"/>
    </row>
    <row r="952" spans="1:24" ht="24.75" customHeight="1">
      <c r="A952" s="107"/>
      <c r="B952" s="107"/>
      <c r="C952" s="108"/>
      <c r="D952" s="107"/>
      <c r="E952" s="108"/>
      <c r="F952" s="108"/>
      <c r="G952" s="107"/>
      <c r="H952" s="107"/>
      <c r="I952" s="107"/>
      <c r="J952" s="107"/>
      <c r="K952" s="107"/>
      <c r="L952" s="107"/>
      <c r="M952" s="107"/>
      <c r="N952" s="107"/>
      <c r="O952" s="107"/>
      <c r="P952" s="107"/>
      <c r="Q952" s="107"/>
      <c r="R952" s="107"/>
      <c r="S952" s="107"/>
      <c r="T952" s="107"/>
      <c r="U952" s="107"/>
      <c r="V952" s="107"/>
      <c r="W952" s="107"/>
      <c r="X952" s="107"/>
    </row>
    <row r="953" spans="1:24" ht="24.75" customHeight="1">
      <c r="A953" s="107"/>
      <c r="B953" s="107"/>
      <c r="C953" s="108"/>
      <c r="D953" s="107"/>
      <c r="E953" s="108"/>
      <c r="F953" s="108"/>
      <c r="G953" s="107"/>
      <c r="H953" s="107"/>
      <c r="I953" s="107"/>
      <c r="J953" s="107"/>
      <c r="K953" s="107"/>
      <c r="L953" s="107"/>
      <c r="M953" s="107"/>
      <c r="N953" s="107"/>
      <c r="O953" s="107"/>
      <c r="P953" s="107"/>
      <c r="Q953" s="107"/>
      <c r="R953" s="107"/>
      <c r="S953" s="107"/>
      <c r="T953" s="107"/>
      <c r="U953" s="107"/>
      <c r="V953" s="107"/>
      <c r="W953" s="107"/>
      <c r="X953" s="107"/>
    </row>
    <row r="954" spans="1:24" ht="24.75" customHeight="1">
      <c r="A954" s="107"/>
      <c r="B954" s="107"/>
      <c r="C954" s="108"/>
      <c r="D954" s="107"/>
      <c r="E954" s="108"/>
      <c r="F954" s="108"/>
      <c r="G954" s="107"/>
      <c r="H954" s="107"/>
      <c r="I954" s="107"/>
      <c r="J954" s="107"/>
      <c r="K954" s="107"/>
      <c r="L954" s="107"/>
      <c r="M954" s="107"/>
      <c r="N954" s="107"/>
      <c r="O954" s="107"/>
      <c r="P954" s="107"/>
      <c r="Q954" s="107"/>
      <c r="R954" s="107"/>
      <c r="S954" s="107"/>
      <c r="T954" s="107"/>
      <c r="U954" s="107"/>
      <c r="V954" s="107"/>
      <c r="W954" s="107"/>
      <c r="X954" s="107"/>
    </row>
    <row r="955" spans="1:24" ht="24.75" customHeight="1">
      <c r="A955" s="107"/>
      <c r="B955" s="107"/>
      <c r="C955" s="108"/>
      <c r="D955" s="107"/>
      <c r="E955" s="108"/>
      <c r="F955" s="108"/>
      <c r="G955" s="107"/>
      <c r="H955" s="107"/>
      <c r="I955" s="107"/>
      <c r="J955" s="107"/>
      <c r="K955" s="107"/>
      <c r="L955" s="107"/>
      <c r="M955" s="107"/>
      <c r="N955" s="107"/>
      <c r="O955" s="107"/>
      <c r="P955" s="107"/>
      <c r="Q955" s="107"/>
      <c r="R955" s="107"/>
      <c r="S955" s="107"/>
      <c r="T955" s="107"/>
      <c r="U955" s="107"/>
      <c r="V955" s="107"/>
      <c r="W955" s="107"/>
      <c r="X955" s="107"/>
    </row>
    <row r="956" spans="1:24" ht="24.75" customHeight="1">
      <c r="A956" s="107"/>
      <c r="B956" s="107"/>
      <c r="C956" s="108"/>
      <c r="D956" s="107"/>
      <c r="E956" s="108"/>
      <c r="F956" s="108"/>
      <c r="G956" s="107"/>
      <c r="H956" s="107"/>
      <c r="I956" s="107"/>
      <c r="J956" s="107"/>
      <c r="K956" s="107"/>
      <c r="L956" s="107"/>
      <c r="M956" s="107"/>
      <c r="N956" s="107"/>
      <c r="O956" s="107"/>
      <c r="P956" s="107"/>
      <c r="Q956" s="107"/>
      <c r="R956" s="107"/>
      <c r="S956" s="107"/>
      <c r="T956" s="107"/>
      <c r="U956" s="107"/>
      <c r="V956" s="107"/>
      <c r="W956" s="107"/>
      <c r="X956" s="107"/>
    </row>
    <row r="957" spans="1:24" ht="24.75" customHeight="1">
      <c r="A957" s="107"/>
      <c r="B957" s="107"/>
      <c r="C957" s="108"/>
      <c r="D957" s="107"/>
      <c r="E957" s="108"/>
      <c r="F957" s="108"/>
      <c r="G957" s="107"/>
      <c r="H957" s="107"/>
      <c r="I957" s="107"/>
      <c r="J957" s="107"/>
      <c r="K957" s="107"/>
      <c r="L957" s="107"/>
      <c r="M957" s="107"/>
      <c r="N957" s="107"/>
      <c r="O957" s="107"/>
      <c r="P957" s="107"/>
      <c r="Q957" s="107"/>
      <c r="R957" s="107"/>
      <c r="S957" s="107"/>
      <c r="T957" s="107"/>
      <c r="U957" s="107"/>
      <c r="V957" s="107"/>
      <c r="W957" s="107"/>
      <c r="X957" s="107"/>
    </row>
    <row r="958" spans="1:24" ht="24.75" customHeight="1">
      <c r="A958" s="107"/>
      <c r="B958" s="107"/>
      <c r="C958" s="108"/>
      <c r="D958" s="107"/>
      <c r="E958" s="108"/>
      <c r="F958" s="108"/>
      <c r="G958" s="107"/>
      <c r="H958" s="107"/>
      <c r="I958" s="107"/>
      <c r="J958" s="107"/>
      <c r="K958" s="107"/>
      <c r="L958" s="107"/>
      <c r="M958" s="107"/>
      <c r="N958" s="107"/>
      <c r="O958" s="107"/>
      <c r="P958" s="107"/>
      <c r="Q958" s="107"/>
      <c r="R958" s="107"/>
      <c r="S958" s="107"/>
      <c r="T958" s="107"/>
      <c r="U958" s="107"/>
      <c r="V958" s="107"/>
      <c r="W958" s="107"/>
      <c r="X958" s="107"/>
    </row>
    <row r="959" spans="1:24" ht="24.75" customHeight="1">
      <c r="A959" s="107"/>
      <c r="B959" s="107"/>
      <c r="C959" s="108"/>
      <c r="D959" s="107"/>
      <c r="E959" s="108"/>
      <c r="F959" s="108"/>
      <c r="G959" s="107"/>
      <c r="H959" s="107"/>
      <c r="I959" s="107"/>
      <c r="J959" s="107"/>
      <c r="K959" s="107"/>
      <c r="L959" s="107"/>
      <c r="M959" s="107"/>
      <c r="N959" s="107"/>
      <c r="O959" s="107"/>
      <c r="P959" s="107"/>
      <c r="Q959" s="107"/>
      <c r="R959" s="107"/>
      <c r="S959" s="107"/>
      <c r="T959" s="107"/>
      <c r="U959" s="107"/>
      <c r="V959" s="107"/>
      <c r="W959" s="107"/>
      <c r="X959" s="107"/>
    </row>
    <row r="960" spans="1:24" ht="24.75" customHeight="1">
      <c r="A960" s="107"/>
      <c r="B960" s="107"/>
      <c r="C960" s="108"/>
      <c r="D960" s="107"/>
      <c r="E960" s="108"/>
      <c r="F960" s="108"/>
      <c r="G960" s="107"/>
      <c r="H960" s="107"/>
      <c r="I960" s="107"/>
      <c r="J960" s="107"/>
      <c r="K960" s="107"/>
      <c r="L960" s="107"/>
      <c r="M960" s="107"/>
      <c r="N960" s="107"/>
      <c r="O960" s="107"/>
      <c r="P960" s="107"/>
      <c r="Q960" s="107"/>
      <c r="R960" s="107"/>
      <c r="S960" s="107"/>
      <c r="T960" s="107"/>
      <c r="U960" s="107"/>
      <c r="V960" s="107"/>
      <c r="W960" s="107"/>
      <c r="X960" s="107"/>
    </row>
    <row r="961" spans="1:24" ht="24.75" customHeight="1">
      <c r="A961" s="107"/>
      <c r="B961" s="107"/>
      <c r="C961" s="108"/>
      <c r="D961" s="107"/>
      <c r="E961" s="108"/>
      <c r="F961" s="108"/>
      <c r="G961" s="107"/>
      <c r="H961" s="107"/>
      <c r="I961" s="107"/>
      <c r="J961" s="107"/>
      <c r="K961" s="107"/>
      <c r="L961" s="107"/>
      <c r="M961" s="107"/>
      <c r="N961" s="107"/>
      <c r="O961" s="107"/>
      <c r="P961" s="107"/>
      <c r="Q961" s="107"/>
      <c r="R961" s="107"/>
      <c r="S961" s="107"/>
      <c r="T961" s="107"/>
      <c r="U961" s="107"/>
      <c r="V961" s="107"/>
      <c r="W961" s="107"/>
      <c r="X961" s="107"/>
    </row>
    <row r="962" spans="1:24" ht="24.75" customHeight="1">
      <c r="A962" s="107"/>
      <c r="B962" s="107"/>
      <c r="C962" s="108"/>
      <c r="D962" s="107"/>
      <c r="E962" s="108"/>
      <c r="F962" s="108"/>
      <c r="G962" s="107"/>
      <c r="H962" s="107"/>
      <c r="I962" s="107"/>
      <c r="J962" s="107"/>
      <c r="K962" s="107"/>
      <c r="L962" s="107"/>
      <c r="M962" s="107"/>
      <c r="N962" s="107"/>
      <c r="O962" s="107"/>
      <c r="P962" s="107"/>
      <c r="Q962" s="107"/>
      <c r="R962" s="107"/>
      <c r="S962" s="107"/>
      <c r="T962" s="107"/>
      <c r="U962" s="107"/>
      <c r="V962" s="107"/>
      <c r="W962" s="107"/>
      <c r="X962" s="107"/>
    </row>
    <row r="963" spans="1:24" ht="24.75" customHeight="1">
      <c r="A963" s="107"/>
      <c r="B963" s="107"/>
      <c r="C963" s="108"/>
      <c r="D963" s="107"/>
      <c r="E963" s="108"/>
      <c r="F963" s="108"/>
      <c r="G963" s="107"/>
      <c r="H963" s="107"/>
      <c r="I963" s="107"/>
      <c r="J963" s="107"/>
      <c r="K963" s="107"/>
      <c r="L963" s="107"/>
      <c r="M963" s="107"/>
      <c r="N963" s="107"/>
      <c r="O963" s="107"/>
      <c r="P963" s="107"/>
      <c r="Q963" s="107"/>
      <c r="R963" s="107"/>
      <c r="S963" s="107"/>
      <c r="T963" s="107"/>
      <c r="U963" s="107"/>
      <c r="V963" s="107"/>
      <c r="W963" s="107"/>
      <c r="X963" s="107"/>
    </row>
    <row r="964" spans="1:24" ht="24.75" customHeight="1">
      <c r="A964" s="107"/>
      <c r="B964" s="107"/>
      <c r="C964" s="108"/>
      <c r="D964" s="107"/>
      <c r="E964" s="108"/>
      <c r="F964" s="108"/>
      <c r="G964" s="107"/>
      <c r="H964" s="107"/>
      <c r="I964" s="107"/>
      <c r="J964" s="107"/>
      <c r="K964" s="107"/>
      <c r="L964" s="107"/>
      <c r="M964" s="107"/>
      <c r="N964" s="107"/>
      <c r="O964" s="107"/>
      <c r="P964" s="107"/>
      <c r="Q964" s="107"/>
      <c r="R964" s="107"/>
      <c r="S964" s="107"/>
      <c r="T964" s="107"/>
      <c r="U964" s="107"/>
      <c r="V964" s="107"/>
      <c r="W964" s="107"/>
      <c r="X964" s="107"/>
    </row>
    <row r="965" spans="1:24" ht="24.75" customHeight="1">
      <c r="A965" s="107"/>
      <c r="B965" s="107"/>
      <c r="C965" s="108"/>
      <c r="D965" s="107"/>
      <c r="E965" s="108"/>
      <c r="F965" s="108"/>
      <c r="G965" s="107"/>
      <c r="H965" s="107"/>
      <c r="I965" s="107"/>
      <c r="J965" s="107"/>
      <c r="K965" s="107"/>
      <c r="L965" s="107"/>
      <c r="M965" s="107"/>
      <c r="N965" s="107"/>
      <c r="O965" s="107"/>
      <c r="P965" s="107"/>
      <c r="Q965" s="107"/>
      <c r="R965" s="107"/>
      <c r="S965" s="107"/>
      <c r="T965" s="107"/>
      <c r="U965" s="107"/>
      <c r="V965" s="107"/>
      <c r="W965" s="107"/>
      <c r="X965" s="107"/>
    </row>
    <row r="966" spans="1:24" ht="24.75" customHeight="1">
      <c r="A966" s="107"/>
      <c r="B966" s="107"/>
      <c r="C966" s="108"/>
      <c r="D966" s="107"/>
      <c r="E966" s="108"/>
      <c r="F966" s="108"/>
      <c r="G966" s="107"/>
      <c r="H966" s="107"/>
      <c r="I966" s="107"/>
      <c r="J966" s="107"/>
      <c r="K966" s="107"/>
      <c r="L966" s="107"/>
      <c r="M966" s="107"/>
      <c r="N966" s="107"/>
      <c r="O966" s="107"/>
      <c r="P966" s="107"/>
      <c r="Q966" s="107"/>
      <c r="R966" s="107"/>
      <c r="S966" s="107"/>
      <c r="T966" s="107"/>
      <c r="U966" s="107"/>
      <c r="V966" s="107"/>
      <c r="W966" s="107"/>
      <c r="X966" s="107"/>
    </row>
    <row r="967" spans="1:24" ht="24.75" customHeight="1">
      <c r="A967" s="107"/>
      <c r="B967" s="107"/>
      <c r="C967" s="108"/>
      <c r="D967" s="107"/>
      <c r="E967" s="108"/>
      <c r="F967" s="108"/>
      <c r="G967" s="107"/>
      <c r="H967" s="107"/>
      <c r="I967" s="107"/>
      <c r="J967" s="107"/>
      <c r="K967" s="107"/>
      <c r="L967" s="107"/>
      <c r="M967" s="107"/>
      <c r="N967" s="107"/>
      <c r="O967" s="107"/>
      <c r="P967" s="107"/>
      <c r="Q967" s="107"/>
      <c r="R967" s="107"/>
      <c r="S967" s="107"/>
      <c r="T967" s="107"/>
      <c r="U967" s="107"/>
      <c r="V967" s="107"/>
      <c r="W967" s="107"/>
      <c r="X967" s="107"/>
    </row>
    <row r="968" spans="1:24" ht="24.75" customHeight="1">
      <c r="A968" s="107"/>
      <c r="B968" s="107"/>
      <c r="C968" s="108"/>
      <c r="D968" s="107"/>
      <c r="E968" s="108"/>
      <c r="F968" s="108"/>
      <c r="G968" s="107"/>
      <c r="H968" s="107"/>
      <c r="I968" s="107"/>
      <c r="J968" s="107"/>
      <c r="K968" s="107"/>
      <c r="L968" s="107"/>
      <c r="M968" s="107"/>
      <c r="N968" s="107"/>
      <c r="O968" s="107"/>
      <c r="P968" s="107"/>
      <c r="Q968" s="107"/>
      <c r="R968" s="107"/>
      <c r="S968" s="107"/>
      <c r="T968" s="107"/>
      <c r="U968" s="107"/>
      <c r="V968" s="107"/>
      <c r="W968" s="107"/>
      <c r="X968" s="107"/>
    </row>
    <row r="969" spans="1:24" ht="24.75" customHeight="1">
      <c r="A969" s="107"/>
      <c r="B969" s="107"/>
      <c r="C969" s="108"/>
      <c r="D969" s="107"/>
      <c r="E969" s="108"/>
      <c r="F969" s="108"/>
      <c r="G969" s="107"/>
      <c r="H969" s="107"/>
      <c r="I969" s="107"/>
      <c r="J969" s="107"/>
      <c r="K969" s="107"/>
      <c r="L969" s="107"/>
      <c r="M969" s="107"/>
      <c r="N969" s="107"/>
      <c r="O969" s="107"/>
      <c r="P969" s="107"/>
      <c r="Q969" s="107"/>
      <c r="R969" s="107"/>
      <c r="S969" s="107"/>
      <c r="T969" s="107"/>
      <c r="U969" s="107"/>
      <c r="V969" s="107"/>
      <c r="W969" s="107"/>
      <c r="X969" s="107"/>
    </row>
    <row r="970" spans="1:24" ht="24.75" customHeight="1">
      <c r="A970" s="107"/>
      <c r="B970" s="107"/>
      <c r="C970" s="108"/>
      <c r="D970" s="107"/>
      <c r="E970" s="108"/>
      <c r="F970" s="108"/>
      <c r="G970" s="107"/>
      <c r="H970" s="107"/>
      <c r="I970" s="107"/>
      <c r="J970" s="107"/>
      <c r="K970" s="107"/>
      <c r="L970" s="107"/>
      <c r="M970" s="107"/>
      <c r="N970" s="107"/>
      <c r="O970" s="107"/>
      <c r="P970" s="107"/>
      <c r="Q970" s="107"/>
      <c r="R970" s="107"/>
      <c r="S970" s="107"/>
      <c r="T970" s="107"/>
      <c r="U970" s="107"/>
      <c r="V970" s="107"/>
      <c r="W970" s="107"/>
      <c r="X970" s="107"/>
    </row>
    <row r="971" spans="1:24" ht="24.75" customHeight="1">
      <c r="A971" s="107"/>
      <c r="B971" s="107"/>
      <c r="C971" s="108"/>
      <c r="D971" s="107"/>
      <c r="E971" s="108"/>
      <c r="F971" s="108"/>
      <c r="G971" s="107"/>
      <c r="H971" s="107"/>
      <c r="I971" s="107"/>
      <c r="J971" s="107"/>
      <c r="K971" s="107"/>
      <c r="L971" s="107"/>
      <c r="M971" s="107"/>
      <c r="N971" s="107"/>
      <c r="O971" s="107"/>
      <c r="P971" s="107"/>
      <c r="Q971" s="107"/>
      <c r="R971" s="107"/>
      <c r="S971" s="107"/>
      <c r="T971" s="107"/>
      <c r="U971" s="107"/>
      <c r="V971" s="107"/>
      <c r="W971" s="107"/>
      <c r="X971" s="107"/>
    </row>
    <row r="972" spans="1:24" ht="24.75" customHeight="1">
      <c r="A972" s="107"/>
      <c r="B972" s="107"/>
      <c r="C972" s="108"/>
      <c r="D972" s="107"/>
      <c r="E972" s="108"/>
      <c r="F972" s="108"/>
      <c r="G972" s="107"/>
      <c r="H972" s="107"/>
      <c r="I972" s="107"/>
      <c r="J972" s="107"/>
      <c r="K972" s="107"/>
      <c r="L972" s="107"/>
      <c r="M972" s="107"/>
      <c r="N972" s="107"/>
      <c r="O972" s="107"/>
      <c r="P972" s="107"/>
      <c r="Q972" s="107"/>
      <c r="R972" s="107"/>
      <c r="S972" s="107"/>
      <c r="T972" s="107"/>
      <c r="U972" s="107"/>
      <c r="V972" s="107"/>
      <c r="W972" s="107"/>
      <c r="X972" s="107"/>
    </row>
    <row r="973" spans="1:24" ht="24.75" customHeight="1">
      <c r="A973" s="107"/>
      <c r="B973" s="107"/>
      <c r="C973" s="108"/>
      <c r="D973" s="107"/>
      <c r="E973" s="108"/>
      <c r="F973" s="108"/>
      <c r="G973" s="107"/>
      <c r="H973" s="107"/>
      <c r="I973" s="107"/>
      <c r="J973" s="107"/>
      <c r="K973" s="107"/>
      <c r="L973" s="107"/>
      <c r="M973" s="107"/>
      <c r="N973" s="107"/>
      <c r="O973" s="107"/>
      <c r="P973" s="107"/>
      <c r="Q973" s="107"/>
      <c r="R973" s="107"/>
      <c r="S973" s="107"/>
      <c r="T973" s="107"/>
      <c r="U973" s="107"/>
      <c r="V973" s="107"/>
      <c r="W973" s="107"/>
      <c r="X973" s="107"/>
    </row>
    <row r="974" spans="1:24" ht="24.75" customHeight="1">
      <c r="A974" s="107"/>
      <c r="B974" s="107"/>
      <c r="C974" s="108"/>
      <c r="D974" s="107"/>
      <c r="E974" s="108"/>
      <c r="F974" s="108"/>
      <c r="G974" s="107"/>
      <c r="H974" s="107"/>
      <c r="I974" s="107"/>
      <c r="J974" s="107"/>
      <c r="K974" s="107"/>
      <c r="L974" s="107"/>
      <c r="M974" s="107"/>
      <c r="N974" s="107"/>
      <c r="O974" s="107"/>
      <c r="P974" s="107"/>
      <c r="Q974" s="107"/>
      <c r="R974" s="107"/>
      <c r="S974" s="107"/>
      <c r="T974" s="107"/>
      <c r="U974" s="107"/>
      <c r="V974" s="107"/>
      <c r="W974" s="107"/>
      <c r="X974" s="107"/>
    </row>
    <row r="975" spans="1:24" ht="24.75" customHeight="1">
      <c r="A975" s="107"/>
      <c r="B975" s="107"/>
      <c r="C975" s="108"/>
      <c r="D975" s="107"/>
      <c r="E975" s="108"/>
      <c r="F975" s="108"/>
      <c r="G975" s="107"/>
      <c r="H975" s="107"/>
      <c r="I975" s="107"/>
      <c r="J975" s="107"/>
      <c r="K975" s="107"/>
      <c r="L975" s="107"/>
      <c r="M975" s="107"/>
      <c r="N975" s="107"/>
      <c r="O975" s="107"/>
      <c r="P975" s="107"/>
      <c r="Q975" s="107"/>
      <c r="R975" s="107"/>
      <c r="S975" s="107"/>
      <c r="T975" s="107"/>
      <c r="U975" s="107"/>
      <c r="V975" s="107"/>
      <c r="W975" s="107"/>
      <c r="X975" s="107"/>
    </row>
    <row r="976" spans="1:24" ht="24.75" customHeight="1">
      <c r="A976" s="107"/>
      <c r="B976" s="107"/>
      <c r="C976" s="108"/>
      <c r="D976" s="107"/>
      <c r="E976" s="108"/>
      <c r="F976" s="108"/>
      <c r="G976" s="107"/>
      <c r="H976" s="107"/>
      <c r="I976" s="107"/>
      <c r="J976" s="107"/>
      <c r="K976" s="107"/>
      <c r="L976" s="107"/>
      <c r="M976" s="107"/>
      <c r="N976" s="107"/>
      <c r="O976" s="107"/>
      <c r="P976" s="107"/>
      <c r="Q976" s="107"/>
      <c r="R976" s="107"/>
      <c r="S976" s="107"/>
      <c r="T976" s="107"/>
      <c r="U976" s="107"/>
      <c r="V976" s="107"/>
      <c r="W976" s="107"/>
      <c r="X976" s="107"/>
    </row>
    <row r="977" spans="1:24" ht="24.75" customHeight="1">
      <c r="A977" s="107"/>
      <c r="B977" s="107"/>
      <c r="C977" s="108"/>
      <c r="D977" s="107"/>
      <c r="E977" s="108"/>
      <c r="F977" s="108"/>
      <c r="G977" s="107"/>
      <c r="H977" s="107"/>
      <c r="I977" s="107"/>
      <c r="J977" s="107"/>
      <c r="K977" s="107"/>
      <c r="L977" s="107"/>
      <c r="M977" s="107"/>
      <c r="N977" s="107"/>
      <c r="O977" s="107"/>
      <c r="P977" s="107"/>
      <c r="Q977" s="107"/>
      <c r="R977" s="107"/>
      <c r="S977" s="107"/>
      <c r="T977" s="107"/>
      <c r="U977" s="107"/>
      <c r="V977" s="107"/>
      <c r="W977" s="107"/>
      <c r="X977" s="107"/>
    </row>
    <row r="978" spans="1:24" ht="24.75" customHeight="1">
      <c r="A978" s="107"/>
      <c r="B978" s="107"/>
      <c r="C978" s="108"/>
      <c r="D978" s="107"/>
      <c r="E978" s="108"/>
      <c r="F978" s="108"/>
      <c r="G978" s="107"/>
      <c r="H978" s="107"/>
      <c r="I978" s="107"/>
      <c r="J978" s="107"/>
      <c r="K978" s="107"/>
      <c r="L978" s="107"/>
      <c r="M978" s="107"/>
      <c r="N978" s="107"/>
      <c r="O978" s="107"/>
      <c r="P978" s="107"/>
      <c r="Q978" s="107"/>
      <c r="R978" s="107"/>
      <c r="S978" s="107"/>
      <c r="T978" s="107"/>
      <c r="U978" s="107"/>
      <c r="V978" s="107"/>
      <c r="W978" s="107"/>
      <c r="X978" s="107"/>
    </row>
    <row r="979" spans="1:24" ht="24.75" customHeight="1">
      <c r="A979" s="107"/>
      <c r="B979" s="107"/>
      <c r="C979" s="108"/>
      <c r="D979" s="107"/>
      <c r="E979" s="108"/>
      <c r="F979" s="108"/>
      <c r="G979" s="107"/>
      <c r="H979" s="107"/>
      <c r="I979" s="107"/>
      <c r="J979" s="107"/>
      <c r="K979" s="107"/>
      <c r="L979" s="107"/>
      <c r="M979" s="107"/>
      <c r="N979" s="107"/>
      <c r="O979" s="107"/>
      <c r="P979" s="107"/>
      <c r="Q979" s="107"/>
      <c r="R979" s="107"/>
      <c r="S979" s="107"/>
      <c r="T979" s="107"/>
      <c r="U979" s="107"/>
      <c r="V979" s="107"/>
      <c r="W979" s="107"/>
      <c r="X979" s="107"/>
    </row>
    <row r="980" spans="1:24" ht="24.75" customHeight="1">
      <c r="A980" s="107"/>
      <c r="B980" s="107"/>
      <c r="C980" s="108"/>
      <c r="D980" s="107"/>
      <c r="E980" s="108"/>
      <c r="F980" s="108"/>
      <c r="G980" s="107"/>
      <c r="H980" s="107"/>
      <c r="I980" s="107"/>
      <c r="J980" s="107"/>
      <c r="K980" s="107"/>
      <c r="L980" s="107"/>
      <c r="M980" s="107"/>
      <c r="N980" s="107"/>
      <c r="O980" s="107"/>
      <c r="P980" s="107"/>
      <c r="Q980" s="107"/>
      <c r="R980" s="107"/>
      <c r="S980" s="107"/>
      <c r="T980" s="107"/>
      <c r="U980" s="107"/>
      <c r="V980" s="107"/>
      <c r="W980" s="107"/>
      <c r="X980" s="107"/>
    </row>
    <row r="981" spans="1:24" ht="24.75" customHeight="1">
      <c r="A981" s="107"/>
      <c r="B981" s="107"/>
      <c r="C981" s="108"/>
      <c r="D981" s="107"/>
      <c r="E981" s="108"/>
      <c r="F981" s="108"/>
      <c r="G981" s="107"/>
      <c r="H981" s="107"/>
      <c r="I981" s="107"/>
      <c r="J981" s="107"/>
      <c r="K981" s="107"/>
      <c r="L981" s="107"/>
      <c r="M981" s="107"/>
      <c r="N981" s="107"/>
      <c r="O981" s="107"/>
      <c r="P981" s="107"/>
      <c r="Q981" s="107"/>
      <c r="R981" s="107"/>
      <c r="S981" s="107"/>
      <c r="T981" s="107"/>
      <c r="U981" s="107"/>
      <c r="V981" s="107"/>
      <c r="W981" s="107"/>
      <c r="X981" s="107"/>
    </row>
    <row r="982" spans="1:24" ht="24.75" customHeight="1">
      <c r="A982" s="107"/>
      <c r="B982" s="107"/>
      <c r="C982" s="108"/>
      <c r="D982" s="107"/>
      <c r="E982" s="108"/>
      <c r="F982" s="108"/>
      <c r="G982" s="107"/>
      <c r="H982" s="107"/>
      <c r="I982" s="107"/>
      <c r="J982" s="107"/>
      <c r="K982" s="107"/>
      <c r="L982" s="107"/>
      <c r="M982" s="107"/>
      <c r="N982" s="107"/>
      <c r="O982" s="107"/>
      <c r="P982" s="107"/>
      <c r="Q982" s="107"/>
      <c r="R982" s="107"/>
      <c r="S982" s="107"/>
      <c r="T982" s="107"/>
      <c r="U982" s="107"/>
      <c r="V982" s="107"/>
      <c r="W982" s="107"/>
      <c r="X982" s="107"/>
    </row>
    <row r="983" spans="1:24" ht="24.75" customHeight="1">
      <c r="A983" s="107"/>
      <c r="B983" s="107"/>
      <c r="C983" s="108"/>
      <c r="D983" s="107"/>
      <c r="E983" s="108"/>
      <c r="F983" s="108"/>
      <c r="G983" s="107"/>
      <c r="H983" s="107"/>
      <c r="I983" s="107"/>
      <c r="J983" s="107"/>
      <c r="K983" s="107"/>
      <c r="L983" s="107"/>
      <c r="M983" s="107"/>
      <c r="N983" s="107"/>
      <c r="O983" s="107"/>
      <c r="P983" s="107"/>
      <c r="Q983" s="107"/>
      <c r="R983" s="107"/>
      <c r="S983" s="107"/>
      <c r="T983" s="107"/>
      <c r="U983" s="107"/>
      <c r="V983" s="107"/>
      <c r="W983" s="107"/>
      <c r="X983" s="107"/>
    </row>
    <row r="984" spans="1:24" ht="24.75" customHeight="1">
      <c r="A984" s="107"/>
      <c r="B984" s="107"/>
      <c r="C984" s="108"/>
      <c r="D984" s="107"/>
      <c r="E984" s="108"/>
      <c r="F984" s="108"/>
      <c r="G984" s="107"/>
      <c r="H984" s="107"/>
      <c r="I984" s="107"/>
      <c r="J984" s="107"/>
      <c r="K984" s="107"/>
      <c r="L984" s="107"/>
      <c r="M984" s="107"/>
      <c r="N984" s="107"/>
      <c r="O984" s="107"/>
      <c r="P984" s="107"/>
      <c r="Q984" s="107"/>
      <c r="R984" s="107"/>
      <c r="S984" s="107"/>
      <c r="T984" s="107"/>
      <c r="U984" s="107"/>
      <c r="V984" s="107"/>
      <c r="W984" s="107"/>
      <c r="X984" s="107"/>
    </row>
    <row r="985" spans="1:24" ht="24.75" customHeight="1">
      <c r="A985" s="107"/>
      <c r="B985" s="107"/>
      <c r="C985" s="108"/>
      <c r="D985" s="107"/>
      <c r="E985" s="108"/>
      <c r="F985" s="108"/>
      <c r="G985" s="107"/>
      <c r="H985" s="107"/>
      <c r="I985" s="107"/>
      <c r="J985" s="107"/>
      <c r="K985" s="107"/>
      <c r="L985" s="107"/>
      <c r="M985" s="107"/>
      <c r="N985" s="107"/>
      <c r="O985" s="107"/>
      <c r="P985" s="107"/>
      <c r="Q985" s="107"/>
      <c r="R985" s="107"/>
      <c r="S985" s="107"/>
      <c r="T985" s="107"/>
      <c r="U985" s="107"/>
      <c r="V985" s="107"/>
      <c r="W985" s="107"/>
      <c r="X985" s="107"/>
    </row>
    <row r="986" spans="1:24" ht="24.75" customHeight="1">
      <c r="A986" s="107"/>
      <c r="B986" s="107"/>
      <c r="C986" s="108"/>
      <c r="D986" s="107"/>
      <c r="E986" s="108"/>
      <c r="F986" s="108"/>
      <c r="G986" s="107"/>
      <c r="H986" s="107"/>
      <c r="I986" s="107"/>
      <c r="J986" s="107"/>
      <c r="K986" s="107"/>
      <c r="L986" s="107"/>
      <c r="M986" s="107"/>
      <c r="N986" s="107"/>
      <c r="O986" s="107"/>
      <c r="P986" s="107"/>
      <c r="Q986" s="107"/>
      <c r="R986" s="107"/>
      <c r="S986" s="107"/>
      <c r="T986" s="107"/>
      <c r="U986" s="107"/>
      <c r="V986" s="107"/>
      <c r="W986" s="107"/>
      <c r="X986" s="107"/>
    </row>
    <row r="987" spans="1:24" ht="24.75" customHeight="1">
      <c r="A987" s="107"/>
      <c r="B987" s="107"/>
      <c r="C987" s="108"/>
      <c r="D987" s="107"/>
      <c r="E987" s="108"/>
      <c r="F987" s="108"/>
      <c r="G987" s="107"/>
      <c r="H987" s="107"/>
      <c r="I987" s="107"/>
      <c r="J987" s="107"/>
      <c r="K987" s="107"/>
      <c r="L987" s="107"/>
      <c r="M987" s="107"/>
      <c r="N987" s="107"/>
      <c r="O987" s="107"/>
      <c r="P987" s="107"/>
      <c r="Q987" s="107"/>
      <c r="R987" s="107"/>
      <c r="S987" s="107"/>
      <c r="T987" s="107"/>
      <c r="U987" s="107"/>
      <c r="V987" s="107"/>
      <c r="W987" s="107"/>
      <c r="X987" s="107"/>
    </row>
    <row r="988" spans="1:24" ht="24.75" customHeight="1">
      <c r="A988" s="107"/>
      <c r="B988" s="107"/>
      <c r="C988" s="108"/>
      <c r="D988" s="107"/>
      <c r="E988" s="108"/>
      <c r="F988" s="108"/>
      <c r="G988" s="107"/>
      <c r="H988" s="107"/>
      <c r="I988" s="107"/>
      <c r="J988" s="107"/>
      <c r="K988" s="107"/>
      <c r="L988" s="107"/>
      <c r="M988" s="107"/>
      <c r="N988" s="107"/>
      <c r="O988" s="107"/>
      <c r="P988" s="107"/>
      <c r="Q988" s="107"/>
      <c r="R988" s="107"/>
      <c r="S988" s="107"/>
      <c r="T988" s="107"/>
      <c r="U988" s="107"/>
      <c r="V988" s="107"/>
      <c r="W988" s="107"/>
      <c r="X988" s="107"/>
    </row>
    <row r="989" spans="1:24" ht="24.75" customHeight="1">
      <c r="A989" s="107"/>
      <c r="B989" s="107"/>
      <c r="C989" s="108"/>
      <c r="D989" s="107"/>
      <c r="E989" s="108"/>
      <c r="F989" s="108"/>
      <c r="G989" s="107"/>
      <c r="H989" s="107"/>
      <c r="I989" s="107"/>
      <c r="J989" s="107"/>
      <c r="K989" s="107"/>
      <c r="L989" s="107"/>
      <c r="M989" s="107"/>
      <c r="N989" s="107"/>
      <c r="O989" s="107"/>
      <c r="P989" s="107"/>
      <c r="Q989" s="107"/>
      <c r="R989" s="107"/>
      <c r="S989" s="107"/>
      <c r="T989" s="107"/>
      <c r="U989" s="107"/>
      <c r="V989" s="107"/>
      <c r="W989" s="107"/>
      <c r="X989" s="107"/>
    </row>
    <row r="990" spans="1:24" ht="24.75" customHeight="1">
      <c r="A990" s="107"/>
      <c r="B990" s="107"/>
      <c r="C990" s="108"/>
      <c r="D990" s="107"/>
      <c r="E990" s="108"/>
      <c r="F990" s="108"/>
      <c r="G990" s="107"/>
      <c r="H990" s="107"/>
      <c r="I990" s="107"/>
      <c r="J990" s="107"/>
      <c r="K990" s="107"/>
      <c r="L990" s="107"/>
      <c r="M990" s="107"/>
      <c r="N990" s="107"/>
      <c r="O990" s="107"/>
      <c r="P990" s="107"/>
      <c r="Q990" s="107"/>
      <c r="R990" s="107"/>
      <c r="S990" s="107"/>
      <c r="T990" s="107"/>
      <c r="U990" s="107"/>
      <c r="V990" s="107"/>
      <c r="W990" s="107"/>
      <c r="X990" s="107"/>
    </row>
    <row r="991" spans="1:24" ht="24.75" customHeight="1">
      <c r="A991" s="107"/>
      <c r="B991" s="107"/>
      <c r="C991" s="108"/>
      <c r="D991" s="107"/>
      <c r="E991" s="108"/>
      <c r="F991" s="108"/>
      <c r="G991" s="107"/>
      <c r="H991" s="107"/>
      <c r="I991" s="107"/>
      <c r="J991" s="107"/>
      <c r="K991" s="107"/>
      <c r="L991" s="107"/>
      <c r="M991" s="107"/>
      <c r="N991" s="107"/>
      <c r="O991" s="107"/>
      <c r="P991" s="107"/>
      <c r="Q991" s="107"/>
      <c r="R991" s="107"/>
      <c r="S991" s="107"/>
      <c r="T991" s="107"/>
      <c r="U991" s="107"/>
      <c r="V991" s="107"/>
      <c r="W991" s="107"/>
      <c r="X991" s="107"/>
    </row>
    <row r="992" spans="1:24" ht="24.75" customHeight="1">
      <c r="A992" s="107"/>
      <c r="B992" s="107"/>
      <c r="C992" s="108"/>
      <c r="D992" s="107"/>
      <c r="E992" s="108"/>
      <c r="F992" s="108"/>
      <c r="G992" s="107"/>
      <c r="H992" s="107"/>
      <c r="I992" s="107"/>
      <c r="J992" s="107"/>
      <c r="K992" s="107"/>
      <c r="L992" s="107"/>
      <c r="M992" s="107"/>
      <c r="N992" s="107"/>
      <c r="O992" s="107"/>
      <c r="P992" s="107"/>
      <c r="Q992" s="107"/>
      <c r="R992" s="107"/>
      <c r="S992" s="107"/>
      <c r="T992" s="107"/>
      <c r="U992" s="107"/>
      <c r="V992" s="107"/>
      <c r="W992" s="107"/>
      <c r="X992" s="107"/>
    </row>
    <row r="993" spans="1:24" ht="24.75" customHeight="1">
      <c r="A993" s="107"/>
      <c r="B993" s="107"/>
      <c r="C993" s="108"/>
      <c r="D993" s="107"/>
      <c r="E993" s="108"/>
      <c r="F993" s="108"/>
      <c r="G993" s="107"/>
      <c r="H993" s="107"/>
      <c r="I993" s="107"/>
      <c r="J993" s="107"/>
      <c r="K993" s="107"/>
      <c r="L993" s="107"/>
      <c r="M993" s="107"/>
      <c r="N993" s="107"/>
      <c r="O993" s="107"/>
      <c r="P993" s="107"/>
      <c r="Q993" s="107"/>
      <c r="R993" s="107"/>
      <c r="S993" s="107"/>
      <c r="T993" s="107"/>
      <c r="U993" s="107"/>
      <c r="V993" s="107"/>
      <c r="W993" s="107"/>
      <c r="X993" s="107"/>
    </row>
    <row r="994" spans="1:24" ht="24.75" customHeight="1">
      <c r="A994" s="107"/>
      <c r="B994" s="107"/>
      <c r="C994" s="108"/>
      <c r="D994" s="107"/>
      <c r="E994" s="108"/>
      <c r="F994" s="108"/>
      <c r="G994" s="107"/>
      <c r="H994" s="107"/>
      <c r="I994" s="107"/>
      <c r="J994" s="107"/>
      <c r="K994" s="107"/>
      <c r="L994" s="107"/>
      <c r="M994" s="107"/>
      <c r="N994" s="107"/>
      <c r="O994" s="107"/>
      <c r="P994" s="107"/>
      <c r="Q994" s="107"/>
      <c r="R994" s="107"/>
      <c r="S994" s="107"/>
      <c r="T994" s="107"/>
      <c r="U994" s="107"/>
      <c r="V994" s="107"/>
      <c r="W994" s="107"/>
      <c r="X994" s="107"/>
    </row>
    <row r="995" spans="1:24" ht="24.75" customHeight="1">
      <c r="A995" s="107"/>
      <c r="B995" s="107"/>
      <c r="C995" s="108"/>
      <c r="D995" s="107"/>
      <c r="E995" s="108"/>
      <c r="F995" s="108"/>
      <c r="G995" s="107"/>
      <c r="H995" s="107"/>
      <c r="I995" s="107"/>
      <c r="J995" s="107"/>
      <c r="K995" s="107"/>
      <c r="L995" s="107"/>
      <c r="M995" s="107"/>
      <c r="N995" s="107"/>
      <c r="O995" s="107"/>
      <c r="P995" s="107"/>
      <c r="Q995" s="107"/>
      <c r="R995" s="107"/>
      <c r="S995" s="107"/>
      <c r="T995" s="107"/>
      <c r="U995" s="107"/>
      <c r="V995" s="107"/>
      <c r="W995" s="107"/>
      <c r="X995" s="107"/>
    </row>
    <row r="996" spans="1:24" ht="24.75" customHeight="1">
      <c r="A996" s="107"/>
      <c r="B996" s="107"/>
      <c r="C996" s="108"/>
      <c r="D996" s="107"/>
      <c r="E996" s="108"/>
      <c r="F996" s="108"/>
      <c r="G996" s="107"/>
      <c r="H996" s="107"/>
      <c r="I996" s="107"/>
      <c r="J996" s="107"/>
      <c r="K996" s="107"/>
      <c r="L996" s="107"/>
      <c r="M996" s="107"/>
      <c r="N996" s="107"/>
      <c r="O996" s="107"/>
      <c r="P996" s="107"/>
      <c r="Q996" s="107"/>
      <c r="R996" s="107"/>
      <c r="S996" s="107"/>
      <c r="T996" s="107"/>
      <c r="U996" s="107"/>
      <c r="V996" s="107"/>
      <c r="W996" s="107"/>
      <c r="X996" s="107"/>
    </row>
    <row r="997" spans="1:24" ht="24.75" customHeight="1">
      <c r="A997" s="107"/>
      <c r="B997" s="107"/>
      <c r="C997" s="108"/>
      <c r="D997" s="107"/>
      <c r="E997" s="108"/>
      <c r="F997" s="108"/>
      <c r="G997" s="107"/>
      <c r="H997" s="107"/>
      <c r="I997" s="107"/>
      <c r="J997" s="107"/>
      <c r="K997" s="107"/>
      <c r="L997" s="107"/>
      <c r="M997" s="107"/>
      <c r="N997" s="107"/>
      <c r="O997" s="107"/>
      <c r="P997" s="107"/>
      <c r="Q997" s="107"/>
      <c r="R997" s="107"/>
      <c r="S997" s="107"/>
      <c r="T997" s="107"/>
      <c r="U997" s="107"/>
      <c r="V997" s="107"/>
      <c r="W997" s="107"/>
      <c r="X997" s="107"/>
    </row>
    <row r="998" spans="1:24" ht="24.75" customHeight="1">
      <c r="A998" s="107"/>
      <c r="B998" s="107"/>
      <c r="C998" s="108"/>
      <c r="D998" s="107"/>
      <c r="E998" s="108"/>
      <c r="F998" s="108"/>
      <c r="G998" s="107"/>
      <c r="H998" s="107"/>
      <c r="I998" s="107"/>
      <c r="J998" s="107"/>
      <c r="K998" s="107"/>
      <c r="L998" s="107"/>
      <c r="M998" s="107"/>
      <c r="N998" s="107"/>
      <c r="O998" s="107"/>
      <c r="P998" s="107"/>
      <c r="Q998" s="107"/>
      <c r="R998" s="107"/>
      <c r="S998" s="107"/>
      <c r="T998" s="107"/>
      <c r="U998" s="107"/>
      <c r="V998" s="107"/>
      <c r="W998" s="107"/>
      <c r="X998" s="107"/>
    </row>
    <row r="999" spans="1:24" ht="24.75" customHeight="1">
      <c r="A999" s="107"/>
      <c r="B999" s="107"/>
      <c r="C999" s="108"/>
      <c r="D999" s="107"/>
      <c r="E999" s="108"/>
      <c r="F999" s="108"/>
      <c r="G999" s="107"/>
      <c r="H999" s="107"/>
      <c r="I999" s="107"/>
      <c r="J999" s="107"/>
      <c r="K999" s="107"/>
      <c r="L999" s="107"/>
      <c r="M999" s="107"/>
      <c r="N999" s="107"/>
      <c r="O999" s="107"/>
      <c r="P999" s="107"/>
      <c r="Q999" s="107"/>
      <c r="R999" s="107"/>
      <c r="S999" s="107"/>
      <c r="T999" s="107"/>
      <c r="U999" s="107"/>
      <c r="V999" s="107"/>
      <c r="W999" s="107"/>
      <c r="X999" s="107"/>
    </row>
    <row r="1000" spans="1:24" ht="24.75" customHeight="1">
      <c r="A1000" s="107"/>
      <c r="B1000" s="107"/>
      <c r="C1000" s="108"/>
      <c r="D1000" s="107"/>
      <c r="E1000" s="108"/>
      <c r="F1000" s="108"/>
      <c r="G1000" s="107"/>
      <c r="H1000" s="107"/>
      <c r="I1000" s="107"/>
      <c r="J1000" s="107"/>
      <c r="K1000" s="107"/>
      <c r="L1000" s="107"/>
      <c r="M1000" s="107"/>
      <c r="N1000" s="107"/>
      <c r="O1000" s="107"/>
      <c r="P1000" s="107"/>
      <c r="Q1000" s="107"/>
      <c r="R1000" s="107"/>
      <c r="S1000" s="107"/>
      <c r="T1000" s="107"/>
      <c r="U1000" s="107"/>
      <c r="V1000" s="107"/>
      <c r="W1000" s="107"/>
      <c r="X1000" s="107"/>
    </row>
    <row r="1001" spans="1:24" ht="24.75" customHeight="1">
      <c r="A1001" s="107"/>
      <c r="B1001" s="107"/>
      <c r="C1001" s="108"/>
      <c r="D1001" s="107"/>
      <c r="E1001" s="108"/>
      <c r="F1001" s="108"/>
      <c r="G1001" s="107"/>
      <c r="H1001" s="107"/>
      <c r="I1001" s="107"/>
      <c r="J1001" s="107"/>
      <c r="K1001" s="107"/>
      <c r="L1001" s="107"/>
      <c r="M1001" s="107"/>
      <c r="N1001" s="107"/>
      <c r="O1001" s="107"/>
      <c r="P1001" s="107"/>
      <c r="Q1001" s="107"/>
      <c r="R1001" s="107"/>
      <c r="S1001" s="107"/>
      <c r="T1001" s="107"/>
      <c r="U1001" s="107"/>
      <c r="V1001" s="107"/>
      <c r="W1001" s="107"/>
      <c r="X1001" s="107"/>
    </row>
    <row r="1002" spans="1:24" ht="24.75" customHeight="1">
      <c r="A1002" s="107"/>
      <c r="B1002" s="107"/>
      <c r="C1002" s="108"/>
      <c r="D1002" s="107"/>
      <c r="E1002" s="108"/>
      <c r="F1002" s="108"/>
      <c r="G1002" s="107"/>
      <c r="H1002" s="107"/>
      <c r="I1002" s="107"/>
      <c r="J1002" s="107"/>
      <c r="K1002" s="107"/>
      <c r="L1002" s="107"/>
      <c r="M1002" s="107"/>
      <c r="N1002" s="107"/>
      <c r="O1002" s="107"/>
      <c r="P1002" s="107"/>
      <c r="Q1002" s="107"/>
      <c r="R1002" s="107"/>
      <c r="S1002" s="107"/>
      <c r="T1002" s="107"/>
      <c r="U1002" s="107"/>
      <c r="V1002" s="107"/>
      <c r="W1002" s="107"/>
      <c r="X1002" s="107"/>
    </row>
    <row r="1003" spans="1:24" ht="24.75" customHeight="1">
      <c r="A1003" s="107"/>
      <c r="B1003" s="107"/>
      <c r="C1003" s="108"/>
      <c r="D1003" s="107"/>
      <c r="E1003" s="108"/>
      <c r="F1003" s="108"/>
      <c r="G1003" s="107"/>
      <c r="H1003" s="107"/>
      <c r="I1003" s="107"/>
      <c r="J1003" s="107"/>
      <c r="K1003" s="107"/>
      <c r="L1003" s="107"/>
      <c r="M1003" s="107"/>
      <c r="N1003" s="107"/>
      <c r="O1003" s="107"/>
      <c r="P1003" s="107"/>
      <c r="Q1003" s="107"/>
      <c r="R1003" s="107"/>
      <c r="S1003" s="107"/>
      <c r="T1003" s="107"/>
      <c r="U1003" s="107"/>
      <c r="V1003" s="107"/>
      <c r="W1003" s="107"/>
      <c r="X1003" s="107"/>
    </row>
    <row r="1004" spans="1:24" ht="24.75" customHeight="1">
      <c r="A1004" s="107"/>
      <c r="B1004" s="107"/>
      <c r="C1004" s="108"/>
      <c r="D1004" s="107"/>
      <c r="E1004" s="108"/>
      <c r="F1004" s="108"/>
      <c r="G1004" s="107"/>
      <c r="H1004" s="107"/>
      <c r="I1004" s="107"/>
      <c r="J1004" s="107"/>
      <c r="K1004" s="107"/>
      <c r="L1004" s="107"/>
      <c r="M1004" s="107"/>
      <c r="N1004" s="107"/>
      <c r="O1004" s="107"/>
      <c r="P1004" s="107"/>
      <c r="Q1004" s="107"/>
      <c r="R1004" s="107"/>
      <c r="S1004" s="107"/>
      <c r="T1004" s="107"/>
      <c r="U1004" s="107"/>
      <c r="V1004" s="107"/>
      <c r="W1004" s="107"/>
      <c r="X1004" s="107"/>
    </row>
    <row r="1005" spans="1:24" ht="24.75" customHeight="1">
      <c r="A1005" s="107"/>
      <c r="B1005" s="107"/>
      <c r="C1005" s="108"/>
      <c r="D1005" s="107"/>
      <c r="E1005" s="108"/>
      <c r="F1005" s="108"/>
      <c r="G1005" s="107"/>
      <c r="H1005" s="107"/>
      <c r="I1005" s="107"/>
      <c r="J1005" s="107"/>
      <c r="K1005" s="107"/>
      <c r="L1005" s="107"/>
      <c r="M1005" s="107"/>
      <c r="N1005" s="107"/>
      <c r="O1005" s="107"/>
      <c r="P1005" s="107"/>
      <c r="Q1005" s="107"/>
      <c r="R1005" s="107"/>
      <c r="S1005" s="107"/>
      <c r="T1005" s="107"/>
      <c r="U1005" s="107"/>
      <c r="V1005" s="107"/>
      <c r="W1005" s="107"/>
      <c r="X1005" s="107"/>
    </row>
    <row r="1006" spans="1:24" ht="24.75" customHeight="1">
      <c r="A1006" s="68"/>
      <c r="B1006" s="68"/>
      <c r="C1006" s="89"/>
      <c r="D1006" s="68"/>
      <c r="E1006" s="89"/>
      <c r="F1006" s="89"/>
      <c r="G1006" s="68"/>
      <c r="H1006" s="68"/>
      <c r="I1006" s="68"/>
      <c r="J1006" s="68"/>
      <c r="K1006" s="68"/>
      <c r="L1006" s="68"/>
      <c r="M1006" s="68"/>
      <c r="N1006" s="68"/>
      <c r="O1006" s="68"/>
      <c r="P1006" s="68"/>
      <c r="Q1006" s="68"/>
      <c r="R1006" s="68"/>
      <c r="S1006" s="68"/>
      <c r="T1006" s="68"/>
      <c r="U1006" s="68"/>
      <c r="V1006" s="68"/>
      <c r="W1006" s="68"/>
      <c r="X1006" s="68"/>
    </row>
  </sheetData>
  <mergeCells count="4">
    <mergeCell ref="L29:N31"/>
    <mergeCell ref="F33:H36"/>
    <mergeCell ref="D273:D277"/>
    <mergeCell ref="F273:F277"/>
  </mergeCells>
  <printOptions horizontalCentered="1" gridLines="1"/>
  <pageMargins left="0" right="0" top="9.1117917304747317E-2" bottom="0.14318529862174578" header="0" footer="0"/>
  <pageSetup scale="86" pageOrder="overThenDown" orientation="portrait" cellComments="atEnd"/>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89A63B-D433-40B0-8907-D4A0C6334A79}">
  <sheetPr codeName="Sheet7">
    <outlinePr summaryBelow="0" summaryRight="0"/>
  </sheetPr>
  <dimension ref="A1:Z1000"/>
  <sheetViews>
    <sheetView workbookViewId="0">
      <selection sqref="A1:A12"/>
    </sheetView>
  </sheetViews>
  <sheetFormatPr defaultColWidth="12.54296875" defaultRowHeight="15.75" customHeight="1"/>
  <cols>
    <col min="1" max="1" width="4.1796875" style="62" customWidth="1"/>
    <col min="2" max="8" width="15.81640625" style="62" customWidth="1"/>
    <col min="9" max="9" width="3.81640625" style="62" customWidth="1"/>
    <col min="10" max="16384" width="12.54296875" style="62"/>
  </cols>
  <sheetData>
    <row r="1" spans="1:26" ht="13">
      <c r="A1" s="315"/>
      <c r="B1" s="315"/>
      <c r="C1" s="303"/>
      <c r="D1" s="303"/>
      <c r="E1" s="303"/>
      <c r="F1" s="303"/>
      <c r="G1" s="303"/>
      <c r="H1" s="303"/>
      <c r="I1" s="315"/>
      <c r="J1" s="61"/>
      <c r="K1" s="61"/>
      <c r="L1" s="61"/>
      <c r="M1" s="61"/>
      <c r="N1" s="61"/>
      <c r="O1" s="61"/>
      <c r="P1" s="61"/>
      <c r="Q1" s="61"/>
      <c r="R1" s="61"/>
      <c r="S1" s="61"/>
      <c r="T1" s="61"/>
      <c r="U1" s="61"/>
      <c r="V1" s="61"/>
      <c r="W1" s="61"/>
      <c r="X1" s="61"/>
      <c r="Y1" s="61"/>
      <c r="Z1" s="61"/>
    </row>
    <row r="2" spans="1:26" ht="15" customHeight="1">
      <c r="A2" s="303"/>
      <c r="B2" s="114">
        <v>44567</v>
      </c>
      <c r="C2" s="114">
        <v>44598</v>
      </c>
      <c r="D2" s="114">
        <v>44626</v>
      </c>
      <c r="E2" s="114">
        <v>44657</v>
      </c>
      <c r="F2" s="114">
        <v>44687</v>
      </c>
      <c r="G2" s="114">
        <v>44718</v>
      </c>
      <c r="H2" s="114">
        <v>44748</v>
      </c>
      <c r="I2" s="303"/>
      <c r="J2" s="61"/>
      <c r="K2" s="61"/>
      <c r="L2" s="61"/>
      <c r="M2" s="61"/>
      <c r="N2" s="61"/>
      <c r="O2" s="61"/>
      <c r="P2" s="61"/>
      <c r="Q2" s="61"/>
      <c r="R2" s="61"/>
      <c r="S2" s="61"/>
      <c r="T2" s="61"/>
      <c r="U2" s="61"/>
      <c r="V2" s="61"/>
      <c r="W2" s="61"/>
      <c r="X2" s="61"/>
      <c r="Y2" s="61"/>
      <c r="Z2" s="61"/>
    </row>
    <row r="3" spans="1:26" ht="111.75" customHeight="1">
      <c r="A3" s="303"/>
      <c r="B3" s="114"/>
      <c r="C3" s="61"/>
      <c r="D3" s="61"/>
      <c r="E3" s="61"/>
      <c r="F3" s="61"/>
      <c r="G3" s="61"/>
      <c r="H3" s="61"/>
      <c r="I3" s="303"/>
      <c r="J3" s="61"/>
      <c r="K3" s="61"/>
      <c r="L3" s="61"/>
      <c r="M3" s="61"/>
      <c r="N3" s="61"/>
      <c r="O3" s="61"/>
      <c r="P3" s="61"/>
      <c r="Q3" s="61"/>
      <c r="R3" s="61"/>
      <c r="S3" s="61"/>
      <c r="T3" s="61"/>
      <c r="U3" s="61"/>
      <c r="V3" s="61"/>
      <c r="W3" s="61"/>
      <c r="X3" s="61"/>
      <c r="Y3" s="61"/>
      <c r="Z3" s="61"/>
    </row>
    <row r="4" spans="1:26" ht="15" customHeight="1">
      <c r="A4" s="303"/>
      <c r="B4" s="114">
        <v>44779</v>
      </c>
      <c r="C4" s="114">
        <v>44810</v>
      </c>
      <c r="D4" s="114">
        <v>44840</v>
      </c>
      <c r="E4" s="114">
        <v>44871</v>
      </c>
      <c r="F4" s="114">
        <v>44901</v>
      </c>
      <c r="G4" s="61" t="s">
        <v>67</v>
      </c>
      <c r="H4" s="61" t="s">
        <v>68</v>
      </c>
      <c r="I4" s="303"/>
      <c r="J4" s="61"/>
      <c r="K4" s="61"/>
      <c r="L4" s="61"/>
      <c r="M4" s="61"/>
      <c r="N4" s="61"/>
      <c r="O4" s="61"/>
      <c r="P4" s="61"/>
      <c r="Q4" s="61"/>
      <c r="R4" s="61"/>
      <c r="S4" s="61"/>
      <c r="T4" s="61"/>
      <c r="U4" s="61"/>
      <c r="V4" s="61"/>
      <c r="W4" s="61"/>
      <c r="X4" s="61"/>
      <c r="Y4" s="61"/>
      <c r="Z4" s="61"/>
    </row>
    <row r="5" spans="1:26" ht="111.75" customHeight="1">
      <c r="A5" s="303"/>
      <c r="B5" s="61"/>
      <c r="C5" s="61"/>
      <c r="D5" s="61"/>
      <c r="E5" s="61"/>
      <c r="F5" s="61"/>
      <c r="G5" s="61"/>
      <c r="H5" s="61"/>
      <c r="I5" s="303"/>
      <c r="J5" s="61"/>
      <c r="K5" s="61"/>
      <c r="L5" s="61"/>
      <c r="M5" s="61"/>
      <c r="N5" s="61"/>
      <c r="O5" s="61"/>
      <c r="P5" s="61"/>
      <c r="Q5" s="61"/>
      <c r="R5" s="61"/>
      <c r="S5" s="61"/>
      <c r="T5" s="61"/>
      <c r="U5" s="61"/>
      <c r="V5" s="61"/>
      <c r="W5" s="61"/>
      <c r="X5" s="61"/>
      <c r="Y5" s="61"/>
      <c r="Z5" s="61"/>
    </row>
    <row r="6" spans="1:26" ht="18" customHeight="1">
      <c r="A6" s="303"/>
      <c r="B6" s="61" t="s">
        <v>69</v>
      </c>
      <c r="C6" s="61" t="s">
        <v>70</v>
      </c>
      <c r="D6" s="61" t="s">
        <v>71</v>
      </c>
      <c r="E6" s="61" t="s">
        <v>72</v>
      </c>
      <c r="F6" s="61" t="s">
        <v>73</v>
      </c>
      <c r="G6" s="61" t="s">
        <v>74</v>
      </c>
      <c r="H6" s="61" t="s">
        <v>75</v>
      </c>
      <c r="I6" s="303"/>
      <c r="J6" s="61"/>
      <c r="K6" s="61"/>
      <c r="L6" s="61"/>
      <c r="M6" s="61"/>
      <c r="N6" s="61"/>
      <c r="O6" s="61"/>
      <c r="P6" s="61"/>
      <c r="Q6" s="61"/>
      <c r="R6" s="61"/>
      <c r="S6" s="61"/>
      <c r="T6" s="61"/>
      <c r="U6" s="61"/>
      <c r="V6" s="61"/>
      <c r="W6" s="61"/>
      <c r="X6" s="61"/>
      <c r="Y6" s="61"/>
      <c r="Z6" s="61"/>
    </row>
    <row r="7" spans="1:26" ht="111.75" customHeight="1">
      <c r="A7" s="303"/>
      <c r="B7" s="61"/>
      <c r="C7" s="61"/>
      <c r="D7" s="61"/>
      <c r="E7" s="61"/>
      <c r="F7" s="61"/>
      <c r="G7" s="61"/>
      <c r="H7" s="61"/>
      <c r="I7" s="303"/>
      <c r="J7" s="61"/>
      <c r="K7" s="61"/>
      <c r="L7" s="61"/>
      <c r="M7" s="61"/>
      <c r="N7" s="61"/>
      <c r="O7" s="61"/>
      <c r="P7" s="61"/>
      <c r="Q7" s="61"/>
      <c r="R7" s="61"/>
      <c r="S7" s="61"/>
      <c r="T7" s="61"/>
      <c r="U7" s="61"/>
      <c r="V7" s="61"/>
      <c r="W7" s="61"/>
      <c r="X7" s="61"/>
      <c r="Y7" s="61"/>
      <c r="Z7" s="61"/>
    </row>
    <row r="8" spans="1:26" ht="18" customHeight="1">
      <c r="A8" s="303"/>
      <c r="B8" s="61" t="s">
        <v>76</v>
      </c>
      <c r="C8" s="61" t="s">
        <v>77</v>
      </c>
      <c r="D8" s="61" t="s">
        <v>78</v>
      </c>
      <c r="E8" s="61" t="s">
        <v>79</v>
      </c>
      <c r="F8" s="61" t="s">
        <v>80</v>
      </c>
      <c r="G8" s="61" t="s">
        <v>81</v>
      </c>
      <c r="H8" s="61" t="s">
        <v>82</v>
      </c>
      <c r="I8" s="303"/>
      <c r="J8" s="61"/>
      <c r="K8" s="61"/>
      <c r="L8" s="61"/>
      <c r="M8" s="61"/>
      <c r="N8" s="61"/>
      <c r="O8" s="61"/>
      <c r="P8" s="61"/>
      <c r="Q8" s="61"/>
      <c r="R8" s="61"/>
      <c r="S8" s="61"/>
      <c r="T8" s="61"/>
      <c r="U8" s="61"/>
      <c r="V8" s="61"/>
      <c r="W8" s="61"/>
      <c r="X8" s="61"/>
      <c r="Y8" s="61"/>
      <c r="Z8" s="61"/>
    </row>
    <row r="9" spans="1:26" ht="111.75" customHeight="1">
      <c r="A9" s="303"/>
      <c r="B9" s="61"/>
      <c r="C9" s="61"/>
      <c r="D9" s="61"/>
      <c r="E9" s="61"/>
      <c r="F9" s="61"/>
      <c r="G9" s="61"/>
      <c r="H9" s="61"/>
      <c r="I9" s="303"/>
      <c r="J9" s="61"/>
      <c r="K9" s="61"/>
      <c r="L9" s="61"/>
      <c r="M9" s="61"/>
      <c r="N9" s="61"/>
      <c r="O9" s="61"/>
      <c r="P9" s="61"/>
      <c r="Q9" s="61"/>
      <c r="R9" s="61"/>
      <c r="S9" s="61"/>
      <c r="T9" s="61"/>
      <c r="U9" s="61"/>
      <c r="V9" s="61"/>
      <c r="W9" s="61"/>
      <c r="X9" s="61"/>
      <c r="Y9" s="61"/>
      <c r="Z9" s="61"/>
    </row>
    <row r="10" spans="1:26" ht="13">
      <c r="A10" s="303"/>
      <c r="B10" s="61" t="s">
        <v>83</v>
      </c>
      <c r="C10" s="61" t="s">
        <v>84</v>
      </c>
      <c r="D10" s="61"/>
      <c r="E10" s="61"/>
      <c r="F10" s="61"/>
      <c r="G10" s="61"/>
      <c r="H10" s="61"/>
      <c r="I10" s="303"/>
      <c r="J10" s="61"/>
      <c r="K10" s="61"/>
      <c r="L10" s="61"/>
      <c r="M10" s="61"/>
      <c r="N10" s="61"/>
      <c r="O10" s="61"/>
      <c r="P10" s="61"/>
      <c r="Q10" s="61"/>
      <c r="R10" s="61"/>
      <c r="S10" s="61"/>
      <c r="T10" s="61"/>
      <c r="U10" s="61"/>
      <c r="V10" s="61"/>
      <c r="W10" s="61"/>
      <c r="X10" s="61"/>
      <c r="Y10" s="61"/>
      <c r="Z10" s="61"/>
    </row>
    <row r="11" spans="1:26" ht="111.75" customHeight="1">
      <c r="A11" s="303"/>
      <c r="B11" s="61"/>
      <c r="C11" s="61"/>
      <c r="D11" s="61"/>
      <c r="E11" s="61"/>
      <c r="F11" s="61"/>
      <c r="G11" s="61"/>
      <c r="H11" s="61"/>
      <c r="I11" s="303"/>
      <c r="J11" s="61"/>
      <c r="K11" s="61"/>
      <c r="L11" s="61"/>
      <c r="M11" s="61"/>
      <c r="N11" s="61"/>
      <c r="O11" s="61"/>
      <c r="P11" s="61"/>
      <c r="Q11" s="61"/>
      <c r="R11" s="61"/>
      <c r="S11" s="61"/>
      <c r="T11" s="61"/>
      <c r="U11" s="61"/>
      <c r="V11" s="61"/>
      <c r="W11" s="61"/>
      <c r="X11" s="61"/>
      <c r="Y11" s="61"/>
      <c r="Z11" s="61"/>
    </row>
    <row r="12" spans="1:26" ht="13">
      <c r="A12" s="303"/>
      <c r="B12" s="315"/>
      <c r="C12" s="303"/>
      <c r="D12" s="303"/>
      <c r="E12" s="303"/>
      <c r="F12" s="303"/>
      <c r="G12" s="303"/>
      <c r="H12" s="303"/>
      <c r="I12" s="303"/>
      <c r="J12" s="61"/>
      <c r="K12" s="61"/>
      <c r="L12" s="61"/>
      <c r="M12" s="61"/>
      <c r="N12" s="61"/>
      <c r="O12" s="61"/>
      <c r="P12" s="61"/>
      <c r="Q12" s="61"/>
      <c r="R12" s="61"/>
      <c r="S12" s="61"/>
      <c r="T12" s="61"/>
      <c r="U12" s="61"/>
      <c r="V12" s="61"/>
      <c r="W12" s="61"/>
      <c r="X12" s="61"/>
      <c r="Y12" s="61"/>
      <c r="Z12" s="61"/>
    </row>
    <row r="13" spans="1:26" ht="1.5" customHeight="1">
      <c r="A13" s="61"/>
      <c r="B13" s="61"/>
      <c r="C13" s="61"/>
      <c r="D13" s="61"/>
      <c r="E13" s="61"/>
      <c r="F13" s="61"/>
      <c r="G13" s="61"/>
      <c r="H13" s="61"/>
      <c r="I13" s="61"/>
      <c r="J13" s="61"/>
      <c r="K13" s="61"/>
      <c r="L13" s="61"/>
      <c r="M13" s="61"/>
      <c r="N13" s="61"/>
      <c r="O13" s="61"/>
      <c r="P13" s="61"/>
      <c r="Q13" s="61"/>
      <c r="R13" s="61"/>
      <c r="S13" s="61"/>
      <c r="T13" s="61"/>
      <c r="U13" s="61"/>
      <c r="V13" s="61"/>
      <c r="W13" s="61"/>
      <c r="X13" s="61"/>
      <c r="Y13" s="61"/>
      <c r="Z13" s="61"/>
    </row>
    <row r="14" spans="1:26" ht="13">
      <c r="A14" s="61"/>
      <c r="B14" s="61"/>
      <c r="C14" s="61"/>
      <c r="D14" s="61"/>
      <c r="E14" s="61"/>
      <c r="F14" s="61"/>
      <c r="G14" s="61"/>
      <c r="H14" s="61"/>
      <c r="I14" s="61"/>
      <c r="J14" s="61"/>
      <c r="K14" s="61"/>
      <c r="L14" s="61"/>
      <c r="M14" s="61"/>
      <c r="N14" s="61"/>
      <c r="O14" s="61"/>
      <c r="P14" s="61"/>
      <c r="Q14" s="61"/>
      <c r="R14" s="61"/>
      <c r="S14" s="61"/>
      <c r="T14" s="61"/>
      <c r="U14" s="61"/>
      <c r="V14" s="61"/>
      <c r="W14" s="61"/>
      <c r="X14" s="61"/>
      <c r="Y14" s="61"/>
      <c r="Z14" s="61"/>
    </row>
    <row r="15" spans="1:26" ht="13">
      <c r="A15" s="61"/>
      <c r="B15" s="61"/>
      <c r="C15" s="61"/>
      <c r="D15" s="61"/>
      <c r="E15" s="61"/>
      <c r="F15" s="61"/>
      <c r="G15" s="61"/>
      <c r="H15" s="61"/>
      <c r="I15" s="61"/>
      <c r="J15" s="61"/>
      <c r="K15" s="61"/>
      <c r="L15" s="61"/>
      <c r="M15" s="61"/>
      <c r="N15" s="61"/>
      <c r="O15" s="61"/>
      <c r="P15" s="61"/>
      <c r="Q15" s="61"/>
      <c r="R15" s="61"/>
      <c r="S15" s="61"/>
      <c r="T15" s="61"/>
      <c r="U15" s="61"/>
      <c r="V15" s="61"/>
      <c r="W15" s="61"/>
      <c r="X15" s="61"/>
      <c r="Y15" s="61"/>
      <c r="Z15" s="61"/>
    </row>
    <row r="16" spans="1:26" ht="13">
      <c r="A16" s="61"/>
      <c r="B16" s="61"/>
      <c r="C16" s="61"/>
      <c r="D16" s="61"/>
      <c r="E16" s="61"/>
      <c r="F16" s="61"/>
      <c r="G16" s="61"/>
      <c r="H16" s="61"/>
      <c r="I16" s="61"/>
      <c r="J16" s="61"/>
      <c r="K16" s="61"/>
      <c r="L16" s="61"/>
      <c r="M16" s="61"/>
      <c r="N16" s="61"/>
      <c r="O16" s="61"/>
      <c r="P16" s="61"/>
      <c r="Q16" s="61"/>
      <c r="R16" s="61"/>
      <c r="S16" s="61"/>
      <c r="T16" s="61"/>
      <c r="U16" s="61"/>
      <c r="V16" s="61"/>
      <c r="W16" s="61"/>
      <c r="X16" s="61"/>
      <c r="Y16" s="61"/>
      <c r="Z16" s="61"/>
    </row>
    <row r="17" spans="1:26" ht="13">
      <c r="A17" s="61"/>
      <c r="B17" s="61"/>
      <c r="C17" s="61"/>
      <c r="D17" s="61"/>
      <c r="E17" s="61"/>
      <c r="F17" s="61"/>
      <c r="G17" s="61"/>
      <c r="H17" s="61"/>
      <c r="I17" s="61"/>
      <c r="J17" s="61"/>
      <c r="K17" s="61"/>
      <c r="L17" s="61"/>
      <c r="M17" s="61"/>
      <c r="N17" s="61"/>
      <c r="O17" s="61"/>
      <c r="P17" s="61"/>
      <c r="Q17" s="61"/>
      <c r="R17" s="61"/>
      <c r="S17" s="61"/>
      <c r="T17" s="61"/>
      <c r="U17" s="61"/>
      <c r="V17" s="61"/>
      <c r="W17" s="61"/>
      <c r="X17" s="61"/>
      <c r="Y17" s="61"/>
      <c r="Z17" s="61"/>
    </row>
    <row r="18" spans="1:26" ht="13">
      <c r="A18" s="61"/>
      <c r="B18" s="61"/>
      <c r="C18" s="61"/>
      <c r="D18" s="61"/>
      <c r="E18" s="61"/>
      <c r="F18" s="61"/>
      <c r="G18" s="61"/>
      <c r="H18" s="61"/>
      <c r="I18" s="61"/>
      <c r="J18" s="61"/>
      <c r="K18" s="61"/>
      <c r="L18" s="61"/>
      <c r="M18" s="61"/>
      <c r="N18" s="61"/>
      <c r="O18" s="61"/>
      <c r="P18" s="61"/>
      <c r="Q18" s="61"/>
      <c r="R18" s="61"/>
      <c r="S18" s="61"/>
      <c r="T18" s="61"/>
      <c r="U18" s="61"/>
      <c r="V18" s="61"/>
      <c r="W18" s="61"/>
      <c r="X18" s="61"/>
      <c r="Y18" s="61"/>
      <c r="Z18" s="61"/>
    </row>
    <row r="19" spans="1:26" ht="13">
      <c r="A19" s="61"/>
      <c r="B19" s="61"/>
      <c r="C19" s="61"/>
      <c r="D19" s="61"/>
      <c r="E19" s="61"/>
      <c r="F19" s="61"/>
      <c r="G19" s="61"/>
      <c r="H19" s="61"/>
      <c r="I19" s="61"/>
      <c r="J19" s="61"/>
      <c r="K19" s="61"/>
      <c r="L19" s="61"/>
      <c r="M19" s="61"/>
      <c r="N19" s="61"/>
      <c r="O19" s="61"/>
      <c r="P19" s="61"/>
      <c r="Q19" s="61"/>
      <c r="R19" s="61"/>
      <c r="S19" s="61"/>
      <c r="T19" s="61"/>
      <c r="U19" s="61"/>
      <c r="V19" s="61"/>
      <c r="W19" s="61"/>
      <c r="X19" s="61"/>
      <c r="Y19" s="61"/>
      <c r="Z19" s="61"/>
    </row>
    <row r="20" spans="1:26" ht="13">
      <c r="A20" s="61"/>
      <c r="B20" s="61"/>
      <c r="C20" s="61"/>
      <c r="D20" s="61"/>
      <c r="E20" s="61"/>
      <c r="F20" s="61"/>
      <c r="G20" s="61"/>
      <c r="H20" s="61"/>
      <c r="I20" s="61"/>
      <c r="J20" s="61"/>
      <c r="K20" s="61"/>
      <c r="L20" s="61"/>
      <c r="M20" s="61"/>
      <c r="N20" s="61"/>
      <c r="O20" s="61"/>
      <c r="P20" s="61"/>
      <c r="Q20" s="61"/>
      <c r="R20" s="61"/>
      <c r="S20" s="61"/>
      <c r="T20" s="61"/>
      <c r="U20" s="61"/>
      <c r="V20" s="61"/>
      <c r="W20" s="61"/>
      <c r="X20" s="61"/>
      <c r="Y20" s="61"/>
      <c r="Z20" s="61"/>
    </row>
    <row r="21" spans="1:26" ht="13">
      <c r="A21" s="61"/>
      <c r="B21" s="61"/>
      <c r="C21" s="61"/>
      <c r="D21" s="61"/>
      <c r="E21" s="61"/>
      <c r="F21" s="61"/>
      <c r="G21" s="61"/>
      <c r="H21" s="61"/>
      <c r="I21" s="61"/>
      <c r="J21" s="61"/>
      <c r="K21" s="61"/>
      <c r="L21" s="61"/>
      <c r="M21" s="61"/>
      <c r="N21" s="61"/>
      <c r="O21" s="61"/>
      <c r="P21" s="61"/>
      <c r="Q21" s="61"/>
      <c r="R21" s="61"/>
      <c r="S21" s="61"/>
      <c r="T21" s="61"/>
      <c r="U21" s="61"/>
      <c r="V21" s="61"/>
      <c r="W21" s="61"/>
      <c r="X21" s="61"/>
      <c r="Y21" s="61"/>
      <c r="Z21" s="61"/>
    </row>
    <row r="22" spans="1:26" ht="13">
      <c r="A22" s="61"/>
      <c r="B22" s="61"/>
      <c r="C22" s="61"/>
      <c r="D22" s="61"/>
      <c r="E22" s="61"/>
      <c r="F22" s="61"/>
      <c r="G22" s="61"/>
      <c r="H22" s="61"/>
      <c r="I22" s="61"/>
      <c r="J22" s="61"/>
      <c r="K22" s="61"/>
      <c r="L22" s="61"/>
      <c r="M22" s="61"/>
      <c r="N22" s="61"/>
      <c r="O22" s="61"/>
      <c r="P22" s="61"/>
      <c r="Q22" s="61"/>
      <c r="R22" s="61"/>
      <c r="S22" s="61"/>
      <c r="T22" s="61"/>
      <c r="U22" s="61"/>
      <c r="V22" s="61"/>
      <c r="W22" s="61"/>
      <c r="X22" s="61"/>
      <c r="Y22" s="61"/>
      <c r="Z22" s="61"/>
    </row>
    <row r="23" spans="1:26" ht="13">
      <c r="A23" s="61"/>
      <c r="B23" s="61"/>
      <c r="C23" s="61"/>
      <c r="D23" s="61"/>
      <c r="E23" s="61"/>
      <c r="F23" s="61"/>
      <c r="G23" s="61"/>
      <c r="H23" s="61"/>
      <c r="I23" s="61"/>
      <c r="J23" s="61"/>
      <c r="K23" s="61"/>
      <c r="L23" s="61"/>
      <c r="M23" s="61"/>
      <c r="N23" s="61"/>
      <c r="O23" s="61"/>
      <c r="P23" s="61"/>
      <c r="Q23" s="61"/>
      <c r="R23" s="61"/>
      <c r="S23" s="61"/>
      <c r="T23" s="61"/>
      <c r="U23" s="61"/>
      <c r="V23" s="61"/>
      <c r="W23" s="61"/>
      <c r="X23" s="61"/>
      <c r="Y23" s="61"/>
      <c r="Z23" s="61"/>
    </row>
    <row r="24" spans="1:26" ht="13">
      <c r="A24" s="61"/>
      <c r="B24" s="61"/>
      <c r="C24" s="61"/>
      <c r="D24" s="61"/>
      <c r="E24" s="61"/>
      <c r="F24" s="61"/>
      <c r="G24" s="61"/>
      <c r="H24" s="61"/>
      <c r="I24" s="61"/>
      <c r="J24" s="61"/>
      <c r="K24" s="61"/>
      <c r="L24" s="61"/>
      <c r="M24" s="61"/>
      <c r="N24" s="61"/>
      <c r="O24" s="61"/>
      <c r="P24" s="61"/>
      <c r="Q24" s="61"/>
      <c r="R24" s="61"/>
      <c r="S24" s="61"/>
      <c r="T24" s="61"/>
      <c r="U24" s="61"/>
      <c r="V24" s="61"/>
      <c r="W24" s="61"/>
      <c r="X24" s="61"/>
      <c r="Y24" s="61"/>
      <c r="Z24" s="61"/>
    </row>
    <row r="25" spans="1:26" ht="13">
      <c r="A25" s="61"/>
      <c r="B25" s="61"/>
      <c r="C25" s="61"/>
      <c r="D25" s="61"/>
      <c r="E25" s="61"/>
      <c r="F25" s="61"/>
      <c r="G25" s="61"/>
      <c r="H25" s="61"/>
      <c r="I25" s="61"/>
      <c r="J25" s="61"/>
      <c r="K25" s="61"/>
      <c r="L25" s="61"/>
      <c r="M25" s="61"/>
      <c r="N25" s="61"/>
      <c r="O25" s="61"/>
      <c r="P25" s="61"/>
      <c r="Q25" s="61"/>
      <c r="R25" s="61"/>
      <c r="S25" s="61"/>
      <c r="T25" s="61"/>
      <c r="U25" s="61"/>
      <c r="V25" s="61"/>
      <c r="W25" s="61"/>
      <c r="X25" s="61"/>
      <c r="Y25" s="61"/>
      <c r="Z25" s="61"/>
    </row>
    <row r="26" spans="1:26" ht="13">
      <c r="A26" s="61"/>
      <c r="B26" s="61"/>
      <c r="C26" s="61"/>
      <c r="D26" s="61"/>
      <c r="E26" s="61"/>
      <c r="F26" s="61"/>
      <c r="G26" s="61"/>
      <c r="H26" s="61"/>
      <c r="I26" s="61"/>
      <c r="J26" s="61"/>
      <c r="K26" s="61"/>
      <c r="L26" s="61"/>
      <c r="M26" s="61"/>
      <c r="N26" s="61"/>
      <c r="O26" s="61"/>
      <c r="P26" s="61"/>
      <c r="Q26" s="61"/>
      <c r="R26" s="61"/>
      <c r="S26" s="61"/>
      <c r="T26" s="61"/>
      <c r="U26" s="61"/>
      <c r="V26" s="61"/>
      <c r="W26" s="61"/>
      <c r="X26" s="61"/>
      <c r="Y26" s="61"/>
      <c r="Z26" s="61"/>
    </row>
    <row r="27" spans="1:26" ht="13">
      <c r="A27" s="61"/>
      <c r="B27" s="61"/>
      <c r="C27" s="61"/>
      <c r="D27" s="61"/>
      <c r="E27" s="61"/>
      <c r="F27" s="61"/>
      <c r="G27" s="61"/>
      <c r="H27" s="61"/>
      <c r="I27" s="61"/>
      <c r="J27" s="61"/>
      <c r="K27" s="61"/>
      <c r="L27" s="61"/>
      <c r="M27" s="61"/>
      <c r="N27" s="61"/>
      <c r="O27" s="61"/>
      <c r="P27" s="61"/>
      <c r="Q27" s="61"/>
      <c r="R27" s="61"/>
      <c r="S27" s="61"/>
      <c r="T27" s="61"/>
      <c r="U27" s="61"/>
      <c r="V27" s="61"/>
      <c r="W27" s="61"/>
      <c r="X27" s="61"/>
      <c r="Y27" s="61"/>
      <c r="Z27" s="61"/>
    </row>
    <row r="28" spans="1:26" ht="13">
      <c r="A28" s="61"/>
      <c r="B28" s="61"/>
      <c r="C28" s="61"/>
      <c r="D28" s="61"/>
      <c r="E28" s="61"/>
      <c r="F28" s="61"/>
      <c r="G28" s="61"/>
      <c r="H28" s="61"/>
      <c r="I28" s="61"/>
      <c r="J28" s="61"/>
      <c r="K28" s="61"/>
      <c r="L28" s="61"/>
      <c r="M28" s="61"/>
      <c r="N28" s="61"/>
      <c r="O28" s="61"/>
      <c r="P28" s="61"/>
      <c r="Q28" s="61"/>
      <c r="R28" s="61"/>
      <c r="S28" s="61"/>
      <c r="T28" s="61"/>
      <c r="U28" s="61"/>
      <c r="V28" s="61"/>
      <c r="W28" s="61"/>
      <c r="X28" s="61"/>
      <c r="Y28" s="61"/>
      <c r="Z28" s="61"/>
    </row>
    <row r="29" spans="1:26" ht="13">
      <c r="A29" s="61"/>
      <c r="B29" s="61"/>
      <c r="C29" s="61"/>
      <c r="D29" s="61"/>
      <c r="E29" s="61"/>
      <c r="F29" s="61"/>
      <c r="G29" s="61"/>
      <c r="H29" s="61"/>
      <c r="I29" s="61"/>
      <c r="J29" s="61"/>
      <c r="K29" s="61"/>
      <c r="L29" s="61"/>
      <c r="M29" s="61"/>
      <c r="N29" s="61"/>
      <c r="O29" s="61"/>
      <c r="P29" s="61"/>
      <c r="Q29" s="61"/>
      <c r="R29" s="61"/>
      <c r="S29" s="61"/>
      <c r="T29" s="61"/>
      <c r="U29" s="61"/>
      <c r="V29" s="61"/>
      <c r="W29" s="61"/>
      <c r="X29" s="61"/>
      <c r="Y29" s="61"/>
      <c r="Z29" s="61"/>
    </row>
    <row r="30" spans="1:26" ht="13">
      <c r="A30" s="61"/>
      <c r="B30" s="61"/>
      <c r="C30" s="61"/>
      <c r="D30" s="61"/>
      <c r="E30" s="61"/>
      <c r="F30" s="61"/>
      <c r="G30" s="61"/>
      <c r="H30" s="61"/>
      <c r="I30" s="61"/>
      <c r="J30" s="61"/>
      <c r="K30" s="61"/>
      <c r="L30" s="61"/>
      <c r="M30" s="61"/>
      <c r="N30" s="61"/>
      <c r="O30" s="61"/>
      <c r="P30" s="61"/>
      <c r="Q30" s="61"/>
      <c r="R30" s="61"/>
      <c r="S30" s="61"/>
      <c r="T30" s="61"/>
      <c r="U30" s="61"/>
      <c r="V30" s="61"/>
      <c r="W30" s="61"/>
      <c r="X30" s="61"/>
      <c r="Y30" s="61"/>
      <c r="Z30" s="61"/>
    </row>
    <row r="31" spans="1:26" ht="13">
      <c r="A31" s="61"/>
      <c r="B31" s="61"/>
      <c r="C31" s="61"/>
      <c r="D31" s="61"/>
      <c r="E31" s="61"/>
      <c r="F31" s="61"/>
      <c r="G31" s="61"/>
      <c r="H31" s="61"/>
      <c r="I31" s="61"/>
      <c r="J31" s="61"/>
      <c r="K31" s="61"/>
      <c r="L31" s="61"/>
      <c r="M31" s="61"/>
      <c r="N31" s="61"/>
      <c r="O31" s="61"/>
      <c r="P31" s="61"/>
      <c r="Q31" s="61"/>
      <c r="R31" s="61"/>
      <c r="S31" s="61"/>
      <c r="T31" s="61"/>
      <c r="U31" s="61"/>
      <c r="V31" s="61"/>
      <c r="W31" s="61"/>
      <c r="X31" s="61"/>
      <c r="Y31" s="61"/>
      <c r="Z31" s="61"/>
    </row>
    <row r="32" spans="1:26" ht="13">
      <c r="A32" s="61"/>
      <c r="B32" s="61"/>
      <c r="C32" s="61"/>
      <c r="D32" s="61"/>
      <c r="E32" s="61"/>
      <c r="F32" s="61"/>
      <c r="G32" s="61"/>
      <c r="H32" s="61"/>
      <c r="I32" s="61"/>
      <c r="J32" s="61"/>
      <c r="K32" s="61"/>
      <c r="L32" s="61"/>
      <c r="M32" s="61"/>
      <c r="N32" s="61"/>
      <c r="O32" s="61"/>
      <c r="P32" s="61"/>
      <c r="Q32" s="61"/>
      <c r="R32" s="61"/>
      <c r="S32" s="61"/>
      <c r="T32" s="61"/>
      <c r="U32" s="61"/>
      <c r="V32" s="61"/>
      <c r="W32" s="61"/>
      <c r="X32" s="61"/>
      <c r="Y32" s="61"/>
      <c r="Z32" s="61"/>
    </row>
    <row r="33" spans="1:26" ht="13">
      <c r="A33" s="61"/>
      <c r="B33" s="61"/>
      <c r="C33" s="61"/>
      <c r="D33" s="61"/>
      <c r="E33" s="61"/>
      <c r="F33" s="61"/>
      <c r="G33" s="61"/>
      <c r="H33" s="61"/>
      <c r="I33" s="61"/>
      <c r="J33" s="61"/>
      <c r="K33" s="61"/>
      <c r="L33" s="61"/>
      <c r="M33" s="61"/>
      <c r="N33" s="61"/>
      <c r="O33" s="61"/>
      <c r="P33" s="61"/>
      <c r="Q33" s="61"/>
      <c r="R33" s="61"/>
      <c r="S33" s="61"/>
      <c r="T33" s="61"/>
      <c r="U33" s="61"/>
      <c r="V33" s="61"/>
      <c r="W33" s="61"/>
      <c r="X33" s="61"/>
      <c r="Y33" s="61"/>
      <c r="Z33" s="61"/>
    </row>
    <row r="34" spans="1:26" ht="13">
      <c r="A34" s="61"/>
      <c r="B34" s="61"/>
      <c r="C34" s="61"/>
      <c r="D34" s="61"/>
      <c r="E34" s="61"/>
      <c r="F34" s="61"/>
      <c r="G34" s="61"/>
      <c r="H34" s="61"/>
      <c r="I34" s="61"/>
      <c r="J34" s="61"/>
      <c r="K34" s="61"/>
      <c r="L34" s="61"/>
      <c r="M34" s="61"/>
      <c r="N34" s="61"/>
      <c r="O34" s="61"/>
      <c r="P34" s="61"/>
      <c r="Q34" s="61"/>
      <c r="R34" s="61"/>
      <c r="S34" s="61"/>
      <c r="T34" s="61"/>
      <c r="U34" s="61"/>
      <c r="V34" s="61"/>
      <c r="W34" s="61"/>
      <c r="X34" s="61"/>
      <c r="Y34" s="61"/>
      <c r="Z34" s="61"/>
    </row>
    <row r="35" spans="1:26" ht="13">
      <c r="A35" s="61"/>
      <c r="B35" s="61"/>
      <c r="C35" s="61"/>
      <c r="D35" s="61"/>
      <c r="E35" s="61"/>
      <c r="F35" s="61"/>
      <c r="G35" s="61"/>
      <c r="H35" s="61"/>
      <c r="I35" s="61"/>
      <c r="J35" s="61"/>
      <c r="K35" s="61"/>
      <c r="L35" s="61"/>
      <c r="M35" s="61"/>
      <c r="N35" s="61"/>
      <c r="O35" s="61"/>
      <c r="P35" s="61"/>
      <c r="Q35" s="61"/>
      <c r="R35" s="61"/>
      <c r="S35" s="61"/>
      <c r="T35" s="61"/>
      <c r="U35" s="61"/>
      <c r="V35" s="61"/>
      <c r="W35" s="61"/>
      <c r="X35" s="61"/>
      <c r="Y35" s="61"/>
      <c r="Z35" s="61"/>
    </row>
    <row r="36" spans="1:26" ht="13">
      <c r="A36" s="61"/>
      <c r="B36" s="61"/>
      <c r="C36" s="61"/>
      <c r="D36" s="61"/>
      <c r="E36" s="61"/>
      <c r="F36" s="61"/>
      <c r="G36" s="61"/>
      <c r="H36" s="61"/>
      <c r="I36" s="61"/>
      <c r="J36" s="61"/>
      <c r="K36" s="61"/>
      <c r="L36" s="61"/>
      <c r="M36" s="61"/>
      <c r="N36" s="61"/>
      <c r="O36" s="61"/>
      <c r="P36" s="61"/>
      <c r="Q36" s="61"/>
      <c r="R36" s="61"/>
      <c r="S36" s="61"/>
      <c r="T36" s="61"/>
      <c r="U36" s="61"/>
      <c r="V36" s="61"/>
      <c r="W36" s="61"/>
      <c r="X36" s="61"/>
      <c r="Y36" s="61"/>
      <c r="Z36" s="61"/>
    </row>
    <row r="37" spans="1:26" ht="13">
      <c r="A37" s="61"/>
      <c r="B37" s="61"/>
      <c r="C37" s="61"/>
      <c r="D37" s="61"/>
      <c r="E37" s="61"/>
      <c r="F37" s="61"/>
      <c r="G37" s="61"/>
      <c r="H37" s="61"/>
      <c r="I37" s="61"/>
      <c r="J37" s="61"/>
      <c r="K37" s="61"/>
      <c r="L37" s="61"/>
      <c r="M37" s="61"/>
      <c r="N37" s="61"/>
      <c r="O37" s="61"/>
      <c r="P37" s="61"/>
      <c r="Q37" s="61"/>
      <c r="R37" s="61"/>
      <c r="S37" s="61"/>
      <c r="T37" s="61"/>
      <c r="U37" s="61"/>
      <c r="V37" s="61"/>
      <c r="W37" s="61"/>
      <c r="X37" s="61"/>
      <c r="Y37" s="61"/>
      <c r="Z37" s="61"/>
    </row>
    <row r="38" spans="1:26" ht="13">
      <c r="A38" s="61"/>
      <c r="B38" s="61"/>
      <c r="C38" s="61"/>
      <c r="D38" s="61"/>
      <c r="E38" s="61"/>
      <c r="F38" s="61"/>
      <c r="G38" s="61"/>
      <c r="H38" s="61"/>
      <c r="I38" s="61"/>
      <c r="J38" s="61"/>
      <c r="K38" s="61"/>
      <c r="L38" s="61"/>
      <c r="M38" s="61"/>
      <c r="N38" s="61"/>
      <c r="O38" s="61"/>
      <c r="P38" s="61"/>
      <c r="Q38" s="61"/>
      <c r="R38" s="61"/>
      <c r="S38" s="61"/>
      <c r="T38" s="61"/>
      <c r="U38" s="61"/>
      <c r="V38" s="61"/>
      <c r="W38" s="61"/>
      <c r="X38" s="61"/>
      <c r="Y38" s="61"/>
      <c r="Z38" s="61"/>
    </row>
    <row r="39" spans="1:26" ht="13">
      <c r="A39" s="61"/>
      <c r="B39" s="61"/>
      <c r="C39" s="61"/>
      <c r="D39" s="61"/>
      <c r="E39" s="61"/>
      <c r="F39" s="61"/>
      <c r="G39" s="61"/>
      <c r="H39" s="61"/>
      <c r="I39" s="61"/>
      <c r="J39" s="61"/>
      <c r="K39" s="61"/>
      <c r="L39" s="61"/>
      <c r="M39" s="61"/>
      <c r="N39" s="61"/>
      <c r="O39" s="61"/>
      <c r="P39" s="61"/>
      <c r="Q39" s="61"/>
      <c r="R39" s="61"/>
      <c r="S39" s="61"/>
      <c r="T39" s="61"/>
      <c r="U39" s="61"/>
      <c r="V39" s="61"/>
      <c r="W39" s="61"/>
      <c r="X39" s="61"/>
      <c r="Y39" s="61"/>
      <c r="Z39" s="61"/>
    </row>
    <row r="40" spans="1:26" ht="13">
      <c r="A40" s="61"/>
      <c r="B40" s="61"/>
      <c r="C40" s="61"/>
      <c r="D40" s="61"/>
      <c r="E40" s="61"/>
      <c r="F40" s="61"/>
      <c r="G40" s="61"/>
      <c r="H40" s="61"/>
      <c r="I40" s="61"/>
      <c r="J40" s="61"/>
      <c r="K40" s="61"/>
      <c r="L40" s="61"/>
      <c r="M40" s="61"/>
      <c r="N40" s="61"/>
      <c r="O40" s="61"/>
      <c r="P40" s="61"/>
      <c r="Q40" s="61"/>
      <c r="R40" s="61"/>
      <c r="S40" s="61"/>
      <c r="T40" s="61"/>
      <c r="U40" s="61"/>
      <c r="V40" s="61"/>
      <c r="W40" s="61"/>
      <c r="X40" s="61"/>
      <c r="Y40" s="61"/>
      <c r="Z40" s="61"/>
    </row>
    <row r="41" spans="1:26" ht="13">
      <c r="A41" s="61"/>
      <c r="B41" s="61"/>
      <c r="C41" s="61"/>
      <c r="D41" s="61"/>
      <c r="E41" s="61"/>
      <c r="F41" s="61"/>
      <c r="G41" s="61"/>
      <c r="H41" s="61"/>
      <c r="I41" s="61"/>
      <c r="J41" s="61"/>
      <c r="K41" s="61"/>
      <c r="L41" s="61"/>
      <c r="M41" s="61"/>
      <c r="N41" s="61"/>
      <c r="O41" s="61"/>
      <c r="P41" s="61"/>
      <c r="Q41" s="61"/>
      <c r="R41" s="61"/>
      <c r="S41" s="61"/>
      <c r="T41" s="61"/>
      <c r="U41" s="61"/>
      <c r="V41" s="61"/>
      <c r="W41" s="61"/>
      <c r="X41" s="61"/>
      <c r="Y41" s="61"/>
      <c r="Z41" s="61"/>
    </row>
    <row r="42" spans="1:26" ht="13">
      <c r="A42" s="61"/>
      <c r="B42" s="61"/>
      <c r="C42" s="61"/>
      <c r="D42" s="61"/>
      <c r="E42" s="61"/>
      <c r="F42" s="61"/>
      <c r="G42" s="61"/>
      <c r="H42" s="61"/>
      <c r="I42" s="61"/>
      <c r="J42" s="61"/>
      <c r="K42" s="61"/>
      <c r="L42" s="61"/>
      <c r="M42" s="61"/>
      <c r="N42" s="61"/>
      <c r="O42" s="61"/>
      <c r="P42" s="61"/>
      <c r="Q42" s="61"/>
      <c r="R42" s="61"/>
      <c r="S42" s="61"/>
      <c r="T42" s="61"/>
      <c r="U42" s="61"/>
      <c r="V42" s="61"/>
      <c r="W42" s="61"/>
      <c r="X42" s="61"/>
      <c r="Y42" s="61"/>
      <c r="Z42" s="61"/>
    </row>
    <row r="43" spans="1:26" ht="13">
      <c r="A43" s="61"/>
      <c r="B43" s="61"/>
      <c r="C43" s="61"/>
      <c r="D43" s="61"/>
      <c r="E43" s="61"/>
      <c r="F43" s="61"/>
      <c r="G43" s="61"/>
      <c r="H43" s="61"/>
      <c r="I43" s="61"/>
      <c r="J43" s="61"/>
      <c r="K43" s="61"/>
      <c r="L43" s="61"/>
      <c r="M43" s="61"/>
      <c r="N43" s="61"/>
      <c r="O43" s="61"/>
      <c r="P43" s="61"/>
      <c r="Q43" s="61"/>
      <c r="R43" s="61"/>
      <c r="S43" s="61"/>
      <c r="T43" s="61"/>
      <c r="U43" s="61"/>
      <c r="V43" s="61"/>
      <c r="W43" s="61"/>
      <c r="X43" s="61"/>
      <c r="Y43" s="61"/>
      <c r="Z43" s="61"/>
    </row>
    <row r="44" spans="1:26" ht="13">
      <c r="A44" s="61"/>
      <c r="B44" s="61"/>
      <c r="C44" s="61"/>
      <c r="D44" s="61"/>
      <c r="E44" s="61"/>
      <c r="F44" s="61"/>
      <c r="G44" s="61"/>
      <c r="H44" s="61"/>
      <c r="I44" s="61"/>
      <c r="J44" s="61"/>
      <c r="K44" s="61"/>
      <c r="L44" s="61"/>
      <c r="M44" s="61"/>
      <c r="N44" s="61"/>
      <c r="O44" s="61"/>
      <c r="P44" s="61"/>
      <c r="Q44" s="61"/>
      <c r="R44" s="61"/>
      <c r="S44" s="61"/>
      <c r="T44" s="61"/>
      <c r="U44" s="61"/>
      <c r="V44" s="61"/>
      <c r="W44" s="61"/>
      <c r="X44" s="61"/>
      <c r="Y44" s="61"/>
      <c r="Z44" s="61"/>
    </row>
    <row r="45" spans="1:26" ht="13">
      <c r="A45" s="61"/>
      <c r="B45" s="61"/>
      <c r="C45" s="61"/>
      <c r="D45" s="61"/>
      <c r="E45" s="61"/>
      <c r="F45" s="61"/>
      <c r="G45" s="61"/>
      <c r="H45" s="61"/>
      <c r="I45" s="61"/>
      <c r="J45" s="61"/>
      <c r="K45" s="61"/>
      <c r="L45" s="61"/>
      <c r="M45" s="61"/>
      <c r="N45" s="61"/>
      <c r="O45" s="61"/>
      <c r="P45" s="61"/>
      <c r="Q45" s="61"/>
      <c r="R45" s="61"/>
      <c r="S45" s="61"/>
      <c r="T45" s="61"/>
      <c r="U45" s="61"/>
      <c r="V45" s="61"/>
      <c r="W45" s="61"/>
      <c r="X45" s="61"/>
      <c r="Y45" s="61"/>
      <c r="Z45" s="61"/>
    </row>
    <row r="46" spans="1:26" ht="13">
      <c r="A46" s="61"/>
      <c r="B46" s="61"/>
      <c r="C46" s="61"/>
      <c r="D46" s="61"/>
      <c r="E46" s="61"/>
      <c r="F46" s="61"/>
      <c r="G46" s="61"/>
      <c r="H46" s="61"/>
      <c r="I46" s="61"/>
      <c r="J46" s="61"/>
      <c r="K46" s="61"/>
      <c r="L46" s="61"/>
      <c r="M46" s="61"/>
      <c r="N46" s="61"/>
      <c r="O46" s="61"/>
      <c r="P46" s="61"/>
      <c r="Q46" s="61"/>
      <c r="R46" s="61"/>
      <c r="S46" s="61"/>
      <c r="T46" s="61"/>
      <c r="U46" s="61"/>
      <c r="V46" s="61"/>
      <c r="W46" s="61"/>
      <c r="X46" s="61"/>
      <c r="Y46" s="61"/>
      <c r="Z46" s="61"/>
    </row>
    <row r="47" spans="1:26" ht="13">
      <c r="A47" s="61"/>
      <c r="B47" s="61"/>
      <c r="C47" s="61"/>
      <c r="D47" s="61"/>
      <c r="E47" s="61"/>
      <c r="F47" s="61"/>
      <c r="G47" s="61"/>
      <c r="H47" s="61"/>
      <c r="I47" s="61"/>
      <c r="J47" s="61"/>
      <c r="K47" s="61"/>
      <c r="L47" s="61"/>
      <c r="M47" s="61"/>
      <c r="N47" s="61"/>
      <c r="O47" s="61"/>
      <c r="P47" s="61"/>
      <c r="Q47" s="61"/>
      <c r="R47" s="61"/>
      <c r="S47" s="61"/>
      <c r="T47" s="61"/>
      <c r="U47" s="61"/>
      <c r="V47" s="61"/>
      <c r="W47" s="61"/>
      <c r="X47" s="61"/>
      <c r="Y47" s="61"/>
      <c r="Z47" s="61"/>
    </row>
    <row r="48" spans="1:26" ht="13">
      <c r="A48" s="61"/>
      <c r="B48" s="61"/>
      <c r="C48" s="61"/>
      <c r="D48" s="61"/>
      <c r="E48" s="61"/>
      <c r="F48" s="61"/>
      <c r="G48" s="61"/>
      <c r="H48" s="61"/>
      <c r="I48" s="61"/>
      <c r="J48" s="61"/>
      <c r="K48" s="61"/>
      <c r="L48" s="61"/>
      <c r="M48" s="61"/>
      <c r="N48" s="61"/>
      <c r="O48" s="61"/>
      <c r="P48" s="61"/>
      <c r="Q48" s="61"/>
      <c r="R48" s="61"/>
      <c r="S48" s="61"/>
      <c r="T48" s="61"/>
      <c r="U48" s="61"/>
      <c r="V48" s="61"/>
      <c r="W48" s="61"/>
      <c r="X48" s="61"/>
      <c r="Y48" s="61"/>
      <c r="Z48" s="61"/>
    </row>
    <row r="49" spans="1:26" ht="13">
      <c r="A49" s="61"/>
      <c r="B49" s="61"/>
      <c r="C49" s="61"/>
      <c r="D49" s="61"/>
      <c r="E49" s="61"/>
      <c r="F49" s="61"/>
      <c r="G49" s="61"/>
      <c r="H49" s="61"/>
      <c r="I49" s="61"/>
      <c r="J49" s="61"/>
      <c r="K49" s="61"/>
      <c r="L49" s="61"/>
      <c r="M49" s="61"/>
      <c r="N49" s="61"/>
      <c r="O49" s="61"/>
      <c r="P49" s="61"/>
      <c r="Q49" s="61"/>
      <c r="R49" s="61"/>
      <c r="S49" s="61"/>
      <c r="T49" s="61"/>
      <c r="U49" s="61"/>
      <c r="V49" s="61"/>
      <c r="W49" s="61"/>
      <c r="X49" s="61"/>
      <c r="Y49" s="61"/>
      <c r="Z49" s="61"/>
    </row>
    <row r="50" spans="1:26" ht="13">
      <c r="A50" s="61"/>
      <c r="B50" s="61"/>
      <c r="C50" s="61"/>
      <c r="D50" s="61"/>
      <c r="E50" s="61"/>
      <c r="F50" s="61"/>
      <c r="G50" s="61"/>
      <c r="H50" s="61"/>
      <c r="I50" s="61"/>
      <c r="J50" s="61"/>
      <c r="K50" s="61"/>
      <c r="L50" s="61"/>
      <c r="M50" s="61"/>
      <c r="N50" s="61"/>
      <c r="O50" s="61"/>
      <c r="P50" s="61"/>
      <c r="Q50" s="61"/>
      <c r="R50" s="61"/>
      <c r="S50" s="61"/>
      <c r="T50" s="61"/>
      <c r="U50" s="61"/>
      <c r="V50" s="61"/>
      <c r="W50" s="61"/>
      <c r="X50" s="61"/>
      <c r="Y50" s="61"/>
      <c r="Z50" s="61"/>
    </row>
    <row r="51" spans="1:26" ht="13">
      <c r="A51" s="61"/>
      <c r="B51" s="61"/>
      <c r="C51" s="61"/>
      <c r="D51" s="61"/>
      <c r="E51" s="61"/>
      <c r="F51" s="61"/>
      <c r="G51" s="61"/>
      <c r="H51" s="61"/>
      <c r="I51" s="61"/>
      <c r="J51" s="61"/>
      <c r="K51" s="61"/>
      <c r="L51" s="61"/>
      <c r="M51" s="61"/>
      <c r="N51" s="61"/>
      <c r="O51" s="61"/>
      <c r="P51" s="61"/>
      <c r="Q51" s="61"/>
      <c r="R51" s="61"/>
      <c r="S51" s="61"/>
      <c r="T51" s="61"/>
      <c r="U51" s="61"/>
      <c r="V51" s="61"/>
      <c r="W51" s="61"/>
      <c r="X51" s="61"/>
      <c r="Y51" s="61"/>
      <c r="Z51" s="61"/>
    </row>
    <row r="52" spans="1:26" ht="13">
      <c r="A52" s="61"/>
      <c r="B52" s="61"/>
      <c r="C52" s="61"/>
      <c r="D52" s="61"/>
      <c r="E52" s="61"/>
      <c r="F52" s="61"/>
      <c r="G52" s="61"/>
      <c r="H52" s="61"/>
      <c r="I52" s="61"/>
      <c r="J52" s="61"/>
      <c r="K52" s="61"/>
      <c r="L52" s="61"/>
      <c r="M52" s="61"/>
      <c r="N52" s="61"/>
      <c r="O52" s="61"/>
      <c r="P52" s="61"/>
      <c r="Q52" s="61"/>
      <c r="R52" s="61"/>
      <c r="S52" s="61"/>
      <c r="T52" s="61"/>
      <c r="U52" s="61"/>
      <c r="V52" s="61"/>
      <c r="W52" s="61"/>
      <c r="X52" s="61"/>
      <c r="Y52" s="61"/>
      <c r="Z52" s="61"/>
    </row>
    <row r="53" spans="1:26" ht="13">
      <c r="A53" s="61"/>
      <c r="B53" s="61"/>
      <c r="C53" s="61"/>
      <c r="D53" s="61"/>
      <c r="E53" s="61"/>
      <c r="F53" s="61"/>
      <c r="G53" s="61"/>
      <c r="H53" s="61"/>
      <c r="I53" s="61"/>
      <c r="J53" s="61"/>
      <c r="K53" s="61"/>
      <c r="L53" s="61"/>
      <c r="M53" s="61"/>
      <c r="N53" s="61"/>
      <c r="O53" s="61"/>
      <c r="P53" s="61"/>
      <c r="Q53" s="61"/>
      <c r="R53" s="61"/>
      <c r="S53" s="61"/>
      <c r="T53" s="61"/>
      <c r="U53" s="61"/>
      <c r="V53" s="61"/>
      <c r="W53" s="61"/>
      <c r="X53" s="61"/>
      <c r="Y53" s="61"/>
      <c r="Z53" s="61"/>
    </row>
    <row r="54" spans="1:26" ht="13">
      <c r="A54" s="61"/>
      <c r="B54" s="61"/>
      <c r="C54" s="61"/>
      <c r="D54" s="61"/>
      <c r="E54" s="61"/>
      <c r="F54" s="61"/>
      <c r="G54" s="61"/>
      <c r="H54" s="61"/>
      <c r="I54" s="61"/>
      <c r="J54" s="61"/>
      <c r="K54" s="61"/>
      <c r="L54" s="61"/>
      <c r="M54" s="61"/>
      <c r="N54" s="61"/>
      <c r="O54" s="61"/>
      <c r="P54" s="61"/>
      <c r="Q54" s="61"/>
      <c r="R54" s="61"/>
      <c r="S54" s="61"/>
      <c r="T54" s="61"/>
      <c r="U54" s="61"/>
      <c r="V54" s="61"/>
      <c r="W54" s="61"/>
      <c r="X54" s="61"/>
      <c r="Y54" s="61"/>
      <c r="Z54" s="61"/>
    </row>
    <row r="55" spans="1:26" ht="13">
      <c r="A55" s="61"/>
      <c r="B55" s="61"/>
      <c r="C55" s="61"/>
      <c r="D55" s="61"/>
      <c r="E55" s="61"/>
      <c r="F55" s="61"/>
      <c r="G55" s="61"/>
      <c r="H55" s="61"/>
      <c r="I55" s="61"/>
      <c r="J55" s="61"/>
      <c r="K55" s="61"/>
      <c r="L55" s="61"/>
      <c r="M55" s="61"/>
      <c r="N55" s="61"/>
      <c r="O55" s="61"/>
      <c r="P55" s="61"/>
      <c r="Q55" s="61"/>
      <c r="R55" s="61"/>
      <c r="S55" s="61"/>
      <c r="T55" s="61"/>
      <c r="U55" s="61"/>
      <c r="V55" s="61"/>
      <c r="W55" s="61"/>
      <c r="X55" s="61"/>
      <c r="Y55" s="61"/>
      <c r="Z55" s="61"/>
    </row>
    <row r="56" spans="1:26" ht="13">
      <c r="A56" s="61"/>
      <c r="B56" s="61"/>
      <c r="C56" s="61"/>
      <c r="D56" s="61"/>
      <c r="E56" s="61"/>
      <c r="F56" s="61"/>
      <c r="G56" s="61"/>
      <c r="H56" s="61"/>
      <c r="I56" s="61"/>
      <c r="J56" s="61"/>
      <c r="K56" s="61"/>
      <c r="L56" s="61"/>
      <c r="M56" s="61"/>
      <c r="N56" s="61"/>
      <c r="O56" s="61"/>
      <c r="P56" s="61"/>
      <c r="Q56" s="61"/>
      <c r="R56" s="61"/>
      <c r="S56" s="61"/>
      <c r="T56" s="61"/>
      <c r="U56" s="61"/>
      <c r="V56" s="61"/>
      <c r="W56" s="61"/>
      <c r="X56" s="61"/>
      <c r="Y56" s="61"/>
      <c r="Z56" s="61"/>
    </row>
    <row r="57" spans="1:26" ht="13">
      <c r="A57" s="61"/>
      <c r="B57" s="61"/>
      <c r="C57" s="61"/>
      <c r="D57" s="61"/>
      <c r="E57" s="61"/>
      <c r="F57" s="61"/>
      <c r="G57" s="61"/>
      <c r="H57" s="61"/>
      <c r="I57" s="61"/>
      <c r="J57" s="61"/>
      <c r="K57" s="61"/>
      <c r="L57" s="61"/>
      <c r="M57" s="61"/>
      <c r="N57" s="61"/>
      <c r="O57" s="61"/>
      <c r="P57" s="61"/>
      <c r="Q57" s="61"/>
      <c r="R57" s="61"/>
      <c r="S57" s="61"/>
      <c r="T57" s="61"/>
      <c r="U57" s="61"/>
      <c r="V57" s="61"/>
      <c r="W57" s="61"/>
      <c r="X57" s="61"/>
      <c r="Y57" s="61"/>
      <c r="Z57" s="61"/>
    </row>
    <row r="58" spans="1:26" ht="13">
      <c r="A58" s="61"/>
      <c r="B58" s="61"/>
      <c r="C58" s="61"/>
      <c r="D58" s="61"/>
      <c r="E58" s="61"/>
      <c r="F58" s="61"/>
      <c r="G58" s="61"/>
      <c r="H58" s="61"/>
      <c r="I58" s="61"/>
      <c r="J58" s="61"/>
      <c r="K58" s="61"/>
      <c r="L58" s="61"/>
      <c r="M58" s="61"/>
      <c r="N58" s="61"/>
      <c r="O58" s="61"/>
      <c r="P58" s="61"/>
      <c r="Q58" s="61"/>
      <c r="R58" s="61"/>
      <c r="S58" s="61"/>
      <c r="T58" s="61"/>
      <c r="U58" s="61"/>
      <c r="V58" s="61"/>
      <c r="W58" s="61"/>
      <c r="X58" s="61"/>
      <c r="Y58" s="61"/>
      <c r="Z58" s="61"/>
    </row>
    <row r="59" spans="1:26" ht="13">
      <c r="A59" s="61"/>
      <c r="B59" s="61"/>
      <c r="C59" s="61"/>
      <c r="D59" s="61"/>
      <c r="E59" s="61"/>
      <c r="F59" s="61"/>
      <c r="G59" s="61"/>
      <c r="H59" s="61"/>
      <c r="I59" s="61"/>
      <c r="J59" s="61"/>
      <c r="K59" s="61"/>
      <c r="L59" s="61"/>
      <c r="M59" s="61"/>
      <c r="N59" s="61"/>
      <c r="O59" s="61"/>
      <c r="P59" s="61"/>
      <c r="Q59" s="61"/>
      <c r="R59" s="61"/>
      <c r="S59" s="61"/>
      <c r="T59" s="61"/>
      <c r="U59" s="61"/>
      <c r="V59" s="61"/>
      <c r="W59" s="61"/>
      <c r="X59" s="61"/>
      <c r="Y59" s="61"/>
      <c r="Z59" s="61"/>
    </row>
    <row r="60" spans="1:26" ht="13">
      <c r="A60" s="61"/>
      <c r="B60" s="61"/>
      <c r="C60" s="61"/>
      <c r="D60" s="61"/>
      <c r="E60" s="61"/>
      <c r="F60" s="61"/>
      <c r="G60" s="61"/>
      <c r="H60" s="61"/>
      <c r="I60" s="61"/>
      <c r="J60" s="61"/>
      <c r="K60" s="61"/>
      <c r="L60" s="61"/>
      <c r="M60" s="61"/>
      <c r="N60" s="61"/>
      <c r="O60" s="61"/>
      <c r="P60" s="61"/>
      <c r="Q60" s="61"/>
      <c r="R60" s="61"/>
      <c r="S60" s="61"/>
      <c r="T60" s="61"/>
      <c r="U60" s="61"/>
      <c r="V60" s="61"/>
      <c r="W60" s="61"/>
      <c r="X60" s="61"/>
      <c r="Y60" s="61"/>
      <c r="Z60" s="61"/>
    </row>
    <row r="61" spans="1:26" ht="13">
      <c r="A61" s="61"/>
      <c r="B61" s="61"/>
      <c r="C61" s="61"/>
      <c r="D61" s="61"/>
      <c r="E61" s="61"/>
      <c r="F61" s="61"/>
      <c r="G61" s="61"/>
      <c r="H61" s="61"/>
      <c r="I61" s="61"/>
      <c r="J61" s="61"/>
      <c r="K61" s="61"/>
      <c r="L61" s="61"/>
      <c r="M61" s="61"/>
      <c r="N61" s="61"/>
      <c r="O61" s="61"/>
      <c r="P61" s="61"/>
      <c r="Q61" s="61"/>
      <c r="R61" s="61"/>
      <c r="S61" s="61"/>
      <c r="T61" s="61"/>
      <c r="U61" s="61"/>
      <c r="V61" s="61"/>
      <c r="W61" s="61"/>
      <c r="X61" s="61"/>
      <c r="Y61" s="61"/>
      <c r="Z61" s="61"/>
    </row>
    <row r="62" spans="1:26" ht="13">
      <c r="A62" s="61"/>
      <c r="B62" s="61"/>
      <c r="C62" s="61"/>
      <c r="D62" s="61"/>
      <c r="E62" s="61"/>
      <c r="F62" s="61"/>
      <c r="G62" s="61"/>
      <c r="H62" s="61"/>
      <c r="I62" s="61"/>
      <c r="J62" s="61"/>
      <c r="K62" s="61"/>
      <c r="L62" s="61"/>
      <c r="M62" s="61"/>
      <c r="N62" s="61"/>
      <c r="O62" s="61"/>
      <c r="P62" s="61"/>
      <c r="Q62" s="61"/>
      <c r="R62" s="61"/>
      <c r="S62" s="61"/>
      <c r="T62" s="61"/>
      <c r="U62" s="61"/>
      <c r="V62" s="61"/>
      <c r="W62" s="61"/>
      <c r="X62" s="61"/>
      <c r="Y62" s="61"/>
      <c r="Z62" s="61"/>
    </row>
    <row r="63" spans="1:26" ht="13">
      <c r="A63" s="61"/>
      <c r="B63" s="61"/>
      <c r="C63" s="61"/>
      <c r="D63" s="61"/>
      <c r="E63" s="61"/>
      <c r="F63" s="61"/>
      <c r="G63" s="61"/>
      <c r="H63" s="61"/>
      <c r="I63" s="61"/>
      <c r="J63" s="61"/>
      <c r="K63" s="61"/>
      <c r="L63" s="61"/>
      <c r="M63" s="61"/>
      <c r="N63" s="61"/>
      <c r="O63" s="61"/>
      <c r="P63" s="61"/>
      <c r="Q63" s="61"/>
      <c r="R63" s="61"/>
      <c r="S63" s="61"/>
      <c r="T63" s="61"/>
      <c r="U63" s="61"/>
      <c r="V63" s="61"/>
      <c r="W63" s="61"/>
      <c r="X63" s="61"/>
      <c r="Y63" s="61"/>
      <c r="Z63" s="61"/>
    </row>
    <row r="64" spans="1:26" ht="13">
      <c r="A64" s="61"/>
      <c r="B64" s="61"/>
      <c r="C64" s="61"/>
      <c r="D64" s="61"/>
      <c r="E64" s="61"/>
      <c r="F64" s="61"/>
      <c r="G64" s="61"/>
      <c r="H64" s="61"/>
      <c r="I64" s="61"/>
      <c r="J64" s="61"/>
      <c r="K64" s="61"/>
      <c r="L64" s="61"/>
      <c r="M64" s="61"/>
      <c r="N64" s="61"/>
      <c r="O64" s="61"/>
      <c r="P64" s="61"/>
      <c r="Q64" s="61"/>
      <c r="R64" s="61"/>
      <c r="S64" s="61"/>
      <c r="T64" s="61"/>
      <c r="U64" s="61"/>
      <c r="V64" s="61"/>
      <c r="W64" s="61"/>
      <c r="X64" s="61"/>
      <c r="Y64" s="61"/>
      <c r="Z64" s="61"/>
    </row>
    <row r="65" spans="1:26" ht="13">
      <c r="A65" s="61"/>
      <c r="B65" s="61"/>
      <c r="C65" s="61"/>
      <c r="D65" s="61"/>
      <c r="E65" s="61"/>
      <c r="F65" s="61"/>
      <c r="G65" s="61"/>
      <c r="H65" s="61"/>
      <c r="I65" s="61"/>
      <c r="J65" s="61"/>
      <c r="K65" s="61"/>
      <c r="L65" s="61"/>
      <c r="M65" s="61"/>
      <c r="N65" s="61"/>
      <c r="O65" s="61"/>
      <c r="P65" s="61"/>
      <c r="Q65" s="61"/>
      <c r="R65" s="61"/>
      <c r="S65" s="61"/>
      <c r="T65" s="61"/>
      <c r="U65" s="61"/>
      <c r="V65" s="61"/>
      <c r="W65" s="61"/>
      <c r="X65" s="61"/>
      <c r="Y65" s="61"/>
      <c r="Z65" s="61"/>
    </row>
    <row r="66" spans="1:26" ht="13">
      <c r="A66" s="61"/>
      <c r="B66" s="61"/>
      <c r="C66" s="61"/>
      <c r="D66" s="61"/>
      <c r="E66" s="61"/>
      <c r="F66" s="61"/>
      <c r="G66" s="61"/>
      <c r="H66" s="61"/>
      <c r="I66" s="61"/>
      <c r="J66" s="61"/>
      <c r="K66" s="61"/>
      <c r="L66" s="61"/>
      <c r="M66" s="61"/>
      <c r="N66" s="61"/>
      <c r="O66" s="61"/>
      <c r="P66" s="61"/>
      <c r="Q66" s="61"/>
      <c r="R66" s="61"/>
      <c r="S66" s="61"/>
      <c r="T66" s="61"/>
      <c r="U66" s="61"/>
      <c r="V66" s="61"/>
      <c r="W66" s="61"/>
      <c r="X66" s="61"/>
      <c r="Y66" s="61"/>
      <c r="Z66" s="61"/>
    </row>
    <row r="67" spans="1:26" ht="13">
      <c r="A67" s="61"/>
      <c r="B67" s="61"/>
      <c r="C67" s="61"/>
      <c r="D67" s="61"/>
      <c r="E67" s="61"/>
      <c r="F67" s="61"/>
      <c r="G67" s="61"/>
      <c r="H67" s="61"/>
      <c r="I67" s="61"/>
      <c r="J67" s="61"/>
      <c r="K67" s="61"/>
      <c r="L67" s="61"/>
      <c r="M67" s="61"/>
      <c r="N67" s="61"/>
      <c r="O67" s="61"/>
      <c r="P67" s="61"/>
      <c r="Q67" s="61"/>
      <c r="R67" s="61"/>
      <c r="S67" s="61"/>
      <c r="T67" s="61"/>
      <c r="U67" s="61"/>
      <c r="V67" s="61"/>
      <c r="W67" s="61"/>
      <c r="X67" s="61"/>
      <c r="Y67" s="61"/>
      <c r="Z67" s="61"/>
    </row>
    <row r="68" spans="1:26" ht="13">
      <c r="A68" s="61"/>
      <c r="B68" s="61"/>
      <c r="C68" s="61"/>
      <c r="D68" s="61"/>
      <c r="E68" s="61"/>
      <c r="F68" s="61"/>
      <c r="G68" s="61"/>
      <c r="H68" s="61"/>
      <c r="I68" s="61"/>
      <c r="J68" s="61"/>
      <c r="K68" s="61"/>
      <c r="L68" s="61"/>
      <c r="M68" s="61"/>
      <c r="N68" s="61"/>
      <c r="O68" s="61"/>
      <c r="P68" s="61"/>
      <c r="Q68" s="61"/>
      <c r="R68" s="61"/>
      <c r="S68" s="61"/>
      <c r="T68" s="61"/>
      <c r="U68" s="61"/>
      <c r="V68" s="61"/>
      <c r="W68" s="61"/>
      <c r="X68" s="61"/>
      <c r="Y68" s="61"/>
      <c r="Z68" s="61"/>
    </row>
    <row r="69" spans="1:26" ht="13">
      <c r="A69" s="61"/>
      <c r="B69" s="61"/>
      <c r="C69" s="61"/>
      <c r="D69" s="61"/>
      <c r="E69" s="61"/>
      <c r="F69" s="61"/>
      <c r="G69" s="61"/>
      <c r="H69" s="61"/>
      <c r="I69" s="61"/>
      <c r="J69" s="61"/>
      <c r="K69" s="61"/>
      <c r="L69" s="61"/>
      <c r="M69" s="61"/>
      <c r="N69" s="61"/>
      <c r="O69" s="61"/>
      <c r="P69" s="61"/>
      <c r="Q69" s="61"/>
      <c r="R69" s="61"/>
      <c r="S69" s="61"/>
      <c r="T69" s="61"/>
      <c r="U69" s="61"/>
      <c r="V69" s="61"/>
      <c r="W69" s="61"/>
      <c r="X69" s="61"/>
      <c r="Y69" s="61"/>
      <c r="Z69" s="61"/>
    </row>
    <row r="70" spans="1:26" ht="13">
      <c r="A70" s="61"/>
      <c r="B70" s="61"/>
      <c r="C70" s="61"/>
      <c r="D70" s="61"/>
      <c r="E70" s="61"/>
      <c r="F70" s="61"/>
      <c r="G70" s="61"/>
      <c r="H70" s="61"/>
      <c r="I70" s="61"/>
      <c r="J70" s="61"/>
      <c r="K70" s="61"/>
      <c r="L70" s="61"/>
      <c r="M70" s="61"/>
      <c r="N70" s="61"/>
      <c r="O70" s="61"/>
      <c r="P70" s="61"/>
      <c r="Q70" s="61"/>
      <c r="R70" s="61"/>
      <c r="S70" s="61"/>
      <c r="T70" s="61"/>
      <c r="U70" s="61"/>
      <c r="V70" s="61"/>
      <c r="W70" s="61"/>
      <c r="X70" s="61"/>
      <c r="Y70" s="61"/>
      <c r="Z70" s="61"/>
    </row>
    <row r="71" spans="1:26" ht="13">
      <c r="A71" s="61"/>
      <c r="B71" s="61"/>
      <c r="C71" s="61"/>
      <c r="D71" s="61"/>
      <c r="E71" s="61"/>
      <c r="F71" s="61"/>
      <c r="G71" s="61"/>
      <c r="H71" s="61"/>
      <c r="I71" s="61"/>
      <c r="J71" s="61"/>
      <c r="K71" s="61"/>
      <c r="L71" s="61"/>
      <c r="M71" s="61"/>
      <c r="N71" s="61"/>
      <c r="O71" s="61"/>
      <c r="P71" s="61"/>
      <c r="Q71" s="61"/>
      <c r="R71" s="61"/>
      <c r="S71" s="61"/>
      <c r="T71" s="61"/>
      <c r="U71" s="61"/>
      <c r="V71" s="61"/>
      <c r="W71" s="61"/>
      <c r="X71" s="61"/>
      <c r="Y71" s="61"/>
      <c r="Z71" s="61"/>
    </row>
    <row r="72" spans="1:26" ht="13">
      <c r="A72" s="61"/>
      <c r="B72" s="61"/>
      <c r="C72" s="61"/>
      <c r="D72" s="61"/>
      <c r="E72" s="61"/>
      <c r="F72" s="61"/>
      <c r="G72" s="61"/>
      <c r="H72" s="61"/>
      <c r="I72" s="61"/>
      <c r="J72" s="61"/>
      <c r="K72" s="61"/>
      <c r="L72" s="61"/>
      <c r="M72" s="61"/>
      <c r="N72" s="61"/>
      <c r="O72" s="61"/>
      <c r="P72" s="61"/>
      <c r="Q72" s="61"/>
      <c r="R72" s="61"/>
      <c r="S72" s="61"/>
      <c r="T72" s="61"/>
      <c r="U72" s="61"/>
      <c r="V72" s="61"/>
      <c r="W72" s="61"/>
      <c r="X72" s="61"/>
      <c r="Y72" s="61"/>
      <c r="Z72" s="61"/>
    </row>
    <row r="73" spans="1:26" ht="13">
      <c r="A73" s="61"/>
      <c r="B73" s="61"/>
      <c r="C73" s="61"/>
      <c r="D73" s="61"/>
      <c r="E73" s="61"/>
      <c r="F73" s="61"/>
      <c r="G73" s="61"/>
      <c r="H73" s="61"/>
      <c r="I73" s="61"/>
      <c r="J73" s="61"/>
      <c r="K73" s="61"/>
      <c r="L73" s="61"/>
      <c r="M73" s="61"/>
      <c r="N73" s="61"/>
      <c r="O73" s="61"/>
      <c r="P73" s="61"/>
      <c r="Q73" s="61"/>
      <c r="R73" s="61"/>
      <c r="S73" s="61"/>
      <c r="T73" s="61"/>
      <c r="U73" s="61"/>
      <c r="V73" s="61"/>
      <c r="W73" s="61"/>
      <c r="X73" s="61"/>
      <c r="Y73" s="61"/>
      <c r="Z73" s="61"/>
    </row>
    <row r="74" spans="1:26" ht="13">
      <c r="A74" s="61"/>
      <c r="B74" s="61"/>
      <c r="C74" s="61"/>
      <c r="D74" s="61"/>
      <c r="E74" s="61"/>
      <c r="F74" s="61"/>
      <c r="G74" s="61"/>
      <c r="H74" s="61"/>
      <c r="I74" s="61"/>
      <c r="J74" s="61"/>
      <c r="K74" s="61"/>
      <c r="L74" s="61"/>
      <c r="M74" s="61"/>
      <c r="N74" s="61"/>
      <c r="O74" s="61"/>
      <c r="P74" s="61"/>
      <c r="Q74" s="61"/>
      <c r="R74" s="61"/>
      <c r="S74" s="61"/>
      <c r="T74" s="61"/>
      <c r="U74" s="61"/>
      <c r="V74" s="61"/>
      <c r="W74" s="61"/>
      <c r="X74" s="61"/>
      <c r="Y74" s="61"/>
      <c r="Z74" s="61"/>
    </row>
    <row r="75" spans="1:26" ht="13">
      <c r="A75" s="61"/>
      <c r="B75" s="61"/>
      <c r="C75" s="61"/>
      <c r="D75" s="61"/>
      <c r="E75" s="61"/>
      <c r="F75" s="61"/>
      <c r="G75" s="61"/>
      <c r="H75" s="61"/>
      <c r="I75" s="61"/>
      <c r="J75" s="61"/>
      <c r="K75" s="61"/>
      <c r="L75" s="61"/>
      <c r="M75" s="61"/>
      <c r="N75" s="61"/>
      <c r="O75" s="61"/>
      <c r="P75" s="61"/>
      <c r="Q75" s="61"/>
      <c r="R75" s="61"/>
      <c r="S75" s="61"/>
      <c r="T75" s="61"/>
      <c r="U75" s="61"/>
      <c r="V75" s="61"/>
      <c r="W75" s="61"/>
      <c r="X75" s="61"/>
      <c r="Y75" s="61"/>
      <c r="Z75" s="61"/>
    </row>
    <row r="76" spans="1:26" ht="13">
      <c r="A76" s="61"/>
      <c r="B76" s="61"/>
      <c r="C76" s="61"/>
      <c r="D76" s="61"/>
      <c r="E76" s="61"/>
      <c r="F76" s="61"/>
      <c r="G76" s="61"/>
      <c r="H76" s="61"/>
      <c r="I76" s="61"/>
      <c r="J76" s="61"/>
      <c r="K76" s="61"/>
      <c r="L76" s="61"/>
      <c r="M76" s="61"/>
      <c r="N76" s="61"/>
      <c r="O76" s="61"/>
      <c r="P76" s="61"/>
      <c r="Q76" s="61"/>
      <c r="R76" s="61"/>
      <c r="S76" s="61"/>
      <c r="T76" s="61"/>
      <c r="U76" s="61"/>
      <c r="V76" s="61"/>
      <c r="W76" s="61"/>
      <c r="X76" s="61"/>
      <c r="Y76" s="61"/>
      <c r="Z76" s="61"/>
    </row>
    <row r="77" spans="1:26" ht="13">
      <c r="A77" s="61"/>
      <c r="B77" s="61"/>
      <c r="C77" s="61"/>
      <c r="D77" s="61"/>
      <c r="E77" s="61"/>
      <c r="F77" s="61"/>
      <c r="G77" s="61"/>
      <c r="H77" s="61"/>
      <c r="I77" s="61"/>
      <c r="J77" s="61"/>
      <c r="K77" s="61"/>
      <c r="L77" s="61"/>
      <c r="M77" s="61"/>
      <c r="N77" s="61"/>
      <c r="O77" s="61"/>
      <c r="P77" s="61"/>
      <c r="Q77" s="61"/>
      <c r="R77" s="61"/>
      <c r="S77" s="61"/>
      <c r="T77" s="61"/>
      <c r="U77" s="61"/>
      <c r="V77" s="61"/>
      <c r="W77" s="61"/>
      <c r="X77" s="61"/>
      <c r="Y77" s="61"/>
      <c r="Z77" s="61"/>
    </row>
    <row r="78" spans="1:26" ht="13">
      <c r="A78" s="61"/>
      <c r="B78" s="61"/>
      <c r="C78" s="61"/>
      <c r="D78" s="61"/>
      <c r="E78" s="61"/>
      <c r="F78" s="61"/>
      <c r="G78" s="61"/>
      <c r="H78" s="61"/>
      <c r="I78" s="61"/>
      <c r="J78" s="61"/>
      <c r="K78" s="61"/>
      <c r="L78" s="61"/>
      <c r="M78" s="61"/>
      <c r="N78" s="61"/>
      <c r="O78" s="61"/>
      <c r="P78" s="61"/>
      <c r="Q78" s="61"/>
      <c r="R78" s="61"/>
      <c r="S78" s="61"/>
      <c r="T78" s="61"/>
      <c r="U78" s="61"/>
      <c r="V78" s="61"/>
      <c r="W78" s="61"/>
      <c r="X78" s="61"/>
      <c r="Y78" s="61"/>
      <c r="Z78" s="61"/>
    </row>
    <row r="79" spans="1:26" ht="13">
      <c r="A79" s="61"/>
      <c r="B79" s="61"/>
      <c r="C79" s="61"/>
      <c r="D79" s="61"/>
      <c r="E79" s="61"/>
      <c r="F79" s="61"/>
      <c r="G79" s="61"/>
      <c r="H79" s="61"/>
      <c r="I79" s="61"/>
      <c r="J79" s="61"/>
      <c r="K79" s="61"/>
      <c r="L79" s="61"/>
      <c r="M79" s="61"/>
      <c r="N79" s="61"/>
      <c r="O79" s="61"/>
      <c r="P79" s="61"/>
      <c r="Q79" s="61"/>
      <c r="R79" s="61"/>
      <c r="S79" s="61"/>
      <c r="T79" s="61"/>
      <c r="U79" s="61"/>
      <c r="V79" s="61"/>
      <c r="W79" s="61"/>
      <c r="X79" s="61"/>
      <c r="Y79" s="61"/>
      <c r="Z79" s="61"/>
    </row>
    <row r="80" spans="1:26" ht="13">
      <c r="A80" s="61"/>
      <c r="B80" s="61"/>
      <c r="C80" s="61"/>
      <c r="D80" s="61"/>
      <c r="E80" s="61"/>
      <c r="F80" s="61"/>
      <c r="G80" s="61"/>
      <c r="H80" s="61"/>
      <c r="I80" s="61"/>
      <c r="J80" s="61"/>
      <c r="K80" s="61"/>
      <c r="L80" s="61"/>
      <c r="M80" s="61"/>
      <c r="N80" s="61"/>
      <c r="O80" s="61"/>
      <c r="P80" s="61"/>
      <c r="Q80" s="61"/>
      <c r="R80" s="61"/>
      <c r="S80" s="61"/>
      <c r="T80" s="61"/>
      <c r="U80" s="61"/>
      <c r="V80" s="61"/>
      <c r="W80" s="61"/>
      <c r="X80" s="61"/>
      <c r="Y80" s="61"/>
      <c r="Z80" s="61"/>
    </row>
    <row r="81" spans="1:26" ht="13">
      <c r="A81" s="61"/>
      <c r="B81" s="61"/>
      <c r="C81" s="61"/>
      <c r="D81" s="61"/>
      <c r="E81" s="61"/>
      <c r="F81" s="61"/>
      <c r="G81" s="61"/>
      <c r="H81" s="61"/>
      <c r="I81" s="61"/>
      <c r="J81" s="61"/>
      <c r="K81" s="61"/>
      <c r="L81" s="61"/>
      <c r="M81" s="61"/>
      <c r="N81" s="61"/>
      <c r="O81" s="61"/>
      <c r="P81" s="61"/>
      <c r="Q81" s="61"/>
      <c r="R81" s="61"/>
      <c r="S81" s="61"/>
      <c r="T81" s="61"/>
      <c r="U81" s="61"/>
      <c r="V81" s="61"/>
      <c r="W81" s="61"/>
      <c r="X81" s="61"/>
      <c r="Y81" s="61"/>
      <c r="Z81" s="61"/>
    </row>
    <row r="82" spans="1:26" ht="13">
      <c r="A82" s="61"/>
      <c r="B82" s="61"/>
      <c r="C82" s="61"/>
      <c r="D82" s="61"/>
      <c r="E82" s="61"/>
      <c r="F82" s="61"/>
      <c r="G82" s="61"/>
      <c r="H82" s="61"/>
      <c r="I82" s="61"/>
      <c r="J82" s="61"/>
      <c r="K82" s="61"/>
      <c r="L82" s="61"/>
      <c r="M82" s="61"/>
      <c r="N82" s="61"/>
      <c r="O82" s="61"/>
      <c r="P82" s="61"/>
      <c r="Q82" s="61"/>
      <c r="R82" s="61"/>
      <c r="S82" s="61"/>
      <c r="T82" s="61"/>
      <c r="U82" s="61"/>
      <c r="V82" s="61"/>
      <c r="W82" s="61"/>
      <c r="X82" s="61"/>
      <c r="Y82" s="61"/>
      <c r="Z82" s="61"/>
    </row>
    <row r="83" spans="1:26" ht="13">
      <c r="A83" s="61"/>
      <c r="B83" s="61"/>
      <c r="C83" s="61"/>
      <c r="D83" s="61"/>
      <c r="E83" s="61"/>
      <c r="F83" s="61"/>
      <c r="G83" s="61"/>
      <c r="H83" s="61"/>
      <c r="I83" s="61"/>
      <c r="J83" s="61"/>
      <c r="K83" s="61"/>
      <c r="L83" s="61"/>
      <c r="M83" s="61"/>
      <c r="N83" s="61"/>
      <c r="O83" s="61"/>
      <c r="P83" s="61"/>
      <c r="Q83" s="61"/>
      <c r="R83" s="61"/>
      <c r="S83" s="61"/>
      <c r="T83" s="61"/>
      <c r="U83" s="61"/>
      <c r="V83" s="61"/>
      <c r="W83" s="61"/>
      <c r="X83" s="61"/>
      <c r="Y83" s="61"/>
      <c r="Z83" s="61"/>
    </row>
    <row r="84" spans="1:26" ht="13">
      <c r="A84" s="61"/>
      <c r="B84" s="61"/>
      <c r="C84" s="61"/>
      <c r="D84" s="61"/>
      <c r="E84" s="61"/>
      <c r="F84" s="61"/>
      <c r="G84" s="61"/>
      <c r="H84" s="61"/>
      <c r="I84" s="61"/>
      <c r="J84" s="61"/>
      <c r="K84" s="61"/>
      <c r="L84" s="61"/>
      <c r="M84" s="61"/>
      <c r="N84" s="61"/>
      <c r="O84" s="61"/>
      <c r="P84" s="61"/>
      <c r="Q84" s="61"/>
      <c r="R84" s="61"/>
      <c r="S84" s="61"/>
      <c r="T84" s="61"/>
      <c r="U84" s="61"/>
      <c r="V84" s="61"/>
      <c r="W84" s="61"/>
      <c r="X84" s="61"/>
      <c r="Y84" s="61"/>
      <c r="Z84" s="61"/>
    </row>
    <row r="85" spans="1:26" ht="13">
      <c r="A85" s="61"/>
      <c r="B85" s="61"/>
      <c r="C85" s="61"/>
      <c r="D85" s="61"/>
      <c r="E85" s="61"/>
      <c r="F85" s="61"/>
      <c r="G85" s="61"/>
      <c r="H85" s="61"/>
      <c r="I85" s="61"/>
      <c r="J85" s="61"/>
      <c r="K85" s="61"/>
      <c r="L85" s="61"/>
      <c r="M85" s="61"/>
      <c r="N85" s="61"/>
      <c r="O85" s="61"/>
      <c r="P85" s="61"/>
      <c r="Q85" s="61"/>
      <c r="R85" s="61"/>
      <c r="S85" s="61"/>
      <c r="T85" s="61"/>
      <c r="U85" s="61"/>
      <c r="V85" s="61"/>
      <c r="W85" s="61"/>
      <c r="X85" s="61"/>
      <c r="Y85" s="61"/>
      <c r="Z85" s="61"/>
    </row>
    <row r="86" spans="1:26" ht="13">
      <c r="A86" s="61"/>
      <c r="B86" s="61"/>
      <c r="C86" s="61"/>
      <c r="D86" s="61"/>
      <c r="E86" s="61"/>
      <c r="F86" s="61"/>
      <c r="G86" s="61"/>
      <c r="H86" s="61"/>
      <c r="I86" s="61"/>
      <c r="J86" s="61"/>
      <c r="K86" s="61"/>
      <c r="L86" s="61"/>
      <c r="M86" s="61"/>
      <c r="N86" s="61"/>
      <c r="O86" s="61"/>
      <c r="P86" s="61"/>
      <c r="Q86" s="61"/>
      <c r="R86" s="61"/>
      <c r="S86" s="61"/>
      <c r="T86" s="61"/>
      <c r="U86" s="61"/>
      <c r="V86" s="61"/>
      <c r="W86" s="61"/>
      <c r="X86" s="61"/>
      <c r="Y86" s="61"/>
      <c r="Z86" s="61"/>
    </row>
    <row r="87" spans="1:26" ht="13">
      <c r="A87" s="61"/>
      <c r="B87" s="61"/>
      <c r="C87" s="61"/>
      <c r="D87" s="61"/>
      <c r="E87" s="61"/>
      <c r="F87" s="61"/>
      <c r="G87" s="61"/>
      <c r="H87" s="61"/>
      <c r="I87" s="61"/>
      <c r="J87" s="61"/>
      <c r="K87" s="61"/>
      <c r="L87" s="61"/>
      <c r="M87" s="61"/>
      <c r="N87" s="61"/>
      <c r="O87" s="61"/>
      <c r="P87" s="61"/>
      <c r="Q87" s="61"/>
      <c r="R87" s="61"/>
      <c r="S87" s="61"/>
      <c r="T87" s="61"/>
      <c r="U87" s="61"/>
      <c r="V87" s="61"/>
      <c r="W87" s="61"/>
      <c r="X87" s="61"/>
      <c r="Y87" s="61"/>
      <c r="Z87" s="61"/>
    </row>
    <row r="88" spans="1:26" ht="13">
      <c r="A88" s="61"/>
      <c r="B88" s="61"/>
      <c r="C88" s="61"/>
      <c r="D88" s="61"/>
      <c r="E88" s="61"/>
      <c r="F88" s="61"/>
      <c r="G88" s="61"/>
      <c r="H88" s="61"/>
      <c r="I88" s="61"/>
      <c r="J88" s="61"/>
      <c r="K88" s="61"/>
      <c r="L88" s="61"/>
      <c r="M88" s="61"/>
      <c r="N88" s="61"/>
      <c r="O88" s="61"/>
      <c r="P88" s="61"/>
      <c r="Q88" s="61"/>
      <c r="R88" s="61"/>
      <c r="S88" s="61"/>
      <c r="T88" s="61"/>
      <c r="U88" s="61"/>
      <c r="V88" s="61"/>
      <c r="W88" s="61"/>
      <c r="X88" s="61"/>
      <c r="Y88" s="61"/>
      <c r="Z88" s="61"/>
    </row>
    <row r="89" spans="1:26" ht="13">
      <c r="A89" s="61"/>
      <c r="B89" s="61"/>
      <c r="C89" s="61"/>
      <c r="D89" s="61"/>
      <c r="E89" s="61"/>
      <c r="F89" s="61"/>
      <c r="G89" s="61"/>
      <c r="H89" s="61"/>
      <c r="I89" s="61"/>
      <c r="J89" s="61"/>
      <c r="K89" s="61"/>
      <c r="L89" s="61"/>
      <c r="M89" s="61"/>
      <c r="N89" s="61"/>
      <c r="O89" s="61"/>
      <c r="P89" s="61"/>
      <c r="Q89" s="61"/>
      <c r="R89" s="61"/>
      <c r="S89" s="61"/>
      <c r="T89" s="61"/>
      <c r="U89" s="61"/>
      <c r="V89" s="61"/>
      <c r="W89" s="61"/>
      <c r="X89" s="61"/>
      <c r="Y89" s="61"/>
      <c r="Z89" s="61"/>
    </row>
    <row r="90" spans="1:26" ht="13">
      <c r="A90" s="61"/>
      <c r="B90" s="61"/>
      <c r="C90" s="61"/>
      <c r="D90" s="61"/>
      <c r="E90" s="61"/>
      <c r="F90" s="61"/>
      <c r="G90" s="61"/>
      <c r="H90" s="61"/>
      <c r="I90" s="61"/>
      <c r="J90" s="61"/>
      <c r="K90" s="61"/>
      <c r="L90" s="61"/>
      <c r="M90" s="61"/>
      <c r="N90" s="61"/>
      <c r="O90" s="61"/>
      <c r="P90" s="61"/>
      <c r="Q90" s="61"/>
      <c r="R90" s="61"/>
      <c r="S90" s="61"/>
      <c r="T90" s="61"/>
      <c r="U90" s="61"/>
      <c r="V90" s="61"/>
      <c r="W90" s="61"/>
      <c r="X90" s="61"/>
      <c r="Y90" s="61"/>
      <c r="Z90" s="61"/>
    </row>
    <row r="91" spans="1:26" ht="13">
      <c r="A91" s="61"/>
      <c r="B91" s="61"/>
      <c r="C91" s="61"/>
      <c r="D91" s="61"/>
      <c r="E91" s="61"/>
      <c r="F91" s="61"/>
      <c r="G91" s="61"/>
      <c r="H91" s="61"/>
      <c r="I91" s="61"/>
      <c r="J91" s="61"/>
      <c r="K91" s="61"/>
      <c r="L91" s="61"/>
      <c r="M91" s="61"/>
      <c r="N91" s="61"/>
      <c r="O91" s="61"/>
      <c r="P91" s="61"/>
      <c r="Q91" s="61"/>
      <c r="R91" s="61"/>
      <c r="S91" s="61"/>
      <c r="T91" s="61"/>
      <c r="U91" s="61"/>
      <c r="V91" s="61"/>
      <c r="W91" s="61"/>
      <c r="X91" s="61"/>
      <c r="Y91" s="61"/>
      <c r="Z91" s="61"/>
    </row>
    <row r="92" spans="1:26" ht="13">
      <c r="A92" s="61"/>
      <c r="B92" s="61"/>
      <c r="C92" s="61"/>
      <c r="D92" s="61"/>
      <c r="E92" s="61"/>
      <c r="F92" s="61"/>
      <c r="G92" s="61"/>
      <c r="H92" s="61"/>
      <c r="I92" s="61"/>
      <c r="J92" s="61"/>
      <c r="K92" s="61"/>
      <c r="L92" s="61"/>
      <c r="M92" s="61"/>
      <c r="N92" s="61"/>
      <c r="O92" s="61"/>
      <c r="P92" s="61"/>
      <c r="Q92" s="61"/>
      <c r="R92" s="61"/>
      <c r="S92" s="61"/>
      <c r="T92" s="61"/>
      <c r="U92" s="61"/>
      <c r="V92" s="61"/>
      <c r="W92" s="61"/>
      <c r="X92" s="61"/>
      <c r="Y92" s="61"/>
      <c r="Z92" s="61"/>
    </row>
    <row r="93" spans="1:26" ht="13">
      <c r="A93" s="61"/>
      <c r="B93" s="61"/>
      <c r="C93" s="61"/>
      <c r="D93" s="61"/>
      <c r="E93" s="61"/>
      <c r="F93" s="61"/>
      <c r="G93" s="61"/>
      <c r="H93" s="61"/>
      <c r="I93" s="61"/>
      <c r="J93" s="61"/>
      <c r="K93" s="61"/>
      <c r="L93" s="61"/>
      <c r="M93" s="61"/>
      <c r="N93" s="61"/>
      <c r="O93" s="61"/>
      <c r="P93" s="61"/>
      <c r="Q93" s="61"/>
      <c r="R93" s="61"/>
      <c r="S93" s="61"/>
      <c r="T93" s="61"/>
      <c r="U93" s="61"/>
      <c r="V93" s="61"/>
      <c r="W93" s="61"/>
      <c r="X93" s="61"/>
      <c r="Y93" s="61"/>
      <c r="Z93" s="61"/>
    </row>
    <row r="94" spans="1:26" ht="13">
      <c r="A94" s="61"/>
      <c r="B94" s="61"/>
      <c r="C94" s="61"/>
      <c r="D94" s="61"/>
      <c r="E94" s="61"/>
      <c r="F94" s="61"/>
      <c r="G94" s="61"/>
      <c r="H94" s="61"/>
      <c r="I94" s="61"/>
      <c r="J94" s="61"/>
      <c r="K94" s="61"/>
      <c r="L94" s="61"/>
      <c r="M94" s="61"/>
      <c r="N94" s="61"/>
      <c r="O94" s="61"/>
      <c r="P94" s="61"/>
      <c r="Q94" s="61"/>
      <c r="R94" s="61"/>
      <c r="S94" s="61"/>
      <c r="T94" s="61"/>
      <c r="U94" s="61"/>
      <c r="V94" s="61"/>
      <c r="W94" s="61"/>
      <c r="X94" s="61"/>
      <c r="Y94" s="61"/>
      <c r="Z94" s="61"/>
    </row>
    <row r="95" spans="1:26" ht="13">
      <c r="A95" s="61"/>
      <c r="B95" s="61"/>
      <c r="C95" s="61"/>
      <c r="D95" s="61"/>
      <c r="E95" s="61"/>
      <c r="F95" s="61"/>
      <c r="G95" s="61"/>
      <c r="H95" s="61"/>
      <c r="I95" s="61"/>
      <c r="J95" s="61"/>
      <c r="K95" s="61"/>
      <c r="L95" s="61"/>
      <c r="M95" s="61"/>
      <c r="N95" s="61"/>
      <c r="O95" s="61"/>
      <c r="P95" s="61"/>
      <c r="Q95" s="61"/>
      <c r="R95" s="61"/>
      <c r="S95" s="61"/>
      <c r="T95" s="61"/>
      <c r="U95" s="61"/>
      <c r="V95" s="61"/>
      <c r="W95" s="61"/>
      <c r="X95" s="61"/>
      <c r="Y95" s="61"/>
      <c r="Z95" s="61"/>
    </row>
    <row r="96" spans="1:26" ht="13">
      <c r="A96" s="61"/>
      <c r="B96" s="61"/>
      <c r="C96" s="61"/>
      <c r="D96" s="61"/>
      <c r="E96" s="61"/>
      <c r="F96" s="61"/>
      <c r="G96" s="61"/>
      <c r="H96" s="61"/>
      <c r="I96" s="61"/>
      <c r="J96" s="61"/>
      <c r="K96" s="61"/>
      <c r="L96" s="61"/>
      <c r="M96" s="61"/>
      <c r="N96" s="61"/>
      <c r="O96" s="61"/>
      <c r="P96" s="61"/>
      <c r="Q96" s="61"/>
      <c r="R96" s="61"/>
      <c r="S96" s="61"/>
      <c r="T96" s="61"/>
      <c r="U96" s="61"/>
      <c r="V96" s="61"/>
      <c r="W96" s="61"/>
      <c r="X96" s="61"/>
      <c r="Y96" s="61"/>
      <c r="Z96" s="61"/>
    </row>
    <row r="97" spans="1:26" ht="13">
      <c r="A97" s="61"/>
      <c r="B97" s="61"/>
      <c r="C97" s="61"/>
      <c r="D97" s="61"/>
      <c r="E97" s="61"/>
      <c r="F97" s="61"/>
      <c r="G97" s="61"/>
      <c r="H97" s="61"/>
      <c r="I97" s="61"/>
      <c r="J97" s="61"/>
      <c r="K97" s="61"/>
      <c r="L97" s="61"/>
      <c r="M97" s="61"/>
      <c r="N97" s="61"/>
      <c r="O97" s="61"/>
      <c r="P97" s="61"/>
      <c r="Q97" s="61"/>
      <c r="R97" s="61"/>
      <c r="S97" s="61"/>
      <c r="T97" s="61"/>
      <c r="U97" s="61"/>
      <c r="V97" s="61"/>
      <c r="W97" s="61"/>
      <c r="X97" s="61"/>
      <c r="Y97" s="61"/>
      <c r="Z97" s="61"/>
    </row>
    <row r="98" spans="1:26" ht="13">
      <c r="A98" s="61"/>
      <c r="B98" s="61"/>
      <c r="C98" s="61"/>
      <c r="D98" s="61"/>
      <c r="E98" s="61"/>
      <c r="F98" s="61"/>
      <c r="G98" s="61"/>
      <c r="H98" s="61"/>
      <c r="I98" s="61"/>
      <c r="J98" s="61"/>
      <c r="K98" s="61"/>
      <c r="L98" s="61"/>
      <c r="M98" s="61"/>
      <c r="N98" s="61"/>
      <c r="O98" s="61"/>
      <c r="P98" s="61"/>
      <c r="Q98" s="61"/>
      <c r="R98" s="61"/>
      <c r="S98" s="61"/>
      <c r="T98" s="61"/>
      <c r="U98" s="61"/>
      <c r="V98" s="61"/>
      <c r="W98" s="61"/>
      <c r="X98" s="61"/>
      <c r="Y98" s="61"/>
      <c r="Z98" s="61"/>
    </row>
    <row r="99" spans="1:26" ht="13">
      <c r="A99" s="61"/>
      <c r="B99" s="61"/>
      <c r="C99" s="61"/>
      <c r="D99" s="61"/>
      <c r="E99" s="61"/>
      <c r="F99" s="61"/>
      <c r="G99" s="61"/>
      <c r="H99" s="61"/>
      <c r="I99" s="61"/>
      <c r="J99" s="61"/>
      <c r="K99" s="61"/>
      <c r="L99" s="61"/>
      <c r="M99" s="61"/>
      <c r="N99" s="61"/>
      <c r="O99" s="61"/>
      <c r="P99" s="61"/>
      <c r="Q99" s="61"/>
      <c r="R99" s="61"/>
      <c r="S99" s="61"/>
      <c r="T99" s="61"/>
      <c r="U99" s="61"/>
      <c r="V99" s="61"/>
      <c r="W99" s="61"/>
      <c r="X99" s="61"/>
      <c r="Y99" s="61"/>
      <c r="Z99" s="61"/>
    </row>
    <row r="100" spans="1:26" ht="13">
      <c r="A100" s="61"/>
      <c r="B100" s="61"/>
      <c r="C100" s="61"/>
      <c r="D100" s="61"/>
      <c r="E100" s="61"/>
      <c r="F100" s="61"/>
      <c r="G100" s="61"/>
      <c r="H100" s="61"/>
      <c r="I100" s="61"/>
      <c r="J100" s="61"/>
      <c r="K100" s="61"/>
      <c r="L100" s="61"/>
      <c r="M100" s="61"/>
      <c r="N100" s="61"/>
      <c r="O100" s="61"/>
      <c r="P100" s="61"/>
      <c r="Q100" s="61"/>
      <c r="R100" s="61"/>
      <c r="S100" s="61"/>
      <c r="T100" s="61"/>
      <c r="U100" s="61"/>
      <c r="V100" s="61"/>
      <c r="W100" s="61"/>
      <c r="X100" s="61"/>
      <c r="Y100" s="61"/>
      <c r="Z100" s="61"/>
    </row>
    <row r="101" spans="1:26" ht="13">
      <c r="A101" s="61"/>
      <c r="B101" s="61"/>
      <c r="C101" s="61"/>
      <c r="D101" s="61"/>
      <c r="E101" s="61"/>
      <c r="F101" s="61"/>
      <c r="G101" s="61"/>
      <c r="H101" s="61"/>
      <c r="I101" s="61"/>
      <c r="J101" s="61"/>
      <c r="K101" s="61"/>
      <c r="L101" s="61"/>
      <c r="M101" s="61"/>
      <c r="N101" s="61"/>
      <c r="O101" s="61"/>
      <c r="P101" s="61"/>
      <c r="Q101" s="61"/>
      <c r="R101" s="61"/>
      <c r="S101" s="61"/>
      <c r="T101" s="61"/>
      <c r="U101" s="61"/>
      <c r="V101" s="61"/>
      <c r="W101" s="61"/>
      <c r="X101" s="61"/>
      <c r="Y101" s="61"/>
      <c r="Z101" s="61"/>
    </row>
    <row r="102" spans="1:26" ht="13">
      <c r="A102" s="61"/>
      <c r="B102" s="61"/>
      <c r="C102" s="61"/>
      <c r="D102" s="61"/>
      <c r="E102" s="61"/>
      <c r="F102" s="61"/>
      <c r="G102" s="61"/>
      <c r="H102" s="61"/>
      <c r="I102" s="61"/>
      <c r="J102" s="61"/>
      <c r="K102" s="61"/>
      <c r="L102" s="61"/>
      <c r="M102" s="61"/>
      <c r="N102" s="61"/>
      <c r="O102" s="61"/>
      <c r="P102" s="61"/>
      <c r="Q102" s="61"/>
      <c r="R102" s="61"/>
      <c r="S102" s="61"/>
      <c r="T102" s="61"/>
      <c r="U102" s="61"/>
      <c r="V102" s="61"/>
      <c r="W102" s="61"/>
      <c r="X102" s="61"/>
      <c r="Y102" s="61"/>
      <c r="Z102" s="61"/>
    </row>
    <row r="103" spans="1:26" ht="13">
      <c r="A103" s="61"/>
      <c r="B103" s="61"/>
      <c r="C103" s="61"/>
      <c r="D103" s="61"/>
      <c r="E103" s="61"/>
      <c r="F103" s="61"/>
      <c r="G103" s="61"/>
      <c r="H103" s="61"/>
      <c r="I103" s="61"/>
      <c r="J103" s="61"/>
      <c r="K103" s="61"/>
      <c r="L103" s="61"/>
      <c r="M103" s="61"/>
      <c r="N103" s="61"/>
      <c r="O103" s="61"/>
      <c r="P103" s="61"/>
      <c r="Q103" s="61"/>
      <c r="R103" s="61"/>
      <c r="S103" s="61"/>
      <c r="T103" s="61"/>
      <c r="U103" s="61"/>
      <c r="V103" s="61"/>
      <c r="W103" s="61"/>
      <c r="X103" s="61"/>
      <c r="Y103" s="61"/>
      <c r="Z103" s="61"/>
    </row>
    <row r="104" spans="1:26" ht="13">
      <c r="A104" s="61"/>
      <c r="B104" s="61"/>
      <c r="C104" s="61"/>
      <c r="D104" s="61"/>
      <c r="E104" s="61"/>
      <c r="F104" s="61"/>
      <c r="G104" s="61"/>
      <c r="H104" s="61"/>
      <c r="I104" s="61"/>
      <c r="J104" s="61"/>
      <c r="K104" s="61"/>
      <c r="L104" s="61"/>
      <c r="M104" s="61"/>
      <c r="N104" s="61"/>
      <c r="O104" s="61"/>
      <c r="P104" s="61"/>
      <c r="Q104" s="61"/>
      <c r="R104" s="61"/>
      <c r="S104" s="61"/>
      <c r="T104" s="61"/>
      <c r="U104" s="61"/>
      <c r="V104" s="61"/>
      <c r="W104" s="61"/>
      <c r="X104" s="61"/>
      <c r="Y104" s="61"/>
      <c r="Z104" s="61"/>
    </row>
    <row r="105" spans="1:26" ht="13">
      <c r="A105" s="61"/>
      <c r="B105" s="61"/>
      <c r="C105" s="61"/>
      <c r="D105" s="61"/>
      <c r="E105" s="61"/>
      <c r="F105" s="61"/>
      <c r="G105" s="61"/>
      <c r="H105" s="61"/>
      <c r="I105" s="61"/>
      <c r="J105" s="61"/>
      <c r="K105" s="61"/>
      <c r="L105" s="61"/>
      <c r="M105" s="61"/>
      <c r="N105" s="61"/>
      <c r="O105" s="61"/>
      <c r="P105" s="61"/>
      <c r="Q105" s="61"/>
      <c r="R105" s="61"/>
      <c r="S105" s="61"/>
      <c r="T105" s="61"/>
      <c r="U105" s="61"/>
      <c r="V105" s="61"/>
      <c r="W105" s="61"/>
      <c r="X105" s="61"/>
      <c r="Y105" s="61"/>
      <c r="Z105" s="61"/>
    </row>
    <row r="106" spans="1:26" ht="13">
      <c r="A106" s="61"/>
      <c r="B106" s="61"/>
      <c r="C106" s="61"/>
      <c r="D106" s="61"/>
      <c r="E106" s="61"/>
      <c r="F106" s="61"/>
      <c r="G106" s="61"/>
      <c r="H106" s="61"/>
      <c r="I106" s="61"/>
      <c r="J106" s="61"/>
      <c r="K106" s="61"/>
      <c r="L106" s="61"/>
      <c r="M106" s="61"/>
      <c r="N106" s="61"/>
      <c r="O106" s="61"/>
      <c r="P106" s="61"/>
      <c r="Q106" s="61"/>
      <c r="R106" s="61"/>
      <c r="S106" s="61"/>
      <c r="T106" s="61"/>
      <c r="U106" s="61"/>
      <c r="V106" s="61"/>
      <c r="W106" s="61"/>
      <c r="X106" s="61"/>
      <c r="Y106" s="61"/>
      <c r="Z106" s="61"/>
    </row>
    <row r="107" spans="1:26" ht="13">
      <c r="A107" s="61"/>
      <c r="B107" s="61"/>
      <c r="C107" s="61"/>
      <c r="D107" s="61"/>
      <c r="E107" s="61"/>
      <c r="F107" s="61"/>
      <c r="G107" s="61"/>
      <c r="H107" s="61"/>
      <c r="I107" s="61"/>
      <c r="J107" s="61"/>
      <c r="K107" s="61"/>
      <c r="L107" s="61"/>
      <c r="M107" s="61"/>
      <c r="N107" s="61"/>
      <c r="O107" s="61"/>
      <c r="P107" s="61"/>
      <c r="Q107" s="61"/>
      <c r="R107" s="61"/>
      <c r="S107" s="61"/>
      <c r="T107" s="61"/>
      <c r="U107" s="61"/>
      <c r="V107" s="61"/>
      <c r="W107" s="61"/>
      <c r="X107" s="61"/>
      <c r="Y107" s="61"/>
      <c r="Z107" s="61"/>
    </row>
    <row r="108" spans="1:26" ht="13">
      <c r="A108" s="61"/>
      <c r="B108" s="61"/>
      <c r="C108" s="61"/>
      <c r="D108" s="61"/>
      <c r="E108" s="61"/>
      <c r="F108" s="61"/>
      <c r="G108" s="61"/>
      <c r="H108" s="61"/>
      <c r="I108" s="61"/>
      <c r="J108" s="61"/>
      <c r="K108" s="61"/>
      <c r="L108" s="61"/>
      <c r="M108" s="61"/>
      <c r="N108" s="61"/>
      <c r="O108" s="61"/>
      <c r="P108" s="61"/>
      <c r="Q108" s="61"/>
      <c r="R108" s="61"/>
      <c r="S108" s="61"/>
      <c r="T108" s="61"/>
      <c r="U108" s="61"/>
      <c r="V108" s="61"/>
      <c r="W108" s="61"/>
      <c r="X108" s="61"/>
      <c r="Y108" s="61"/>
      <c r="Z108" s="61"/>
    </row>
    <row r="109" spans="1:26" ht="13">
      <c r="A109" s="61"/>
      <c r="B109" s="61"/>
      <c r="C109" s="61"/>
      <c r="D109" s="61"/>
      <c r="E109" s="61"/>
      <c r="F109" s="61"/>
      <c r="G109" s="61"/>
      <c r="H109" s="61"/>
      <c r="I109" s="61"/>
      <c r="J109" s="61"/>
      <c r="K109" s="61"/>
      <c r="L109" s="61"/>
      <c r="M109" s="61"/>
      <c r="N109" s="61"/>
      <c r="O109" s="61"/>
      <c r="P109" s="61"/>
      <c r="Q109" s="61"/>
      <c r="R109" s="61"/>
      <c r="S109" s="61"/>
      <c r="T109" s="61"/>
      <c r="U109" s="61"/>
      <c r="V109" s="61"/>
      <c r="W109" s="61"/>
      <c r="X109" s="61"/>
      <c r="Y109" s="61"/>
      <c r="Z109" s="61"/>
    </row>
    <row r="110" spans="1:26" ht="13">
      <c r="A110" s="61"/>
      <c r="B110" s="61"/>
      <c r="C110" s="61"/>
      <c r="D110" s="61"/>
      <c r="E110" s="61"/>
      <c r="F110" s="61"/>
      <c r="G110" s="61"/>
      <c r="H110" s="61"/>
      <c r="I110" s="61"/>
      <c r="J110" s="61"/>
      <c r="K110" s="61"/>
      <c r="L110" s="61"/>
      <c r="M110" s="61"/>
      <c r="N110" s="61"/>
      <c r="O110" s="61"/>
      <c r="P110" s="61"/>
      <c r="Q110" s="61"/>
      <c r="R110" s="61"/>
      <c r="S110" s="61"/>
      <c r="T110" s="61"/>
      <c r="U110" s="61"/>
      <c r="V110" s="61"/>
      <c r="W110" s="61"/>
      <c r="X110" s="61"/>
      <c r="Y110" s="61"/>
      <c r="Z110" s="61"/>
    </row>
    <row r="111" spans="1:26" ht="13">
      <c r="A111" s="61"/>
      <c r="B111" s="61"/>
      <c r="C111" s="61"/>
      <c r="D111" s="61"/>
      <c r="E111" s="61"/>
      <c r="F111" s="61"/>
      <c r="G111" s="61"/>
      <c r="H111" s="61"/>
      <c r="I111" s="61"/>
      <c r="J111" s="61"/>
      <c r="K111" s="61"/>
      <c r="L111" s="61"/>
      <c r="M111" s="61"/>
      <c r="N111" s="61"/>
      <c r="O111" s="61"/>
      <c r="P111" s="61"/>
      <c r="Q111" s="61"/>
      <c r="R111" s="61"/>
      <c r="S111" s="61"/>
      <c r="T111" s="61"/>
      <c r="U111" s="61"/>
      <c r="V111" s="61"/>
      <c r="W111" s="61"/>
      <c r="X111" s="61"/>
      <c r="Y111" s="61"/>
      <c r="Z111" s="61"/>
    </row>
    <row r="112" spans="1:26" ht="13">
      <c r="A112" s="61"/>
      <c r="B112" s="61"/>
      <c r="C112" s="61"/>
      <c r="D112" s="61"/>
      <c r="E112" s="61"/>
      <c r="F112" s="61"/>
      <c r="G112" s="61"/>
      <c r="H112" s="61"/>
      <c r="I112" s="61"/>
      <c r="J112" s="61"/>
      <c r="K112" s="61"/>
      <c r="L112" s="61"/>
      <c r="M112" s="61"/>
      <c r="N112" s="61"/>
      <c r="O112" s="61"/>
      <c r="P112" s="61"/>
      <c r="Q112" s="61"/>
      <c r="R112" s="61"/>
      <c r="S112" s="61"/>
      <c r="T112" s="61"/>
      <c r="U112" s="61"/>
      <c r="V112" s="61"/>
      <c r="W112" s="61"/>
      <c r="X112" s="61"/>
      <c r="Y112" s="61"/>
      <c r="Z112" s="61"/>
    </row>
    <row r="113" spans="1:26" ht="13">
      <c r="A113" s="61"/>
      <c r="B113" s="61"/>
      <c r="C113" s="61"/>
      <c r="D113" s="61"/>
      <c r="E113" s="61"/>
      <c r="F113" s="61"/>
      <c r="G113" s="61"/>
      <c r="H113" s="61"/>
      <c r="I113" s="61"/>
      <c r="J113" s="61"/>
      <c r="K113" s="61"/>
      <c r="L113" s="61"/>
      <c r="M113" s="61"/>
      <c r="N113" s="61"/>
      <c r="O113" s="61"/>
      <c r="P113" s="61"/>
      <c r="Q113" s="61"/>
      <c r="R113" s="61"/>
      <c r="S113" s="61"/>
      <c r="T113" s="61"/>
      <c r="U113" s="61"/>
      <c r="V113" s="61"/>
      <c r="W113" s="61"/>
      <c r="X113" s="61"/>
      <c r="Y113" s="61"/>
      <c r="Z113" s="61"/>
    </row>
    <row r="114" spans="1:26" ht="13">
      <c r="A114" s="61"/>
      <c r="B114" s="61"/>
      <c r="C114" s="61"/>
      <c r="D114" s="61"/>
      <c r="E114" s="61"/>
      <c r="F114" s="61"/>
      <c r="G114" s="61"/>
      <c r="H114" s="61"/>
      <c r="I114" s="61"/>
      <c r="J114" s="61"/>
      <c r="K114" s="61"/>
      <c r="L114" s="61"/>
      <c r="M114" s="61"/>
      <c r="N114" s="61"/>
      <c r="O114" s="61"/>
      <c r="P114" s="61"/>
      <c r="Q114" s="61"/>
      <c r="R114" s="61"/>
      <c r="S114" s="61"/>
      <c r="T114" s="61"/>
      <c r="U114" s="61"/>
      <c r="V114" s="61"/>
      <c r="W114" s="61"/>
      <c r="X114" s="61"/>
      <c r="Y114" s="61"/>
      <c r="Z114" s="61"/>
    </row>
    <row r="115" spans="1:26" ht="13">
      <c r="A115" s="61"/>
      <c r="B115" s="61"/>
      <c r="C115" s="61"/>
      <c r="D115" s="61"/>
      <c r="E115" s="61"/>
      <c r="F115" s="61"/>
      <c r="G115" s="61"/>
      <c r="H115" s="61"/>
      <c r="I115" s="61"/>
      <c r="J115" s="61"/>
      <c r="K115" s="61"/>
      <c r="L115" s="61"/>
      <c r="M115" s="61"/>
      <c r="N115" s="61"/>
      <c r="O115" s="61"/>
      <c r="P115" s="61"/>
      <c r="Q115" s="61"/>
      <c r="R115" s="61"/>
      <c r="S115" s="61"/>
      <c r="T115" s="61"/>
      <c r="U115" s="61"/>
      <c r="V115" s="61"/>
      <c r="W115" s="61"/>
      <c r="X115" s="61"/>
      <c r="Y115" s="61"/>
      <c r="Z115" s="61"/>
    </row>
    <row r="116" spans="1:26" ht="13">
      <c r="A116" s="61"/>
      <c r="B116" s="61"/>
      <c r="C116" s="61"/>
      <c r="D116" s="61"/>
      <c r="E116" s="61"/>
      <c r="F116" s="61"/>
      <c r="G116" s="61"/>
      <c r="H116" s="61"/>
      <c r="I116" s="61"/>
      <c r="J116" s="61"/>
      <c r="K116" s="61"/>
      <c r="L116" s="61"/>
      <c r="M116" s="61"/>
      <c r="N116" s="61"/>
      <c r="O116" s="61"/>
      <c r="P116" s="61"/>
      <c r="Q116" s="61"/>
      <c r="R116" s="61"/>
      <c r="S116" s="61"/>
      <c r="T116" s="61"/>
      <c r="U116" s="61"/>
      <c r="V116" s="61"/>
      <c r="W116" s="61"/>
      <c r="X116" s="61"/>
      <c r="Y116" s="61"/>
      <c r="Z116" s="61"/>
    </row>
    <row r="117" spans="1:26" ht="13">
      <c r="A117" s="61"/>
      <c r="B117" s="61"/>
      <c r="C117" s="61"/>
      <c r="D117" s="61"/>
      <c r="E117" s="61"/>
      <c r="F117" s="61"/>
      <c r="G117" s="61"/>
      <c r="H117" s="61"/>
      <c r="I117" s="61"/>
      <c r="J117" s="61"/>
      <c r="K117" s="61"/>
      <c r="L117" s="61"/>
      <c r="M117" s="61"/>
      <c r="N117" s="61"/>
      <c r="O117" s="61"/>
      <c r="P117" s="61"/>
      <c r="Q117" s="61"/>
      <c r="R117" s="61"/>
      <c r="S117" s="61"/>
      <c r="T117" s="61"/>
      <c r="U117" s="61"/>
      <c r="V117" s="61"/>
      <c r="W117" s="61"/>
      <c r="X117" s="61"/>
      <c r="Y117" s="61"/>
      <c r="Z117" s="61"/>
    </row>
    <row r="118" spans="1:26" ht="13">
      <c r="A118" s="61"/>
      <c r="B118" s="61"/>
      <c r="C118" s="61"/>
      <c r="D118" s="61"/>
      <c r="E118" s="61"/>
      <c r="F118" s="61"/>
      <c r="G118" s="61"/>
      <c r="H118" s="61"/>
      <c r="I118" s="61"/>
      <c r="J118" s="61"/>
      <c r="K118" s="61"/>
      <c r="L118" s="61"/>
      <c r="M118" s="61"/>
      <c r="N118" s="61"/>
      <c r="O118" s="61"/>
      <c r="P118" s="61"/>
      <c r="Q118" s="61"/>
      <c r="R118" s="61"/>
      <c r="S118" s="61"/>
      <c r="T118" s="61"/>
      <c r="U118" s="61"/>
      <c r="V118" s="61"/>
      <c r="W118" s="61"/>
      <c r="X118" s="61"/>
      <c r="Y118" s="61"/>
      <c r="Z118" s="61"/>
    </row>
    <row r="119" spans="1:26" ht="13">
      <c r="A119" s="61"/>
      <c r="B119" s="61"/>
      <c r="C119" s="61"/>
      <c r="D119" s="61"/>
      <c r="E119" s="61"/>
      <c r="F119" s="61"/>
      <c r="G119" s="61"/>
      <c r="H119" s="61"/>
      <c r="I119" s="61"/>
      <c r="J119" s="61"/>
      <c r="K119" s="61"/>
      <c r="L119" s="61"/>
      <c r="M119" s="61"/>
      <c r="N119" s="61"/>
      <c r="O119" s="61"/>
      <c r="P119" s="61"/>
      <c r="Q119" s="61"/>
      <c r="R119" s="61"/>
      <c r="S119" s="61"/>
      <c r="T119" s="61"/>
      <c r="U119" s="61"/>
      <c r="V119" s="61"/>
      <c r="W119" s="61"/>
      <c r="X119" s="61"/>
      <c r="Y119" s="61"/>
      <c r="Z119" s="61"/>
    </row>
    <row r="120" spans="1:26" ht="13">
      <c r="A120" s="61"/>
      <c r="B120" s="61"/>
      <c r="C120" s="61"/>
      <c r="D120" s="61"/>
      <c r="E120" s="61"/>
      <c r="F120" s="61"/>
      <c r="G120" s="61"/>
      <c r="H120" s="61"/>
      <c r="I120" s="61"/>
      <c r="J120" s="61"/>
      <c r="K120" s="61"/>
      <c r="L120" s="61"/>
      <c r="M120" s="61"/>
      <c r="N120" s="61"/>
      <c r="O120" s="61"/>
      <c r="P120" s="61"/>
      <c r="Q120" s="61"/>
      <c r="R120" s="61"/>
      <c r="S120" s="61"/>
      <c r="T120" s="61"/>
      <c r="U120" s="61"/>
      <c r="V120" s="61"/>
      <c r="W120" s="61"/>
      <c r="X120" s="61"/>
      <c r="Y120" s="61"/>
      <c r="Z120" s="61"/>
    </row>
    <row r="121" spans="1:26" ht="13">
      <c r="A121" s="61"/>
      <c r="B121" s="61"/>
      <c r="C121" s="61"/>
      <c r="D121" s="61"/>
      <c r="E121" s="61"/>
      <c r="F121" s="61"/>
      <c r="G121" s="61"/>
      <c r="H121" s="61"/>
      <c r="I121" s="61"/>
      <c r="J121" s="61"/>
      <c r="K121" s="61"/>
      <c r="L121" s="61"/>
      <c r="M121" s="61"/>
      <c r="N121" s="61"/>
      <c r="O121" s="61"/>
      <c r="P121" s="61"/>
      <c r="Q121" s="61"/>
      <c r="R121" s="61"/>
      <c r="S121" s="61"/>
      <c r="T121" s="61"/>
      <c r="U121" s="61"/>
      <c r="V121" s="61"/>
      <c r="W121" s="61"/>
      <c r="X121" s="61"/>
      <c r="Y121" s="61"/>
      <c r="Z121" s="61"/>
    </row>
    <row r="122" spans="1:26" ht="13">
      <c r="A122" s="61"/>
      <c r="B122" s="61"/>
      <c r="C122" s="61"/>
      <c r="D122" s="61"/>
      <c r="E122" s="61"/>
      <c r="F122" s="61"/>
      <c r="G122" s="61"/>
      <c r="H122" s="61"/>
      <c r="I122" s="61"/>
      <c r="J122" s="61"/>
      <c r="K122" s="61"/>
      <c r="L122" s="61"/>
      <c r="M122" s="61"/>
      <c r="N122" s="61"/>
      <c r="O122" s="61"/>
      <c r="P122" s="61"/>
      <c r="Q122" s="61"/>
      <c r="R122" s="61"/>
      <c r="S122" s="61"/>
      <c r="T122" s="61"/>
      <c r="U122" s="61"/>
      <c r="V122" s="61"/>
      <c r="W122" s="61"/>
      <c r="X122" s="61"/>
      <c r="Y122" s="61"/>
      <c r="Z122" s="61"/>
    </row>
    <row r="123" spans="1:26" ht="13">
      <c r="A123" s="61"/>
      <c r="B123" s="61"/>
      <c r="C123" s="61"/>
      <c r="D123" s="61"/>
      <c r="E123" s="61"/>
      <c r="F123" s="61"/>
      <c r="G123" s="61"/>
      <c r="H123" s="61"/>
      <c r="I123" s="61"/>
      <c r="J123" s="61"/>
      <c r="K123" s="61"/>
      <c r="L123" s="61"/>
      <c r="M123" s="61"/>
      <c r="N123" s="61"/>
      <c r="O123" s="61"/>
      <c r="P123" s="61"/>
      <c r="Q123" s="61"/>
      <c r="R123" s="61"/>
      <c r="S123" s="61"/>
      <c r="T123" s="61"/>
      <c r="U123" s="61"/>
      <c r="V123" s="61"/>
      <c r="W123" s="61"/>
      <c r="X123" s="61"/>
      <c r="Y123" s="61"/>
      <c r="Z123" s="61"/>
    </row>
    <row r="124" spans="1:26" ht="13">
      <c r="A124" s="61"/>
      <c r="B124" s="61"/>
      <c r="C124" s="61"/>
      <c r="D124" s="61"/>
      <c r="E124" s="61"/>
      <c r="F124" s="61"/>
      <c r="G124" s="61"/>
      <c r="H124" s="61"/>
      <c r="I124" s="61"/>
      <c r="J124" s="61"/>
      <c r="K124" s="61"/>
      <c r="L124" s="61"/>
      <c r="M124" s="61"/>
      <c r="N124" s="61"/>
      <c r="O124" s="61"/>
      <c r="P124" s="61"/>
      <c r="Q124" s="61"/>
      <c r="R124" s="61"/>
      <c r="S124" s="61"/>
      <c r="T124" s="61"/>
      <c r="U124" s="61"/>
      <c r="V124" s="61"/>
      <c r="W124" s="61"/>
      <c r="X124" s="61"/>
      <c r="Y124" s="61"/>
      <c r="Z124" s="61"/>
    </row>
    <row r="125" spans="1:26" ht="13">
      <c r="A125" s="61"/>
      <c r="B125" s="61"/>
      <c r="C125" s="61"/>
      <c r="D125" s="61"/>
      <c r="E125" s="61"/>
      <c r="F125" s="61"/>
      <c r="G125" s="61"/>
      <c r="H125" s="61"/>
      <c r="I125" s="61"/>
      <c r="J125" s="61"/>
      <c r="K125" s="61"/>
      <c r="L125" s="61"/>
      <c r="M125" s="61"/>
      <c r="N125" s="61"/>
      <c r="O125" s="61"/>
      <c r="P125" s="61"/>
      <c r="Q125" s="61"/>
      <c r="R125" s="61"/>
      <c r="S125" s="61"/>
      <c r="T125" s="61"/>
      <c r="U125" s="61"/>
      <c r="V125" s="61"/>
      <c r="W125" s="61"/>
      <c r="X125" s="61"/>
      <c r="Y125" s="61"/>
      <c r="Z125" s="61"/>
    </row>
    <row r="126" spans="1:26" ht="13">
      <c r="A126" s="61"/>
      <c r="B126" s="61"/>
      <c r="C126" s="61"/>
      <c r="D126" s="61"/>
      <c r="E126" s="61"/>
      <c r="F126" s="61"/>
      <c r="G126" s="61"/>
      <c r="H126" s="61"/>
      <c r="I126" s="61"/>
      <c r="J126" s="61"/>
      <c r="K126" s="61"/>
      <c r="L126" s="61"/>
      <c r="M126" s="61"/>
      <c r="N126" s="61"/>
      <c r="O126" s="61"/>
      <c r="P126" s="61"/>
      <c r="Q126" s="61"/>
      <c r="R126" s="61"/>
      <c r="S126" s="61"/>
      <c r="T126" s="61"/>
      <c r="U126" s="61"/>
      <c r="V126" s="61"/>
      <c r="W126" s="61"/>
      <c r="X126" s="61"/>
      <c r="Y126" s="61"/>
      <c r="Z126" s="61"/>
    </row>
    <row r="127" spans="1:26" ht="13">
      <c r="A127" s="61"/>
      <c r="B127" s="61"/>
      <c r="C127" s="61"/>
      <c r="D127" s="61"/>
      <c r="E127" s="61"/>
      <c r="F127" s="61"/>
      <c r="G127" s="61"/>
      <c r="H127" s="61"/>
      <c r="I127" s="61"/>
      <c r="J127" s="61"/>
      <c r="K127" s="61"/>
      <c r="L127" s="61"/>
      <c r="M127" s="61"/>
      <c r="N127" s="61"/>
      <c r="O127" s="61"/>
      <c r="P127" s="61"/>
      <c r="Q127" s="61"/>
      <c r="R127" s="61"/>
      <c r="S127" s="61"/>
      <c r="T127" s="61"/>
      <c r="U127" s="61"/>
      <c r="V127" s="61"/>
      <c r="W127" s="61"/>
      <c r="X127" s="61"/>
      <c r="Y127" s="61"/>
      <c r="Z127" s="61"/>
    </row>
    <row r="128" spans="1:26" ht="13">
      <c r="A128" s="61"/>
      <c r="B128" s="61"/>
      <c r="C128" s="61"/>
      <c r="D128" s="61"/>
      <c r="E128" s="61"/>
      <c r="F128" s="61"/>
      <c r="G128" s="61"/>
      <c r="H128" s="61"/>
      <c r="I128" s="61"/>
      <c r="J128" s="61"/>
      <c r="K128" s="61"/>
      <c r="L128" s="61"/>
      <c r="M128" s="61"/>
      <c r="N128" s="61"/>
      <c r="O128" s="61"/>
      <c r="P128" s="61"/>
      <c r="Q128" s="61"/>
      <c r="R128" s="61"/>
      <c r="S128" s="61"/>
      <c r="T128" s="61"/>
      <c r="U128" s="61"/>
      <c r="V128" s="61"/>
      <c r="W128" s="61"/>
      <c r="X128" s="61"/>
      <c r="Y128" s="61"/>
      <c r="Z128" s="61"/>
    </row>
    <row r="129" spans="1:26" ht="13">
      <c r="A129" s="61"/>
      <c r="B129" s="61"/>
      <c r="C129" s="61"/>
      <c r="D129" s="61"/>
      <c r="E129" s="61"/>
      <c r="F129" s="61"/>
      <c r="G129" s="61"/>
      <c r="H129" s="61"/>
      <c r="I129" s="61"/>
      <c r="J129" s="61"/>
      <c r="K129" s="61"/>
      <c r="L129" s="61"/>
      <c r="M129" s="61"/>
      <c r="N129" s="61"/>
      <c r="O129" s="61"/>
      <c r="P129" s="61"/>
      <c r="Q129" s="61"/>
      <c r="R129" s="61"/>
      <c r="S129" s="61"/>
      <c r="T129" s="61"/>
      <c r="U129" s="61"/>
      <c r="V129" s="61"/>
      <c r="W129" s="61"/>
      <c r="X129" s="61"/>
      <c r="Y129" s="61"/>
      <c r="Z129" s="61"/>
    </row>
    <row r="130" spans="1:26" ht="13">
      <c r="A130" s="61"/>
      <c r="B130" s="61"/>
      <c r="C130" s="61"/>
      <c r="D130" s="61"/>
      <c r="E130" s="61"/>
      <c r="F130" s="61"/>
      <c r="G130" s="61"/>
      <c r="H130" s="61"/>
      <c r="I130" s="61"/>
      <c r="J130" s="61"/>
      <c r="K130" s="61"/>
      <c r="L130" s="61"/>
      <c r="M130" s="61"/>
      <c r="N130" s="61"/>
      <c r="O130" s="61"/>
      <c r="P130" s="61"/>
      <c r="Q130" s="61"/>
      <c r="R130" s="61"/>
      <c r="S130" s="61"/>
      <c r="T130" s="61"/>
      <c r="U130" s="61"/>
      <c r="V130" s="61"/>
      <c r="W130" s="61"/>
      <c r="X130" s="61"/>
      <c r="Y130" s="61"/>
      <c r="Z130" s="61"/>
    </row>
    <row r="131" spans="1:26" ht="13">
      <c r="A131" s="61"/>
      <c r="B131" s="61"/>
      <c r="C131" s="61"/>
      <c r="D131" s="61"/>
      <c r="E131" s="61"/>
      <c r="F131" s="61"/>
      <c r="G131" s="61"/>
      <c r="H131" s="61"/>
      <c r="I131" s="61"/>
      <c r="J131" s="61"/>
      <c r="K131" s="61"/>
      <c r="L131" s="61"/>
      <c r="M131" s="61"/>
      <c r="N131" s="61"/>
      <c r="O131" s="61"/>
      <c r="P131" s="61"/>
      <c r="Q131" s="61"/>
      <c r="R131" s="61"/>
      <c r="S131" s="61"/>
      <c r="T131" s="61"/>
      <c r="U131" s="61"/>
      <c r="V131" s="61"/>
      <c r="W131" s="61"/>
      <c r="X131" s="61"/>
      <c r="Y131" s="61"/>
      <c r="Z131" s="61"/>
    </row>
    <row r="132" spans="1:26" ht="13">
      <c r="A132" s="61"/>
      <c r="B132" s="61"/>
      <c r="C132" s="61"/>
      <c r="D132" s="61"/>
      <c r="E132" s="61"/>
      <c r="F132" s="61"/>
      <c r="G132" s="61"/>
      <c r="H132" s="61"/>
      <c r="I132" s="61"/>
      <c r="J132" s="61"/>
      <c r="K132" s="61"/>
      <c r="L132" s="61"/>
      <c r="M132" s="61"/>
      <c r="N132" s="61"/>
      <c r="O132" s="61"/>
      <c r="P132" s="61"/>
      <c r="Q132" s="61"/>
      <c r="R132" s="61"/>
      <c r="S132" s="61"/>
      <c r="T132" s="61"/>
      <c r="U132" s="61"/>
      <c r="V132" s="61"/>
      <c r="W132" s="61"/>
      <c r="X132" s="61"/>
      <c r="Y132" s="61"/>
      <c r="Z132" s="61"/>
    </row>
    <row r="133" spans="1:26" ht="13">
      <c r="A133" s="61"/>
      <c r="B133" s="61"/>
      <c r="C133" s="61"/>
      <c r="D133" s="61"/>
      <c r="E133" s="61"/>
      <c r="F133" s="61"/>
      <c r="G133" s="61"/>
      <c r="H133" s="61"/>
      <c r="I133" s="61"/>
      <c r="J133" s="61"/>
      <c r="K133" s="61"/>
      <c r="L133" s="61"/>
      <c r="M133" s="61"/>
      <c r="N133" s="61"/>
      <c r="O133" s="61"/>
      <c r="P133" s="61"/>
      <c r="Q133" s="61"/>
      <c r="R133" s="61"/>
      <c r="S133" s="61"/>
      <c r="T133" s="61"/>
      <c r="U133" s="61"/>
      <c r="V133" s="61"/>
      <c r="W133" s="61"/>
      <c r="X133" s="61"/>
      <c r="Y133" s="61"/>
      <c r="Z133" s="61"/>
    </row>
    <row r="134" spans="1:26" ht="13">
      <c r="A134" s="61"/>
      <c r="B134" s="61"/>
      <c r="C134" s="61"/>
      <c r="D134" s="61"/>
      <c r="E134" s="61"/>
      <c r="F134" s="61"/>
      <c r="G134" s="61"/>
      <c r="H134" s="61"/>
      <c r="I134" s="61"/>
      <c r="J134" s="61"/>
      <c r="K134" s="61"/>
      <c r="L134" s="61"/>
      <c r="M134" s="61"/>
      <c r="N134" s="61"/>
      <c r="O134" s="61"/>
      <c r="P134" s="61"/>
      <c r="Q134" s="61"/>
      <c r="R134" s="61"/>
      <c r="S134" s="61"/>
      <c r="T134" s="61"/>
      <c r="U134" s="61"/>
      <c r="V134" s="61"/>
      <c r="W134" s="61"/>
      <c r="X134" s="61"/>
      <c r="Y134" s="61"/>
      <c r="Z134" s="61"/>
    </row>
    <row r="135" spans="1:26" ht="13">
      <c r="A135" s="61"/>
      <c r="B135" s="61"/>
      <c r="C135" s="61"/>
      <c r="D135" s="61"/>
      <c r="E135" s="61"/>
      <c r="F135" s="61"/>
      <c r="G135" s="61"/>
      <c r="H135" s="61"/>
      <c r="I135" s="61"/>
      <c r="J135" s="61"/>
      <c r="K135" s="61"/>
      <c r="L135" s="61"/>
      <c r="M135" s="61"/>
      <c r="N135" s="61"/>
      <c r="O135" s="61"/>
      <c r="P135" s="61"/>
      <c r="Q135" s="61"/>
      <c r="R135" s="61"/>
      <c r="S135" s="61"/>
      <c r="T135" s="61"/>
      <c r="U135" s="61"/>
      <c r="V135" s="61"/>
      <c r="W135" s="61"/>
      <c r="X135" s="61"/>
      <c r="Y135" s="61"/>
      <c r="Z135" s="61"/>
    </row>
    <row r="136" spans="1:26" ht="13">
      <c r="A136" s="61"/>
      <c r="B136" s="61"/>
      <c r="C136" s="61"/>
      <c r="D136" s="61"/>
      <c r="E136" s="61"/>
      <c r="F136" s="61"/>
      <c r="G136" s="61"/>
      <c r="H136" s="61"/>
      <c r="I136" s="61"/>
      <c r="J136" s="61"/>
      <c r="K136" s="61"/>
      <c r="L136" s="61"/>
      <c r="M136" s="61"/>
      <c r="N136" s="61"/>
      <c r="O136" s="61"/>
      <c r="P136" s="61"/>
      <c r="Q136" s="61"/>
      <c r="R136" s="61"/>
      <c r="S136" s="61"/>
      <c r="T136" s="61"/>
      <c r="U136" s="61"/>
      <c r="V136" s="61"/>
      <c r="W136" s="61"/>
      <c r="X136" s="61"/>
      <c r="Y136" s="61"/>
      <c r="Z136" s="61"/>
    </row>
    <row r="137" spans="1:26" ht="13">
      <c r="A137" s="61"/>
      <c r="B137" s="61"/>
      <c r="C137" s="61"/>
      <c r="D137" s="61"/>
      <c r="E137" s="61"/>
      <c r="F137" s="61"/>
      <c r="G137" s="61"/>
      <c r="H137" s="61"/>
      <c r="I137" s="61"/>
      <c r="J137" s="61"/>
      <c r="K137" s="61"/>
      <c r="L137" s="61"/>
      <c r="M137" s="61"/>
      <c r="N137" s="61"/>
      <c r="O137" s="61"/>
      <c r="P137" s="61"/>
      <c r="Q137" s="61"/>
      <c r="R137" s="61"/>
      <c r="S137" s="61"/>
      <c r="T137" s="61"/>
      <c r="U137" s="61"/>
      <c r="V137" s="61"/>
      <c r="W137" s="61"/>
      <c r="X137" s="61"/>
      <c r="Y137" s="61"/>
      <c r="Z137" s="61"/>
    </row>
    <row r="138" spans="1:26" ht="13">
      <c r="A138" s="61"/>
      <c r="B138" s="61"/>
      <c r="C138" s="61"/>
      <c r="D138" s="61"/>
      <c r="E138" s="61"/>
      <c r="F138" s="61"/>
      <c r="G138" s="61"/>
      <c r="H138" s="61"/>
      <c r="I138" s="61"/>
      <c r="J138" s="61"/>
      <c r="K138" s="61"/>
      <c r="L138" s="61"/>
      <c r="M138" s="61"/>
      <c r="N138" s="61"/>
      <c r="O138" s="61"/>
      <c r="P138" s="61"/>
      <c r="Q138" s="61"/>
      <c r="R138" s="61"/>
      <c r="S138" s="61"/>
      <c r="T138" s="61"/>
      <c r="U138" s="61"/>
      <c r="V138" s="61"/>
      <c r="W138" s="61"/>
      <c r="X138" s="61"/>
      <c r="Y138" s="61"/>
      <c r="Z138" s="61"/>
    </row>
    <row r="139" spans="1:26" ht="13">
      <c r="A139" s="61"/>
      <c r="B139" s="61"/>
      <c r="C139" s="61"/>
      <c r="D139" s="61"/>
      <c r="E139" s="61"/>
      <c r="F139" s="61"/>
      <c r="G139" s="61"/>
      <c r="H139" s="61"/>
      <c r="I139" s="61"/>
      <c r="J139" s="61"/>
      <c r="K139" s="61"/>
      <c r="L139" s="61"/>
      <c r="M139" s="61"/>
      <c r="N139" s="61"/>
      <c r="O139" s="61"/>
      <c r="P139" s="61"/>
      <c r="Q139" s="61"/>
      <c r="R139" s="61"/>
      <c r="S139" s="61"/>
      <c r="T139" s="61"/>
      <c r="U139" s="61"/>
      <c r="V139" s="61"/>
      <c r="W139" s="61"/>
      <c r="X139" s="61"/>
      <c r="Y139" s="61"/>
      <c r="Z139" s="61"/>
    </row>
    <row r="140" spans="1:26" ht="13">
      <c r="A140" s="61"/>
      <c r="B140" s="61"/>
      <c r="C140" s="61"/>
      <c r="D140" s="61"/>
      <c r="E140" s="61"/>
      <c r="F140" s="61"/>
      <c r="G140" s="61"/>
      <c r="H140" s="61"/>
      <c r="I140" s="61"/>
      <c r="J140" s="61"/>
      <c r="K140" s="61"/>
      <c r="L140" s="61"/>
      <c r="M140" s="61"/>
      <c r="N140" s="61"/>
      <c r="O140" s="61"/>
      <c r="P140" s="61"/>
      <c r="Q140" s="61"/>
      <c r="R140" s="61"/>
      <c r="S140" s="61"/>
      <c r="T140" s="61"/>
      <c r="U140" s="61"/>
      <c r="V140" s="61"/>
      <c r="W140" s="61"/>
      <c r="X140" s="61"/>
      <c r="Y140" s="61"/>
      <c r="Z140" s="61"/>
    </row>
    <row r="141" spans="1:26" ht="13">
      <c r="A141" s="61"/>
      <c r="B141" s="61"/>
      <c r="C141" s="61"/>
      <c r="D141" s="61"/>
      <c r="E141" s="61"/>
      <c r="F141" s="61"/>
      <c r="G141" s="61"/>
      <c r="H141" s="61"/>
      <c r="I141" s="61"/>
      <c r="J141" s="61"/>
      <c r="K141" s="61"/>
      <c r="L141" s="61"/>
      <c r="M141" s="61"/>
      <c r="N141" s="61"/>
      <c r="O141" s="61"/>
      <c r="P141" s="61"/>
      <c r="Q141" s="61"/>
      <c r="R141" s="61"/>
      <c r="S141" s="61"/>
      <c r="T141" s="61"/>
      <c r="U141" s="61"/>
      <c r="V141" s="61"/>
      <c r="W141" s="61"/>
      <c r="X141" s="61"/>
      <c r="Y141" s="61"/>
      <c r="Z141" s="61"/>
    </row>
    <row r="142" spans="1:26" ht="13">
      <c r="A142" s="61"/>
      <c r="B142" s="61"/>
      <c r="C142" s="61"/>
      <c r="D142" s="61"/>
      <c r="E142" s="61"/>
      <c r="F142" s="61"/>
      <c r="G142" s="61"/>
      <c r="H142" s="61"/>
      <c r="I142" s="61"/>
      <c r="J142" s="61"/>
      <c r="K142" s="61"/>
      <c r="L142" s="61"/>
      <c r="M142" s="61"/>
      <c r="N142" s="61"/>
      <c r="O142" s="61"/>
      <c r="P142" s="61"/>
      <c r="Q142" s="61"/>
      <c r="R142" s="61"/>
      <c r="S142" s="61"/>
      <c r="T142" s="61"/>
      <c r="U142" s="61"/>
      <c r="V142" s="61"/>
      <c r="W142" s="61"/>
      <c r="X142" s="61"/>
      <c r="Y142" s="61"/>
      <c r="Z142" s="61"/>
    </row>
    <row r="143" spans="1:26" ht="13">
      <c r="A143" s="61"/>
      <c r="B143" s="61"/>
      <c r="C143" s="61"/>
      <c r="D143" s="61"/>
      <c r="E143" s="61"/>
      <c r="F143" s="61"/>
      <c r="G143" s="61"/>
      <c r="H143" s="61"/>
      <c r="I143" s="61"/>
      <c r="J143" s="61"/>
      <c r="K143" s="61"/>
      <c r="L143" s="61"/>
      <c r="M143" s="61"/>
      <c r="N143" s="61"/>
      <c r="O143" s="61"/>
      <c r="P143" s="61"/>
      <c r="Q143" s="61"/>
      <c r="R143" s="61"/>
      <c r="S143" s="61"/>
      <c r="T143" s="61"/>
      <c r="U143" s="61"/>
      <c r="V143" s="61"/>
      <c r="W143" s="61"/>
      <c r="X143" s="61"/>
      <c r="Y143" s="61"/>
      <c r="Z143" s="61"/>
    </row>
    <row r="144" spans="1:26" ht="13">
      <c r="A144" s="61"/>
      <c r="B144" s="61"/>
      <c r="C144" s="61"/>
      <c r="D144" s="61"/>
      <c r="E144" s="61"/>
      <c r="F144" s="61"/>
      <c r="G144" s="61"/>
      <c r="H144" s="61"/>
      <c r="I144" s="61"/>
      <c r="J144" s="61"/>
      <c r="K144" s="61"/>
      <c r="L144" s="61"/>
      <c r="M144" s="61"/>
      <c r="N144" s="61"/>
      <c r="O144" s="61"/>
      <c r="P144" s="61"/>
      <c r="Q144" s="61"/>
      <c r="R144" s="61"/>
      <c r="S144" s="61"/>
      <c r="T144" s="61"/>
      <c r="U144" s="61"/>
      <c r="V144" s="61"/>
      <c r="W144" s="61"/>
      <c r="X144" s="61"/>
      <c r="Y144" s="61"/>
      <c r="Z144" s="61"/>
    </row>
    <row r="145" spans="1:26" ht="13">
      <c r="A145" s="61"/>
      <c r="B145" s="61"/>
      <c r="C145" s="61"/>
      <c r="D145" s="61"/>
      <c r="E145" s="61"/>
      <c r="F145" s="61"/>
      <c r="G145" s="61"/>
      <c r="H145" s="61"/>
      <c r="I145" s="61"/>
      <c r="J145" s="61"/>
      <c r="K145" s="61"/>
      <c r="L145" s="61"/>
      <c r="M145" s="61"/>
      <c r="N145" s="61"/>
      <c r="O145" s="61"/>
      <c r="P145" s="61"/>
      <c r="Q145" s="61"/>
      <c r="R145" s="61"/>
      <c r="S145" s="61"/>
      <c r="T145" s="61"/>
      <c r="U145" s="61"/>
      <c r="V145" s="61"/>
      <c r="W145" s="61"/>
      <c r="X145" s="61"/>
      <c r="Y145" s="61"/>
      <c r="Z145" s="61"/>
    </row>
    <row r="146" spans="1:26" ht="13">
      <c r="A146" s="61"/>
      <c r="B146" s="61"/>
      <c r="C146" s="61"/>
      <c r="D146" s="61"/>
      <c r="E146" s="61"/>
      <c r="F146" s="61"/>
      <c r="G146" s="61"/>
      <c r="H146" s="61"/>
      <c r="I146" s="61"/>
      <c r="J146" s="61"/>
      <c r="K146" s="61"/>
      <c r="L146" s="61"/>
      <c r="M146" s="61"/>
      <c r="N146" s="61"/>
      <c r="O146" s="61"/>
      <c r="P146" s="61"/>
      <c r="Q146" s="61"/>
      <c r="R146" s="61"/>
      <c r="S146" s="61"/>
      <c r="T146" s="61"/>
      <c r="U146" s="61"/>
      <c r="V146" s="61"/>
      <c r="W146" s="61"/>
      <c r="X146" s="61"/>
      <c r="Y146" s="61"/>
      <c r="Z146" s="61"/>
    </row>
    <row r="147" spans="1:26" ht="13">
      <c r="A147" s="61"/>
      <c r="B147" s="61"/>
      <c r="C147" s="61"/>
      <c r="D147" s="61"/>
      <c r="E147" s="61"/>
      <c r="F147" s="61"/>
      <c r="G147" s="61"/>
      <c r="H147" s="61"/>
      <c r="I147" s="61"/>
      <c r="J147" s="61"/>
      <c r="K147" s="61"/>
      <c r="L147" s="61"/>
      <c r="M147" s="61"/>
      <c r="N147" s="61"/>
      <c r="O147" s="61"/>
      <c r="P147" s="61"/>
      <c r="Q147" s="61"/>
      <c r="R147" s="61"/>
      <c r="S147" s="61"/>
      <c r="T147" s="61"/>
      <c r="U147" s="61"/>
      <c r="V147" s="61"/>
      <c r="W147" s="61"/>
      <c r="X147" s="61"/>
      <c r="Y147" s="61"/>
      <c r="Z147" s="61"/>
    </row>
    <row r="148" spans="1:26" ht="13">
      <c r="A148" s="61"/>
      <c r="B148" s="61"/>
      <c r="C148" s="61"/>
      <c r="D148" s="61"/>
      <c r="E148" s="61"/>
      <c r="F148" s="61"/>
      <c r="G148" s="61"/>
      <c r="H148" s="61"/>
      <c r="I148" s="61"/>
      <c r="J148" s="61"/>
      <c r="K148" s="61"/>
      <c r="L148" s="61"/>
      <c r="M148" s="61"/>
      <c r="N148" s="61"/>
      <c r="O148" s="61"/>
      <c r="P148" s="61"/>
      <c r="Q148" s="61"/>
      <c r="R148" s="61"/>
      <c r="S148" s="61"/>
      <c r="T148" s="61"/>
      <c r="U148" s="61"/>
      <c r="V148" s="61"/>
      <c r="W148" s="61"/>
      <c r="X148" s="61"/>
      <c r="Y148" s="61"/>
      <c r="Z148" s="61"/>
    </row>
    <row r="149" spans="1:26" ht="13">
      <c r="A149" s="61"/>
      <c r="B149" s="61"/>
      <c r="C149" s="61"/>
      <c r="D149" s="61"/>
      <c r="E149" s="61"/>
      <c r="F149" s="61"/>
      <c r="G149" s="61"/>
      <c r="H149" s="61"/>
      <c r="I149" s="61"/>
      <c r="J149" s="61"/>
      <c r="K149" s="61"/>
      <c r="L149" s="61"/>
      <c r="M149" s="61"/>
      <c r="N149" s="61"/>
      <c r="O149" s="61"/>
      <c r="P149" s="61"/>
      <c r="Q149" s="61"/>
      <c r="R149" s="61"/>
      <c r="S149" s="61"/>
      <c r="T149" s="61"/>
      <c r="U149" s="61"/>
      <c r="V149" s="61"/>
      <c r="W149" s="61"/>
      <c r="X149" s="61"/>
      <c r="Y149" s="61"/>
      <c r="Z149" s="61"/>
    </row>
    <row r="150" spans="1:26" ht="13">
      <c r="A150" s="61"/>
      <c r="B150" s="61"/>
      <c r="C150" s="61"/>
      <c r="D150" s="61"/>
      <c r="E150" s="61"/>
      <c r="F150" s="61"/>
      <c r="G150" s="61"/>
      <c r="H150" s="61"/>
      <c r="I150" s="61"/>
      <c r="J150" s="61"/>
      <c r="K150" s="61"/>
      <c r="L150" s="61"/>
      <c r="M150" s="61"/>
      <c r="N150" s="61"/>
      <c r="O150" s="61"/>
      <c r="P150" s="61"/>
      <c r="Q150" s="61"/>
      <c r="R150" s="61"/>
      <c r="S150" s="61"/>
      <c r="T150" s="61"/>
      <c r="U150" s="61"/>
      <c r="V150" s="61"/>
      <c r="W150" s="61"/>
      <c r="X150" s="61"/>
      <c r="Y150" s="61"/>
      <c r="Z150" s="61"/>
    </row>
    <row r="151" spans="1:26" ht="13">
      <c r="A151" s="61"/>
      <c r="B151" s="61"/>
      <c r="C151" s="61"/>
      <c r="D151" s="61"/>
      <c r="E151" s="61"/>
      <c r="F151" s="61"/>
      <c r="G151" s="61"/>
      <c r="H151" s="61"/>
      <c r="I151" s="61"/>
      <c r="J151" s="61"/>
      <c r="K151" s="61"/>
      <c r="L151" s="61"/>
      <c r="M151" s="61"/>
      <c r="N151" s="61"/>
      <c r="O151" s="61"/>
      <c r="P151" s="61"/>
      <c r="Q151" s="61"/>
      <c r="R151" s="61"/>
      <c r="S151" s="61"/>
      <c r="T151" s="61"/>
      <c r="U151" s="61"/>
      <c r="V151" s="61"/>
      <c r="W151" s="61"/>
      <c r="X151" s="61"/>
      <c r="Y151" s="61"/>
      <c r="Z151" s="61"/>
    </row>
    <row r="152" spans="1:26" ht="13">
      <c r="A152" s="61"/>
      <c r="B152" s="61"/>
      <c r="C152" s="61"/>
      <c r="D152" s="61"/>
      <c r="E152" s="61"/>
      <c r="F152" s="61"/>
      <c r="G152" s="61"/>
      <c r="H152" s="61"/>
      <c r="I152" s="61"/>
      <c r="J152" s="61"/>
      <c r="K152" s="61"/>
      <c r="L152" s="61"/>
      <c r="M152" s="61"/>
      <c r="N152" s="61"/>
      <c r="O152" s="61"/>
      <c r="P152" s="61"/>
      <c r="Q152" s="61"/>
      <c r="R152" s="61"/>
      <c r="S152" s="61"/>
      <c r="T152" s="61"/>
      <c r="U152" s="61"/>
      <c r="V152" s="61"/>
      <c r="W152" s="61"/>
      <c r="X152" s="61"/>
      <c r="Y152" s="61"/>
      <c r="Z152" s="61"/>
    </row>
    <row r="153" spans="1:26" ht="13">
      <c r="A153" s="61"/>
      <c r="B153" s="61"/>
      <c r="C153" s="61"/>
      <c r="D153" s="61"/>
      <c r="E153" s="61"/>
      <c r="F153" s="61"/>
      <c r="G153" s="61"/>
      <c r="H153" s="61"/>
      <c r="I153" s="61"/>
      <c r="J153" s="61"/>
      <c r="K153" s="61"/>
      <c r="L153" s="61"/>
      <c r="M153" s="61"/>
      <c r="N153" s="61"/>
      <c r="O153" s="61"/>
      <c r="P153" s="61"/>
      <c r="Q153" s="61"/>
      <c r="R153" s="61"/>
      <c r="S153" s="61"/>
      <c r="T153" s="61"/>
      <c r="U153" s="61"/>
      <c r="V153" s="61"/>
      <c r="W153" s="61"/>
      <c r="X153" s="61"/>
      <c r="Y153" s="61"/>
      <c r="Z153" s="61"/>
    </row>
    <row r="154" spans="1:26" ht="13">
      <c r="A154" s="61"/>
      <c r="B154" s="61"/>
      <c r="C154" s="61"/>
      <c r="D154" s="61"/>
      <c r="E154" s="61"/>
      <c r="F154" s="61"/>
      <c r="G154" s="61"/>
      <c r="H154" s="61"/>
      <c r="I154" s="61"/>
      <c r="J154" s="61"/>
      <c r="K154" s="61"/>
      <c r="L154" s="61"/>
      <c r="M154" s="61"/>
      <c r="N154" s="61"/>
      <c r="O154" s="61"/>
      <c r="P154" s="61"/>
      <c r="Q154" s="61"/>
      <c r="R154" s="61"/>
      <c r="S154" s="61"/>
      <c r="T154" s="61"/>
      <c r="U154" s="61"/>
      <c r="V154" s="61"/>
      <c r="W154" s="61"/>
      <c r="X154" s="61"/>
      <c r="Y154" s="61"/>
      <c r="Z154" s="61"/>
    </row>
    <row r="155" spans="1:26" ht="13">
      <c r="A155" s="61"/>
      <c r="B155" s="61"/>
      <c r="C155" s="61"/>
      <c r="D155" s="61"/>
      <c r="E155" s="61"/>
      <c r="F155" s="61"/>
      <c r="G155" s="61"/>
      <c r="H155" s="61"/>
      <c r="I155" s="61"/>
      <c r="J155" s="61"/>
      <c r="K155" s="61"/>
      <c r="L155" s="61"/>
      <c r="M155" s="61"/>
      <c r="N155" s="61"/>
      <c r="O155" s="61"/>
      <c r="P155" s="61"/>
      <c r="Q155" s="61"/>
      <c r="R155" s="61"/>
      <c r="S155" s="61"/>
      <c r="T155" s="61"/>
      <c r="U155" s="61"/>
      <c r="V155" s="61"/>
      <c r="W155" s="61"/>
      <c r="X155" s="61"/>
      <c r="Y155" s="61"/>
      <c r="Z155" s="61"/>
    </row>
    <row r="156" spans="1:26" ht="13">
      <c r="A156" s="61"/>
      <c r="B156" s="61"/>
      <c r="C156" s="61"/>
      <c r="D156" s="61"/>
      <c r="E156" s="61"/>
      <c r="F156" s="61"/>
      <c r="G156" s="61"/>
      <c r="H156" s="61"/>
      <c r="I156" s="61"/>
      <c r="J156" s="61"/>
      <c r="K156" s="61"/>
      <c r="L156" s="61"/>
      <c r="M156" s="61"/>
      <c r="N156" s="61"/>
      <c r="O156" s="61"/>
      <c r="P156" s="61"/>
      <c r="Q156" s="61"/>
      <c r="R156" s="61"/>
      <c r="S156" s="61"/>
      <c r="T156" s="61"/>
      <c r="U156" s="61"/>
      <c r="V156" s="61"/>
      <c r="W156" s="61"/>
      <c r="X156" s="61"/>
      <c r="Y156" s="61"/>
      <c r="Z156" s="61"/>
    </row>
    <row r="157" spans="1:26" ht="13">
      <c r="A157" s="61"/>
      <c r="B157" s="61"/>
      <c r="C157" s="61"/>
      <c r="D157" s="61"/>
      <c r="E157" s="61"/>
      <c r="F157" s="61"/>
      <c r="G157" s="61"/>
      <c r="H157" s="61"/>
      <c r="I157" s="61"/>
      <c r="J157" s="61"/>
      <c r="K157" s="61"/>
      <c r="L157" s="61"/>
      <c r="M157" s="61"/>
      <c r="N157" s="61"/>
      <c r="O157" s="61"/>
      <c r="P157" s="61"/>
      <c r="Q157" s="61"/>
      <c r="R157" s="61"/>
      <c r="S157" s="61"/>
      <c r="T157" s="61"/>
      <c r="U157" s="61"/>
      <c r="V157" s="61"/>
      <c r="W157" s="61"/>
      <c r="X157" s="61"/>
      <c r="Y157" s="61"/>
      <c r="Z157" s="61"/>
    </row>
    <row r="158" spans="1:26" ht="13">
      <c r="A158" s="61"/>
      <c r="B158" s="61"/>
      <c r="C158" s="61"/>
      <c r="D158" s="61"/>
      <c r="E158" s="61"/>
      <c r="F158" s="61"/>
      <c r="G158" s="61"/>
      <c r="H158" s="61"/>
      <c r="I158" s="61"/>
      <c r="J158" s="61"/>
      <c r="K158" s="61"/>
      <c r="L158" s="61"/>
      <c r="M158" s="61"/>
      <c r="N158" s="61"/>
      <c r="O158" s="61"/>
      <c r="P158" s="61"/>
      <c r="Q158" s="61"/>
      <c r="R158" s="61"/>
      <c r="S158" s="61"/>
      <c r="T158" s="61"/>
      <c r="U158" s="61"/>
      <c r="V158" s="61"/>
      <c r="W158" s="61"/>
      <c r="X158" s="61"/>
      <c r="Y158" s="61"/>
      <c r="Z158" s="61"/>
    </row>
    <row r="159" spans="1:26" ht="13">
      <c r="A159" s="61"/>
      <c r="B159" s="61"/>
      <c r="C159" s="61"/>
      <c r="D159" s="61"/>
      <c r="E159" s="61"/>
      <c r="F159" s="61"/>
      <c r="G159" s="61"/>
      <c r="H159" s="61"/>
      <c r="I159" s="61"/>
      <c r="J159" s="61"/>
      <c r="K159" s="61"/>
      <c r="L159" s="61"/>
      <c r="M159" s="61"/>
      <c r="N159" s="61"/>
      <c r="O159" s="61"/>
      <c r="P159" s="61"/>
      <c r="Q159" s="61"/>
      <c r="R159" s="61"/>
      <c r="S159" s="61"/>
      <c r="T159" s="61"/>
      <c r="U159" s="61"/>
      <c r="V159" s="61"/>
      <c r="W159" s="61"/>
      <c r="X159" s="61"/>
      <c r="Y159" s="61"/>
      <c r="Z159" s="61"/>
    </row>
    <row r="160" spans="1:26" ht="13">
      <c r="A160" s="61"/>
      <c r="B160" s="61"/>
      <c r="C160" s="61"/>
      <c r="D160" s="61"/>
      <c r="E160" s="61"/>
      <c r="F160" s="61"/>
      <c r="G160" s="61"/>
      <c r="H160" s="61"/>
      <c r="I160" s="61"/>
      <c r="J160" s="61"/>
      <c r="K160" s="61"/>
      <c r="L160" s="61"/>
      <c r="M160" s="61"/>
      <c r="N160" s="61"/>
      <c r="O160" s="61"/>
      <c r="P160" s="61"/>
      <c r="Q160" s="61"/>
      <c r="R160" s="61"/>
      <c r="S160" s="61"/>
      <c r="T160" s="61"/>
      <c r="U160" s="61"/>
      <c r="V160" s="61"/>
      <c r="W160" s="61"/>
      <c r="X160" s="61"/>
      <c r="Y160" s="61"/>
      <c r="Z160" s="61"/>
    </row>
    <row r="161" spans="1:26" ht="13">
      <c r="A161" s="61"/>
      <c r="B161" s="61"/>
      <c r="C161" s="61"/>
      <c r="D161" s="61"/>
      <c r="E161" s="61"/>
      <c r="F161" s="61"/>
      <c r="G161" s="61"/>
      <c r="H161" s="61"/>
      <c r="I161" s="61"/>
      <c r="J161" s="61"/>
      <c r="K161" s="61"/>
      <c r="L161" s="61"/>
      <c r="M161" s="61"/>
      <c r="N161" s="61"/>
      <c r="O161" s="61"/>
      <c r="P161" s="61"/>
      <c r="Q161" s="61"/>
      <c r="R161" s="61"/>
      <c r="S161" s="61"/>
      <c r="T161" s="61"/>
      <c r="U161" s="61"/>
      <c r="V161" s="61"/>
      <c r="W161" s="61"/>
      <c r="X161" s="61"/>
      <c r="Y161" s="61"/>
      <c r="Z161" s="61"/>
    </row>
    <row r="162" spans="1:26" ht="13">
      <c r="A162" s="61"/>
      <c r="B162" s="61"/>
      <c r="C162" s="61"/>
      <c r="D162" s="61"/>
      <c r="E162" s="61"/>
      <c r="F162" s="61"/>
      <c r="G162" s="61"/>
      <c r="H162" s="61"/>
      <c r="I162" s="61"/>
      <c r="J162" s="61"/>
      <c r="K162" s="61"/>
      <c r="L162" s="61"/>
      <c r="M162" s="61"/>
      <c r="N162" s="61"/>
      <c r="O162" s="61"/>
      <c r="P162" s="61"/>
      <c r="Q162" s="61"/>
      <c r="R162" s="61"/>
      <c r="S162" s="61"/>
      <c r="T162" s="61"/>
      <c r="U162" s="61"/>
      <c r="V162" s="61"/>
      <c r="W162" s="61"/>
      <c r="X162" s="61"/>
      <c r="Y162" s="61"/>
      <c r="Z162" s="61"/>
    </row>
    <row r="163" spans="1:26" ht="13">
      <c r="A163" s="61"/>
      <c r="B163" s="61"/>
      <c r="C163" s="61"/>
      <c r="D163" s="61"/>
      <c r="E163" s="61"/>
      <c r="F163" s="61"/>
      <c r="G163" s="61"/>
      <c r="H163" s="61"/>
      <c r="I163" s="61"/>
      <c r="J163" s="61"/>
      <c r="K163" s="61"/>
      <c r="L163" s="61"/>
      <c r="M163" s="61"/>
      <c r="N163" s="61"/>
      <c r="O163" s="61"/>
      <c r="P163" s="61"/>
      <c r="Q163" s="61"/>
      <c r="R163" s="61"/>
      <c r="S163" s="61"/>
      <c r="T163" s="61"/>
      <c r="U163" s="61"/>
      <c r="V163" s="61"/>
      <c r="W163" s="61"/>
      <c r="X163" s="61"/>
      <c r="Y163" s="61"/>
      <c r="Z163" s="61"/>
    </row>
    <row r="164" spans="1:26" ht="13">
      <c r="A164" s="61"/>
      <c r="B164" s="61"/>
      <c r="C164" s="61"/>
      <c r="D164" s="61"/>
      <c r="E164" s="61"/>
      <c r="F164" s="61"/>
      <c r="G164" s="61"/>
      <c r="H164" s="61"/>
      <c r="I164" s="61"/>
      <c r="J164" s="61"/>
      <c r="K164" s="61"/>
      <c r="L164" s="61"/>
      <c r="M164" s="61"/>
      <c r="N164" s="61"/>
      <c r="O164" s="61"/>
      <c r="P164" s="61"/>
      <c r="Q164" s="61"/>
      <c r="R164" s="61"/>
      <c r="S164" s="61"/>
      <c r="T164" s="61"/>
      <c r="U164" s="61"/>
      <c r="V164" s="61"/>
      <c r="W164" s="61"/>
      <c r="X164" s="61"/>
      <c r="Y164" s="61"/>
      <c r="Z164" s="61"/>
    </row>
    <row r="165" spans="1:26" ht="13">
      <c r="A165" s="61"/>
      <c r="B165" s="61"/>
      <c r="C165" s="61"/>
      <c r="D165" s="61"/>
      <c r="E165" s="61"/>
      <c r="F165" s="61"/>
      <c r="G165" s="61"/>
      <c r="H165" s="61"/>
      <c r="I165" s="61"/>
      <c r="J165" s="61"/>
      <c r="K165" s="61"/>
      <c r="L165" s="61"/>
      <c r="M165" s="61"/>
      <c r="N165" s="61"/>
      <c r="O165" s="61"/>
      <c r="P165" s="61"/>
      <c r="Q165" s="61"/>
      <c r="R165" s="61"/>
      <c r="S165" s="61"/>
      <c r="T165" s="61"/>
      <c r="U165" s="61"/>
      <c r="V165" s="61"/>
      <c r="W165" s="61"/>
      <c r="X165" s="61"/>
      <c r="Y165" s="61"/>
      <c r="Z165" s="61"/>
    </row>
    <row r="166" spans="1:26" ht="13">
      <c r="A166" s="61"/>
      <c r="B166" s="61"/>
      <c r="C166" s="61"/>
      <c r="D166" s="61"/>
      <c r="E166" s="61"/>
      <c r="F166" s="61"/>
      <c r="G166" s="61"/>
      <c r="H166" s="61"/>
      <c r="I166" s="61"/>
      <c r="J166" s="61"/>
      <c r="K166" s="61"/>
      <c r="L166" s="61"/>
      <c r="M166" s="61"/>
      <c r="N166" s="61"/>
      <c r="O166" s="61"/>
      <c r="P166" s="61"/>
      <c r="Q166" s="61"/>
      <c r="R166" s="61"/>
      <c r="S166" s="61"/>
      <c r="T166" s="61"/>
      <c r="U166" s="61"/>
      <c r="V166" s="61"/>
      <c r="W166" s="61"/>
      <c r="X166" s="61"/>
      <c r="Y166" s="61"/>
      <c r="Z166" s="61"/>
    </row>
    <row r="167" spans="1:26" ht="13">
      <c r="A167" s="61"/>
      <c r="B167" s="61"/>
      <c r="C167" s="61"/>
      <c r="D167" s="61"/>
      <c r="E167" s="61"/>
      <c r="F167" s="61"/>
      <c r="G167" s="61"/>
      <c r="H167" s="61"/>
      <c r="I167" s="61"/>
      <c r="J167" s="61"/>
      <c r="K167" s="61"/>
      <c r="L167" s="61"/>
      <c r="M167" s="61"/>
      <c r="N167" s="61"/>
      <c r="O167" s="61"/>
      <c r="P167" s="61"/>
      <c r="Q167" s="61"/>
      <c r="R167" s="61"/>
      <c r="S167" s="61"/>
      <c r="T167" s="61"/>
      <c r="U167" s="61"/>
      <c r="V167" s="61"/>
      <c r="W167" s="61"/>
      <c r="X167" s="61"/>
      <c r="Y167" s="61"/>
      <c r="Z167" s="61"/>
    </row>
    <row r="168" spans="1:26" ht="13">
      <c r="A168" s="61"/>
      <c r="B168" s="61"/>
      <c r="C168" s="61"/>
      <c r="D168" s="61"/>
      <c r="E168" s="61"/>
      <c r="F168" s="61"/>
      <c r="G168" s="61"/>
      <c r="H168" s="61"/>
      <c r="I168" s="61"/>
      <c r="J168" s="61"/>
      <c r="K168" s="61"/>
      <c r="L168" s="61"/>
      <c r="M168" s="61"/>
      <c r="N168" s="61"/>
      <c r="O168" s="61"/>
      <c r="P168" s="61"/>
      <c r="Q168" s="61"/>
      <c r="R168" s="61"/>
      <c r="S168" s="61"/>
      <c r="T168" s="61"/>
      <c r="U168" s="61"/>
      <c r="V168" s="61"/>
      <c r="W168" s="61"/>
      <c r="X168" s="61"/>
      <c r="Y168" s="61"/>
      <c r="Z168" s="61"/>
    </row>
    <row r="169" spans="1:26" ht="13">
      <c r="A169" s="61"/>
      <c r="B169" s="61"/>
      <c r="C169" s="61"/>
      <c r="D169" s="61"/>
      <c r="E169" s="61"/>
      <c r="F169" s="61"/>
      <c r="G169" s="61"/>
      <c r="H169" s="61"/>
      <c r="I169" s="61"/>
      <c r="J169" s="61"/>
      <c r="K169" s="61"/>
      <c r="L169" s="61"/>
      <c r="M169" s="61"/>
      <c r="N169" s="61"/>
      <c r="O169" s="61"/>
      <c r="P169" s="61"/>
      <c r="Q169" s="61"/>
      <c r="R169" s="61"/>
      <c r="S169" s="61"/>
      <c r="T169" s="61"/>
      <c r="U169" s="61"/>
      <c r="V169" s="61"/>
      <c r="W169" s="61"/>
      <c r="X169" s="61"/>
      <c r="Y169" s="61"/>
      <c r="Z169" s="61"/>
    </row>
    <row r="170" spans="1:26" ht="13">
      <c r="A170" s="61"/>
      <c r="B170" s="61"/>
      <c r="C170" s="61"/>
      <c r="D170" s="61"/>
      <c r="E170" s="61"/>
      <c r="F170" s="61"/>
      <c r="G170" s="61"/>
      <c r="H170" s="61"/>
      <c r="I170" s="61"/>
      <c r="J170" s="61"/>
      <c r="K170" s="61"/>
      <c r="L170" s="61"/>
      <c r="M170" s="61"/>
      <c r="N170" s="61"/>
      <c r="O170" s="61"/>
      <c r="P170" s="61"/>
      <c r="Q170" s="61"/>
      <c r="R170" s="61"/>
      <c r="S170" s="61"/>
      <c r="T170" s="61"/>
      <c r="U170" s="61"/>
      <c r="V170" s="61"/>
      <c r="W170" s="61"/>
      <c r="X170" s="61"/>
      <c r="Y170" s="61"/>
      <c r="Z170" s="61"/>
    </row>
    <row r="171" spans="1:26" ht="13">
      <c r="A171" s="61"/>
      <c r="B171" s="61"/>
      <c r="C171" s="61"/>
      <c r="D171" s="61"/>
      <c r="E171" s="61"/>
      <c r="F171" s="61"/>
      <c r="G171" s="61"/>
      <c r="H171" s="61"/>
      <c r="I171" s="61"/>
      <c r="J171" s="61"/>
      <c r="K171" s="61"/>
      <c r="L171" s="61"/>
      <c r="M171" s="61"/>
      <c r="N171" s="61"/>
      <c r="O171" s="61"/>
      <c r="P171" s="61"/>
      <c r="Q171" s="61"/>
      <c r="R171" s="61"/>
      <c r="S171" s="61"/>
      <c r="T171" s="61"/>
      <c r="U171" s="61"/>
      <c r="V171" s="61"/>
      <c r="W171" s="61"/>
      <c r="X171" s="61"/>
      <c r="Y171" s="61"/>
      <c r="Z171" s="61"/>
    </row>
    <row r="172" spans="1:26" ht="13">
      <c r="A172" s="61"/>
      <c r="B172" s="61"/>
      <c r="C172" s="61"/>
      <c r="D172" s="61"/>
      <c r="E172" s="61"/>
      <c r="F172" s="61"/>
      <c r="G172" s="61"/>
      <c r="H172" s="61"/>
      <c r="I172" s="61"/>
      <c r="J172" s="61"/>
      <c r="K172" s="61"/>
      <c r="L172" s="61"/>
      <c r="M172" s="61"/>
      <c r="N172" s="61"/>
      <c r="O172" s="61"/>
      <c r="P172" s="61"/>
      <c r="Q172" s="61"/>
      <c r="R172" s="61"/>
      <c r="S172" s="61"/>
      <c r="T172" s="61"/>
      <c r="U172" s="61"/>
      <c r="V172" s="61"/>
      <c r="W172" s="61"/>
      <c r="X172" s="61"/>
      <c r="Y172" s="61"/>
      <c r="Z172" s="61"/>
    </row>
    <row r="173" spans="1:26" ht="13">
      <c r="A173" s="61"/>
      <c r="B173" s="61"/>
      <c r="C173" s="61"/>
      <c r="D173" s="61"/>
      <c r="E173" s="61"/>
      <c r="F173" s="61"/>
      <c r="G173" s="61"/>
      <c r="H173" s="61"/>
      <c r="I173" s="61"/>
      <c r="J173" s="61"/>
      <c r="K173" s="61"/>
      <c r="L173" s="61"/>
      <c r="M173" s="61"/>
      <c r="N173" s="61"/>
      <c r="O173" s="61"/>
      <c r="P173" s="61"/>
      <c r="Q173" s="61"/>
      <c r="R173" s="61"/>
      <c r="S173" s="61"/>
      <c r="T173" s="61"/>
      <c r="U173" s="61"/>
      <c r="V173" s="61"/>
      <c r="W173" s="61"/>
      <c r="X173" s="61"/>
      <c r="Y173" s="61"/>
      <c r="Z173" s="61"/>
    </row>
    <row r="174" spans="1:26" ht="13">
      <c r="A174" s="61"/>
      <c r="B174" s="61"/>
      <c r="C174" s="61"/>
      <c r="D174" s="61"/>
      <c r="E174" s="61"/>
      <c r="F174" s="61"/>
      <c r="G174" s="61"/>
      <c r="H174" s="61"/>
      <c r="I174" s="61"/>
      <c r="J174" s="61"/>
      <c r="K174" s="61"/>
      <c r="L174" s="61"/>
      <c r="M174" s="61"/>
      <c r="N174" s="61"/>
      <c r="O174" s="61"/>
      <c r="P174" s="61"/>
      <c r="Q174" s="61"/>
      <c r="R174" s="61"/>
      <c r="S174" s="61"/>
      <c r="T174" s="61"/>
      <c r="U174" s="61"/>
      <c r="V174" s="61"/>
      <c r="W174" s="61"/>
      <c r="X174" s="61"/>
      <c r="Y174" s="61"/>
      <c r="Z174" s="61"/>
    </row>
    <row r="175" spans="1:26" ht="13">
      <c r="A175" s="61"/>
      <c r="B175" s="61"/>
      <c r="C175" s="61"/>
      <c r="D175" s="61"/>
      <c r="E175" s="61"/>
      <c r="F175" s="61"/>
      <c r="G175" s="61"/>
      <c r="H175" s="61"/>
      <c r="I175" s="61"/>
      <c r="J175" s="61"/>
      <c r="K175" s="61"/>
      <c r="L175" s="61"/>
      <c r="M175" s="61"/>
      <c r="N175" s="61"/>
      <c r="O175" s="61"/>
      <c r="P175" s="61"/>
      <c r="Q175" s="61"/>
      <c r="R175" s="61"/>
      <c r="S175" s="61"/>
      <c r="T175" s="61"/>
      <c r="U175" s="61"/>
      <c r="V175" s="61"/>
      <c r="W175" s="61"/>
      <c r="X175" s="61"/>
      <c r="Y175" s="61"/>
      <c r="Z175" s="61"/>
    </row>
    <row r="176" spans="1:26" ht="13">
      <c r="A176" s="61"/>
      <c r="B176" s="61"/>
      <c r="C176" s="61"/>
      <c r="D176" s="61"/>
      <c r="E176" s="61"/>
      <c r="F176" s="61"/>
      <c r="G176" s="61"/>
      <c r="H176" s="61"/>
      <c r="I176" s="61"/>
      <c r="J176" s="61"/>
      <c r="K176" s="61"/>
      <c r="L176" s="61"/>
      <c r="M176" s="61"/>
      <c r="N176" s="61"/>
      <c r="O176" s="61"/>
      <c r="P176" s="61"/>
      <c r="Q176" s="61"/>
      <c r="R176" s="61"/>
      <c r="S176" s="61"/>
      <c r="T176" s="61"/>
      <c r="U176" s="61"/>
      <c r="V176" s="61"/>
      <c r="W176" s="61"/>
      <c r="X176" s="61"/>
      <c r="Y176" s="61"/>
      <c r="Z176" s="61"/>
    </row>
    <row r="177" spans="1:26" ht="13">
      <c r="A177" s="61"/>
      <c r="B177" s="61"/>
      <c r="C177" s="61"/>
      <c r="D177" s="61"/>
      <c r="E177" s="61"/>
      <c r="F177" s="61"/>
      <c r="G177" s="61"/>
      <c r="H177" s="61"/>
      <c r="I177" s="61"/>
      <c r="J177" s="61"/>
      <c r="K177" s="61"/>
      <c r="L177" s="61"/>
      <c r="M177" s="61"/>
      <c r="N177" s="61"/>
      <c r="O177" s="61"/>
      <c r="P177" s="61"/>
      <c r="Q177" s="61"/>
      <c r="R177" s="61"/>
      <c r="S177" s="61"/>
      <c r="T177" s="61"/>
      <c r="U177" s="61"/>
      <c r="V177" s="61"/>
      <c r="W177" s="61"/>
      <c r="X177" s="61"/>
      <c r="Y177" s="61"/>
      <c r="Z177" s="61"/>
    </row>
    <row r="178" spans="1:26" ht="13">
      <c r="A178" s="61"/>
      <c r="B178" s="61"/>
      <c r="C178" s="61"/>
      <c r="D178" s="61"/>
      <c r="E178" s="61"/>
      <c r="F178" s="61"/>
      <c r="G178" s="61"/>
      <c r="H178" s="61"/>
      <c r="I178" s="61"/>
      <c r="J178" s="61"/>
      <c r="K178" s="61"/>
      <c r="L178" s="61"/>
      <c r="M178" s="61"/>
      <c r="N178" s="61"/>
      <c r="O178" s="61"/>
      <c r="P178" s="61"/>
      <c r="Q178" s="61"/>
      <c r="R178" s="61"/>
      <c r="S178" s="61"/>
      <c r="T178" s="61"/>
      <c r="U178" s="61"/>
      <c r="V178" s="61"/>
      <c r="W178" s="61"/>
      <c r="X178" s="61"/>
      <c r="Y178" s="61"/>
      <c r="Z178" s="61"/>
    </row>
    <row r="179" spans="1:26" ht="13">
      <c r="A179" s="61"/>
      <c r="B179" s="61"/>
      <c r="C179" s="61"/>
      <c r="D179" s="61"/>
      <c r="E179" s="61"/>
      <c r="F179" s="61"/>
      <c r="G179" s="61"/>
      <c r="H179" s="61"/>
      <c r="I179" s="61"/>
      <c r="J179" s="61"/>
      <c r="K179" s="61"/>
      <c r="L179" s="61"/>
      <c r="M179" s="61"/>
      <c r="N179" s="61"/>
      <c r="O179" s="61"/>
      <c r="P179" s="61"/>
      <c r="Q179" s="61"/>
      <c r="R179" s="61"/>
      <c r="S179" s="61"/>
      <c r="T179" s="61"/>
      <c r="U179" s="61"/>
      <c r="V179" s="61"/>
      <c r="W179" s="61"/>
      <c r="X179" s="61"/>
      <c r="Y179" s="61"/>
      <c r="Z179" s="61"/>
    </row>
    <row r="180" spans="1:26" ht="13">
      <c r="A180" s="61"/>
      <c r="B180" s="61"/>
      <c r="C180" s="61"/>
      <c r="D180" s="61"/>
      <c r="E180" s="61"/>
      <c r="F180" s="61"/>
      <c r="G180" s="61"/>
      <c r="H180" s="61"/>
      <c r="I180" s="61"/>
      <c r="J180" s="61"/>
      <c r="K180" s="61"/>
      <c r="L180" s="61"/>
      <c r="M180" s="61"/>
      <c r="N180" s="61"/>
      <c r="O180" s="61"/>
      <c r="P180" s="61"/>
      <c r="Q180" s="61"/>
      <c r="R180" s="61"/>
      <c r="S180" s="61"/>
      <c r="T180" s="61"/>
      <c r="U180" s="61"/>
      <c r="V180" s="61"/>
      <c r="W180" s="61"/>
      <c r="X180" s="61"/>
      <c r="Y180" s="61"/>
      <c r="Z180" s="61"/>
    </row>
    <row r="181" spans="1:26" ht="13">
      <c r="A181" s="61"/>
      <c r="B181" s="61"/>
      <c r="C181" s="61"/>
      <c r="D181" s="61"/>
      <c r="E181" s="61"/>
      <c r="F181" s="61"/>
      <c r="G181" s="61"/>
      <c r="H181" s="61"/>
      <c r="I181" s="61"/>
      <c r="J181" s="61"/>
      <c r="K181" s="61"/>
      <c r="L181" s="61"/>
      <c r="M181" s="61"/>
      <c r="N181" s="61"/>
      <c r="O181" s="61"/>
      <c r="P181" s="61"/>
      <c r="Q181" s="61"/>
      <c r="R181" s="61"/>
      <c r="S181" s="61"/>
      <c r="T181" s="61"/>
      <c r="U181" s="61"/>
      <c r="V181" s="61"/>
      <c r="W181" s="61"/>
      <c r="X181" s="61"/>
      <c r="Y181" s="61"/>
      <c r="Z181" s="61"/>
    </row>
    <row r="182" spans="1:26" ht="13">
      <c r="A182" s="61"/>
      <c r="B182" s="61"/>
      <c r="C182" s="61"/>
      <c r="D182" s="61"/>
      <c r="E182" s="61"/>
      <c r="F182" s="61"/>
      <c r="G182" s="61"/>
      <c r="H182" s="61"/>
      <c r="I182" s="61"/>
      <c r="J182" s="61"/>
      <c r="K182" s="61"/>
      <c r="L182" s="61"/>
      <c r="M182" s="61"/>
      <c r="N182" s="61"/>
      <c r="O182" s="61"/>
      <c r="P182" s="61"/>
      <c r="Q182" s="61"/>
      <c r="R182" s="61"/>
      <c r="S182" s="61"/>
      <c r="T182" s="61"/>
      <c r="U182" s="61"/>
      <c r="V182" s="61"/>
      <c r="W182" s="61"/>
      <c r="X182" s="61"/>
      <c r="Y182" s="61"/>
      <c r="Z182" s="61"/>
    </row>
    <row r="183" spans="1:26" ht="13">
      <c r="A183" s="61"/>
      <c r="B183" s="61"/>
      <c r="C183" s="61"/>
      <c r="D183" s="61"/>
      <c r="E183" s="61"/>
      <c r="F183" s="61"/>
      <c r="G183" s="61"/>
      <c r="H183" s="61"/>
      <c r="I183" s="61"/>
      <c r="J183" s="61"/>
      <c r="K183" s="61"/>
      <c r="L183" s="61"/>
      <c r="M183" s="61"/>
      <c r="N183" s="61"/>
      <c r="O183" s="61"/>
      <c r="P183" s="61"/>
      <c r="Q183" s="61"/>
      <c r="R183" s="61"/>
      <c r="S183" s="61"/>
      <c r="T183" s="61"/>
      <c r="U183" s="61"/>
      <c r="V183" s="61"/>
      <c r="W183" s="61"/>
      <c r="X183" s="61"/>
      <c r="Y183" s="61"/>
      <c r="Z183" s="61"/>
    </row>
    <row r="184" spans="1:26" ht="13">
      <c r="A184" s="61"/>
      <c r="B184" s="61"/>
      <c r="C184" s="61"/>
      <c r="D184" s="61"/>
      <c r="E184" s="61"/>
      <c r="F184" s="61"/>
      <c r="G184" s="61"/>
      <c r="H184" s="61"/>
      <c r="I184" s="61"/>
      <c r="J184" s="61"/>
      <c r="K184" s="61"/>
      <c r="L184" s="61"/>
      <c r="M184" s="61"/>
      <c r="N184" s="61"/>
      <c r="O184" s="61"/>
      <c r="P184" s="61"/>
      <c r="Q184" s="61"/>
      <c r="R184" s="61"/>
      <c r="S184" s="61"/>
      <c r="T184" s="61"/>
      <c r="U184" s="61"/>
      <c r="V184" s="61"/>
      <c r="W184" s="61"/>
      <c r="X184" s="61"/>
      <c r="Y184" s="61"/>
      <c r="Z184" s="61"/>
    </row>
    <row r="185" spans="1:26" ht="13">
      <c r="A185" s="61"/>
      <c r="B185" s="61"/>
      <c r="C185" s="61"/>
      <c r="D185" s="61"/>
      <c r="E185" s="61"/>
      <c r="F185" s="61"/>
      <c r="G185" s="61"/>
      <c r="H185" s="61"/>
      <c r="I185" s="61"/>
      <c r="J185" s="61"/>
      <c r="K185" s="61"/>
      <c r="L185" s="61"/>
      <c r="M185" s="61"/>
      <c r="N185" s="61"/>
      <c r="O185" s="61"/>
      <c r="P185" s="61"/>
      <c r="Q185" s="61"/>
      <c r="R185" s="61"/>
      <c r="S185" s="61"/>
      <c r="T185" s="61"/>
      <c r="U185" s="61"/>
      <c r="V185" s="61"/>
      <c r="W185" s="61"/>
      <c r="X185" s="61"/>
      <c r="Y185" s="61"/>
      <c r="Z185" s="61"/>
    </row>
    <row r="186" spans="1:26" ht="13">
      <c r="A186" s="61"/>
      <c r="B186" s="61"/>
      <c r="C186" s="61"/>
      <c r="D186" s="61"/>
      <c r="E186" s="61"/>
      <c r="F186" s="61"/>
      <c r="G186" s="61"/>
      <c r="H186" s="61"/>
      <c r="I186" s="61"/>
      <c r="J186" s="61"/>
      <c r="K186" s="61"/>
      <c r="L186" s="61"/>
      <c r="M186" s="61"/>
      <c r="N186" s="61"/>
      <c r="O186" s="61"/>
      <c r="P186" s="61"/>
      <c r="Q186" s="61"/>
      <c r="R186" s="61"/>
      <c r="S186" s="61"/>
      <c r="T186" s="61"/>
      <c r="U186" s="61"/>
      <c r="V186" s="61"/>
      <c r="W186" s="61"/>
      <c r="X186" s="61"/>
      <c r="Y186" s="61"/>
      <c r="Z186" s="61"/>
    </row>
    <row r="187" spans="1:26" ht="13">
      <c r="A187" s="61"/>
      <c r="B187" s="61"/>
      <c r="C187" s="61"/>
      <c r="D187" s="61"/>
      <c r="E187" s="61"/>
      <c r="F187" s="61"/>
      <c r="G187" s="61"/>
      <c r="H187" s="61"/>
      <c r="I187" s="61"/>
      <c r="J187" s="61"/>
      <c r="K187" s="61"/>
      <c r="L187" s="61"/>
      <c r="M187" s="61"/>
      <c r="N187" s="61"/>
      <c r="O187" s="61"/>
      <c r="P187" s="61"/>
      <c r="Q187" s="61"/>
      <c r="R187" s="61"/>
      <c r="S187" s="61"/>
      <c r="T187" s="61"/>
      <c r="U187" s="61"/>
      <c r="V187" s="61"/>
      <c r="W187" s="61"/>
      <c r="X187" s="61"/>
      <c r="Y187" s="61"/>
      <c r="Z187" s="61"/>
    </row>
    <row r="188" spans="1:26" ht="13">
      <c r="A188" s="61"/>
      <c r="B188" s="61"/>
      <c r="C188" s="61"/>
      <c r="D188" s="61"/>
      <c r="E188" s="61"/>
      <c r="F188" s="61"/>
      <c r="G188" s="61"/>
      <c r="H188" s="61"/>
      <c r="I188" s="61"/>
      <c r="J188" s="61"/>
      <c r="K188" s="61"/>
      <c r="L188" s="61"/>
      <c r="M188" s="61"/>
      <c r="N188" s="61"/>
      <c r="O188" s="61"/>
      <c r="P188" s="61"/>
      <c r="Q188" s="61"/>
      <c r="R188" s="61"/>
      <c r="S188" s="61"/>
      <c r="T188" s="61"/>
      <c r="U188" s="61"/>
      <c r="V188" s="61"/>
      <c r="W188" s="61"/>
      <c r="X188" s="61"/>
      <c r="Y188" s="61"/>
      <c r="Z188" s="61"/>
    </row>
    <row r="189" spans="1:26" ht="13">
      <c r="A189" s="61"/>
      <c r="B189" s="61"/>
      <c r="C189" s="61"/>
      <c r="D189" s="61"/>
      <c r="E189" s="61"/>
      <c r="F189" s="61"/>
      <c r="G189" s="61"/>
      <c r="H189" s="61"/>
      <c r="I189" s="61"/>
      <c r="J189" s="61"/>
      <c r="K189" s="61"/>
      <c r="L189" s="61"/>
      <c r="M189" s="61"/>
      <c r="N189" s="61"/>
      <c r="O189" s="61"/>
      <c r="P189" s="61"/>
      <c r="Q189" s="61"/>
      <c r="R189" s="61"/>
      <c r="S189" s="61"/>
      <c r="T189" s="61"/>
      <c r="U189" s="61"/>
      <c r="V189" s="61"/>
      <c r="W189" s="61"/>
      <c r="X189" s="61"/>
      <c r="Y189" s="61"/>
      <c r="Z189" s="61"/>
    </row>
    <row r="190" spans="1:26" ht="13">
      <c r="A190" s="61"/>
      <c r="B190" s="61"/>
      <c r="C190" s="61"/>
      <c r="D190" s="61"/>
      <c r="E190" s="61"/>
      <c r="F190" s="61"/>
      <c r="G190" s="61"/>
      <c r="H190" s="61"/>
      <c r="I190" s="61"/>
      <c r="J190" s="61"/>
      <c r="K190" s="61"/>
      <c r="L190" s="61"/>
      <c r="M190" s="61"/>
      <c r="N190" s="61"/>
      <c r="O190" s="61"/>
      <c r="P190" s="61"/>
      <c r="Q190" s="61"/>
      <c r="R190" s="61"/>
      <c r="S190" s="61"/>
      <c r="T190" s="61"/>
      <c r="U190" s="61"/>
      <c r="V190" s="61"/>
      <c r="W190" s="61"/>
      <c r="X190" s="61"/>
      <c r="Y190" s="61"/>
      <c r="Z190" s="61"/>
    </row>
    <row r="191" spans="1:26" ht="13">
      <c r="A191" s="61"/>
      <c r="B191" s="61"/>
      <c r="C191" s="61"/>
      <c r="D191" s="61"/>
      <c r="E191" s="61"/>
      <c r="F191" s="61"/>
      <c r="G191" s="61"/>
      <c r="H191" s="61"/>
      <c r="I191" s="61"/>
      <c r="J191" s="61"/>
      <c r="K191" s="61"/>
      <c r="L191" s="61"/>
      <c r="M191" s="61"/>
      <c r="N191" s="61"/>
      <c r="O191" s="61"/>
      <c r="P191" s="61"/>
      <c r="Q191" s="61"/>
      <c r="R191" s="61"/>
      <c r="S191" s="61"/>
      <c r="T191" s="61"/>
      <c r="U191" s="61"/>
      <c r="V191" s="61"/>
      <c r="W191" s="61"/>
      <c r="X191" s="61"/>
      <c r="Y191" s="61"/>
      <c r="Z191" s="61"/>
    </row>
    <row r="192" spans="1:26" ht="13">
      <c r="A192" s="61"/>
      <c r="B192" s="61"/>
      <c r="C192" s="61"/>
      <c r="D192" s="61"/>
      <c r="E192" s="61"/>
      <c r="F192" s="61"/>
      <c r="G192" s="61"/>
      <c r="H192" s="61"/>
      <c r="I192" s="61"/>
      <c r="J192" s="61"/>
      <c r="K192" s="61"/>
      <c r="L192" s="61"/>
      <c r="M192" s="61"/>
      <c r="N192" s="61"/>
      <c r="O192" s="61"/>
      <c r="P192" s="61"/>
      <c r="Q192" s="61"/>
      <c r="R192" s="61"/>
      <c r="S192" s="61"/>
      <c r="T192" s="61"/>
      <c r="U192" s="61"/>
      <c r="V192" s="61"/>
      <c r="W192" s="61"/>
      <c r="X192" s="61"/>
      <c r="Y192" s="61"/>
      <c r="Z192" s="61"/>
    </row>
    <row r="193" spans="1:26" ht="13">
      <c r="A193" s="61"/>
      <c r="B193" s="61"/>
      <c r="C193" s="61"/>
      <c r="D193" s="61"/>
      <c r="E193" s="61"/>
      <c r="F193" s="61"/>
      <c r="G193" s="61"/>
      <c r="H193" s="61"/>
      <c r="I193" s="61"/>
      <c r="J193" s="61"/>
      <c r="K193" s="61"/>
      <c r="L193" s="61"/>
      <c r="M193" s="61"/>
      <c r="N193" s="61"/>
      <c r="O193" s="61"/>
      <c r="P193" s="61"/>
      <c r="Q193" s="61"/>
      <c r="R193" s="61"/>
      <c r="S193" s="61"/>
      <c r="T193" s="61"/>
      <c r="U193" s="61"/>
      <c r="V193" s="61"/>
      <c r="W193" s="61"/>
      <c r="X193" s="61"/>
      <c r="Y193" s="61"/>
      <c r="Z193" s="61"/>
    </row>
    <row r="194" spans="1:26" ht="13">
      <c r="A194" s="61"/>
      <c r="B194" s="61"/>
      <c r="C194" s="61"/>
      <c r="D194" s="61"/>
      <c r="E194" s="61"/>
      <c r="F194" s="61"/>
      <c r="G194" s="61"/>
      <c r="H194" s="61"/>
      <c r="I194" s="61"/>
      <c r="J194" s="61"/>
      <c r="K194" s="61"/>
      <c r="L194" s="61"/>
      <c r="M194" s="61"/>
      <c r="N194" s="61"/>
      <c r="O194" s="61"/>
      <c r="P194" s="61"/>
      <c r="Q194" s="61"/>
      <c r="R194" s="61"/>
      <c r="S194" s="61"/>
      <c r="T194" s="61"/>
      <c r="U194" s="61"/>
      <c r="V194" s="61"/>
      <c r="W194" s="61"/>
      <c r="X194" s="61"/>
      <c r="Y194" s="61"/>
      <c r="Z194" s="61"/>
    </row>
    <row r="195" spans="1:26" ht="13">
      <c r="A195" s="61"/>
      <c r="B195" s="61"/>
      <c r="C195" s="61"/>
      <c r="D195" s="61"/>
      <c r="E195" s="61"/>
      <c r="F195" s="61"/>
      <c r="G195" s="61"/>
      <c r="H195" s="61"/>
      <c r="I195" s="61"/>
      <c r="J195" s="61"/>
      <c r="K195" s="61"/>
      <c r="L195" s="61"/>
      <c r="M195" s="61"/>
      <c r="N195" s="61"/>
      <c r="O195" s="61"/>
      <c r="P195" s="61"/>
      <c r="Q195" s="61"/>
      <c r="R195" s="61"/>
      <c r="S195" s="61"/>
      <c r="T195" s="61"/>
      <c r="U195" s="61"/>
      <c r="V195" s="61"/>
      <c r="W195" s="61"/>
      <c r="X195" s="61"/>
      <c r="Y195" s="61"/>
      <c r="Z195" s="61"/>
    </row>
    <row r="196" spans="1:26" ht="13">
      <c r="A196" s="61"/>
      <c r="B196" s="61"/>
      <c r="C196" s="61"/>
      <c r="D196" s="61"/>
      <c r="E196" s="61"/>
      <c r="F196" s="61"/>
      <c r="G196" s="61"/>
      <c r="H196" s="61"/>
      <c r="I196" s="61"/>
      <c r="J196" s="61"/>
      <c r="K196" s="61"/>
      <c r="L196" s="61"/>
      <c r="M196" s="61"/>
      <c r="N196" s="61"/>
      <c r="O196" s="61"/>
      <c r="P196" s="61"/>
      <c r="Q196" s="61"/>
      <c r="R196" s="61"/>
      <c r="S196" s="61"/>
      <c r="T196" s="61"/>
      <c r="U196" s="61"/>
      <c r="V196" s="61"/>
      <c r="W196" s="61"/>
      <c r="X196" s="61"/>
      <c r="Y196" s="61"/>
      <c r="Z196" s="61"/>
    </row>
    <row r="197" spans="1:26" ht="13">
      <c r="A197" s="61"/>
      <c r="B197" s="61"/>
      <c r="C197" s="61"/>
      <c r="D197" s="61"/>
      <c r="E197" s="61"/>
      <c r="F197" s="61"/>
      <c r="G197" s="61"/>
      <c r="H197" s="61"/>
      <c r="I197" s="61"/>
      <c r="J197" s="61"/>
      <c r="K197" s="61"/>
      <c r="L197" s="61"/>
      <c r="M197" s="61"/>
      <c r="N197" s="61"/>
      <c r="O197" s="61"/>
      <c r="P197" s="61"/>
      <c r="Q197" s="61"/>
      <c r="R197" s="61"/>
      <c r="S197" s="61"/>
      <c r="T197" s="61"/>
      <c r="U197" s="61"/>
      <c r="V197" s="61"/>
      <c r="W197" s="61"/>
      <c r="X197" s="61"/>
      <c r="Y197" s="61"/>
      <c r="Z197" s="61"/>
    </row>
    <row r="198" spans="1:26" ht="13">
      <c r="A198" s="61"/>
      <c r="B198" s="61"/>
      <c r="C198" s="61"/>
      <c r="D198" s="61"/>
      <c r="E198" s="61"/>
      <c r="F198" s="61"/>
      <c r="G198" s="61"/>
      <c r="H198" s="61"/>
      <c r="I198" s="61"/>
      <c r="J198" s="61"/>
      <c r="K198" s="61"/>
      <c r="L198" s="61"/>
      <c r="M198" s="61"/>
      <c r="N198" s="61"/>
      <c r="O198" s="61"/>
      <c r="P198" s="61"/>
      <c r="Q198" s="61"/>
      <c r="R198" s="61"/>
      <c r="S198" s="61"/>
      <c r="T198" s="61"/>
      <c r="U198" s="61"/>
      <c r="V198" s="61"/>
      <c r="W198" s="61"/>
      <c r="X198" s="61"/>
      <c r="Y198" s="61"/>
      <c r="Z198" s="61"/>
    </row>
    <row r="199" spans="1:26" ht="13">
      <c r="A199" s="61"/>
      <c r="B199" s="61"/>
      <c r="C199" s="61"/>
      <c r="D199" s="61"/>
      <c r="E199" s="61"/>
      <c r="F199" s="61"/>
      <c r="G199" s="61"/>
      <c r="H199" s="61"/>
      <c r="I199" s="61"/>
      <c r="J199" s="61"/>
      <c r="K199" s="61"/>
      <c r="L199" s="61"/>
      <c r="M199" s="61"/>
      <c r="N199" s="61"/>
      <c r="O199" s="61"/>
      <c r="P199" s="61"/>
      <c r="Q199" s="61"/>
      <c r="R199" s="61"/>
      <c r="S199" s="61"/>
      <c r="T199" s="61"/>
      <c r="U199" s="61"/>
      <c r="V199" s="61"/>
      <c r="W199" s="61"/>
      <c r="X199" s="61"/>
      <c r="Y199" s="61"/>
      <c r="Z199" s="61"/>
    </row>
    <row r="200" spans="1:26" ht="13">
      <c r="A200" s="61"/>
      <c r="B200" s="61"/>
      <c r="C200" s="61"/>
      <c r="D200" s="61"/>
      <c r="E200" s="61"/>
      <c r="F200" s="61"/>
      <c r="G200" s="61"/>
      <c r="H200" s="61"/>
      <c r="I200" s="61"/>
      <c r="J200" s="61"/>
      <c r="K200" s="61"/>
      <c r="L200" s="61"/>
      <c r="M200" s="61"/>
      <c r="N200" s="61"/>
      <c r="O200" s="61"/>
      <c r="P200" s="61"/>
      <c r="Q200" s="61"/>
      <c r="R200" s="61"/>
      <c r="S200" s="61"/>
      <c r="T200" s="61"/>
      <c r="U200" s="61"/>
      <c r="V200" s="61"/>
      <c r="W200" s="61"/>
      <c r="X200" s="61"/>
      <c r="Y200" s="61"/>
      <c r="Z200" s="61"/>
    </row>
    <row r="201" spans="1:26" ht="13">
      <c r="A201" s="61"/>
      <c r="B201" s="61"/>
      <c r="C201" s="61"/>
      <c r="D201" s="61"/>
      <c r="E201" s="61"/>
      <c r="F201" s="61"/>
      <c r="G201" s="61"/>
      <c r="H201" s="61"/>
      <c r="I201" s="61"/>
      <c r="J201" s="61"/>
      <c r="K201" s="61"/>
      <c r="L201" s="61"/>
      <c r="M201" s="61"/>
      <c r="N201" s="61"/>
      <c r="O201" s="61"/>
      <c r="P201" s="61"/>
      <c r="Q201" s="61"/>
      <c r="R201" s="61"/>
      <c r="S201" s="61"/>
      <c r="T201" s="61"/>
      <c r="U201" s="61"/>
      <c r="V201" s="61"/>
      <c r="W201" s="61"/>
      <c r="X201" s="61"/>
      <c r="Y201" s="61"/>
      <c r="Z201" s="61"/>
    </row>
    <row r="202" spans="1:26" ht="13">
      <c r="A202" s="61"/>
      <c r="B202" s="61"/>
      <c r="C202" s="61"/>
      <c r="D202" s="61"/>
      <c r="E202" s="61"/>
      <c r="F202" s="61"/>
      <c r="G202" s="61"/>
      <c r="H202" s="61"/>
      <c r="I202" s="61"/>
      <c r="J202" s="61"/>
      <c r="K202" s="61"/>
      <c r="L202" s="61"/>
      <c r="M202" s="61"/>
      <c r="N202" s="61"/>
      <c r="O202" s="61"/>
      <c r="P202" s="61"/>
      <c r="Q202" s="61"/>
      <c r="R202" s="61"/>
      <c r="S202" s="61"/>
      <c r="T202" s="61"/>
      <c r="U202" s="61"/>
      <c r="V202" s="61"/>
      <c r="W202" s="61"/>
      <c r="X202" s="61"/>
      <c r="Y202" s="61"/>
      <c r="Z202" s="61"/>
    </row>
    <row r="203" spans="1:26" ht="13">
      <c r="A203" s="61"/>
      <c r="B203" s="61"/>
      <c r="C203" s="61"/>
      <c r="D203" s="61"/>
      <c r="E203" s="61"/>
      <c r="F203" s="61"/>
      <c r="G203" s="61"/>
      <c r="H203" s="61"/>
      <c r="I203" s="61"/>
      <c r="J203" s="61"/>
      <c r="K203" s="61"/>
      <c r="L203" s="61"/>
      <c r="M203" s="61"/>
      <c r="N203" s="61"/>
      <c r="O203" s="61"/>
      <c r="P203" s="61"/>
      <c r="Q203" s="61"/>
      <c r="R203" s="61"/>
      <c r="S203" s="61"/>
      <c r="T203" s="61"/>
      <c r="U203" s="61"/>
      <c r="V203" s="61"/>
      <c r="W203" s="61"/>
      <c r="X203" s="61"/>
      <c r="Y203" s="61"/>
      <c r="Z203" s="61"/>
    </row>
    <row r="204" spans="1:26" ht="13">
      <c r="A204" s="61"/>
      <c r="B204" s="61"/>
      <c r="C204" s="61"/>
      <c r="D204" s="61"/>
      <c r="E204" s="61"/>
      <c r="F204" s="61"/>
      <c r="G204" s="61"/>
      <c r="H204" s="61"/>
      <c r="I204" s="61"/>
      <c r="J204" s="61"/>
      <c r="K204" s="61"/>
      <c r="L204" s="61"/>
      <c r="M204" s="61"/>
      <c r="N204" s="61"/>
      <c r="O204" s="61"/>
      <c r="P204" s="61"/>
      <c r="Q204" s="61"/>
      <c r="R204" s="61"/>
      <c r="S204" s="61"/>
      <c r="T204" s="61"/>
      <c r="U204" s="61"/>
      <c r="V204" s="61"/>
      <c r="W204" s="61"/>
      <c r="X204" s="61"/>
      <c r="Y204" s="61"/>
      <c r="Z204" s="61"/>
    </row>
    <row r="205" spans="1:26" ht="13">
      <c r="A205" s="61"/>
      <c r="B205" s="61"/>
      <c r="C205" s="61"/>
      <c r="D205" s="61"/>
      <c r="E205" s="61"/>
      <c r="F205" s="61"/>
      <c r="G205" s="61"/>
      <c r="H205" s="61"/>
      <c r="I205" s="61"/>
      <c r="J205" s="61"/>
      <c r="K205" s="61"/>
      <c r="L205" s="61"/>
      <c r="M205" s="61"/>
      <c r="N205" s="61"/>
      <c r="O205" s="61"/>
      <c r="P205" s="61"/>
      <c r="Q205" s="61"/>
      <c r="R205" s="61"/>
      <c r="S205" s="61"/>
      <c r="T205" s="61"/>
      <c r="U205" s="61"/>
      <c r="V205" s="61"/>
      <c r="W205" s="61"/>
      <c r="X205" s="61"/>
      <c r="Y205" s="61"/>
      <c r="Z205" s="61"/>
    </row>
    <row r="206" spans="1:26" ht="13">
      <c r="A206" s="61"/>
      <c r="B206" s="61"/>
      <c r="C206" s="61"/>
      <c r="D206" s="61"/>
      <c r="E206" s="61"/>
      <c r="F206" s="61"/>
      <c r="G206" s="61"/>
      <c r="H206" s="61"/>
      <c r="I206" s="61"/>
      <c r="J206" s="61"/>
      <c r="K206" s="61"/>
      <c r="L206" s="61"/>
      <c r="M206" s="61"/>
      <c r="N206" s="61"/>
      <c r="O206" s="61"/>
      <c r="P206" s="61"/>
      <c r="Q206" s="61"/>
      <c r="R206" s="61"/>
      <c r="S206" s="61"/>
      <c r="T206" s="61"/>
      <c r="U206" s="61"/>
      <c r="V206" s="61"/>
      <c r="W206" s="61"/>
      <c r="X206" s="61"/>
      <c r="Y206" s="61"/>
      <c r="Z206" s="61"/>
    </row>
    <row r="207" spans="1:26" ht="13">
      <c r="A207" s="61"/>
      <c r="B207" s="61"/>
      <c r="C207" s="61"/>
      <c r="D207" s="61"/>
      <c r="E207" s="61"/>
      <c r="F207" s="61"/>
      <c r="G207" s="61"/>
      <c r="H207" s="61"/>
      <c r="I207" s="61"/>
      <c r="J207" s="61"/>
      <c r="K207" s="61"/>
      <c r="L207" s="61"/>
      <c r="M207" s="61"/>
      <c r="N207" s="61"/>
      <c r="O207" s="61"/>
      <c r="P207" s="61"/>
      <c r="Q207" s="61"/>
      <c r="R207" s="61"/>
      <c r="S207" s="61"/>
      <c r="T207" s="61"/>
      <c r="U207" s="61"/>
      <c r="V207" s="61"/>
      <c r="W207" s="61"/>
      <c r="X207" s="61"/>
      <c r="Y207" s="61"/>
      <c r="Z207" s="61"/>
    </row>
    <row r="208" spans="1:26" ht="13">
      <c r="A208" s="61"/>
      <c r="B208" s="61"/>
      <c r="C208" s="61"/>
      <c r="D208" s="61"/>
      <c r="E208" s="61"/>
      <c r="F208" s="61"/>
      <c r="G208" s="61"/>
      <c r="H208" s="61"/>
      <c r="I208" s="61"/>
      <c r="J208" s="61"/>
      <c r="K208" s="61"/>
      <c r="L208" s="61"/>
      <c r="M208" s="61"/>
      <c r="N208" s="61"/>
      <c r="O208" s="61"/>
      <c r="P208" s="61"/>
      <c r="Q208" s="61"/>
      <c r="R208" s="61"/>
      <c r="S208" s="61"/>
      <c r="T208" s="61"/>
      <c r="U208" s="61"/>
      <c r="V208" s="61"/>
      <c r="W208" s="61"/>
      <c r="X208" s="61"/>
      <c r="Y208" s="61"/>
      <c r="Z208" s="61"/>
    </row>
    <row r="209" spans="1:26" ht="13">
      <c r="A209" s="61"/>
      <c r="B209" s="61"/>
      <c r="C209" s="61"/>
      <c r="D209" s="61"/>
      <c r="E209" s="61"/>
      <c r="F209" s="61"/>
      <c r="G209" s="61"/>
      <c r="H209" s="61"/>
      <c r="I209" s="61"/>
      <c r="J209" s="61"/>
      <c r="K209" s="61"/>
      <c r="L209" s="61"/>
      <c r="M209" s="61"/>
      <c r="N209" s="61"/>
      <c r="O209" s="61"/>
      <c r="P209" s="61"/>
      <c r="Q209" s="61"/>
      <c r="R209" s="61"/>
      <c r="S209" s="61"/>
      <c r="T209" s="61"/>
      <c r="U209" s="61"/>
      <c r="V209" s="61"/>
      <c r="W209" s="61"/>
      <c r="X209" s="61"/>
      <c r="Y209" s="61"/>
      <c r="Z209" s="61"/>
    </row>
    <row r="210" spans="1:26" ht="13">
      <c r="A210" s="61"/>
      <c r="B210" s="61"/>
      <c r="C210" s="61"/>
      <c r="D210" s="61"/>
      <c r="E210" s="61"/>
      <c r="F210" s="61"/>
      <c r="G210" s="61"/>
      <c r="H210" s="61"/>
      <c r="I210" s="61"/>
      <c r="J210" s="61"/>
      <c r="K210" s="61"/>
      <c r="L210" s="61"/>
      <c r="M210" s="61"/>
      <c r="N210" s="61"/>
      <c r="O210" s="61"/>
      <c r="P210" s="61"/>
      <c r="Q210" s="61"/>
      <c r="R210" s="61"/>
      <c r="S210" s="61"/>
      <c r="T210" s="61"/>
      <c r="U210" s="61"/>
      <c r="V210" s="61"/>
      <c r="W210" s="61"/>
      <c r="X210" s="61"/>
      <c r="Y210" s="61"/>
      <c r="Z210" s="61"/>
    </row>
    <row r="211" spans="1:26" ht="13">
      <c r="A211" s="61"/>
      <c r="B211" s="61"/>
      <c r="C211" s="61"/>
      <c r="D211" s="61"/>
      <c r="E211" s="61"/>
      <c r="F211" s="61"/>
      <c r="G211" s="61"/>
      <c r="H211" s="61"/>
      <c r="I211" s="61"/>
      <c r="J211" s="61"/>
      <c r="K211" s="61"/>
      <c r="L211" s="61"/>
      <c r="M211" s="61"/>
      <c r="N211" s="61"/>
      <c r="O211" s="61"/>
      <c r="P211" s="61"/>
      <c r="Q211" s="61"/>
      <c r="R211" s="61"/>
      <c r="S211" s="61"/>
      <c r="T211" s="61"/>
      <c r="U211" s="61"/>
      <c r="V211" s="61"/>
      <c r="W211" s="61"/>
      <c r="X211" s="61"/>
      <c r="Y211" s="61"/>
      <c r="Z211" s="61"/>
    </row>
    <row r="212" spans="1:26" ht="13">
      <c r="A212" s="61"/>
      <c r="B212" s="61"/>
      <c r="C212" s="61"/>
      <c r="D212" s="61"/>
      <c r="E212" s="61"/>
      <c r="F212" s="61"/>
      <c r="G212" s="61"/>
      <c r="H212" s="61"/>
      <c r="I212" s="61"/>
      <c r="J212" s="61"/>
      <c r="K212" s="61"/>
      <c r="L212" s="61"/>
      <c r="M212" s="61"/>
      <c r="N212" s="61"/>
      <c r="O212" s="61"/>
      <c r="P212" s="61"/>
      <c r="Q212" s="61"/>
      <c r="R212" s="61"/>
      <c r="S212" s="61"/>
      <c r="T212" s="61"/>
      <c r="U212" s="61"/>
      <c r="V212" s="61"/>
      <c r="W212" s="61"/>
      <c r="X212" s="61"/>
      <c r="Y212" s="61"/>
      <c r="Z212" s="61"/>
    </row>
    <row r="213" spans="1:26" ht="13">
      <c r="A213" s="61"/>
      <c r="B213" s="61"/>
      <c r="C213" s="61"/>
      <c r="D213" s="61"/>
      <c r="E213" s="61"/>
      <c r="F213" s="61"/>
      <c r="G213" s="61"/>
      <c r="H213" s="61"/>
      <c r="I213" s="61"/>
      <c r="J213" s="61"/>
      <c r="K213" s="61"/>
      <c r="L213" s="61"/>
      <c r="M213" s="61"/>
      <c r="N213" s="61"/>
      <c r="O213" s="61"/>
      <c r="P213" s="61"/>
      <c r="Q213" s="61"/>
      <c r="R213" s="61"/>
      <c r="S213" s="61"/>
      <c r="T213" s="61"/>
      <c r="U213" s="61"/>
      <c r="V213" s="61"/>
      <c r="W213" s="61"/>
      <c r="X213" s="61"/>
      <c r="Y213" s="61"/>
      <c r="Z213" s="61"/>
    </row>
    <row r="214" spans="1:26" ht="13">
      <c r="A214" s="61"/>
      <c r="B214" s="61"/>
      <c r="C214" s="61"/>
      <c r="D214" s="61"/>
      <c r="E214" s="61"/>
      <c r="F214" s="61"/>
      <c r="G214" s="61"/>
      <c r="H214" s="61"/>
      <c r="I214" s="61"/>
      <c r="J214" s="61"/>
      <c r="K214" s="61"/>
      <c r="L214" s="61"/>
      <c r="M214" s="61"/>
      <c r="N214" s="61"/>
      <c r="O214" s="61"/>
      <c r="P214" s="61"/>
      <c r="Q214" s="61"/>
      <c r="R214" s="61"/>
      <c r="S214" s="61"/>
      <c r="T214" s="61"/>
      <c r="U214" s="61"/>
      <c r="V214" s="61"/>
      <c r="W214" s="61"/>
      <c r="X214" s="61"/>
      <c r="Y214" s="61"/>
      <c r="Z214" s="61"/>
    </row>
    <row r="215" spans="1:26" ht="13">
      <c r="A215" s="61"/>
      <c r="B215" s="61"/>
      <c r="C215" s="61"/>
      <c r="D215" s="61"/>
      <c r="E215" s="61"/>
      <c r="F215" s="61"/>
      <c r="G215" s="61"/>
      <c r="H215" s="61"/>
      <c r="I215" s="61"/>
      <c r="J215" s="61"/>
      <c r="K215" s="61"/>
      <c r="L215" s="61"/>
      <c r="M215" s="61"/>
      <c r="N215" s="61"/>
      <c r="O215" s="61"/>
      <c r="P215" s="61"/>
      <c r="Q215" s="61"/>
      <c r="R215" s="61"/>
      <c r="S215" s="61"/>
      <c r="T215" s="61"/>
      <c r="U215" s="61"/>
      <c r="V215" s="61"/>
      <c r="W215" s="61"/>
      <c r="X215" s="61"/>
      <c r="Y215" s="61"/>
      <c r="Z215" s="61"/>
    </row>
    <row r="216" spans="1:26" ht="13">
      <c r="A216" s="61"/>
      <c r="B216" s="61"/>
      <c r="C216" s="61"/>
      <c r="D216" s="61"/>
      <c r="E216" s="61"/>
      <c r="F216" s="61"/>
      <c r="G216" s="61"/>
      <c r="H216" s="61"/>
      <c r="I216" s="61"/>
      <c r="J216" s="61"/>
      <c r="K216" s="61"/>
      <c r="L216" s="61"/>
      <c r="M216" s="61"/>
      <c r="N216" s="61"/>
      <c r="O216" s="61"/>
      <c r="P216" s="61"/>
      <c r="Q216" s="61"/>
      <c r="R216" s="61"/>
      <c r="S216" s="61"/>
      <c r="T216" s="61"/>
      <c r="U216" s="61"/>
      <c r="V216" s="61"/>
      <c r="W216" s="61"/>
      <c r="X216" s="61"/>
      <c r="Y216" s="61"/>
      <c r="Z216" s="61"/>
    </row>
    <row r="217" spans="1:26" ht="13">
      <c r="A217" s="61"/>
      <c r="B217" s="61"/>
      <c r="C217" s="61"/>
      <c r="D217" s="61"/>
      <c r="E217" s="61"/>
      <c r="F217" s="61"/>
      <c r="G217" s="61"/>
      <c r="H217" s="61"/>
      <c r="I217" s="61"/>
      <c r="J217" s="61"/>
      <c r="K217" s="61"/>
      <c r="L217" s="61"/>
      <c r="M217" s="61"/>
      <c r="N217" s="61"/>
      <c r="O217" s="61"/>
      <c r="P217" s="61"/>
      <c r="Q217" s="61"/>
      <c r="R217" s="61"/>
      <c r="S217" s="61"/>
      <c r="T217" s="61"/>
      <c r="U217" s="61"/>
      <c r="V217" s="61"/>
      <c r="W217" s="61"/>
      <c r="X217" s="61"/>
      <c r="Y217" s="61"/>
      <c r="Z217" s="61"/>
    </row>
    <row r="218" spans="1:26" ht="13">
      <c r="A218" s="61"/>
      <c r="B218" s="61"/>
      <c r="C218" s="61"/>
      <c r="D218" s="61"/>
      <c r="E218" s="61"/>
      <c r="F218" s="61"/>
      <c r="G218" s="61"/>
      <c r="H218" s="61"/>
      <c r="I218" s="61"/>
      <c r="J218" s="61"/>
      <c r="K218" s="61"/>
      <c r="L218" s="61"/>
      <c r="M218" s="61"/>
      <c r="N218" s="61"/>
      <c r="O218" s="61"/>
      <c r="P218" s="61"/>
      <c r="Q218" s="61"/>
      <c r="R218" s="61"/>
      <c r="S218" s="61"/>
      <c r="T218" s="61"/>
      <c r="U218" s="61"/>
      <c r="V218" s="61"/>
      <c r="W218" s="61"/>
      <c r="X218" s="61"/>
      <c r="Y218" s="61"/>
      <c r="Z218" s="61"/>
    </row>
    <row r="219" spans="1:26" ht="13">
      <c r="A219" s="61"/>
      <c r="B219" s="61"/>
      <c r="C219" s="61"/>
      <c r="D219" s="61"/>
      <c r="E219" s="61"/>
      <c r="F219" s="61"/>
      <c r="G219" s="61"/>
      <c r="H219" s="61"/>
      <c r="I219" s="61"/>
      <c r="J219" s="61"/>
      <c r="K219" s="61"/>
      <c r="L219" s="61"/>
      <c r="M219" s="61"/>
      <c r="N219" s="61"/>
      <c r="O219" s="61"/>
      <c r="P219" s="61"/>
      <c r="Q219" s="61"/>
      <c r="R219" s="61"/>
      <c r="S219" s="61"/>
      <c r="T219" s="61"/>
      <c r="U219" s="61"/>
      <c r="V219" s="61"/>
      <c r="W219" s="61"/>
      <c r="X219" s="61"/>
      <c r="Y219" s="61"/>
      <c r="Z219" s="61"/>
    </row>
    <row r="220" spans="1:26" ht="13">
      <c r="A220" s="61"/>
      <c r="B220" s="61"/>
      <c r="C220" s="61"/>
      <c r="D220" s="61"/>
      <c r="E220" s="61"/>
      <c r="F220" s="61"/>
      <c r="G220" s="61"/>
      <c r="H220" s="61"/>
      <c r="I220" s="61"/>
      <c r="J220" s="61"/>
      <c r="K220" s="61"/>
      <c r="L220" s="61"/>
      <c r="M220" s="61"/>
      <c r="N220" s="61"/>
      <c r="O220" s="61"/>
      <c r="P220" s="61"/>
      <c r="Q220" s="61"/>
      <c r="R220" s="61"/>
      <c r="S220" s="61"/>
      <c r="T220" s="61"/>
      <c r="U220" s="61"/>
      <c r="V220" s="61"/>
      <c r="W220" s="61"/>
      <c r="X220" s="61"/>
      <c r="Y220" s="61"/>
      <c r="Z220" s="61"/>
    </row>
    <row r="221" spans="1:26" ht="13">
      <c r="A221" s="61"/>
      <c r="B221" s="61"/>
      <c r="C221" s="61"/>
      <c r="D221" s="61"/>
      <c r="E221" s="61"/>
      <c r="F221" s="61"/>
      <c r="G221" s="61"/>
      <c r="H221" s="61"/>
      <c r="I221" s="61"/>
      <c r="J221" s="61"/>
      <c r="K221" s="61"/>
      <c r="L221" s="61"/>
      <c r="M221" s="61"/>
      <c r="N221" s="61"/>
      <c r="O221" s="61"/>
      <c r="P221" s="61"/>
      <c r="Q221" s="61"/>
      <c r="R221" s="61"/>
      <c r="S221" s="61"/>
      <c r="T221" s="61"/>
      <c r="U221" s="61"/>
      <c r="V221" s="61"/>
      <c r="W221" s="61"/>
      <c r="X221" s="61"/>
      <c r="Y221" s="61"/>
      <c r="Z221" s="61"/>
    </row>
    <row r="222" spans="1:26" ht="13">
      <c r="A222" s="61"/>
      <c r="B222" s="61"/>
      <c r="C222" s="61"/>
      <c r="D222" s="61"/>
      <c r="E222" s="61"/>
      <c r="F222" s="61"/>
      <c r="G222" s="61"/>
      <c r="H222" s="61"/>
      <c r="I222" s="61"/>
      <c r="J222" s="61"/>
      <c r="K222" s="61"/>
      <c r="L222" s="61"/>
      <c r="M222" s="61"/>
      <c r="N222" s="61"/>
      <c r="O222" s="61"/>
      <c r="P222" s="61"/>
      <c r="Q222" s="61"/>
      <c r="R222" s="61"/>
      <c r="S222" s="61"/>
      <c r="T222" s="61"/>
      <c r="U222" s="61"/>
      <c r="V222" s="61"/>
      <c r="W222" s="61"/>
      <c r="X222" s="61"/>
      <c r="Y222" s="61"/>
      <c r="Z222" s="61"/>
    </row>
    <row r="223" spans="1:26" ht="13">
      <c r="A223" s="61"/>
      <c r="B223" s="61"/>
      <c r="C223" s="61"/>
      <c r="D223" s="61"/>
      <c r="E223" s="61"/>
      <c r="F223" s="61"/>
      <c r="G223" s="61"/>
      <c r="H223" s="61"/>
      <c r="I223" s="61"/>
      <c r="J223" s="61"/>
      <c r="K223" s="61"/>
      <c r="L223" s="61"/>
      <c r="M223" s="61"/>
      <c r="N223" s="61"/>
      <c r="O223" s="61"/>
      <c r="P223" s="61"/>
      <c r="Q223" s="61"/>
      <c r="R223" s="61"/>
      <c r="S223" s="61"/>
      <c r="T223" s="61"/>
      <c r="U223" s="61"/>
      <c r="V223" s="61"/>
      <c r="W223" s="61"/>
      <c r="X223" s="61"/>
      <c r="Y223" s="61"/>
      <c r="Z223" s="61"/>
    </row>
    <row r="224" spans="1:26" ht="13">
      <c r="A224" s="61"/>
      <c r="B224" s="61"/>
      <c r="C224" s="61"/>
      <c r="D224" s="61"/>
      <c r="E224" s="61"/>
      <c r="F224" s="61"/>
      <c r="G224" s="61"/>
      <c r="H224" s="61"/>
      <c r="I224" s="61"/>
      <c r="J224" s="61"/>
      <c r="K224" s="61"/>
      <c r="L224" s="61"/>
      <c r="M224" s="61"/>
      <c r="N224" s="61"/>
      <c r="O224" s="61"/>
      <c r="P224" s="61"/>
      <c r="Q224" s="61"/>
      <c r="R224" s="61"/>
      <c r="S224" s="61"/>
      <c r="T224" s="61"/>
      <c r="U224" s="61"/>
      <c r="V224" s="61"/>
      <c r="W224" s="61"/>
      <c r="X224" s="61"/>
      <c r="Y224" s="61"/>
      <c r="Z224" s="61"/>
    </row>
    <row r="225" spans="1:26" ht="13">
      <c r="A225" s="61"/>
      <c r="B225" s="61"/>
      <c r="C225" s="61"/>
      <c r="D225" s="61"/>
      <c r="E225" s="61"/>
      <c r="F225" s="61"/>
      <c r="G225" s="61"/>
      <c r="H225" s="61"/>
      <c r="I225" s="61"/>
      <c r="J225" s="61"/>
      <c r="K225" s="61"/>
      <c r="L225" s="61"/>
      <c r="M225" s="61"/>
      <c r="N225" s="61"/>
      <c r="O225" s="61"/>
      <c r="P225" s="61"/>
      <c r="Q225" s="61"/>
      <c r="R225" s="61"/>
      <c r="S225" s="61"/>
      <c r="T225" s="61"/>
      <c r="U225" s="61"/>
      <c r="V225" s="61"/>
      <c r="W225" s="61"/>
      <c r="X225" s="61"/>
      <c r="Y225" s="61"/>
      <c r="Z225" s="61"/>
    </row>
    <row r="226" spans="1:26" ht="13">
      <c r="A226" s="61"/>
      <c r="B226" s="61"/>
      <c r="C226" s="61"/>
      <c r="D226" s="61"/>
      <c r="E226" s="61"/>
      <c r="F226" s="61"/>
      <c r="G226" s="61"/>
      <c r="H226" s="61"/>
      <c r="I226" s="61"/>
      <c r="J226" s="61"/>
      <c r="K226" s="61"/>
      <c r="L226" s="61"/>
      <c r="M226" s="61"/>
      <c r="N226" s="61"/>
      <c r="O226" s="61"/>
      <c r="P226" s="61"/>
      <c r="Q226" s="61"/>
      <c r="R226" s="61"/>
      <c r="S226" s="61"/>
      <c r="T226" s="61"/>
      <c r="U226" s="61"/>
      <c r="V226" s="61"/>
      <c r="W226" s="61"/>
      <c r="X226" s="61"/>
      <c r="Y226" s="61"/>
      <c r="Z226" s="61"/>
    </row>
    <row r="227" spans="1:26" ht="13">
      <c r="A227" s="61"/>
      <c r="B227" s="61"/>
      <c r="C227" s="61"/>
      <c r="D227" s="61"/>
      <c r="E227" s="61"/>
      <c r="F227" s="61"/>
      <c r="G227" s="61"/>
      <c r="H227" s="61"/>
      <c r="I227" s="61"/>
      <c r="J227" s="61"/>
      <c r="K227" s="61"/>
      <c r="L227" s="61"/>
      <c r="M227" s="61"/>
      <c r="N227" s="61"/>
      <c r="O227" s="61"/>
      <c r="P227" s="61"/>
      <c r="Q227" s="61"/>
      <c r="R227" s="61"/>
      <c r="S227" s="61"/>
      <c r="T227" s="61"/>
      <c r="U227" s="61"/>
      <c r="V227" s="61"/>
      <c r="W227" s="61"/>
      <c r="X227" s="61"/>
      <c r="Y227" s="61"/>
      <c r="Z227" s="61"/>
    </row>
    <row r="228" spans="1:26" ht="13">
      <c r="A228" s="61"/>
      <c r="B228" s="61"/>
      <c r="C228" s="61"/>
      <c r="D228" s="61"/>
      <c r="E228" s="61"/>
      <c r="F228" s="61"/>
      <c r="G228" s="61"/>
      <c r="H228" s="61"/>
      <c r="I228" s="61"/>
      <c r="J228" s="61"/>
      <c r="K228" s="61"/>
      <c r="L228" s="61"/>
      <c r="M228" s="61"/>
      <c r="N228" s="61"/>
      <c r="O228" s="61"/>
      <c r="P228" s="61"/>
      <c r="Q228" s="61"/>
      <c r="R228" s="61"/>
      <c r="S228" s="61"/>
      <c r="T228" s="61"/>
      <c r="U228" s="61"/>
      <c r="V228" s="61"/>
      <c r="W228" s="61"/>
      <c r="X228" s="61"/>
      <c r="Y228" s="61"/>
      <c r="Z228" s="61"/>
    </row>
    <row r="229" spans="1:26" ht="13">
      <c r="A229" s="61"/>
      <c r="B229" s="61"/>
      <c r="C229" s="61"/>
      <c r="D229" s="61"/>
      <c r="E229" s="61"/>
      <c r="F229" s="61"/>
      <c r="G229" s="61"/>
      <c r="H229" s="61"/>
      <c r="I229" s="61"/>
      <c r="J229" s="61"/>
      <c r="K229" s="61"/>
      <c r="L229" s="61"/>
      <c r="M229" s="61"/>
      <c r="N229" s="61"/>
      <c r="O229" s="61"/>
      <c r="P229" s="61"/>
      <c r="Q229" s="61"/>
      <c r="R229" s="61"/>
      <c r="S229" s="61"/>
      <c r="T229" s="61"/>
      <c r="U229" s="61"/>
      <c r="V229" s="61"/>
      <c r="W229" s="61"/>
      <c r="X229" s="61"/>
      <c r="Y229" s="61"/>
      <c r="Z229" s="61"/>
    </row>
    <row r="230" spans="1:26" ht="13">
      <c r="A230" s="61"/>
      <c r="B230" s="61"/>
      <c r="C230" s="61"/>
      <c r="D230" s="61"/>
      <c r="E230" s="61"/>
      <c r="F230" s="61"/>
      <c r="G230" s="61"/>
      <c r="H230" s="61"/>
      <c r="I230" s="61"/>
      <c r="J230" s="61"/>
      <c r="K230" s="61"/>
      <c r="L230" s="61"/>
      <c r="M230" s="61"/>
      <c r="N230" s="61"/>
      <c r="O230" s="61"/>
      <c r="P230" s="61"/>
      <c r="Q230" s="61"/>
      <c r="R230" s="61"/>
      <c r="S230" s="61"/>
      <c r="T230" s="61"/>
      <c r="U230" s="61"/>
      <c r="V230" s="61"/>
      <c r="W230" s="61"/>
      <c r="X230" s="61"/>
      <c r="Y230" s="61"/>
      <c r="Z230" s="61"/>
    </row>
    <row r="231" spans="1:26" ht="13">
      <c r="A231" s="61"/>
      <c r="B231" s="61"/>
      <c r="C231" s="61"/>
      <c r="D231" s="61"/>
      <c r="E231" s="61"/>
      <c r="F231" s="61"/>
      <c r="G231" s="61"/>
      <c r="H231" s="61"/>
      <c r="I231" s="61"/>
      <c r="J231" s="61"/>
      <c r="K231" s="61"/>
      <c r="L231" s="61"/>
      <c r="M231" s="61"/>
      <c r="N231" s="61"/>
      <c r="O231" s="61"/>
      <c r="P231" s="61"/>
      <c r="Q231" s="61"/>
      <c r="R231" s="61"/>
      <c r="S231" s="61"/>
      <c r="T231" s="61"/>
      <c r="U231" s="61"/>
      <c r="V231" s="61"/>
      <c r="W231" s="61"/>
      <c r="X231" s="61"/>
      <c r="Y231" s="61"/>
      <c r="Z231" s="61"/>
    </row>
    <row r="232" spans="1:26" ht="13">
      <c r="A232" s="61"/>
      <c r="B232" s="61"/>
      <c r="C232" s="61"/>
      <c r="D232" s="61"/>
      <c r="E232" s="61"/>
      <c r="F232" s="61"/>
      <c r="G232" s="61"/>
      <c r="H232" s="61"/>
      <c r="I232" s="61"/>
      <c r="J232" s="61"/>
      <c r="K232" s="61"/>
      <c r="L232" s="61"/>
      <c r="M232" s="61"/>
      <c r="N232" s="61"/>
      <c r="O232" s="61"/>
      <c r="P232" s="61"/>
      <c r="Q232" s="61"/>
      <c r="R232" s="61"/>
      <c r="S232" s="61"/>
      <c r="T232" s="61"/>
      <c r="U232" s="61"/>
      <c r="V232" s="61"/>
      <c r="W232" s="61"/>
      <c r="X232" s="61"/>
      <c r="Y232" s="61"/>
      <c r="Z232" s="61"/>
    </row>
    <row r="233" spans="1:26" ht="13">
      <c r="A233" s="61"/>
      <c r="B233" s="61"/>
      <c r="C233" s="61"/>
      <c r="D233" s="61"/>
      <c r="E233" s="61"/>
      <c r="F233" s="61"/>
      <c r="G233" s="61"/>
      <c r="H233" s="61"/>
      <c r="I233" s="61"/>
      <c r="J233" s="61"/>
      <c r="K233" s="61"/>
      <c r="L233" s="61"/>
      <c r="M233" s="61"/>
      <c r="N233" s="61"/>
      <c r="O233" s="61"/>
      <c r="P233" s="61"/>
      <c r="Q233" s="61"/>
      <c r="R233" s="61"/>
      <c r="S233" s="61"/>
      <c r="T233" s="61"/>
      <c r="U233" s="61"/>
      <c r="V233" s="61"/>
      <c r="W233" s="61"/>
      <c r="X233" s="61"/>
      <c r="Y233" s="61"/>
      <c r="Z233" s="61"/>
    </row>
    <row r="234" spans="1:26" ht="13">
      <c r="A234" s="61"/>
      <c r="B234" s="61"/>
      <c r="C234" s="61"/>
      <c r="D234" s="61"/>
      <c r="E234" s="61"/>
      <c r="F234" s="61"/>
      <c r="G234" s="61"/>
      <c r="H234" s="61"/>
      <c r="I234" s="61"/>
      <c r="J234" s="61"/>
      <c r="K234" s="61"/>
      <c r="L234" s="61"/>
      <c r="M234" s="61"/>
      <c r="N234" s="61"/>
      <c r="O234" s="61"/>
      <c r="P234" s="61"/>
      <c r="Q234" s="61"/>
      <c r="R234" s="61"/>
      <c r="S234" s="61"/>
      <c r="T234" s="61"/>
      <c r="U234" s="61"/>
      <c r="V234" s="61"/>
      <c r="W234" s="61"/>
      <c r="X234" s="61"/>
      <c r="Y234" s="61"/>
      <c r="Z234" s="61"/>
    </row>
    <row r="235" spans="1:26" ht="13">
      <c r="A235" s="61"/>
      <c r="B235" s="61"/>
      <c r="C235" s="61"/>
      <c r="D235" s="61"/>
      <c r="E235" s="61"/>
      <c r="F235" s="61"/>
      <c r="G235" s="61"/>
      <c r="H235" s="61"/>
      <c r="I235" s="61"/>
      <c r="J235" s="61"/>
      <c r="K235" s="61"/>
      <c r="L235" s="61"/>
      <c r="M235" s="61"/>
      <c r="N235" s="61"/>
      <c r="O235" s="61"/>
      <c r="P235" s="61"/>
      <c r="Q235" s="61"/>
      <c r="R235" s="61"/>
      <c r="S235" s="61"/>
      <c r="T235" s="61"/>
      <c r="U235" s="61"/>
      <c r="V235" s="61"/>
      <c r="W235" s="61"/>
      <c r="X235" s="61"/>
      <c r="Y235" s="61"/>
      <c r="Z235" s="61"/>
    </row>
    <row r="236" spans="1:26" ht="13">
      <c r="A236" s="61"/>
      <c r="B236" s="61"/>
      <c r="C236" s="61"/>
      <c r="D236" s="61"/>
      <c r="E236" s="61"/>
      <c r="F236" s="61"/>
      <c r="G236" s="61"/>
      <c r="H236" s="61"/>
      <c r="I236" s="61"/>
      <c r="J236" s="61"/>
      <c r="K236" s="61"/>
      <c r="L236" s="61"/>
      <c r="M236" s="61"/>
      <c r="N236" s="61"/>
      <c r="O236" s="61"/>
      <c r="P236" s="61"/>
      <c r="Q236" s="61"/>
      <c r="R236" s="61"/>
      <c r="S236" s="61"/>
      <c r="T236" s="61"/>
      <c r="U236" s="61"/>
      <c r="V236" s="61"/>
      <c r="W236" s="61"/>
      <c r="X236" s="61"/>
      <c r="Y236" s="61"/>
      <c r="Z236" s="61"/>
    </row>
    <row r="237" spans="1:26" ht="13">
      <c r="A237" s="61"/>
      <c r="B237" s="61"/>
      <c r="C237" s="61"/>
      <c r="D237" s="61"/>
      <c r="E237" s="61"/>
      <c r="F237" s="61"/>
      <c r="G237" s="61"/>
      <c r="H237" s="61"/>
      <c r="I237" s="61"/>
      <c r="J237" s="61"/>
      <c r="K237" s="61"/>
      <c r="L237" s="61"/>
      <c r="M237" s="61"/>
      <c r="N237" s="61"/>
      <c r="O237" s="61"/>
      <c r="P237" s="61"/>
      <c r="Q237" s="61"/>
      <c r="R237" s="61"/>
      <c r="S237" s="61"/>
      <c r="T237" s="61"/>
      <c r="U237" s="61"/>
      <c r="V237" s="61"/>
      <c r="W237" s="61"/>
      <c r="X237" s="61"/>
      <c r="Y237" s="61"/>
      <c r="Z237" s="61"/>
    </row>
    <row r="238" spans="1:26" ht="13">
      <c r="A238" s="61"/>
      <c r="B238" s="61"/>
      <c r="C238" s="61"/>
      <c r="D238" s="61"/>
      <c r="E238" s="61"/>
      <c r="F238" s="61"/>
      <c r="G238" s="61"/>
      <c r="H238" s="61"/>
      <c r="I238" s="61"/>
      <c r="J238" s="61"/>
      <c r="K238" s="61"/>
      <c r="L238" s="61"/>
      <c r="M238" s="61"/>
      <c r="N238" s="61"/>
      <c r="O238" s="61"/>
      <c r="P238" s="61"/>
      <c r="Q238" s="61"/>
      <c r="R238" s="61"/>
      <c r="S238" s="61"/>
      <c r="T238" s="61"/>
      <c r="U238" s="61"/>
      <c r="V238" s="61"/>
      <c r="W238" s="61"/>
      <c r="X238" s="61"/>
      <c r="Y238" s="61"/>
      <c r="Z238" s="61"/>
    </row>
    <row r="239" spans="1:26" ht="13">
      <c r="A239" s="61"/>
      <c r="B239" s="61"/>
      <c r="C239" s="61"/>
      <c r="D239" s="61"/>
      <c r="E239" s="61"/>
      <c r="F239" s="61"/>
      <c r="G239" s="61"/>
      <c r="H239" s="61"/>
      <c r="I239" s="61"/>
      <c r="J239" s="61"/>
      <c r="K239" s="61"/>
      <c r="L239" s="61"/>
      <c r="M239" s="61"/>
      <c r="N239" s="61"/>
      <c r="O239" s="61"/>
      <c r="P239" s="61"/>
      <c r="Q239" s="61"/>
      <c r="R239" s="61"/>
      <c r="S239" s="61"/>
      <c r="T239" s="61"/>
      <c r="U239" s="61"/>
      <c r="V239" s="61"/>
      <c r="W239" s="61"/>
      <c r="X239" s="61"/>
      <c r="Y239" s="61"/>
      <c r="Z239" s="61"/>
    </row>
    <row r="240" spans="1:26" ht="13">
      <c r="A240" s="61"/>
      <c r="B240" s="61"/>
      <c r="C240" s="61"/>
      <c r="D240" s="61"/>
      <c r="E240" s="61"/>
      <c r="F240" s="61"/>
      <c r="G240" s="61"/>
      <c r="H240" s="61"/>
      <c r="I240" s="61"/>
      <c r="J240" s="61"/>
      <c r="K240" s="61"/>
      <c r="L240" s="61"/>
      <c r="M240" s="61"/>
      <c r="N240" s="61"/>
      <c r="O240" s="61"/>
      <c r="P240" s="61"/>
      <c r="Q240" s="61"/>
      <c r="R240" s="61"/>
      <c r="S240" s="61"/>
      <c r="T240" s="61"/>
      <c r="U240" s="61"/>
      <c r="V240" s="61"/>
      <c r="W240" s="61"/>
      <c r="X240" s="61"/>
      <c r="Y240" s="61"/>
      <c r="Z240" s="61"/>
    </row>
    <row r="241" spans="1:26" ht="13">
      <c r="A241" s="61"/>
      <c r="B241" s="61"/>
      <c r="C241" s="61"/>
      <c r="D241" s="61"/>
      <c r="E241" s="61"/>
      <c r="F241" s="61"/>
      <c r="G241" s="61"/>
      <c r="H241" s="61"/>
      <c r="I241" s="61"/>
      <c r="J241" s="61"/>
      <c r="K241" s="61"/>
      <c r="L241" s="61"/>
      <c r="M241" s="61"/>
      <c r="N241" s="61"/>
      <c r="O241" s="61"/>
      <c r="P241" s="61"/>
      <c r="Q241" s="61"/>
      <c r="R241" s="61"/>
      <c r="S241" s="61"/>
      <c r="T241" s="61"/>
      <c r="U241" s="61"/>
      <c r="V241" s="61"/>
      <c r="W241" s="61"/>
      <c r="X241" s="61"/>
      <c r="Y241" s="61"/>
      <c r="Z241" s="61"/>
    </row>
    <row r="242" spans="1:26" ht="13">
      <c r="A242" s="61"/>
      <c r="B242" s="61"/>
      <c r="C242" s="61"/>
      <c r="D242" s="61"/>
      <c r="E242" s="61"/>
      <c r="F242" s="61"/>
      <c r="G242" s="61"/>
      <c r="H242" s="61"/>
      <c r="I242" s="61"/>
      <c r="J242" s="61"/>
      <c r="K242" s="61"/>
      <c r="L242" s="61"/>
      <c r="M242" s="61"/>
      <c r="N242" s="61"/>
      <c r="O242" s="61"/>
      <c r="P242" s="61"/>
      <c r="Q242" s="61"/>
      <c r="R242" s="61"/>
      <c r="S242" s="61"/>
      <c r="T242" s="61"/>
      <c r="U242" s="61"/>
      <c r="V242" s="61"/>
      <c r="W242" s="61"/>
      <c r="X242" s="61"/>
      <c r="Y242" s="61"/>
      <c r="Z242" s="61"/>
    </row>
    <row r="243" spans="1:26" ht="13">
      <c r="A243" s="61"/>
      <c r="B243" s="61"/>
      <c r="C243" s="61"/>
      <c r="D243" s="61"/>
      <c r="E243" s="61"/>
      <c r="F243" s="61"/>
      <c r="G243" s="61"/>
      <c r="H243" s="61"/>
      <c r="I243" s="61"/>
      <c r="J243" s="61"/>
      <c r="K243" s="61"/>
      <c r="L243" s="61"/>
      <c r="M243" s="61"/>
      <c r="N243" s="61"/>
      <c r="O243" s="61"/>
      <c r="P243" s="61"/>
      <c r="Q243" s="61"/>
      <c r="R243" s="61"/>
      <c r="S243" s="61"/>
      <c r="T243" s="61"/>
      <c r="U243" s="61"/>
      <c r="V243" s="61"/>
      <c r="W243" s="61"/>
      <c r="X243" s="61"/>
      <c r="Y243" s="61"/>
      <c r="Z243" s="61"/>
    </row>
    <row r="244" spans="1:26" ht="13">
      <c r="A244" s="61"/>
      <c r="B244" s="61"/>
      <c r="C244" s="61"/>
      <c r="D244" s="61"/>
      <c r="E244" s="61"/>
      <c r="F244" s="61"/>
      <c r="G244" s="61"/>
      <c r="H244" s="61"/>
      <c r="I244" s="61"/>
      <c r="J244" s="61"/>
      <c r="K244" s="61"/>
      <c r="L244" s="61"/>
      <c r="M244" s="61"/>
      <c r="N244" s="61"/>
      <c r="O244" s="61"/>
      <c r="P244" s="61"/>
      <c r="Q244" s="61"/>
      <c r="R244" s="61"/>
      <c r="S244" s="61"/>
      <c r="T244" s="61"/>
      <c r="U244" s="61"/>
      <c r="V244" s="61"/>
      <c r="W244" s="61"/>
      <c r="X244" s="61"/>
      <c r="Y244" s="61"/>
      <c r="Z244" s="61"/>
    </row>
    <row r="245" spans="1:26" ht="13">
      <c r="A245" s="61"/>
      <c r="B245" s="61"/>
      <c r="C245" s="61"/>
      <c r="D245" s="61"/>
      <c r="E245" s="61"/>
      <c r="F245" s="61"/>
      <c r="G245" s="61"/>
      <c r="H245" s="61"/>
      <c r="I245" s="61"/>
      <c r="J245" s="61"/>
      <c r="K245" s="61"/>
      <c r="L245" s="61"/>
      <c r="M245" s="61"/>
      <c r="N245" s="61"/>
      <c r="O245" s="61"/>
      <c r="P245" s="61"/>
      <c r="Q245" s="61"/>
      <c r="R245" s="61"/>
      <c r="S245" s="61"/>
      <c r="T245" s="61"/>
      <c r="U245" s="61"/>
      <c r="V245" s="61"/>
      <c r="W245" s="61"/>
      <c r="X245" s="61"/>
      <c r="Y245" s="61"/>
      <c r="Z245" s="61"/>
    </row>
    <row r="246" spans="1:26" ht="13">
      <c r="A246" s="61"/>
      <c r="B246" s="61"/>
      <c r="C246" s="61"/>
      <c r="D246" s="61"/>
      <c r="E246" s="61"/>
      <c r="F246" s="61"/>
      <c r="G246" s="61"/>
      <c r="H246" s="61"/>
      <c r="I246" s="61"/>
      <c r="J246" s="61"/>
      <c r="K246" s="61"/>
      <c r="L246" s="61"/>
      <c r="M246" s="61"/>
      <c r="N246" s="61"/>
      <c r="O246" s="61"/>
      <c r="P246" s="61"/>
      <c r="Q246" s="61"/>
      <c r="R246" s="61"/>
      <c r="S246" s="61"/>
      <c r="T246" s="61"/>
      <c r="U246" s="61"/>
      <c r="V246" s="61"/>
      <c r="W246" s="61"/>
      <c r="X246" s="61"/>
      <c r="Y246" s="61"/>
      <c r="Z246" s="61"/>
    </row>
    <row r="247" spans="1:26" ht="13">
      <c r="A247" s="61"/>
      <c r="B247" s="61"/>
      <c r="C247" s="61"/>
      <c r="D247" s="61"/>
      <c r="E247" s="61"/>
      <c r="F247" s="61"/>
      <c r="G247" s="61"/>
      <c r="H247" s="61"/>
      <c r="I247" s="61"/>
      <c r="J247" s="61"/>
      <c r="K247" s="61"/>
      <c r="L247" s="61"/>
      <c r="M247" s="61"/>
      <c r="N247" s="61"/>
      <c r="O247" s="61"/>
      <c r="P247" s="61"/>
      <c r="Q247" s="61"/>
      <c r="R247" s="61"/>
      <c r="S247" s="61"/>
      <c r="T247" s="61"/>
      <c r="U247" s="61"/>
      <c r="V247" s="61"/>
      <c r="W247" s="61"/>
      <c r="X247" s="61"/>
      <c r="Y247" s="61"/>
      <c r="Z247" s="61"/>
    </row>
    <row r="248" spans="1:26" ht="13">
      <c r="A248" s="61"/>
      <c r="B248" s="61"/>
      <c r="C248" s="61"/>
      <c r="D248" s="61"/>
      <c r="E248" s="61"/>
      <c r="F248" s="61"/>
      <c r="G248" s="61"/>
      <c r="H248" s="61"/>
      <c r="I248" s="61"/>
      <c r="J248" s="61"/>
      <c r="K248" s="61"/>
      <c r="L248" s="61"/>
      <c r="M248" s="61"/>
      <c r="N248" s="61"/>
      <c r="O248" s="61"/>
      <c r="P248" s="61"/>
      <c r="Q248" s="61"/>
      <c r="R248" s="61"/>
      <c r="S248" s="61"/>
      <c r="T248" s="61"/>
      <c r="U248" s="61"/>
      <c r="V248" s="61"/>
      <c r="W248" s="61"/>
      <c r="X248" s="61"/>
      <c r="Y248" s="61"/>
      <c r="Z248" s="61"/>
    </row>
    <row r="249" spans="1:26" ht="13">
      <c r="A249" s="61"/>
      <c r="B249" s="61"/>
      <c r="C249" s="61"/>
      <c r="D249" s="61"/>
      <c r="E249" s="61"/>
      <c r="F249" s="61"/>
      <c r="G249" s="61"/>
      <c r="H249" s="61"/>
      <c r="I249" s="61"/>
      <c r="J249" s="61"/>
      <c r="K249" s="61"/>
      <c r="L249" s="61"/>
      <c r="M249" s="61"/>
      <c r="N249" s="61"/>
      <c r="O249" s="61"/>
      <c r="P249" s="61"/>
      <c r="Q249" s="61"/>
      <c r="R249" s="61"/>
      <c r="S249" s="61"/>
      <c r="T249" s="61"/>
      <c r="U249" s="61"/>
      <c r="V249" s="61"/>
      <c r="W249" s="61"/>
      <c r="X249" s="61"/>
      <c r="Y249" s="61"/>
      <c r="Z249" s="61"/>
    </row>
    <row r="250" spans="1:26" ht="13">
      <c r="A250" s="61"/>
      <c r="B250" s="61"/>
      <c r="C250" s="61"/>
      <c r="D250" s="61"/>
      <c r="E250" s="61"/>
      <c r="F250" s="61"/>
      <c r="G250" s="61"/>
      <c r="H250" s="61"/>
      <c r="I250" s="61"/>
      <c r="J250" s="61"/>
      <c r="K250" s="61"/>
      <c r="L250" s="61"/>
      <c r="M250" s="61"/>
      <c r="N250" s="61"/>
      <c r="O250" s="61"/>
      <c r="P250" s="61"/>
      <c r="Q250" s="61"/>
      <c r="R250" s="61"/>
      <c r="S250" s="61"/>
      <c r="T250" s="61"/>
      <c r="U250" s="61"/>
      <c r="V250" s="61"/>
      <c r="W250" s="61"/>
      <c r="X250" s="61"/>
      <c r="Y250" s="61"/>
      <c r="Z250" s="61"/>
    </row>
    <row r="251" spans="1:26" ht="13">
      <c r="A251" s="61"/>
      <c r="B251" s="61"/>
      <c r="C251" s="61"/>
      <c r="D251" s="61"/>
      <c r="E251" s="61"/>
      <c r="F251" s="61"/>
      <c r="G251" s="61"/>
      <c r="H251" s="61"/>
      <c r="I251" s="61"/>
      <c r="J251" s="61"/>
      <c r="K251" s="61"/>
      <c r="L251" s="61"/>
      <c r="M251" s="61"/>
      <c r="N251" s="61"/>
      <c r="O251" s="61"/>
      <c r="P251" s="61"/>
      <c r="Q251" s="61"/>
      <c r="R251" s="61"/>
      <c r="S251" s="61"/>
      <c r="T251" s="61"/>
      <c r="U251" s="61"/>
      <c r="V251" s="61"/>
      <c r="W251" s="61"/>
      <c r="X251" s="61"/>
      <c r="Y251" s="61"/>
      <c r="Z251" s="61"/>
    </row>
    <row r="252" spans="1:26" ht="13">
      <c r="A252" s="61"/>
      <c r="B252" s="61"/>
      <c r="C252" s="61"/>
      <c r="D252" s="61"/>
      <c r="E252" s="61"/>
      <c r="F252" s="61"/>
      <c r="G252" s="61"/>
      <c r="H252" s="61"/>
      <c r="I252" s="61"/>
      <c r="J252" s="61"/>
      <c r="K252" s="61"/>
      <c r="L252" s="61"/>
      <c r="M252" s="61"/>
      <c r="N252" s="61"/>
      <c r="O252" s="61"/>
      <c r="P252" s="61"/>
      <c r="Q252" s="61"/>
      <c r="R252" s="61"/>
      <c r="S252" s="61"/>
      <c r="T252" s="61"/>
      <c r="U252" s="61"/>
      <c r="V252" s="61"/>
      <c r="W252" s="61"/>
      <c r="X252" s="61"/>
      <c r="Y252" s="61"/>
      <c r="Z252" s="61"/>
    </row>
    <row r="253" spans="1:26" ht="13">
      <c r="A253" s="61"/>
      <c r="B253" s="61"/>
      <c r="C253" s="61"/>
      <c r="D253" s="61"/>
      <c r="E253" s="61"/>
      <c r="F253" s="61"/>
      <c r="G253" s="61"/>
      <c r="H253" s="61"/>
      <c r="I253" s="61"/>
      <c r="J253" s="61"/>
      <c r="K253" s="61"/>
      <c r="L253" s="61"/>
      <c r="M253" s="61"/>
      <c r="N253" s="61"/>
      <c r="O253" s="61"/>
      <c r="P253" s="61"/>
      <c r="Q253" s="61"/>
      <c r="R253" s="61"/>
      <c r="S253" s="61"/>
      <c r="T253" s="61"/>
      <c r="U253" s="61"/>
      <c r="V253" s="61"/>
      <c r="W253" s="61"/>
      <c r="X253" s="61"/>
      <c r="Y253" s="61"/>
      <c r="Z253" s="61"/>
    </row>
    <row r="254" spans="1:26" ht="13">
      <c r="A254" s="61"/>
      <c r="B254" s="61"/>
      <c r="C254" s="61"/>
      <c r="D254" s="61"/>
      <c r="E254" s="61"/>
      <c r="F254" s="61"/>
      <c r="G254" s="61"/>
      <c r="H254" s="61"/>
      <c r="I254" s="61"/>
      <c r="J254" s="61"/>
      <c r="K254" s="61"/>
      <c r="L254" s="61"/>
      <c r="M254" s="61"/>
      <c r="N254" s="61"/>
      <c r="O254" s="61"/>
      <c r="P254" s="61"/>
      <c r="Q254" s="61"/>
      <c r="R254" s="61"/>
      <c r="S254" s="61"/>
      <c r="T254" s="61"/>
      <c r="U254" s="61"/>
      <c r="V254" s="61"/>
      <c r="W254" s="61"/>
      <c r="X254" s="61"/>
      <c r="Y254" s="61"/>
      <c r="Z254" s="61"/>
    </row>
    <row r="255" spans="1:26" ht="13">
      <c r="A255" s="61"/>
      <c r="B255" s="61"/>
      <c r="C255" s="61"/>
      <c r="D255" s="61"/>
      <c r="E255" s="61"/>
      <c r="F255" s="61"/>
      <c r="G255" s="61"/>
      <c r="H255" s="61"/>
      <c r="I255" s="61"/>
      <c r="J255" s="61"/>
      <c r="K255" s="61"/>
      <c r="L255" s="61"/>
      <c r="M255" s="61"/>
      <c r="N255" s="61"/>
      <c r="O255" s="61"/>
      <c r="P255" s="61"/>
      <c r="Q255" s="61"/>
      <c r="R255" s="61"/>
      <c r="S255" s="61"/>
      <c r="T255" s="61"/>
      <c r="U255" s="61"/>
      <c r="V255" s="61"/>
      <c r="W255" s="61"/>
      <c r="X255" s="61"/>
      <c r="Y255" s="61"/>
      <c r="Z255" s="61"/>
    </row>
    <row r="256" spans="1:26" ht="13">
      <c r="A256" s="61"/>
      <c r="B256" s="61"/>
      <c r="C256" s="61"/>
      <c r="D256" s="61"/>
      <c r="E256" s="61"/>
      <c r="F256" s="61"/>
      <c r="G256" s="61"/>
      <c r="H256" s="61"/>
      <c r="I256" s="61"/>
      <c r="J256" s="61"/>
      <c r="K256" s="61"/>
      <c r="L256" s="61"/>
      <c r="M256" s="61"/>
      <c r="N256" s="61"/>
      <c r="O256" s="61"/>
      <c r="P256" s="61"/>
      <c r="Q256" s="61"/>
      <c r="R256" s="61"/>
      <c r="S256" s="61"/>
      <c r="T256" s="61"/>
      <c r="U256" s="61"/>
      <c r="V256" s="61"/>
      <c r="W256" s="61"/>
      <c r="X256" s="61"/>
      <c r="Y256" s="61"/>
      <c r="Z256" s="61"/>
    </row>
    <row r="257" spans="1:26" ht="13">
      <c r="A257" s="61"/>
      <c r="B257" s="61"/>
      <c r="C257" s="61"/>
      <c r="D257" s="61"/>
      <c r="E257" s="61"/>
      <c r="F257" s="61"/>
      <c r="G257" s="61"/>
      <c r="H257" s="61"/>
      <c r="I257" s="61"/>
      <c r="J257" s="61"/>
      <c r="K257" s="61"/>
      <c r="L257" s="61"/>
      <c r="M257" s="61"/>
      <c r="N257" s="61"/>
      <c r="O257" s="61"/>
      <c r="P257" s="61"/>
      <c r="Q257" s="61"/>
      <c r="R257" s="61"/>
      <c r="S257" s="61"/>
      <c r="T257" s="61"/>
      <c r="U257" s="61"/>
      <c r="V257" s="61"/>
      <c r="W257" s="61"/>
      <c r="X257" s="61"/>
      <c r="Y257" s="61"/>
      <c r="Z257" s="61"/>
    </row>
    <row r="258" spans="1:26" ht="13">
      <c r="A258" s="61"/>
      <c r="B258" s="61"/>
      <c r="C258" s="61"/>
      <c r="D258" s="61"/>
      <c r="E258" s="61"/>
      <c r="F258" s="61"/>
      <c r="G258" s="61"/>
      <c r="H258" s="61"/>
      <c r="I258" s="61"/>
      <c r="J258" s="61"/>
      <c r="K258" s="61"/>
      <c r="L258" s="61"/>
      <c r="M258" s="61"/>
      <c r="N258" s="61"/>
      <c r="O258" s="61"/>
      <c r="P258" s="61"/>
      <c r="Q258" s="61"/>
      <c r="R258" s="61"/>
      <c r="S258" s="61"/>
      <c r="T258" s="61"/>
      <c r="U258" s="61"/>
      <c r="V258" s="61"/>
      <c r="W258" s="61"/>
      <c r="X258" s="61"/>
      <c r="Y258" s="61"/>
      <c r="Z258" s="61"/>
    </row>
    <row r="259" spans="1:26" ht="13">
      <c r="A259" s="61"/>
      <c r="B259" s="61"/>
      <c r="C259" s="61"/>
      <c r="D259" s="61"/>
      <c r="E259" s="61"/>
      <c r="F259" s="61"/>
      <c r="G259" s="61"/>
      <c r="H259" s="61"/>
      <c r="I259" s="61"/>
      <c r="J259" s="61"/>
      <c r="K259" s="61"/>
      <c r="L259" s="61"/>
      <c r="M259" s="61"/>
      <c r="N259" s="61"/>
      <c r="O259" s="61"/>
      <c r="P259" s="61"/>
      <c r="Q259" s="61"/>
      <c r="R259" s="61"/>
      <c r="S259" s="61"/>
      <c r="T259" s="61"/>
      <c r="U259" s="61"/>
      <c r="V259" s="61"/>
      <c r="W259" s="61"/>
      <c r="X259" s="61"/>
      <c r="Y259" s="61"/>
      <c r="Z259" s="61"/>
    </row>
    <row r="260" spans="1:26" ht="13">
      <c r="A260" s="61"/>
      <c r="B260" s="61"/>
      <c r="C260" s="61"/>
      <c r="D260" s="61"/>
      <c r="E260" s="61"/>
      <c r="F260" s="61"/>
      <c r="G260" s="61"/>
      <c r="H260" s="61"/>
      <c r="I260" s="61"/>
      <c r="J260" s="61"/>
      <c r="K260" s="61"/>
      <c r="L260" s="61"/>
      <c r="M260" s="61"/>
      <c r="N260" s="61"/>
      <c r="O260" s="61"/>
      <c r="P260" s="61"/>
      <c r="Q260" s="61"/>
      <c r="R260" s="61"/>
      <c r="S260" s="61"/>
      <c r="T260" s="61"/>
      <c r="U260" s="61"/>
      <c r="V260" s="61"/>
      <c r="W260" s="61"/>
      <c r="X260" s="61"/>
      <c r="Y260" s="61"/>
      <c r="Z260" s="61"/>
    </row>
    <row r="261" spans="1:26" ht="13">
      <c r="A261" s="61"/>
      <c r="B261" s="61"/>
      <c r="C261" s="61"/>
      <c r="D261" s="61"/>
      <c r="E261" s="61"/>
      <c r="F261" s="61"/>
      <c r="G261" s="61"/>
      <c r="H261" s="61"/>
      <c r="I261" s="61"/>
      <c r="J261" s="61"/>
      <c r="K261" s="61"/>
      <c r="L261" s="61"/>
      <c r="M261" s="61"/>
      <c r="N261" s="61"/>
      <c r="O261" s="61"/>
      <c r="P261" s="61"/>
      <c r="Q261" s="61"/>
      <c r="R261" s="61"/>
      <c r="S261" s="61"/>
      <c r="T261" s="61"/>
      <c r="U261" s="61"/>
      <c r="V261" s="61"/>
      <c r="W261" s="61"/>
      <c r="X261" s="61"/>
      <c r="Y261" s="61"/>
      <c r="Z261" s="61"/>
    </row>
    <row r="262" spans="1:26" ht="13">
      <c r="A262" s="61"/>
      <c r="B262" s="61"/>
      <c r="C262" s="61"/>
      <c r="D262" s="61"/>
      <c r="E262" s="61"/>
      <c r="F262" s="61"/>
      <c r="G262" s="61"/>
      <c r="H262" s="61"/>
      <c r="I262" s="61"/>
      <c r="J262" s="61"/>
      <c r="K262" s="61"/>
      <c r="L262" s="61"/>
      <c r="M262" s="61"/>
      <c r="N262" s="61"/>
      <c r="O262" s="61"/>
      <c r="P262" s="61"/>
      <c r="Q262" s="61"/>
      <c r="R262" s="61"/>
      <c r="S262" s="61"/>
      <c r="T262" s="61"/>
      <c r="U262" s="61"/>
      <c r="V262" s="61"/>
      <c r="W262" s="61"/>
      <c r="X262" s="61"/>
      <c r="Y262" s="61"/>
      <c r="Z262" s="61"/>
    </row>
    <row r="263" spans="1:26" ht="13">
      <c r="A263" s="61"/>
      <c r="B263" s="61"/>
      <c r="C263" s="61"/>
      <c r="D263" s="61"/>
      <c r="E263" s="61"/>
      <c r="F263" s="61"/>
      <c r="G263" s="61"/>
      <c r="H263" s="61"/>
      <c r="I263" s="61"/>
      <c r="J263" s="61"/>
      <c r="K263" s="61"/>
      <c r="L263" s="61"/>
      <c r="M263" s="61"/>
      <c r="N263" s="61"/>
      <c r="O263" s="61"/>
      <c r="P263" s="61"/>
      <c r="Q263" s="61"/>
      <c r="R263" s="61"/>
      <c r="S263" s="61"/>
      <c r="T263" s="61"/>
      <c r="U263" s="61"/>
      <c r="V263" s="61"/>
      <c r="W263" s="61"/>
      <c r="X263" s="61"/>
      <c r="Y263" s="61"/>
      <c r="Z263" s="61"/>
    </row>
    <row r="264" spans="1:26" ht="13">
      <c r="A264" s="61"/>
      <c r="B264" s="61"/>
      <c r="C264" s="61"/>
      <c r="D264" s="61"/>
      <c r="E264" s="61"/>
      <c r="F264" s="61"/>
      <c r="G264" s="61"/>
      <c r="H264" s="61"/>
      <c r="I264" s="61"/>
      <c r="J264" s="61"/>
      <c r="K264" s="61"/>
      <c r="L264" s="61"/>
      <c r="M264" s="61"/>
      <c r="N264" s="61"/>
      <c r="O264" s="61"/>
      <c r="P264" s="61"/>
      <c r="Q264" s="61"/>
      <c r="R264" s="61"/>
      <c r="S264" s="61"/>
      <c r="T264" s="61"/>
      <c r="U264" s="61"/>
      <c r="V264" s="61"/>
      <c r="W264" s="61"/>
      <c r="X264" s="61"/>
      <c r="Y264" s="61"/>
      <c r="Z264" s="61"/>
    </row>
    <row r="265" spans="1:26" ht="13">
      <c r="A265" s="61"/>
      <c r="B265" s="61"/>
      <c r="C265" s="61"/>
      <c r="D265" s="61"/>
      <c r="E265" s="61"/>
      <c r="F265" s="61"/>
      <c r="G265" s="61"/>
      <c r="H265" s="61"/>
      <c r="I265" s="61"/>
      <c r="J265" s="61"/>
      <c r="K265" s="61"/>
      <c r="L265" s="61"/>
      <c r="M265" s="61"/>
      <c r="N265" s="61"/>
      <c r="O265" s="61"/>
      <c r="P265" s="61"/>
      <c r="Q265" s="61"/>
      <c r="R265" s="61"/>
      <c r="S265" s="61"/>
      <c r="T265" s="61"/>
      <c r="U265" s="61"/>
      <c r="V265" s="61"/>
      <c r="W265" s="61"/>
      <c r="X265" s="61"/>
      <c r="Y265" s="61"/>
      <c r="Z265" s="61"/>
    </row>
    <row r="266" spans="1:26" ht="13">
      <c r="A266" s="61"/>
      <c r="B266" s="61"/>
      <c r="C266" s="61"/>
      <c r="D266" s="61"/>
      <c r="E266" s="61"/>
      <c r="F266" s="61"/>
      <c r="G266" s="61"/>
      <c r="H266" s="61"/>
      <c r="I266" s="61"/>
      <c r="J266" s="61"/>
      <c r="K266" s="61"/>
      <c r="L266" s="61"/>
      <c r="M266" s="61"/>
      <c r="N266" s="61"/>
      <c r="O266" s="61"/>
      <c r="P266" s="61"/>
      <c r="Q266" s="61"/>
      <c r="R266" s="61"/>
      <c r="S266" s="61"/>
      <c r="T266" s="61"/>
      <c r="U266" s="61"/>
      <c r="V266" s="61"/>
      <c r="W266" s="61"/>
      <c r="X266" s="61"/>
      <c r="Y266" s="61"/>
      <c r="Z266" s="61"/>
    </row>
    <row r="267" spans="1:26" ht="13">
      <c r="A267" s="61"/>
      <c r="B267" s="61"/>
      <c r="C267" s="61"/>
      <c r="D267" s="61"/>
      <c r="E267" s="61"/>
      <c r="F267" s="61"/>
      <c r="G267" s="61"/>
      <c r="H267" s="61"/>
      <c r="I267" s="61"/>
      <c r="J267" s="61"/>
      <c r="K267" s="61"/>
      <c r="L267" s="61"/>
      <c r="M267" s="61"/>
      <c r="N267" s="61"/>
      <c r="O267" s="61"/>
      <c r="P267" s="61"/>
      <c r="Q267" s="61"/>
      <c r="R267" s="61"/>
      <c r="S267" s="61"/>
      <c r="T267" s="61"/>
      <c r="U267" s="61"/>
      <c r="V267" s="61"/>
      <c r="W267" s="61"/>
      <c r="X267" s="61"/>
      <c r="Y267" s="61"/>
      <c r="Z267" s="61"/>
    </row>
    <row r="268" spans="1:26" ht="13">
      <c r="A268" s="61"/>
      <c r="B268" s="61"/>
      <c r="C268" s="61"/>
      <c r="D268" s="61"/>
      <c r="E268" s="61"/>
      <c r="F268" s="61"/>
      <c r="G268" s="61"/>
      <c r="H268" s="61"/>
      <c r="I268" s="61"/>
      <c r="J268" s="61"/>
      <c r="K268" s="61"/>
      <c r="L268" s="61"/>
      <c r="M268" s="61"/>
      <c r="N268" s="61"/>
      <c r="O268" s="61"/>
      <c r="P268" s="61"/>
      <c r="Q268" s="61"/>
      <c r="R268" s="61"/>
      <c r="S268" s="61"/>
      <c r="T268" s="61"/>
      <c r="U268" s="61"/>
      <c r="V268" s="61"/>
      <c r="W268" s="61"/>
      <c r="X268" s="61"/>
      <c r="Y268" s="61"/>
      <c r="Z268" s="61"/>
    </row>
    <row r="269" spans="1:26" ht="13">
      <c r="A269" s="61"/>
      <c r="B269" s="61"/>
      <c r="C269" s="61"/>
      <c r="D269" s="61"/>
      <c r="E269" s="61"/>
      <c r="F269" s="61"/>
      <c r="G269" s="61"/>
      <c r="H269" s="61"/>
      <c r="I269" s="61"/>
      <c r="J269" s="61"/>
      <c r="K269" s="61"/>
      <c r="L269" s="61"/>
      <c r="M269" s="61"/>
      <c r="N269" s="61"/>
      <c r="O269" s="61"/>
      <c r="P269" s="61"/>
      <c r="Q269" s="61"/>
      <c r="R269" s="61"/>
      <c r="S269" s="61"/>
      <c r="T269" s="61"/>
      <c r="U269" s="61"/>
      <c r="V269" s="61"/>
      <c r="W269" s="61"/>
      <c r="X269" s="61"/>
      <c r="Y269" s="61"/>
      <c r="Z269" s="61"/>
    </row>
    <row r="270" spans="1:26" ht="13">
      <c r="A270" s="61"/>
      <c r="B270" s="61"/>
      <c r="C270" s="61"/>
      <c r="D270" s="61"/>
      <c r="E270" s="61"/>
      <c r="F270" s="61"/>
      <c r="G270" s="61"/>
      <c r="H270" s="61"/>
      <c r="I270" s="61"/>
      <c r="J270" s="61"/>
      <c r="K270" s="61"/>
      <c r="L270" s="61"/>
      <c r="M270" s="61"/>
      <c r="N270" s="61"/>
      <c r="O270" s="61"/>
      <c r="P270" s="61"/>
      <c r="Q270" s="61"/>
      <c r="R270" s="61"/>
      <c r="S270" s="61"/>
      <c r="T270" s="61"/>
      <c r="U270" s="61"/>
      <c r="V270" s="61"/>
      <c r="W270" s="61"/>
      <c r="X270" s="61"/>
      <c r="Y270" s="61"/>
      <c r="Z270" s="61"/>
    </row>
    <row r="271" spans="1:26" ht="13">
      <c r="A271" s="61"/>
      <c r="B271" s="61"/>
      <c r="C271" s="61"/>
      <c r="D271" s="61"/>
      <c r="E271" s="61"/>
      <c r="F271" s="61"/>
      <c r="G271" s="61"/>
      <c r="H271" s="61"/>
      <c r="I271" s="61"/>
      <c r="J271" s="61"/>
      <c r="K271" s="61"/>
      <c r="L271" s="61"/>
      <c r="M271" s="61"/>
      <c r="N271" s="61"/>
      <c r="O271" s="61"/>
      <c r="P271" s="61"/>
      <c r="Q271" s="61"/>
      <c r="R271" s="61"/>
      <c r="S271" s="61"/>
      <c r="T271" s="61"/>
      <c r="U271" s="61"/>
      <c r="V271" s="61"/>
      <c r="W271" s="61"/>
      <c r="X271" s="61"/>
      <c r="Y271" s="61"/>
      <c r="Z271" s="61"/>
    </row>
    <row r="272" spans="1:26" ht="13">
      <c r="A272" s="61"/>
      <c r="B272" s="61"/>
      <c r="C272" s="61"/>
      <c r="D272" s="61"/>
      <c r="E272" s="61"/>
      <c r="F272" s="61"/>
      <c r="G272" s="61"/>
      <c r="H272" s="61"/>
      <c r="I272" s="61"/>
      <c r="J272" s="61"/>
      <c r="K272" s="61"/>
      <c r="L272" s="61"/>
      <c r="M272" s="61"/>
      <c r="N272" s="61"/>
      <c r="O272" s="61"/>
      <c r="P272" s="61"/>
      <c r="Q272" s="61"/>
      <c r="R272" s="61"/>
      <c r="S272" s="61"/>
      <c r="T272" s="61"/>
      <c r="U272" s="61"/>
      <c r="V272" s="61"/>
      <c r="W272" s="61"/>
      <c r="X272" s="61"/>
      <c r="Y272" s="61"/>
      <c r="Z272" s="61"/>
    </row>
    <row r="273" spans="1:26" ht="13">
      <c r="A273" s="61"/>
      <c r="B273" s="61"/>
      <c r="C273" s="61"/>
      <c r="D273" s="61"/>
      <c r="E273" s="61"/>
      <c r="F273" s="61"/>
      <c r="G273" s="61"/>
      <c r="H273" s="61"/>
      <c r="I273" s="61"/>
      <c r="J273" s="61"/>
      <c r="K273" s="61"/>
      <c r="L273" s="61"/>
      <c r="M273" s="61"/>
      <c r="N273" s="61"/>
      <c r="O273" s="61"/>
      <c r="P273" s="61"/>
      <c r="Q273" s="61"/>
      <c r="R273" s="61"/>
      <c r="S273" s="61"/>
      <c r="T273" s="61"/>
      <c r="U273" s="61"/>
      <c r="V273" s="61"/>
      <c r="W273" s="61"/>
      <c r="X273" s="61"/>
      <c r="Y273" s="61"/>
      <c r="Z273" s="61"/>
    </row>
    <row r="274" spans="1:26" ht="13">
      <c r="A274" s="61"/>
      <c r="B274" s="61"/>
      <c r="C274" s="61"/>
      <c r="D274" s="61"/>
      <c r="E274" s="61"/>
      <c r="F274" s="61"/>
      <c r="G274" s="61"/>
      <c r="H274" s="61"/>
      <c r="I274" s="61"/>
      <c r="J274" s="61"/>
      <c r="K274" s="61"/>
      <c r="L274" s="61"/>
      <c r="M274" s="61"/>
      <c r="N274" s="61"/>
      <c r="O274" s="61"/>
      <c r="P274" s="61"/>
      <c r="Q274" s="61"/>
      <c r="R274" s="61"/>
      <c r="S274" s="61"/>
      <c r="T274" s="61"/>
      <c r="U274" s="61"/>
      <c r="V274" s="61"/>
      <c r="W274" s="61"/>
      <c r="X274" s="61"/>
      <c r="Y274" s="61"/>
      <c r="Z274" s="61"/>
    </row>
    <row r="275" spans="1:26" ht="13">
      <c r="A275" s="61"/>
      <c r="B275" s="61"/>
      <c r="C275" s="61"/>
      <c r="D275" s="61"/>
      <c r="E275" s="61"/>
      <c r="F275" s="61"/>
      <c r="G275" s="61"/>
      <c r="H275" s="61"/>
      <c r="I275" s="61"/>
      <c r="J275" s="61"/>
      <c r="K275" s="61"/>
      <c r="L275" s="61"/>
      <c r="M275" s="61"/>
      <c r="N275" s="61"/>
      <c r="O275" s="61"/>
      <c r="P275" s="61"/>
      <c r="Q275" s="61"/>
      <c r="R275" s="61"/>
      <c r="S275" s="61"/>
      <c r="T275" s="61"/>
      <c r="U275" s="61"/>
      <c r="V275" s="61"/>
      <c r="W275" s="61"/>
      <c r="X275" s="61"/>
      <c r="Y275" s="61"/>
      <c r="Z275" s="61"/>
    </row>
    <row r="276" spans="1:26" ht="13">
      <c r="A276" s="61"/>
      <c r="B276" s="61"/>
      <c r="C276" s="61"/>
      <c r="D276" s="61"/>
      <c r="E276" s="61"/>
      <c r="F276" s="61"/>
      <c r="G276" s="61"/>
      <c r="H276" s="61"/>
      <c r="I276" s="61"/>
      <c r="J276" s="61"/>
      <c r="K276" s="61"/>
      <c r="L276" s="61"/>
      <c r="M276" s="61"/>
      <c r="N276" s="61"/>
      <c r="O276" s="61"/>
      <c r="P276" s="61"/>
      <c r="Q276" s="61"/>
      <c r="R276" s="61"/>
      <c r="S276" s="61"/>
      <c r="T276" s="61"/>
      <c r="U276" s="61"/>
      <c r="V276" s="61"/>
      <c r="W276" s="61"/>
      <c r="X276" s="61"/>
      <c r="Y276" s="61"/>
      <c r="Z276" s="61"/>
    </row>
    <row r="277" spans="1:26" ht="13">
      <c r="A277" s="61"/>
      <c r="B277" s="61"/>
      <c r="C277" s="61"/>
      <c r="D277" s="61"/>
      <c r="E277" s="61"/>
      <c r="F277" s="61"/>
      <c r="G277" s="61"/>
      <c r="H277" s="61"/>
      <c r="I277" s="61"/>
      <c r="J277" s="61"/>
      <c r="K277" s="61"/>
      <c r="L277" s="61"/>
      <c r="M277" s="61"/>
      <c r="N277" s="61"/>
      <c r="O277" s="61"/>
      <c r="P277" s="61"/>
      <c r="Q277" s="61"/>
      <c r="R277" s="61"/>
      <c r="S277" s="61"/>
      <c r="T277" s="61"/>
      <c r="U277" s="61"/>
      <c r="V277" s="61"/>
      <c r="W277" s="61"/>
      <c r="X277" s="61"/>
      <c r="Y277" s="61"/>
      <c r="Z277" s="61"/>
    </row>
    <row r="278" spans="1:26" ht="13">
      <c r="A278" s="61"/>
      <c r="B278" s="61"/>
      <c r="C278" s="61"/>
      <c r="D278" s="61"/>
      <c r="E278" s="61"/>
      <c r="F278" s="61"/>
      <c r="G278" s="61"/>
      <c r="H278" s="61"/>
      <c r="I278" s="61"/>
      <c r="J278" s="61"/>
      <c r="K278" s="61"/>
      <c r="L278" s="61"/>
      <c r="M278" s="61"/>
      <c r="N278" s="61"/>
      <c r="O278" s="61"/>
      <c r="P278" s="61"/>
      <c r="Q278" s="61"/>
      <c r="R278" s="61"/>
      <c r="S278" s="61"/>
      <c r="T278" s="61"/>
      <c r="U278" s="61"/>
      <c r="V278" s="61"/>
      <c r="W278" s="61"/>
      <c r="X278" s="61"/>
      <c r="Y278" s="61"/>
      <c r="Z278" s="61"/>
    </row>
    <row r="279" spans="1:26" ht="13">
      <c r="A279" s="61"/>
      <c r="B279" s="61"/>
      <c r="C279" s="61"/>
      <c r="D279" s="61"/>
      <c r="E279" s="61"/>
      <c r="F279" s="61"/>
      <c r="G279" s="61"/>
      <c r="H279" s="61"/>
      <c r="I279" s="61"/>
      <c r="J279" s="61"/>
      <c r="K279" s="61"/>
      <c r="L279" s="61"/>
      <c r="M279" s="61"/>
      <c r="N279" s="61"/>
      <c r="O279" s="61"/>
      <c r="P279" s="61"/>
      <c r="Q279" s="61"/>
      <c r="R279" s="61"/>
      <c r="S279" s="61"/>
      <c r="T279" s="61"/>
      <c r="U279" s="61"/>
      <c r="V279" s="61"/>
      <c r="W279" s="61"/>
      <c r="X279" s="61"/>
      <c r="Y279" s="61"/>
      <c r="Z279" s="61"/>
    </row>
    <row r="280" spans="1:26" ht="13">
      <c r="A280" s="61"/>
      <c r="B280" s="61"/>
      <c r="C280" s="61"/>
      <c r="D280" s="61"/>
      <c r="E280" s="61"/>
      <c r="F280" s="61"/>
      <c r="G280" s="61"/>
      <c r="H280" s="61"/>
      <c r="I280" s="61"/>
      <c r="J280" s="61"/>
      <c r="K280" s="61"/>
      <c r="L280" s="61"/>
      <c r="M280" s="61"/>
      <c r="N280" s="61"/>
      <c r="O280" s="61"/>
      <c r="P280" s="61"/>
      <c r="Q280" s="61"/>
      <c r="R280" s="61"/>
      <c r="S280" s="61"/>
      <c r="T280" s="61"/>
      <c r="U280" s="61"/>
      <c r="V280" s="61"/>
      <c r="W280" s="61"/>
      <c r="X280" s="61"/>
      <c r="Y280" s="61"/>
      <c r="Z280" s="61"/>
    </row>
    <row r="281" spans="1:26" ht="13">
      <c r="A281" s="61"/>
      <c r="B281" s="61"/>
      <c r="C281" s="61"/>
      <c r="D281" s="61"/>
      <c r="E281" s="61"/>
      <c r="F281" s="61"/>
      <c r="G281" s="61"/>
      <c r="H281" s="61"/>
      <c r="I281" s="61"/>
      <c r="J281" s="61"/>
      <c r="K281" s="61"/>
      <c r="L281" s="61"/>
      <c r="M281" s="61"/>
      <c r="N281" s="61"/>
      <c r="O281" s="61"/>
      <c r="P281" s="61"/>
      <c r="Q281" s="61"/>
      <c r="R281" s="61"/>
      <c r="S281" s="61"/>
      <c r="T281" s="61"/>
      <c r="U281" s="61"/>
      <c r="V281" s="61"/>
      <c r="W281" s="61"/>
      <c r="X281" s="61"/>
      <c r="Y281" s="61"/>
      <c r="Z281" s="61"/>
    </row>
    <row r="282" spans="1:26" ht="13">
      <c r="A282" s="61"/>
      <c r="B282" s="61"/>
      <c r="C282" s="61"/>
      <c r="D282" s="61"/>
      <c r="E282" s="61"/>
      <c r="F282" s="61"/>
      <c r="G282" s="61"/>
      <c r="H282" s="61"/>
      <c r="I282" s="61"/>
      <c r="J282" s="61"/>
      <c r="K282" s="61"/>
      <c r="L282" s="61"/>
      <c r="M282" s="61"/>
      <c r="N282" s="61"/>
      <c r="O282" s="61"/>
      <c r="P282" s="61"/>
      <c r="Q282" s="61"/>
      <c r="R282" s="61"/>
      <c r="S282" s="61"/>
      <c r="T282" s="61"/>
      <c r="U282" s="61"/>
      <c r="V282" s="61"/>
      <c r="W282" s="61"/>
      <c r="X282" s="61"/>
      <c r="Y282" s="61"/>
      <c r="Z282" s="61"/>
    </row>
    <row r="283" spans="1:26" ht="13">
      <c r="A283" s="61"/>
      <c r="B283" s="61"/>
      <c r="C283" s="61"/>
      <c r="D283" s="61"/>
      <c r="E283" s="61"/>
      <c r="F283" s="61"/>
      <c r="G283" s="61"/>
      <c r="H283" s="61"/>
      <c r="I283" s="61"/>
      <c r="J283" s="61"/>
      <c r="K283" s="61"/>
      <c r="L283" s="61"/>
      <c r="M283" s="61"/>
      <c r="N283" s="61"/>
      <c r="O283" s="61"/>
      <c r="P283" s="61"/>
      <c r="Q283" s="61"/>
      <c r="R283" s="61"/>
      <c r="S283" s="61"/>
      <c r="T283" s="61"/>
      <c r="U283" s="61"/>
      <c r="V283" s="61"/>
      <c r="W283" s="61"/>
      <c r="X283" s="61"/>
      <c r="Y283" s="61"/>
      <c r="Z283" s="61"/>
    </row>
    <row r="284" spans="1:26" ht="13">
      <c r="A284" s="61"/>
      <c r="B284" s="61"/>
      <c r="C284" s="61"/>
      <c r="D284" s="61"/>
      <c r="E284" s="61"/>
      <c r="F284" s="61"/>
      <c r="G284" s="61"/>
      <c r="H284" s="61"/>
      <c r="I284" s="61"/>
      <c r="J284" s="61"/>
      <c r="K284" s="61"/>
      <c r="L284" s="61"/>
      <c r="M284" s="61"/>
      <c r="N284" s="61"/>
      <c r="O284" s="61"/>
      <c r="P284" s="61"/>
      <c r="Q284" s="61"/>
      <c r="R284" s="61"/>
      <c r="S284" s="61"/>
      <c r="T284" s="61"/>
      <c r="U284" s="61"/>
      <c r="V284" s="61"/>
      <c r="W284" s="61"/>
      <c r="X284" s="61"/>
      <c r="Y284" s="61"/>
      <c r="Z284" s="61"/>
    </row>
    <row r="285" spans="1:26" ht="13">
      <c r="A285" s="61"/>
      <c r="B285" s="61"/>
      <c r="C285" s="61"/>
      <c r="D285" s="61"/>
      <c r="E285" s="61"/>
      <c r="F285" s="61"/>
      <c r="G285" s="61"/>
      <c r="H285" s="61"/>
      <c r="I285" s="61"/>
      <c r="J285" s="61"/>
      <c r="K285" s="61"/>
      <c r="L285" s="61"/>
      <c r="M285" s="61"/>
      <c r="N285" s="61"/>
      <c r="O285" s="61"/>
      <c r="P285" s="61"/>
      <c r="Q285" s="61"/>
      <c r="R285" s="61"/>
      <c r="S285" s="61"/>
      <c r="T285" s="61"/>
      <c r="U285" s="61"/>
      <c r="V285" s="61"/>
      <c r="W285" s="61"/>
      <c r="X285" s="61"/>
      <c r="Y285" s="61"/>
      <c r="Z285" s="61"/>
    </row>
    <row r="286" spans="1:26" ht="13">
      <c r="A286" s="61"/>
      <c r="B286" s="61"/>
      <c r="C286" s="61"/>
      <c r="D286" s="61"/>
      <c r="E286" s="61"/>
      <c r="F286" s="61"/>
      <c r="G286" s="61"/>
      <c r="H286" s="61"/>
      <c r="I286" s="61"/>
      <c r="J286" s="61"/>
      <c r="K286" s="61"/>
      <c r="L286" s="61"/>
      <c r="M286" s="61"/>
      <c r="N286" s="61"/>
      <c r="O286" s="61"/>
      <c r="P286" s="61"/>
      <c r="Q286" s="61"/>
      <c r="R286" s="61"/>
      <c r="S286" s="61"/>
      <c r="T286" s="61"/>
      <c r="U286" s="61"/>
      <c r="V286" s="61"/>
      <c r="W286" s="61"/>
      <c r="X286" s="61"/>
      <c r="Y286" s="61"/>
      <c r="Z286" s="61"/>
    </row>
    <row r="287" spans="1:26" ht="13">
      <c r="A287" s="61"/>
      <c r="B287" s="61"/>
      <c r="C287" s="61"/>
      <c r="D287" s="61"/>
      <c r="E287" s="61"/>
      <c r="F287" s="61"/>
      <c r="G287" s="61"/>
      <c r="H287" s="61"/>
      <c r="I287" s="61"/>
      <c r="J287" s="61"/>
      <c r="K287" s="61"/>
      <c r="L287" s="61"/>
      <c r="M287" s="61"/>
      <c r="N287" s="61"/>
      <c r="O287" s="61"/>
      <c r="P287" s="61"/>
      <c r="Q287" s="61"/>
      <c r="R287" s="61"/>
      <c r="S287" s="61"/>
      <c r="T287" s="61"/>
      <c r="U287" s="61"/>
      <c r="V287" s="61"/>
      <c r="W287" s="61"/>
      <c r="X287" s="61"/>
      <c r="Y287" s="61"/>
      <c r="Z287" s="61"/>
    </row>
    <row r="288" spans="1:26" ht="13">
      <c r="A288" s="61"/>
      <c r="B288" s="61"/>
      <c r="C288" s="61"/>
      <c r="D288" s="61"/>
      <c r="E288" s="61"/>
      <c r="F288" s="61"/>
      <c r="G288" s="61"/>
      <c r="H288" s="61"/>
      <c r="I288" s="61"/>
      <c r="J288" s="61"/>
      <c r="K288" s="61"/>
      <c r="L288" s="61"/>
      <c r="M288" s="61"/>
      <c r="N288" s="61"/>
      <c r="O288" s="61"/>
      <c r="P288" s="61"/>
      <c r="Q288" s="61"/>
      <c r="R288" s="61"/>
      <c r="S288" s="61"/>
      <c r="T288" s="61"/>
      <c r="U288" s="61"/>
      <c r="V288" s="61"/>
      <c r="W288" s="61"/>
      <c r="X288" s="61"/>
      <c r="Y288" s="61"/>
      <c r="Z288" s="61"/>
    </row>
    <row r="289" spans="1:26" ht="13">
      <c r="A289" s="61"/>
      <c r="B289" s="61"/>
      <c r="C289" s="61"/>
      <c r="D289" s="61"/>
      <c r="E289" s="61"/>
      <c r="F289" s="61"/>
      <c r="G289" s="61"/>
      <c r="H289" s="61"/>
      <c r="I289" s="61"/>
      <c r="J289" s="61"/>
      <c r="K289" s="61"/>
      <c r="L289" s="61"/>
      <c r="M289" s="61"/>
      <c r="N289" s="61"/>
      <c r="O289" s="61"/>
      <c r="P289" s="61"/>
      <c r="Q289" s="61"/>
      <c r="R289" s="61"/>
      <c r="S289" s="61"/>
      <c r="T289" s="61"/>
      <c r="U289" s="61"/>
      <c r="V289" s="61"/>
      <c r="W289" s="61"/>
      <c r="X289" s="61"/>
      <c r="Y289" s="61"/>
      <c r="Z289" s="61"/>
    </row>
    <row r="290" spans="1:26" ht="13">
      <c r="A290" s="61"/>
      <c r="B290" s="61"/>
      <c r="C290" s="61"/>
      <c r="D290" s="61"/>
      <c r="E290" s="61"/>
      <c r="F290" s="61"/>
      <c r="G290" s="61"/>
      <c r="H290" s="61"/>
      <c r="I290" s="61"/>
      <c r="J290" s="61"/>
      <c r="K290" s="61"/>
      <c r="L290" s="61"/>
      <c r="M290" s="61"/>
      <c r="N290" s="61"/>
      <c r="O290" s="61"/>
      <c r="P290" s="61"/>
      <c r="Q290" s="61"/>
      <c r="R290" s="61"/>
      <c r="S290" s="61"/>
      <c r="T290" s="61"/>
      <c r="U290" s="61"/>
      <c r="V290" s="61"/>
      <c r="W290" s="61"/>
      <c r="X290" s="61"/>
      <c r="Y290" s="61"/>
      <c r="Z290" s="61"/>
    </row>
    <row r="291" spans="1:26" ht="13">
      <c r="A291" s="61"/>
      <c r="B291" s="61"/>
      <c r="C291" s="61"/>
      <c r="D291" s="61"/>
      <c r="E291" s="61"/>
      <c r="F291" s="61"/>
      <c r="G291" s="61"/>
      <c r="H291" s="61"/>
      <c r="I291" s="61"/>
      <c r="J291" s="61"/>
      <c r="K291" s="61"/>
      <c r="L291" s="61"/>
      <c r="M291" s="61"/>
      <c r="N291" s="61"/>
      <c r="O291" s="61"/>
      <c r="P291" s="61"/>
      <c r="Q291" s="61"/>
      <c r="R291" s="61"/>
      <c r="S291" s="61"/>
      <c r="T291" s="61"/>
      <c r="U291" s="61"/>
      <c r="V291" s="61"/>
      <c r="W291" s="61"/>
      <c r="X291" s="61"/>
      <c r="Y291" s="61"/>
      <c r="Z291" s="61"/>
    </row>
    <row r="292" spans="1:26" ht="13">
      <c r="A292" s="61"/>
      <c r="B292" s="61"/>
      <c r="C292" s="61"/>
      <c r="D292" s="61"/>
      <c r="E292" s="61"/>
      <c r="F292" s="61"/>
      <c r="G292" s="61"/>
      <c r="H292" s="61"/>
      <c r="I292" s="61"/>
      <c r="J292" s="61"/>
      <c r="K292" s="61"/>
      <c r="L292" s="61"/>
      <c r="M292" s="61"/>
      <c r="N292" s="61"/>
      <c r="O292" s="61"/>
      <c r="P292" s="61"/>
      <c r="Q292" s="61"/>
      <c r="R292" s="61"/>
      <c r="S292" s="61"/>
      <c r="T292" s="61"/>
      <c r="U292" s="61"/>
      <c r="V292" s="61"/>
      <c r="W292" s="61"/>
      <c r="X292" s="61"/>
      <c r="Y292" s="61"/>
      <c r="Z292" s="61"/>
    </row>
    <row r="293" spans="1:26" ht="13">
      <c r="A293" s="61"/>
      <c r="B293" s="61"/>
      <c r="C293" s="61"/>
      <c r="D293" s="61"/>
      <c r="E293" s="61"/>
      <c r="F293" s="61"/>
      <c r="G293" s="61"/>
      <c r="H293" s="61"/>
      <c r="I293" s="61"/>
      <c r="J293" s="61"/>
      <c r="K293" s="61"/>
      <c r="L293" s="61"/>
      <c r="M293" s="61"/>
      <c r="N293" s="61"/>
      <c r="O293" s="61"/>
      <c r="P293" s="61"/>
      <c r="Q293" s="61"/>
      <c r="R293" s="61"/>
      <c r="S293" s="61"/>
      <c r="T293" s="61"/>
      <c r="U293" s="61"/>
      <c r="V293" s="61"/>
      <c r="W293" s="61"/>
      <c r="X293" s="61"/>
      <c r="Y293" s="61"/>
      <c r="Z293" s="61"/>
    </row>
    <row r="294" spans="1:26" ht="13">
      <c r="A294" s="61"/>
      <c r="B294" s="61"/>
      <c r="C294" s="61"/>
      <c r="D294" s="61"/>
      <c r="E294" s="61"/>
      <c r="F294" s="61"/>
      <c r="G294" s="61"/>
      <c r="H294" s="61"/>
      <c r="I294" s="61"/>
      <c r="J294" s="61"/>
      <c r="K294" s="61"/>
      <c r="L294" s="61"/>
      <c r="M294" s="61"/>
      <c r="N294" s="61"/>
      <c r="O294" s="61"/>
      <c r="P294" s="61"/>
      <c r="Q294" s="61"/>
      <c r="R294" s="61"/>
      <c r="S294" s="61"/>
      <c r="T294" s="61"/>
      <c r="U294" s="61"/>
      <c r="V294" s="61"/>
      <c r="W294" s="61"/>
      <c r="X294" s="61"/>
      <c r="Y294" s="61"/>
      <c r="Z294" s="61"/>
    </row>
    <row r="295" spans="1:26" ht="13">
      <c r="A295" s="61"/>
      <c r="B295" s="61"/>
      <c r="C295" s="61"/>
      <c r="D295" s="61"/>
      <c r="E295" s="61"/>
      <c r="F295" s="61"/>
      <c r="G295" s="61"/>
      <c r="H295" s="61"/>
      <c r="I295" s="61"/>
      <c r="J295" s="61"/>
      <c r="K295" s="61"/>
      <c r="L295" s="61"/>
      <c r="M295" s="61"/>
      <c r="N295" s="61"/>
      <c r="O295" s="61"/>
      <c r="P295" s="61"/>
      <c r="Q295" s="61"/>
      <c r="R295" s="61"/>
      <c r="S295" s="61"/>
      <c r="T295" s="61"/>
      <c r="U295" s="61"/>
      <c r="V295" s="61"/>
      <c r="W295" s="61"/>
      <c r="X295" s="61"/>
      <c r="Y295" s="61"/>
      <c r="Z295" s="61"/>
    </row>
    <row r="296" spans="1:26" ht="13">
      <c r="A296" s="61"/>
      <c r="B296" s="61"/>
      <c r="C296" s="61"/>
      <c r="D296" s="61"/>
      <c r="E296" s="61"/>
      <c r="F296" s="61"/>
      <c r="G296" s="61"/>
      <c r="H296" s="61"/>
      <c r="I296" s="61"/>
      <c r="J296" s="61"/>
      <c r="K296" s="61"/>
      <c r="L296" s="61"/>
      <c r="M296" s="61"/>
      <c r="N296" s="61"/>
      <c r="O296" s="61"/>
      <c r="P296" s="61"/>
      <c r="Q296" s="61"/>
      <c r="R296" s="61"/>
      <c r="S296" s="61"/>
      <c r="T296" s="61"/>
      <c r="U296" s="61"/>
      <c r="V296" s="61"/>
      <c r="W296" s="61"/>
      <c r="X296" s="61"/>
      <c r="Y296" s="61"/>
      <c r="Z296" s="61"/>
    </row>
    <row r="297" spans="1:26" ht="13">
      <c r="A297" s="61"/>
      <c r="B297" s="61"/>
      <c r="C297" s="61"/>
      <c r="D297" s="61"/>
      <c r="E297" s="61"/>
      <c r="F297" s="61"/>
      <c r="G297" s="61"/>
      <c r="H297" s="61"/>
      <c r="I297" s="61"/>
      <c r="J297" s="61"/>
      <c r="K297" s="61"/>
      <c r="L297" s="61"/>
      <c r="M297" s="61"/>
      <c r="N297" s="61"/>
      <c r="O297" s="61"/>
      <c r="P297" s="61"/>
      <c r="Q297" s="61"/>
      <c r="R297" s="61"/>
      <c r="S297" s="61"/>
      <c r="T297" s="61"/>
      <c r="U297" s="61"/>
      <c r="V297" s="61"/>
      <c r="W297" s="61"/>
      <c r="X297" s="61"/>
      <c r="Y297" s="61"/>
      <c r="Z297" s="61"/>
    </row>
    <row r="298" spans="1:26" ht="13">
      <c r="A298" s="61"/>
      <c r="B298" s="61"/>
      <c r="C298" s="61"/>
      <c r="D298" s="61"/>
      <c r="E298" s="61"/>
      <c r="F298" s="61"/>
      <c r="G298" s="61"/>
      <c r="H298" s="61"/>
      <c r="I298" s="61"/>
      <c r="J298" s="61"/>
      <c r="K298" s="61"/>
      <c r="L298" s="61"/>
      <c r="M298" s="61"/>
      <c r="N298" s="61"/>
      <c r="O298" s="61"/>
      <c r="P298" s="61"/>
      <c r="Q298" s="61"/>
      <c r="R298" s="61"/>
      <c r="S298" s="61"/>
      <c r="T298" s="61"/>
      <c r="U298" s="61"/>
      <c r="V298" s="61"/>
      <c r="W298" s="61"/>
      <c r="X298" s="61"/>
      <c r="Y298" s="61"/>
      <c r="Z298" s="61"/>
    </row>
    <row r="299" spans="1:26" ht="13">
      <c r="A299" s="61"/>
      <c r="B299" s="61"/>
      <c r="C299" s="61"/>
      <c r="D299" s="61"/>
      <c r="E299" s="61"/>
      <c r="F299" s="61"/>
      <c r="G299" s="61"/>
      <c r="H299" s="61"/>
      <c r="I299" s="61"/>
      <c r="J299" s="61"/>
      <c r="K299" s="61"/>
      <c r="L299" s="61"/>
      <c r="M299" s="61"/>
      <c r="N299" s="61"/>
      <c r="O299" s="61"/>
      <c r="P299" s="61"/>
      <c r="Q299" s="61"/>
      <c r="R299" s="61"/>
      <c r="S299" s="61"/>
      <c r="T299" s="61"/>
      <c r="U299" s="61"/>
      <c r="V299" s="61"/>
      <c r="W299" s="61"/>
      <c r="X299" s="61"/>
      <c r="Y299" s="61"/>
      <c r="Z299" s="61"/>
    </row>
    <row r="300" spans="1:26" ht="13">
      <c r="A300" s="61"/>
      <c r="B300" s="61"/>
      <c r="C300" s="61"/>
      <c r="D300" s="61"/>
      <c r="E300" s="61"/>
      <c r="F300" s="61"/>
      <c r="G300" s="61"/>
      <c r="H300" s="61"/>
      <c r="I300" s="61"/>
      <c r="J300" s="61"/>
      <c r="K300" s="61"/>
      <c r="L300" s="61"/>
      <c r="M300" s="61"/>
      <c r="N300" s="61"/>
      <c r="O300" s="61"/>
      <c r="P300" s="61"/>
      <c r="Q300" s="61"/>
      <c r="R300" s="61"/>
      <c r="S300" s="61"/>
      <c r="T300" s="61"/>
      <c r="U300" s="61"/>
      <c r="V300" s="61"/>
      <c r="W300" s="61"/>
      <c r="X300" s="61"/>
      <c r="Y300" s="61"/>
      <c r="Z300" s="61"/>
    </row>
    <row r="301" spans="1:26" ht="13">
      <c r="A301" s="61"/>
      <c r="B301" s="61"/>
      <c r="C301" s="61"/>
      <c r="D301" s="61"/>
      <c r="E301" s="61"/>
      <c r="F301" s="61"/>
      <c r="G301" s="61"/>
      <c r="H301" s="61"/>
      <c r="I301" s="61"/>
      <c r="J301" s="61"/>
      <c r="K301" s="61"/>
      <c r="L301" s="61"/>
      <c r="M301" s="61"/>
      <c r="N301" s="61"/>
      <c r="O301" s="61"/>
      <c r="P301" s="61"/>
      <c r="Q301" s="61"/>
      <c r="R301" s="61"/>
      <c r="S301" s="61"/>
      <c r="T301" s="61"/>
      <c r="U301" s="61"/>
      <c r="V301" s="61"/>
      <c r="W301" s="61"/>
      <c r="X301" s="61"/>
      <c r="Y301" s="61"/>
      <c r="Z301" s="61"/>
    </row>
    <row r="302" spans="1:26" ht="13">
      <c r="A302" s="61"/>
      <c r="B302" s="61"/>
      <c r="C302" s="61"/>
      <c r="D302" s="61"/>
      <c r="E302" s="61"/>
      <c r="F302" s="61"/>
      <c r="G302" s="61"/>
      <c r="H302" s="61"/>
      <c r="I302" s="61"/>
      <c r="J302" s="61"/>
      <c r="K302" s="61"/>
      <c r="L302" s="61"/>
      <c r="M302" s="61"/>
      <c r="N302" s="61"/>
      <c r="O302" s="61"/>
      <c r="P302" s="61"/>
      <c r="Q302" s="61"/>
      <c r="R302" s="61"/>
      <c r="S302" s="61"/>
      <c r="T302" s="61"/>
      <c r="U302" s="61"/>
      <c r="V302" s="61"/>
      <c r="W302" s="61"/>
      <c r="X302" s="61"/>
      <c r="Y302" s="61"/>
      <c r="Z302" s="61"/>
    </row>
    <row r="303" spans="1:26" ht="13">
      <c r="A303" s="61"/>
      <c r="B303" s="61"/>
      <c r="C303" s="61"/>
      <c r="D303" s="61"/>
      <c r="E303" s="61"/>
      <c r="F303" s="61"/>
      <c r="G303" s="61"/>
      <c r="H303" s="61"/>
      <c r="I303" s="61"/>
      <c r="J303" s="61"/>
      <c r="K303" s="61"/>
      <c r="L303" s="61"/>
      <c r="M303" s="61"/>
      <c r="N303" s="61"/>
      <c r="O303" s="61"/>
      <c r="P303" s="61"/>
      <c r="Q303" s="61"/>
      <c r="R303" s="61"/>
      <c r="S303" s="61"/>
      <c r="T303" s="61"/>
      <c r="U303" s="61"/>
      <c r="V303" s="61"/>
      <c r="W303" s="61"/>
      <c r="X303" s="61"/>
      <c r="Y303" s="61"/>
      <c r="Z303" s="61"/>
    </row>
    <row r="304" spans="1:26" ht="13">
      <c r="A304" s="61"/>
      <c r="B304" s="61"/>
      <c r="C304" s="61"/>
      <c r="D304" s="61"/>
      <c r="E304" s="61"/>
      <c r="F304" s="61"/>
      <c r="G304" s="61"/>
      <c r="H304" s="61"/>
      <c r="I304" s="61"/>
      <c r="J304" s="61"/>
      <c r="K304" s="61"/>
      <c r="L304" s="61"/>
      <c r="M304" s="61"/>
      <c r="N304" s="61"/>
      <c r="O304" s="61"/>
      <c r="P304" s="61"/>
      <c r="Q304" s="61"/>
      <c r="R304" s="61"/>
      <c r="S304" s="61"/>
      <c r="T304" s="61"/>
      <c r="U304" s="61"/>
      <c r="V304" s="61"/>
      <c r="W304" s="61"/>
      <c r="X304" s="61"/>
      <c r="Y304" s="61"/>
      <c r="Z304" s="61"/>
    </row>
    <row r="305" spans="1:26" ht="13">
      <c r="A305" s="61"/>
      <c r="B305" s="61"/>
      <c r="C305" s="61"/>
      <c r="D305" s="61"/>
      <c r="E305" s="61"/>
      <c r="F305" s="61"/>
      <c r="G305" s="61"/>
      <c r="H305" s="61"/>
      <c r="I305" s="61"/>
      <c r="J305" s="61"/>
      <c r="K305" s="61"/>
      <c r="L305" s="61"/>
      <c r="M305" s="61"/>
      <c r="N305" s="61"/>
      <c r="O305" s="61"/>
      <c r="P305" s="61"/>
      <c r="Q305" s="61"/>
      <c r="R305" s="61"/>
      <c r="S305" s="61"/>
      <c r="T305" s="61"/>
      <c r="U305" s="61"/>
      <c r="V305" s="61"/>
      <c r="W305" s="61"/>
      <c r="X305" s="61"/>
      <c r="Y305" s="61"/>
      <c r="Z305" s="61"/>
    </row>
    <row r="306" spans="1:26" ht="13">
      <c r="A306" s="61"/>
      <c r="B306" s="61"/>
      <c r="C306" s="61"/>
      <c r="D306" s="61"/>
      <c r="E306" s="61"/>
      <c r="F306" s="61"/>
      <c r="G306" s="61"/>
      <c r="H306" s="61"/>
      <c r="I306" s="61"/>
      <c r="J306" s="61"/>
      <c r="K306" s="61"/>
      <c r="L306" s="61"/>
      <c r="M306" s="61"/>
      <c r="N306" s="61"/>
      <c r="O306" s="61"/>
      <c r="P306" s="61"/>
      <c r="Q306" s="61"/>
      <c r="R306" s="61"/>
      <c r="S306" s="61"/>
      <c r="T306" s="61"/>
      <c r="U306" s="61"/>
      <c r="V306" s="61"/>
      <c r="W306" s="61"/>
      <c r="X306" s="61"/>
      <c r="Y306" s="61"/>
      <c r="Z306" s="61"/>
    </row>
    <row r="307" spans="1:26" ht="13">
      <c r="A307" s="61"/>
      <c r="B307" s="61"/>
      <c r="C307" s="61"/>
      <c r="D307" s="61"/>
      <c r="E307" s="61"/>
      <c r="F307" s="61"/>
      <c r="G307" s="61"/>
      <c r="H307" s="61"/>
      <c r="I307" s="61"/>
      <c r="J307" s="61"/>
      <c r="K307" s="61"/>
      <c r="L307" s="61"/>
      <c r="M307" s="61"/>
      <c r="N307" s="61"/>
      <c r="O307" s="61"/>
      <c r="P307" s="61"/>
      <c r="Q307" s="61"/>
      <c r="R307" s="61"/>
      <c r="S307" s="61"/>
      <c r="T307" s="61"/>
      <c r="U307" s="61"/>
      <c r="V307" s="61"/>
      <c r="W307" s="61"/>
      <c r="X307" s="61"/>
      <c r="Y307" s="61"/>
      <c r="Z307" s="61"/>
    </row>
    <row r="308" spans="1:26" ht="13">
      <c r="A308" s="61"/>
      <c r="B308" s="61"/>
      <c r="C308" s="61"/>
      <c r="D308" s="61"/>
      <c r="E308" s="61"/>
      <c r="F308" s="61"/>
      <c r="G308" s="61"/>
      <c r="H308" s="61"/>
      <c r="I308" s="61"/>
      <c r="J308" s="61"/>
      <c r="K308" s="61"/>
      <c r="L308" s="61"/>
      <c r="M308" s="61"/>
      <c r="N308" s="61"/>
      <c r="O308" s="61"/>
      <c r="P308" s="61"/>
      <c r="Q308" s="61"/>
      <c r="R308" s="61"/>
      <c r="S308" s="61"/>
      <c r="T308" s="61"/>
      <c r="U308" s="61"/>
      <c r="V308" s="61"/>
      <c r="W308" s="61"/>
      <c r="X308" s="61"/>
      <c r="Y308" s="61"/>
      <c r="Z308" s="61"/>
    </row>
    <row r="309" spans="1:26" ht="13">
      <c r="A309" s="61"/>
      <c r="B309" s="61"/>
      <c r="C309" s="61"/>
      <c r="D309" s="61"/>
      <c r="E309" s="61"/>
      <c r="F309" s="61"/>
      <c r="G309" s="61"/>
      <c r="H309" s="61"/>
      <c r="I309" s="61"/>
      <c r="J309" s="61"/>
      <c r="K309" s="61"/>
      <c r="L309" s="61"/>
      <c r="M309" s="61"/>
      <c r="N309" s="61"/>
      <c r="O309" s="61"/>
      <c r="P309" s="61"/>
      <c r="Q309" s="61"/>
      <c r="R309" s="61"/>
      <c r="S309" s="61"/>
      <c r="T309" s="61"/>
      <c r="U309" s="61"/>
      <c r="V309" s="61"/>
      <c r="W309" s="61"/>
      <c r="X309" s="61"/>
      <c r="Y309" s="61"/>
      <c r="Z309" s="61"/>
    </row>
    <row r="310" spans="1:26" ht="13">
      <c r="A310" s="61"/>
      <c r="B310" s="61"/>
      <c r="C310" s="61"/>
      <c r="D310" s="61"/>
      <c r="E310" s="61"/>
      <c r="F310" s="61"/>
      <c r="G310" s="61"/>
      <c r="H310" s="61"/>
      <c r="I310" s="61"/>
      <c r="J310" s="61"/>
      <c r="K310" s="61"/>
      <c r="L310" s="61"/>
      <c r="M310" s="61"/>
      <c r="N310" s="61"/>
      <c r="O310" s="61"/>
      <c r="P310" s="61"/>
      <c r="Q310" s="61"/>
      <c r="R310" s="61"/>
      <c r="S310" s="61"/>
      <c r="T310" s="61"/>
      <c r="U310" s="61"/>
      <c r="V310" s="61"/>
      <c r="W310" s="61"/>
      <c r="X310" s="61"/>
      <c r="Y310" s="61"/>
      <c r="Z310" s="61"/>
    </row>
    <row r="311" spans="1:26" ht="13">
      <c r="A311" s="61"/>
      <c r="B311" s="61"/>
      <c r="C311" s="61"/>
      <c r="D311" s="61"/>
      <c r="E311" s="61"/>
      <c r="F311" s="61"/>
      <c r="G311" s="61"/>
      <c r="H311" s="61"/>
      <c r="I311" s="61"/>
      <c r="J311" s="61"/>
      <c r="K311" s="61"/>
      <c r="L311" s="61"/>
      <c r="M311" s="61"/>
      <c r="N311" s="61"/>
      <c r="O311" s="61"/>
      <c r="P311" s="61"/>
      <c r="Q311" s="61"/>
      <c r="R311" s="61"/>
      <c r="S311" s="61"/>
      <c r="T311" s="61"/>
      <c r="U311" s="61"/>
      <c r="V311" s="61"/>
      <c r="W311" s="61"/>
      <c r="X311" s="61"/>
      <c r="Y311" s="61"/>
      <c r="Z311" s="61"/>
    </row>
    <row r="312" spans="1:26" ht="13">
      <c r="A312" s="61"/>
      <c r="B312" s="61"/>
      <c r="C312" s="61"/>
      <c r="D312" s="61"/>
      <c r="E312" s="61"/>
      <c r="F312" s="61"/>
      <c r="G312" s="61"/>
      <c r="H312" s="61"/>
      <c r="I312" s="61"/>
      <c r="J312" s="61"/>
      <c r="K312" s="61"/>
      <c r="L312" s="61"/>
      <c r="M312" s="61"/>
      <c r="N312" s="61"/>
      <c r="O312" s="61"/>
      <c r="P312" s="61"/>
      <c r="Q312" s="61"/>
      <c r="R312" s="61"/>
      <c r="S312" s="61"/>
      <c r="T312" s="61"/>
      <c r="U312" s="61"/>
      <c r="V312" s="61"/>
      <c r="W312" s="61"/>
      <c r="X312" s="61"/>
      <c r="Y312" s="61"/>
      <c r="Z312" s="61"/>
    </row>
    <row r="313" spans="1:26" ht="13">
      <c r="A313" s="61"/>
      <c r="B313" s="61"/>
      <c r="C313" s="61"/>
      <c r="D313" s="61"/>
      <c r="E313" s="61"/>
      <c r="F313" s="61"/>
      <c r="G313" s="61"/>
      <c r="H313" s="61"/>
      <c r="I313" s="61"/>
      <c r="J313" s="61"/>
      <c r="K313" s="61"/>
      <c r="L313" s="61"/>
      <c r="M313" s="61"/>
      <c r="N313" s="61"/>
      <c r="O313" s="61"/>
      <c r="P313" s="61"/>
      <c r="Q313" s="61"/>
      <c r="R313" s="61"/>
      <c r="S313" s="61"/>
      <c r="T313" s="61"/>
      <c r="U313" s="61"/>
      <c r="V313" s="61"/>
      <c r="W313" s="61"/>
      <c r="X313" s="61"/>
      <c r="Y313" s="61"/>
      <c r="Z313" s="61"/>
    </row>
    <row r="314" spans="1:26" ht="13">
      <c r="A314" s="61"/>
      <c r="B314" s="61"/>
      <c r="C314" s="61"/>
      <c r="D314" s="61"/>
      <c r="E314" s="61"/>
      <c r="F314" s="61"/>
      <c r="G314" s="61"/>
      <c r="H314" s="61"/>
      <c r="I314" s="61"/>
      <c r="J314" s="61"/>
      <c r="K314" s="61"/>
      <c r="L314" s="61"/>
      <c r="M314" s="61"/>
      <c r="N314" s="61"/>
      <c r="O314" s="61"/>
      <c r="P314" s="61"/>
      <c r="Q314" s="61"/>
      <c r="R314" s="61"/>
      <c r="S314" s="61"/>
      <c r="T314" s="61"/>
      <c r="U314" s="61"/>
      <c r="V314" s="61"/>
      <c r="W314" s="61"/>
      <c r="X314" s="61"/>
      <c r="Y314" s="61"/>
      <c r="Z314" s="61"/>
    </row>
    <row r="315" spans="1:26" ht="13">
      <c r="A315" s="61"/>
      <c r="B315" s="61"/>
      <c r="C315" s="61"/>
      <c r="D315" s="61"/>
      <c r="E315" s="61"/>
      <c r="F315" s="61"/>
      <c r="G315" s="61"/>
      <c r="H315" s="61"/>
      <c r="I315" s="61"/>
      <c r="J315" s="61"/>
      <c r="K315" s="61"/>
      <c r="L315" s="61"/>
      <c r="M315" s="61"/>
      <c r="N315" s="61"/>
      <c r="O315" s="61"/>
      <c r="P315" s="61"/>
      <c r="Q315" s="61"/>
      <c r="R315" s="61"/>
      <c r="S315" s="61"/>
      <c r="T315" s="61"/>
      <c r="U315" s="61"/>
      <c r="V315" s="61"/>
      <c r="W315" s="61"/>
      <c r="X315" s="61"/>
      <c r="Y315" s="61"/>
      <c r="Z315" s="61"/>
    </row>
    <row r="316" spans="1:26" ht="13">
      <c r="A316" s="61"/>
      <c r="B316" s="61"/>
      <c r="C316" s="61"/>
      <c r="D316" s="61"/>
      <c r="E316" s="61"/>
      <c r="F316" s="61"/>
      <c r="G316" s="61"/>
      <c r="H316" s="61"/>
      <c r="I316" s="61"/>
      <c r="J316" s="61"/>
      <c r="K316" s="61"/>
      <c r="L316" s="61"/>
      <c r="M316" s="61"/>
      <c r="N316" s="61"/>
      <c r="O316" s="61"/>
      <c r="P316" s="61"/>
      <c r="Q316" s="61"/>
      <c r="R316" s="61"/>
      <c r="S316" s="61"/>
      <c r="T316" s="61"/>
      <c r="U316" s="61"/>
      <c r="V316" s="61"/>
      <c r="W316" s="61"/>
      <c r="X316" s="61"/>
      <c r="Y316" s="61"/>
      <c r="Z316" s="61"/>
    </row>
    <row r="317" spans="1:26" ht="13">
      <c r="A317" s="61"/>
      <c r="B317" s="61"/>
      <c r="C317" s="61"/>
      <c r="D317" s="61"/>
      <c r="E317" s="61"/>
      <c r="F317" s="61"/>
      <c r="G317" s="61"/>
      <c r="H317" s="61"/>
      <c r="I317" s="61"/>
      <c r="J317" s="61"/>
      <c r="K317" s="61"/>
      <c r="L317" s="61"/>
      <c r="M317" s="61"/>
      <c r="N317" s="61"/>
      <c r="O317" s="61"/>
      <c r="P317" s="61"/>
      <c r="Q317" s="61"/>
      <c r="R317" s="61"/>
      <c r="S317" s="61"/>
      <c r="T317" s="61"/>
      <c r="U317" s="61"/>
      <c r="V317" s="61"/>
      <c r="W317" s="61"/>
      <c r="X317" s="61"/>
      <c r="Y317" s="61"/>
      <c r="Z317" s="61"/>
    </row>
    <row r="318" spans="1:26" ht="13">
      <c r="A318" s="61"/>
      <c r="B318" s="61"/>
      <c r="C318" s="61"/>
      <c r="D318" s="61"/>
      <c r="E318" s="61"/>
      <c r="F318" s="61"/>
      <c r="G318" s="61"/>
      <c r="H318" s="61"/>
      <c r="I318" s="61"/>
      <c r="J318" s="61"/>
      <c r="K318" s="61"/>
      <c r="L318" s="61"/>
      <c r="M318" s="61"/>
      <c r="N318" s="61"/>
      <c r="O318" s="61"/>
      <c r="P318" s="61"/>
      <c r="Q318" s="61"/>
      <c r="R318" s="61"/>
      <c r="S318" s="61"/>
      <c r="T318" s="61"/>
      <c r="U318" s="61"/>
      <c r="V318" s="61"/>
      <c r="W318" s="61"/>
      <c r="X318" s="61"/>
      <c r="Y318" s="61"/>
      <c r="Z318" s="61"/>
    </row>
    <row r="319" spans="1:26" ht="13">
      <c r="A319" s="61"/>
      <c r="B319" s="61"/>
      <c r="C319" s="61"/>
      <c r="D319" s="61"/>
      <c r="E319" s="61"/>
      <c r="F319" s="61"/>
      <c r="G319" s="61"/>
      <c r="H319" s="61"/>
      <c r="I319" s="61"/>
      <c r="J319" s="61"/>
      <c r="K319" s="61"/>
      <c r="L319" s="61"/>
      <c r="M319" s="61"/>
      <c r="N319" s="61"/>
      <c r="O319" s="61"/>
      <c r="P319" s="61"/>
      <c r="Q319" s="61"/>
      <c r="R319" s="61"/>
      <c r="S319" s="61"/>
      <c r="T319" s="61"/>
      <c r="U319" s="61"/>
      <c r="V319" s="61"/>
      <c r="W319" s="61"/>
      <c r="X319" s="61"/>
      <c r="Y319" s="61"/>
      <c r="Z319" s="61"/>
    </row>
    <row r="320" spans="1:26" ht="13">
      <c r="A320" s="61"/>
      <c r="B320" s="61"/>
      <c r="C320" s="61"/>
      <c r="D320" s="61"/>
      <c r="E320" s="61"/>
      <c r="F320" s="61"/>
      <c r="G320" s="61"/>
      <c r="H320" s="61"/>
      <c r="I320" s="61"/>
      <c r="J320" s="61"/>
      <c r="K320" s="61"/>
      <c r="L320" s="61"/>
      <c r="M320" s="61"/>
      <c r="N320" s="61"/>
      <c r="O320" s="61"/>
      <c r="P320" s="61"/>
      <c r="Q320" s="61"/>
      <c r="R320" s="61"/>
      <c r="S320" s="61"/>
      <c r="T320" s="61"/>
      <c r="U320" s="61"/>
      <c r="V320" s="61"/>
      <c r="W320" s="61"/>
      <c r="X320" s="61"/>
      <c r="Y320" s="61"/>
      <c r="Z320" s="61"/>
    </row>
    <row r="321" spans="1:26" ht="13">
      <c r="A321" s="61"/>
      <c r="B321" s="61"/>
      <c r="C321" s="61"/>
      <c r="D321" s="61"/>
      <c r="E321" s="61"/>
      <c r="F321" s="61"/>
      <c r="G321" s="61"/>
      <c r="H321" s="61"/>
      <c r="I321" s="61"/>
      <c r="J321" s="61"/>
      <c r="K321" s="61"/>
      <c r="L321" s="61"/>
      <c r="M321" s="61"/>
      <c r="N321" s="61"/>
      <c r="O321" s="61"/>
      <c r="P321" s="61"/>
      <c r="Q321" s="61"/>
      <c r="R321" s="61"/>
      <c r="S321" s="61"/>
      <c r="T321" s="61"/>
      <c r="U321" s="61"/>
      <c r="V321" s="61"/>
      <c r="W321" s="61"/>
      <c r="X321" s="61"/>
      <c r="Y321" s="61"/>
      <c r="Z321" s="61"/>
    </row>
    <row r="322" spans="1:26" ht="13">
      <c r="A322" s="61"/>
      <c r="B322" s="61"/>
      <c r="C322" s="61"/>
      <c r="D322" s="61"/>
      <c r="E322" s="61"/>
      <c r="F322" s="61"/>
      <c r="G322" s="61"/>
      <c r="H322" s="61"/>
      <c r="I322" s="61"/>
      <c r="J322" s="61"/>
      <c r="K322" s="61"/>
      <c r="L322" s="61"/>
      <c r="M322" s="61"/>
      <c r="N322" s="61"/>
      <c r="O322" s="61"/>
      <c r="P322" s="61"/>
      <c r="Q322" s="61"/>
      <c r="R322" s="61"/>
      <c r="S322" s="61"/>
      <c r="T322" s="61"/>
      <c r="U322" s="61"/>
      <c r="V322" s="61"/>
      <c r="W322" s="61"/>
      <c r="X322" s="61"/>
      <c r="Y322" s="61"/>
      <c r="Z322" s="61"/>
    </row>
    <row r="323" spans="1:26" ht="13">
      <c r="A323" s="61"/>
      <c r="B323" s="61"/>
      <c r="C323" s="61"/>
      <c r="D323" s="61"/>
      <c r="E323" s="61"/>
      <c r="F323" s="61"/>
      <c r="G323" s="61"/>
      <c r="H323" s="61"/>
      <c r="I323" s="61"/>
      <c r="J323" s="61"/>
      <c r="K323" s="61"/>
      <c r="L323" s="61"/>
      <c r="M323" s="61"/>
      <c r="N323" s="61"/>
      <c r="O323" s="61"/>
      <c r="P323" s="61"/>
      <c r="Q323" s="61"/>
      <c r="R323" s="61"/>
      <c r="S323" s="61"/>
      <c r="T323" s="61"/>
      <c r="U323" s="61"/>
      <c r="V323" s="61"/>
      <c r="W323" s="61"/>
      <c r="X323" s="61"/>
      <c r="Y323" s="61"/>
      <c r="Z323" s="61"/>
    </row>
    <row r="324" spans="1:26" ht="13">
      <c r="A324" s="61"/>
      <c r="B324" s="61"/>
      <c r="C324" s="61"/>
      <c r="D324" s="61"/>
      <c r="E324" s="61"/>
      <c r="F324" s="61"/>
      <c r="G324" s="61"/>
      <c r="H324" s="61"/>
      <c r="I324" s="61"/>
      <c r="J324" s="61"/>
      <c r="K324" s="61"/>
      <c r="L324" s="61"/>
      <c r="M324" s="61"/>
      <c r="N324" s="61"/>
      <c r="O324" s="61"/>
      <c r="P324" s="61"/>
      <c r="Q324" s="61"/>
      <c r="R324" s="61"/>
      <c r="S324" s="61"/>
      <c r="T324" s="61"/>
      <c r="U324" s="61"/>
      <c r="V324" s="61"/>
      <c r="W324" s="61"/>
      <c r="X324" s="61"/>
      <c r="Y324" s="61"/>
      <c r="Z324" s="61"/>
    </row>
    <row r="325" spans="1:26" ht="13">
      <c r="A325" s="61"/>
      <c r="B325" s="61"/>
      <c r="C325" s="61"/>
      <c r="D325" s="61"/>
      <c r="E325" s="61"/>
      <c r="F325" s="61"/>
      <c r="G325" s="61"/>
      <c r="H325" s="61"/>
      <c r="I325" s="61"/>
      <c r="J325" s="61"/>
      <c r="K325" s="61"/>
      <c r="L325" s="61"/>
      <c r="M325" s="61"/>
      <c r="N325" s="61"/>
      <c r="O325" s="61"/>
      <c r="P325" s="61"/>
      <c r="Q325" s="61"/>
      <c r="R325" s="61"/>
      <c r="S325" s="61"/>
      <c r="T325" s="61"/>
      <c r="U325" s="61"/>
      <c r="V325" s="61"/>
      <c r="W325" s="61"/>
      <c r="X325" s="61"/>
      <c r="Y325" s="61"/>
      <c r="Z325" s="61"/>
    </row>
    <row r="326" spans="1:26" ht="13">
      <c r="A326" s="61"/>
      <c r="B326" s="61"/>
      <c r="C326" s="61"/>
      <c r="D326" s="61"/>
      <c r="E326" s="61"/>
      <c r="F326" s="61"/>
      <c r="G326" s="61"/>
      <c r="H326" s="61"/>
      <c r="I326" s="61"/>
      <c r="J326" s="61"/>
      <c r="K326" s="61"/>
      <c r="L326" s="61"/>
      <c r="M326" s="61"/>
      <c r="N326" s="61"/>
      <c r="O326" s="61"/>
      <c r="P326" s="61"/>
      <c r="Q326" s="61"/>
      <c r="R326" s="61"/>
      <c r="S326" s="61"/>
      <c r="T326" s="61"/>
      <c r="U326" s="61"/>
      <c r="V326" s="61"/>
      <c r="W326" s="61"/>
      <c r="X326" s="61"/>
      <c r="Y326" s="61"/>
      <c r="Z326" s="61"/>
    </row>
    <row r="327" spans="1:26" ht="13">
      <c r="A327" s="61"/>
      <c r="B327" s="61"/>
      <c r="C327" s="61"/>
      <c r="D327" s="61"/>
      <c r="E327" s="61"/>
      <c r="F327" s="61"/>
      <c r="G327" s="61"/>
      <c r="H327" s="61"/>
      <c r="I327" s="61"/>
      <c r="J327" s="61"/>
      <c r="K327" s="61"/>
      <c r="L327" s="61"/>
      <c r="M327" s="61"/>
      <c r="N327" s="61"/>
      <c r="O327" s="61"/>
      <c r="P327" s="61"/>
      <c r="Q327" s="61"/>
      <c r="R327" s="61"/>
      <c r="S327" s="61"/>
      <c r="T327" s="61"/>
      <c r="U327" s="61"/>
      <c r="V327" s="61"/>
      <c r="W327" s="61"/>
      <c r="X327" s="61"/>
      <c r="Y327" s="61"/>
      <c r="Z327" s="61"/>
    </row>
    <row r="328" spans="1:26" ht="13">
      <c r="A328" s="61"/>
      <c r="B328" s="61"/>
      <c r="C328" s="61"/>
      <c r="D328" s="61"/>
      <c r="E328" s="61"/>
      <c r="F328" s="61"/>
      <c r="G328" s="61"/>
      <c r="H328" s="61"/>
      <c r="I328" s="61"/>
      <c r="J328" s="61"/>
      <c r="K328" s="61"/>
      <c r="L328" s="61"/>
      <c r="M328" s="61"/>
      <c r="N328" s="61"/>
      <c r="O328" s="61"/>
      <c r="P328" s="61"/>
      <c r="Q328" s="61"/>
      <c r="R328" s="61"/>
      <c r="S328" s="61"/>
      <c r="T328" s="61"/>
      <c r="U328" s="61"/>
      <c r="V328" s="61"/>
      <c r="W328" s="61"/>
      <c r="X328" s="61"/>
      <c r="Y328" s="61"/>
      <c r="Z328" s="61"/>
    </row>
    <row r="329" spans="1:26" ht="13">
      <c r="A329" s="61"/>
      <c r="B329" s="61"/>
      <c r="C329" s="61"/>
      <c r="D329" s="61"/>
      <c r="E329" s="61"/>
      <c r="F329" s="61"/>
      <c r="G329" s="61"/>
      <c r="H329" s="61"/>
      <c r="I329" s="61"/>
      <c r="J329" s="61"/>
      <c r="K329" s="61"/>
      <c r="L329" s="61"/>
      <c r="M329" s="61"/>
      <c r="N329" s="61"/>
      <c r="O329" s="61"/>
      <c r="P329" s="61"/>
      <c r="Q329" s="61"/>
      <c r="R329" s="61"/>
      <c r="S329" s="61"/>
      <c r="T329" s="61"/>
      <c r="U329" s="61"/>
      <c r="V329" s="61"/>
      <c r="W329" s="61"/>
      <c r="X329" s="61"/>
      <c r="Y329" s="61"/>
      <c r="Z329" s="61"/>
    </row>
    <row r="330" spans="1:26" ht="13">
      <c r="A330" s="61"/>
      <c r="B330" s="61"/>
      <c r="C330" s="61"/>
      <c r="D330" s="61"/>
      <c r="E330" s="61"/>
      <c r="F330" s="61"/>
      <c r="G330" s="61"/>
      <c r="H330" s="61"/>
      <c r="I330" s="61"/>
      <c r="J330" s="61"/>
      <c r="K330" s="61"/>
      <c r="L330" s="61"/>
      <c r="M330" s="61"/>
      <c r="N330" s="61"/>
      <c r="O330" s="61"/>
      <c r="P330" s="61"/>
      <c r="Q330" s="61"/>
      <c r="R330" s="61"/>
      <c r="S330" s="61"/>
      <c r="T330" s="61"/>
      <c r="U330" s="61"/>
      <c r="V330" s="61"/>
      <c r="W330" s="61"/>
      <c r="X330" s="61"/>
      <c r="Y330" s="61"/>
      <c r="Z330" s="61"/>
    </row>
    <row r="331" spans="1:26" ht="13">
      <c r="A331" s="61"/>
      <c r="B331" s="61"/>
      <c r="C331" s="61"/>
      <c r="D331" s="61"/>
      <c r="E331" s="61"/>
      <c r="F331" s="61"/>
      <c r="G331" s="61"/>
      <c r="H331" s="61"/>
      <c r="I331" s="61"/>
      <c r="J331" s="61"/>
      <c r="K331" s="61"/>
      <c r="L331" s="61"/>
      <c r="M331" s="61"/>
      <c r="N331" s="61"/>
      <c r="O331" s="61"/>
      <c r="P331" s="61"/>
      <c r="Q331" s="61"/>
      <c r="R331" s="61"/>
      <c r="S331" s="61"/>
      <c r="T331" s="61"/>
      <c r="U331" s="61"/>
      <c r="V331" s="61"/>
      <c r="W331" s="61"/>
      <c r="X331" s="61"/>
      <c r="Y331" s="61"/>
      <c r="Z331" s="61"/>
    </row>
    <row r="332" spans="1:26" ht="13">
      <c r="A332" s="61"/>
      <c r="B332" s="61"/>
      <c r="C332" s="61"/>
      <c r="D332" s="61"/>
      <c r="E332" s="61"/>
      <c r="F332" s="61"/>
      <c r="G332" s="61"/>
      <c r="H332" s="61"/>
      <c r="I332" s="61"/>
      <c r="J332" s="61"/>
      <c r="K332" s="61"/>
      <c r="L332" s="61"/>
      <c r="M332" s="61"/>
      <c r="N332" s="61"/>
      <c r="O332" s="61"/>
      <c r="P332" s="61"/>
      <c r="Q332" s="61"/>
      <c r="R332" s="61"/>
      <c r="S332" s="61"/>
      <c r="T332" s="61"/>
      <c r="U332" s="61"/>
      <c r="V332" s="61"/>
      <c r="W332" s="61"/>
      <c r="X332" s="61"/>
      <c r="Y332" s="61"/>
      <c r="Z332" s="61"/>
    </row>
    <row r="333" spans="1:26" ht="13">
      <c r="A333" s="61"/>
      <c r="B333" s="61"/>
      <c r="C333" s="61"/>
      <c r="D333" s="61"/>
      <c r="E333" s="61"/>
      <c r="F333" s="61"/>
      <c r="G333" s="61"/>
      <c r="H333" s="61"/>
      <c r="I333" s="61"/>
      <c r="J333" s="61"/>
      <c r="K333" s="61"/>
      <c r="L333" s="61"/>
      <c r="M333" s="61"/>
      <c r="N333" s="61"/>
      <c r="O333" s="61"/>
      <c r="P333" s="61"/>
      <c r="Q333" s="61"/>
      <c r="R333" s="61"/>
      <c r="S333" s="61"/>
      <c r="T333" s="61"/>
      <c r="U333" s="61"/>
      <c r="V333" s="61"/>
      <c r="W333" s="61"/>
      <c r="X333" s="61"/>
      <c r="Y333" s="61"/>
      <c r="Z333" s="61"/>
    </row>
    <row r="334" spans="1:26" ht="13">
      <c r="A334" s="61"/>
      <c r="B334" s="61"/>
      <c r="C334" s="61"/>
      <c r="D334" s="61"/>
      <c r="E334" s="61"/>
      <c r="F334" s="61"/>
      <c r="G334" s="61"/>
      <c r="H334" s="61"/>
      <c r="I334" s="61"/>
      <c r="J334" s="61"/>
      <c r="K334" s="61"/>
      <c r="L334" s="61"/>
      <c r="M334" s="61"/>
      <c r="N334" s="61"/>
      <c r="O334" s="61"/>
      <c r="P334" s="61"/>
      <c r="Q334" s="61"/>
      <c r="R334" s="61"/>
      <c r="S334" s="61"/>
      <c r="T334" s="61"/>
      <c r="U334" s="61"/>
      <c r="V334" s="61"/>
      <c r="W334" s="61"/>
      <c r="X334" s="61"/>
      <c r="Y334" s="61"/>
      <c r="Z334" s="61"/>
    </row>
    <row r="335" spans="1:26" ht="13">
      <c r="A335" s="61"/>
      <c r="B335" s="61"/>
      <c r="C335" s="61"/>
      <c r="D335" s="61"/>
      <c r="E335" s="61"/>
      <c r="F335" s="61"/>
      <c r="G335" s="61"/>
      <c r="H335" s="61"/>
      <c r="I335" s="61"/>
      <c r="J335" s="61"/>
      <c r="K335" s="61"/>
      <c r="L335" s="61"/>
      <c r="M335" s="61"/>
      <c r="N335" s="61"/>
      <c r="O335" s="61"/>
      <c r="P335" s="61"/>
      <c r="Q335" s="61"/>
      <c r="R335" s="61"/>
      <c r="S335" s="61"/>
      <c r="T335" s="61"/>
      <c r="U335" s="61"/>
      <c r="V335" s="61"/>
      <c r="W335" s="61"/>
      <c r="X335" s="61"/>
      <c r="Y335" s="61"/>
      <c r="Z335" s="61"/>
    </row>
    <row r="336" spans="1:26" ht="13">
      <c r="A336" s="61"/>
      <c r="B336" s="61"/>
      <c r="C336" s="61"/>
      <c r="D336" s="61"/>
      <c r="E336" s="61"/>
      <c r="F336" s="61"/>
      <c r="G336" s="61"/>
      <c r="H336" s="61"/>
      <c r="I336" s="61"/>
      <c r="J336" s="61"/>
      <c r="K336" s="61"/>
      <c r="L336" s="61"/>
      <c r="M336" s="61"/>
      <c r="N336" s="61"/>
      <c r="O336" s="61"/>
      <c r="P336" s="61"/>
      <c r="Q336" s="61"/>
      <c r="R336" s="61"/>
      <c r="S336" s="61"/>
      <c r="T336" s="61"/>
      <c r="U336" s="61"/>
      <c r="V336" s="61"/>
      <c r="W336" s="61"/>
      <c r="X336" s="61"/>
      <c r="Y336" s="61"/>
      <c r="Z336" s="61"/>
    </row>
    <row r="337" spans="1:26" ht="13">
      <c r="A337" s="61"/>
      <c r="B337" s="61"/>
      <c r="C337" s="61"/>
      <c r="D337" s="61"/>
      <c r="E337" s="61"/>
      <c r="F337" s="61"/>
      <c r="G337" s="61"/>
      <c r="H337" s="61"/>
      <c r="I337" s="61"/>
      <c r="J337" s="61"/>
      <c r="K337" s="61"/>
      <c r="L337" s="61"/>
      <c r="M337" s="61"/>
      <c r="N337" s="61"/>
      <c r="O337" s="61"/>
      <c r="P337" s="61"/>
      <c r="Q337" s="61"/>
      <c r="R337" s="61"/>
      <c r="S337" s="61"/>
      <c r="T337" s="61"/>
      <c r="U337" s="61"/>
      <c r="V337" s="61"/>
      <c r="W337" s="61"/>
      <c r="X337" s="61"/>
      <c r="Y337" s="61"/>
      <c r="Z337" s="61"/>
    </row>
    <row r="338" spans="1:26" ht="13">
      <c r="A338" s="61"/>
      <c r="B338" s="61"/>
      <c r="C338" s="61"/>
      <c r="D338" s="61"/>
      <c r="E338" s="61"/>
      <c r="F338" s="61"/>
      <c r="G338" s="61"/>
      <c r="H338" s="61"/>
      <c r="I338" s="61"/>
      <c r="J338" s="61"/>
      <c r="K338" s="61"/>
      <c r="L338" s="61"/>
      <c r="M338" s="61"/>
      <c r="N338" s="61"/>
      <c r="O338" s="61"/>
      <c r="P338" s="61"/>
      <c r="Q338" s="61"/>
      <c r="R338" s="61"/>
      <c r="S338" s="61"/>
      <c r="T338" s="61"/>
      <c r="U338" s="61"/>
      <c r="V338" s="61"/>
      <c r="W338" s="61"/>
      <c r="X338" s="61"/>
      <c r="Y338" s="61"/>
      <c r="Z338" s="61"/>
    </row>
    <row r="339" spans="1:26" ht="13">
      <c r="A339" s="61"/>
      <c r="B339" s="61"/>
      <c r="C339" s="61"/>
      <c r="D339" s="61"/>
      <c r="E339" s="61"/>
      <c r="F339" s="61"/>
      <c r="G339" s="61"/>
      <c r="H339" s="61"/>
      <c r="I339" s="61"/>
      <c r="J339" s="61"/>
      <c r="K339" s="61"/>
      <c r="L339" s="61"/>
      <c r="M339" s="61"/>
      <c r="N339" s="61"/>
      <c r="O339" s="61"/>
      <c r="P339" s="61"/>
      <c r="Q339" s="61"/>
      <c r="R339" s="61"/>
      <c r="S339" s="61"/>
      <c r="T339" s="61"/>
      <c r="U339" s="61"/>
      <c r="V339" s="61"/>
      <c r="W339" s="61"/>
      <c r="X339" s="61"/>
      <c r="Y339" s="61"/>
      <c r="Z339" s="61"/>
    </row>
    <row r="340" spans="1:26" ht="13">
      <c r="A340" s="61"/>
      <c r="B340" s="61"/>
      <c r="C340" s="61"/>
      <c r="D340" s="61"/>
      <c r="E340" s="61"/>
      <c r="F340" s="61"/>
      <c r="G340" s="61"/>
      <c r="H340" s="61"/>
      <c r="I340" s="61"/>
      <c r="J340" s="61"/>
      <c r="K340" s="61"/>
      <c r="L340" s="61"/>
      <c r="M340" s="61"/>
      <c r="N340" s="61"/>
      <c r="O340" s="61"/>
      <c r="P340" s="61"/>
      <c r="Q340" s="61"/>
      <c r="R340" s="61"/>
      <c r="S340" s="61"/>
      <c r="T340" s="61"/>
      <c r="U340" s="61"/>
      <c r="V340" s="61"/>
      <c r="W340" s="61"/>
      <c r="X340" s="61"/>
      <c r="Y340" s="61"/>
      <c r="Z340" s="61"/>
    </row>
    <row r="341" spans="1:26" ht="13">
      <c r="A341" s="61"/>
      <c r="B341" s="61"/>
      <c r="C341" s="61"/>
      <c r="D341" s="61"/>
      <c r="E341" s="61"/>
      <c r="F341" s="61"/>
      <c r="G341" s="61"/>
      <c r="H341" s="61"/>
      <c r="I341" s="61"/>
      <c r="J341" s="61"/>
      <c r="K341" s="61"/>
      <c r="L341" s="61"/>
      <c r="M341" s="61"/>
      <c r="N341" s="61"/>
      <c r="O341" s="61"/>
      <c r="P341" s="61"/>
      <c r="Q341" s="61"/>
      <c r="R341" s="61"/>
      <c r="S341" s="61"/>
      <c r="T341" s="61"/>
      <c r="U341" s="61"/>
      <c r="V341" s="61"/>
      <c r="W341" s="61"/>
      <c r="X341" s="61"/>
      <c r="Y341" s="61"/>
      <c r="Z341" s="61"/>
    </row>
    <row r="342" spans="1:26" ht="13">
      <c r="A342" s="61"/>
      <c r="B342" s="61"/>
      <c r="C342" s="61"/>
      <c r="D342" s="61"/>
      <c r="E342" s="61"/>
      <c r="F342" s="61"/>
      <c r="G342" s="61"/>
      <c r="H342" s="61"/>
      <c r="I342" s="61"/>
      <c r="J342" s="61"/>
      <c r="K342" s="61"/>
      <c r="L342" s="61"/>
      <c r="M342" s="61"/>
      <c r="N342" s="61"/>
      <c r="O342" s="61"/>
      <c r="P342" s="61"/>
      <c r="Q342" s="61"/>
      <c r="R342" s="61"/>
      <c r="S342" s="61"/>
      <c r="T342" s="61"/>
      <c r="U342" s="61"/>
      <c r="V342" s="61"/>
      <c r="W342" s="61"/>
      <c r="X342" s="61"/>
      <c r="Y342" s="61"/>
      <c r="Z342" s="61"/>
    </row>
    <row r="343" spans="1:26" ht="13">
      <c r="A343" s="61"/>
      <c r="B343" s="61"/>
      <c r="C343" s="61"/>
      <c r="D343" s="61"/>
      <c r="E343" s="61"/>
      <c r="F343" s="61"/>
      <c r="G343" s="61"/>
      <c r="H343" s="61"/>
      <c r="I343" s="61"/>
      <c r="J343" s="61"/>
      <c r="K343" s="61"/>
      <c r="L343" s="61"/>
      <c r="M343" s="61"/>
      <c r="N343" s="61"/>
      <c r="O343" s="61"/>
      <c r="P343" s="61"/>
      <c r="Q343" s="61"/>
      <c r="R343" s="61"/>
      <c r="S343" s="61"/>
      <c r="T343" s="61"/>
      <c r="U343" s="61"/>
      <c r="V343" s="61"/>
      <c r="W343" s="61"/>
      <c r="X343" s="61"/>
      <c r="Y343" s="61"/>
      <c r="Z343" s="61"/>
    </row>
    <row r="344" spans="1:26" ht="13">
      <c r="A344" s="61"/>
      <c r="B344" s="61"/>
      <c r="C344" s="61"/>
      <c r="D344" s="61"/>
      <c r="E344" s="61"/>
      <c r="F344" s="61"/>
      <c r="G344" s="61"/>
      <c r="H344" s="61"/>
      <c r="I344" s="61"/>
      <c r="J344" s="61"/>
      <c r="K344" s="61"/>
      <c r="L344" s="61"/>
      <c r="M344" s="61"/>
      <c r="N344" s="61"/>
      <c r="O344" s="61"/>
      <c r="P344" s="61"/>
      <c r="Q344" s="61"/>
      <c r="R344" s="61"/>
      <c r="S344" s="61"/>
      <c r="T344" s="61"/>
      <c r="U344" s="61"/>
      <c r="V344" s="61"/>
      <c r="W344" s="61"/>
      <c r="X344" s="61"/>
      <c r="Y344" s="61"/>
      <c r="Z344" s="61"/>
    </row>
    <row r="345" spans="1:26" ht="13">
      <c r="A345" s="61"/>
      <c r="B345" s="61"/>
      <c r="C345" s="61"/>
      <c r="D345" s="61"/>
      <c r="E345" s="61"/>
      <c r="F345" s="61"/>
      <c r="G345" s="61"/>
      <c r="H345" s="61"/>
      <c r="I345" s="61"/>
      <c r="J345" s="61"/>
      <c r="K345" s="61"/>
      <c r="L345" s="61"/>
      <c r="M345" s="61"/>
      <c r="N345" s="61"/>
      <c r="O345" s="61"/>
      <c r="P345" s="61"/>
      <c r="Q345" s="61"/>
      <c r="R345" s="61"/>
      <c r="S345" s="61"/>
      <c r="T345" s="61"/>
      <c r="U345" s="61"/>
      <c r="V345" s="61"/>
      <c r="W345" s="61"/>
      <c r="X345" s="61"/>
      <c r="Y345" s="61"/>
      <c r="Z345" s="61"/>
    </row>
    <row r="346" spans="1:26" ht="13">
      <c r="A346" s="61"/>
      <c r="B346" s="61"/>
      <c r="C346" s="61"/>
      <c r="D346" s="61"/>
      <c r="E346" s="61"/>
      <c r="F346" s="61"/>
      <c r="G346" s="61"/>
      <c r="H346" s="61"/>
      <c r="I346" s="61"/>
      <c r="J346" s="61"/>
      <c r="K346" s="61"/>
      <c r="L346" s="61"/>
      <c r="M346" s="61"/>
      <c r="N346" s="61"/>
      <c r="O346" s="61"/>
      <c r="P346" s="61"/>
      <c r="Q346" s="61"/>
      <c r="R346" s="61"/>
      <c r="S346" s="61"/>
      <c r="T346" s="61"/>
      <c r="U346" s="61"/>
      <c r="V346" s="61"/>
      <c r="W346" s="61"/>
      <c r="X346" s="61"/>
      <c r="Y346" s="61"/>
      <c r="Z346" s="61"/>
    </row>
    <row r="347" spans="1:26" ht="13">
      <c r="A347" s="61"/>
      <c r="B347" s="61"/>
      <c r="C347" s="61"/>
      <c r="D347" s="61"/>
      <c r="E347" s="61"/>
      <c r="F347" s="61"/>
      <c r="G347" s="61"/>
      <c r="H347" s="61"/>
      <c r="I347" s="61"/>
      <c r="J347" s="61"/>
      <c r="K347" s="61"/>
      <c r="L347" s="61"/>
      <c r="M347" s="61"/>
      <c r="N347" s="61"/>
      <c r="O347" s="61"/>
      <c r="P347" s="61"/>
      <c r="Q347" s="61"/>
      <c r="R347" s="61"/>
      <c r="S347" s="61"/>
      <c r="T347" s="61"/>
      <c r="U347" s="61"/>
      <c r="V347" s="61"/>
      <c r="W347" s="61"/>
      <c r="X347" s="61"/>
      <c r="Y347" s="61"/>
      <c r="Z347" s="61"/>
    </row>
    <row r="348" spans="1:26" ht="13">
      <c r="A348" s="61"/>
      <c r="B348" s="61"/>
      <c r="C348" s="61"/>
      <c r="D348" s="61"/>
      <c r="E348" s="61"/>
      <c r="F348" s="61"/>
      <c r="G348" s="61"/>
      <c r="H348" s="61"/>
      <c r="I348" s="61"/>
      <c r="J348" s="61"/>
      <c r="K348" s="61"/>
      <c r="L348" s="61"/>
      <c r="M348" s="61"/>
      <c r="N348" s="61"/>
      <c r="O348" s="61"/>
      <c r="P348" s="61"/>
      <c r="Q348" s="61"/>
      <c r="R348" s="61"/>
      <c r="S348" s="61"/>
      <c r="T348" s="61"/>
      <c r="U348" s="61"/>
      <c r="V348" s="61"/>
      <c r="W348" s="61"/>
      <c r="X348" s="61"/>
      <c r="Y348" s="61"/>
      <c r="Z348" s="61"/>
    </row>
    <row r="349" spans="1:26" ht="13">
      <c r="A349" s="61"/>
      <c r="B349" s="61"/>
      <c r="C349" s="61"/>
      <c r="D349" s="61"/>
      <c r="E349" s="61"/>
      <c r="F349" s="61"/>
      <c r="G349" s="61"/>
      <c r="H349" s="61"/>
      <c r="I349" s="61"/>
      <c r="J349" s="61"/>
      <c r="K349" s="61"/>
      <c r="L349" s="61"/>
      <c r="M349" s="61"/>
      <c r="N349" s="61"/>
      <c r="O349" s="61"/>
      <c r="P349" s="61"/>
      <c r="Q349" s="61"/>
      <c r="R349" s="61"/>
      <c r="S349" s="61"/>
      <c r="T349" s="61"/>
      <c r="U349" s="61"/>
      <c r="V349" s="61"/>
      <c r="W349" s="61"/>
      <c r="X349" s="61"/>
      <c r="Y349" s="61"/>
      <c r="Z349" s="61"/>
    </row>
    <row r="350" spans="1:26" ht="13">
      <c r="A350" s="61"/>
      <c r="B350" s="61"/>
      <c r="C350" s="61"/>
      <c r="D350" s="61"/>
      <c r="E350" s="61"/>
      <c r="F350" s="61"/>
      <c r="G350" s="61"/>
      <c r="H350" s="61"/>
      <c r="I350" s="61"/>
      <c r="J350" s="61"/>
      <c r="K350" s="61"/>
      <c r="L350" s="61"/>
      <c r="M350" s="61"/>
      <c r="N350" s="61"/>
      <c r="O350" s="61"/>
      <c r="P350" s="61"/>
      <c r="Q350" s="61"/>
      <c r="R350" s="61"/>
      <c r="S350" s="61"/>
      <c r="T350" s="61"/>
      <c r="U350" s="61"/>
      <c r="V350" s="61"/>
      <c r="W350" s="61"/>
      <c r="X350" s="61"/>
      <c r="Y350" s="61"/>
      <c r="Z350" s="61"/>
    </row>
    <row r="351" spans="1:26" ht="13">
      <c r="A351" s="61"/>
      <c r="B351" s="61"/>
      <c r="C351" s="61"/>
      <c r="D351" s="61"/>
      <c r="E351" s="61"/>
      <c r="F351" s="61"/>
      <c r="G351" s="61"/>
      <c r="H351" s="61"/>
      <c r="I351" s="61"/>
      <c r="J351" s="61"/>
      <c r="K351" s="61"/>
      <c r="L351" s="61"/>
      <c r="M351" s="61"/>
      <c r="N351" s="61"/>
      <c r="O351" s="61"/>
      <c r="P351" s="61"/>
      <c r="Q351" s="61"/>
      <c r="R351" s="61"/>
      <c r="S351" s="61"/>
      <c r="T351" s="61"/>
      <c r="U351" s="61"/>
      <c r="V351" s="61"/>
      <c r="W351" s="61"/>
      <c r="X351" s="61"/>
      <c r="Y351" s="61"/>
      <c r="Z351" s="61"/>
    </row>
    <row r="352" spans="1:26" ht="13">
      <c r="A352" s="61"/>
      <c r="B352" s="61"/>
      <c r="C352" s="61"/>
      <c r="D352" s="61"/>
      <c r="E352" s="61"/>
      <c r="F352" s="61"/>
      <c r="G352" s="61"/>
      <c r="H352" s="61"/>
      <c r="I352" s="61"/>
      <c r="J352" s="61"/>
      <c r="K352" s="61"/>
      <c r="L352" s="61"/>
      <c r="M352" s="61"/>
      <c r="N352" s="61"/>
      <c r="O352" s="61"/>
      <c r="P352" s="61"/>
      <c r="Q352" s="61"/>
      <c r="R352" s="61"/>
      <c r="S352" s="61"/>
      <c r="T352" s="61"/>
      <c r="U352" s="61"/>
      <c r="V352" s="61"/>
      <c r="W352" s="61"/>
      <c r="X352" s="61"/>
      <c r="Y352" s="61"/>
      <c r="Z352" s="61"/>
    </row>
    <row r="353" spans="1:26" ht="13">
      <c r="A353" s="61"/>
      <c r="B353" s="61"/>
      <c r="C353" s="61"/>
      <c r="D353" s="61"/>
      <c r="E353" s="61"/>
      <c r="F353" s="61"/>
      <c r="G353" s="61"/>
      <c r="H353" s="61"/>
      <c r="I353" s="61"/>
      <c r="J353" s="61"/>
      <c r="K353" s="61"/>
      <c r="L353" s="61"/>
      <c r="M353" s="61"/>
      <c r="N353" s="61"/>
      <c r="O353" s="61"/>
      <c r="P353" s="61"/>
      <c r="Q353" s="61"/>
      <c r="R353" s="61"/>
      <c r="S353" s="61"/>
      <c r="T353" s="61"/>
      <c r="U353" s="61"/>
      <c r="V353" s="61"/>
      <c r="W353" s="61"/>
      <c r="X353" s="61"/>
      <c r="Y353" s="61"/>
      <c r="Z353" s="61"/>
    </row>
    <row r="354" spans="1:26" ht="13">
      <c r="A354" s="61"/>
      <c r="B354" s="61"/>
      <c r="C354" s="61"/>
      <c r="D354" s="61"/>
      <c r="E354" s="61"/>
      <c r="F354" s="61"/>
      <c r="G354" s="61"/>
      <c r="H354" s="61"/>
      <c r="I354" s="61"/>
      <c r="J354" s="61"/>
      <c r="K354" s="61"/>
      <c r="L354" s="61"/>
      <c r="M354" s="61"/>
      <c r="N354" s="61"/>
      <c r="O354" s="61"/>
      <c r="P354" s="61"/>
      <c r="Q354" s="61"/>
      <c r="R354" s="61"/>
      <c r="S354" s="61"/>
      <c r="T354" s="61"/>
      <c r="U354" s="61"/>
      <c r="V354" s="61"/>
      <c r="W354" s="61"/>
      <c r="X354" s="61"/>
      <c r="Y354" s="61"/>
      <c r="Z354" s="61"/>
    </row>
    <row r="355" spans="1:26" ht="13">
      <c r="A355" s="61"/>
      <c r="B355" s="61"/>
      <c r="C355" s="61"/>
      <c r="D355" s="61"/>
      <c r="E355" s="61"/>
      <c r="F355" s="61"/>
      <c r="G355" s="61"/>
      <c r="H355" s="61"/>
      <c r="I355" s="61"/>
      <c r="J355" s="61"/>
      <c r="K355" s="61"/>
      <c r="L355" s="61"/>
      <c r="M355" s="61"/>
      <c r="N355" s="61"/>
      <c r="O355" s="61"/>
      <c r="P355" s="61"/>
      <c r="Q355" s="61"/>
      <c r="R355" s="61"/>
      <c r="S355" s="61"/>
      <c r="T355" s="61"/>
      <c r="U355" s="61"/>
      <c r="V355" s="61"/>
      <c r="W355" s="61"/>
      <c r="X355" s="61"/>
      <c r="Y355" s="61"/>
      <c r="Z355" s="61"/>
    </row>
    <row r="356" spans="1:26" ht="13">
      <c r="A356" s="61"/>
      <c r="B356" s="61"/>
      <c r="C356" s="61"/>
      <c r="D356" s="61"/>
      <c r="E356" s="61"/>
      <c r="F356" s="61"/>
      <c r="G356" s="61"/>
      <c r="H356" s="61"/>
      <c r="I356" s="61"/>
      <c r="J356" s="61"/>
      <c r="K356" s="61"/>
      <c r="L356" s="61"/>
      <c r="M356" s="61"/>
      <c r="N356" s="61"/>
      <c r="O356" s="61"/>
      <c r="P356" s="61"/>
      <c r="Q356" s="61"/>
      <c r="R356" s="61"/>
      <c r="S356" s="61"/>
      <c r="T356" s="61"/>
      <c r="U356" s="61"/>
      <c r="V356" s="61"/>
      <c r="W356" s="61"/>
      <c r="X356" s="61"/>
      <c r="Y356" s="61"/>
      <c r="Z356" s="61"/>
    </row>
    <row r="357" spans="1:26" ht="13">
      <c r="A357" s="61"/>
      <c r="B357" s="61"/>
      <c r="C357" s="61"/>
      <c r="D357" s="61"/>
      <c r="E357" s="61"/>
      <c r="F357" s="61"/>
      <c r="G357" s="61"/>
      <c r="H357" s="61"/>
      <c r="I357" s="61"/>
      <c r="J357" s="61"/>
      <c r="K357" s="61"/>
      <c r="L357" s="61"/>
      <c r="M357" s="61"/>
      <c r="N357" s="61"/>
      <c r="O357" s="61"/>
      <c r="P357" s="61"/>
      <c r="Q357" s="61"/>
      <c r="R357" s="61"/>
      <c r="S357" s="61"/>
      <c r="T357" s="61"/>
      <c r="U357" s="61"/>
      <c r="V357" s="61"/>
      <c r="W357" s="61"/>
      <c r="X357" s="61"/>
      <c r="Y357" s="61"/>
      <c r="Z357" s="61"/>
    </row>
    <row r="358" spans="1:26" ht="13">
      <c r="A358" s="61"/>
      <c r="B358" s="61"/>
      <c r="C358" s="61"/>
      <c r="D358" s="61"/>
      <c r="E358" s="61"/>
      <c r="F358" s="61"/>
      <c r="G358" s="61"/>
      <c r="H358" s="61"/>
      <c r="I358" s="61"/>
      <c r="J358" s="61"/>
      <c r="K358" s="61"/>
      <c r="L358" s="61"/>
      <c r="M358" s="61"/>
      <c r="N358" s="61"/>
      <c r="O358" s="61"/>
      <c r="P358" s="61"/>
      <c r="Q358" s="61"/>
      <c r="R358" s="61"/>
      <c r="S358" s="61"/>
      <c r="T358" s="61"/>
      <c r="U358" s="61"/>
      <c r="V358" s="61"/>
      <c r="W358" s="61"/>
      <c r="X358" s="61"/>
      <c r="Y358" s="61"/>
      <c r="Z358" s="61"/>
    </row>
    <row r="359" spans="1:26" ht="13">
      <c r="A359" s="61"/>
      <c r="B359" s="61"/>
      <c r="C359" s="61"/>
      <c r="D359" s="61"/>
      <c r="E359" s="61"/>
      <c r="F359" s="61"/>
      <c r="G359" s="61"/>
      <c r="H359" s="61"/>
      <c r="I359" s="61"/>
      <c r="J359" s="61"/>
      <c r="K359" s="61"/>
      <c r="L359" s="61"/>
      <c r="M359" s="61"/>
      <c r="N359" s="61"/>
      <c r="O359" s="61"/>
      <c r="P359" s="61"/>
      <c r="Q359" s="61"/>
      <c r="R359" s="61"/>
      <c r="S359" s="61"/>
      <c r="T359" s="61"/>
      <c r="U359" s="61"/>
      <c r="V359" s="61"/>
      <c r="W359" s="61"/>
      <c r="X359" s="61"/>
      <c r="Y359" s="61"/>
      <c r="Z359" s="61"/>
    </row>
    <row r="360" spans="1:26" ht="13">
      <c r="A360" s="61"/>
      <c r="B360" s="61"/>
      <c r="C360" s="61"/>
      <c r="D360" s="61"/>
      <c r="E360" s="61"/>
      <c r="F360" s="61"/>
      <c r="G360" s="61"/>
      <c r="H360" s="61"/>
      <c r="I360" s="61"/>
      <c r="J360" s="61"/>
      <c r="K360" s="61"/>
      <c r="L360" s="61"/>
      <c r="M360" s="61"/>
      <c r="N360" s="61"/>
      <c r="O360" s="61"/>
      <c r="P360" s="61"/>
      <c r="Q360" s="61"/>
      <c r="R360" s="61"/>
      <c r="S360" s="61"/>
      <c r="T360" s="61"/>
      <c r="U360" s="61"/>
      <c r="V360" s="61"/>
      <c r="W360" s="61"/>
      <c r="X360" s="61"/>
      <c r="Y360" s="61"/>
      <c r="Z360" s="61"/>
    </row>
    <row r="361" spans="1:26" ht="13">
      <c r="A361" s="61"/>
      <c r="B361" s="61"/>
      <c r="C361" s="61"/>
      <c r="D361" s="61"/>
      <c r="E361" s="61"/>
      <c r="F361" s="61"/>
      <c r="G361" s="61"/>
      <c r="H361" s="61"/>
      <c r="I361" s="61"/>
      <c r="J361" s="61"/>
      <c r="K361" s="61"/>
      <c r="L361" s="61"/>
      <c r="M361" s="61"/>
      <c r="N361" s="61"/>
      <c r="O361" s="61"/>
      <c r="P361" s="61"/>
      <c r="Q361" s="61"/>
      <c r="R361" s="61"/>
      <c r="S361" s="61"/>
      <c r="T361" s="61"/>
      <c r="U361" s="61"/>
      <c r="V361" s="61"/>
      <c r="W361" s="61"/>
      <c r="X361" s="61"/>
      <c r="Y361" s="61"/>
      <c r="Z361" s="61"/>
    </row>
    <row r="362" spans="1:26" ht="13">
      <c r="A362" s="61"/>
      <c r="B362" s="61"/>
      <c r="C362" s="61"/>
      <c r="D362" s="61"/>
      <c r="E362" s="61"/>
      <c r="F362" s="61"/>
      <c r="G362" s="61"/>
      <c r="H362" s="61"/>
      <c r="I362" s="61"/>
      <c r="J362" s="61"/>
      <c r="K362" s="61"/>
      <c r="L362" s="61"/>
      <c r="M362" s="61"/>
      <c r="N362" s="61"/>
      <c r="O362" s="61"/>
      <c r="P362" s="61"/>
      <c r="Q362" s="61"/>
      <c r="R362" s="61"/>
      <c r="S362" s="61"/>
      <c r="T362" s="61"/>
      <c r="U362" s="61"/>
      <c r="V362" s="61"/>
      <c r="W362" s="61"/>
      <c r="X362" s="61"/>
      <c r="Y362" s="61"/>
      <c r="Z362" s="61"/>
    </row>
    <row r="363" spans="1:26" ht="13">
      <c r="A363" s="61"/>
      <c r="B363" s="61"/>
      <c r="C363" s="61"/>
      <c r="D363" s="61"/>
      <c r="E363" s="61"/>
      <c r="F363" s="61"/>
      <c r="G363" s="61"/>
      <c r="H363" s="61"/>
      <c r="I363" s="61"/>
      <c r="J363" s="61"/>
      <c r="K363" s="61"/>
      <c r="L363" s="61"/>
      <c r="M363" s="61"/>
      <c r="N363" s="61"/>
      <c r="O363" s="61"/>
      <c r="P363" s="61"/>
      <c r="Q363" s="61"/>
      <c r="R363" s="61"/>
      <c r="S363" s="61"/>
      <c r="T363" s="61"/>
      <c r="U363" s="61"/>
      <c r="V363" s="61"/>
      <c r="W363" s="61"/>
      <c r="X363" s="61"/>
      <c r="Y363" s="61"/>
      <c r="Z363" s="61"/>
    </row>
    <row r="364" spans="1:26" ht="13">
      <c r="A364" s="61"/>
      <c r="B364" s="61"/>
      <c r="C364" s="61"/>
      <c r="D364" s="61"/>
      <c r="E364" s="61"/>
      <c r="F364" s="61"/>
      <c r="G364" s="61"/>
      <c r="H364" s="61"/>
      <c r="I364" s="61"/>
      <c r="J364" s="61"/>
      <c r="K364" s="61"/>
      <c r="L364" s="61"/>
      <c r="M364" s="61"/>
      <c r="N364" s="61"/>
      <c r="O364" s="61"/>
      <c r="P364" s="61"/>
      <c r="Q364" s="61"/>
      <c r="R364" s="61"/>
      <c r="S364" s="61"/>
      <c r="T364" s="61"/>
      <c r="U364" s="61"/>
      <c r="V364" s="61"/>
      <c r="W364" s="61"/>
      <c r="X364" s="61"/>
      <c r="Y364" s="61"/>
      <c r="Z364" s="61"/>
    </row>
    <row r="365" spans="1:26" ht="13">
      <c r="A365" s="61"/>
      <c r="B365" s="61"/>
      <c r="C365" s="61"/>
      <c r="D365" s="61"/>
      <c r="E365" s="61"/>
      <c r="F365" s="61"/>
      <c r="G365" s="61"/>
      <c r="H365" s="61"/>
      <c r="I365" s="61"/>
      <c r="J365" s="61"/>
      <c r="K365" s="61"/>
      <c r="L365" s="61"/>
      <c r="M365" s="61"/>
      <c r="N365" s="61"/>
      <c r="O365" s="61"/>
      <c r="P365" s="61"/>
      <c r="Q365" s="61"/>
      <c r="R365" s="61"/>
      <c r="S365" s="61"/>
      <c r="T365" s="61"/>
      <c r="U365" s="61"/>
      <c r="V365" s="61"/>
      <c r="W365" s="61"/>
      <c r="X365" s="61"/>
      <c r="Y365" s="61"/>
      <c r="Z365" s="61"/>
    </row>
    <row r="366" spans="1:26" ht="13">
      <c r="A366" s="61"/>
      <c r="B366" s="61"/>
      <c r="C366" s="61"/>
      <c r="D366" s="61"/>
      <c r="E366" s="61"/>
      <c r="F366" s="61"/>
      <c r="G366" s="61"/>
      <c r="H366" s="61"/>
      <c r="I366" s="61"/>
      <c r="J366" s="61"/>
      <c r="K366" s="61"/>
      <c r="L366" s="61"/>
      <c r="M366" s="61"/>
      <c r="N366" s="61"/>
      <c r="O366" s="61"/>
      <c r="P366" s="61"/>
      <c r="Q366" s="61"/>
      <c r="R366" s="61"/>
      <c r="S366" s="61"/>
      <c r="T366" s="61"/>
      <c r="U366" s="61"/>
      <c r="V366" s="61"/>
      <c r="W366" s="61"/>
      <c r="X366" s="61"/>
      <c r="Y366" s="61"/>
      <c r="Z366" s="61"/>
    </row>
    <row r="367" spans="1:26" ht="13">
      <c r="A367" s="61"/>
      <c r="B367" s="61"/>
      <c r="C367" s="61"/>
      <c r="D367" s="61"/>
      <c r="E367" s="61"/>
      <c r="F367" s="61"/>
      <c r="G367" s="61"/>
      <c r="H367" s="61"/>
      <c r="I367" s="61"/>
      <c r="J367" s="61"/>
      <c r="K367" s="61"/>
      <c r="L367" s="61"/>
      <c r="M367" s="61"/>
      <c r="N367" s="61"/>
      <c r="O367" s="61"/>
      <c r="P367" s="61"/>
      <c r="Q367" s="61"/>
      <c r="R367" s="61"/>
      <c r="S367" s="61"/>
      <c r="T367" s="61"/>
      <c r="U367" s="61"/>
      <c r="V367" s="61"/>
      <c r="W367" s="61"/>
      <c r="X367" s="61"/>
      <c r="Y367" s="61"/>
      <c r="Z367" s="61"/>
    </row>
    <row r="368" spans="1:26" ht="13">
      <c r="A368" s="61"/>
      <c r="B368" s="61"/>
      <c r="C368" s="61"/>
      <c r="D368" s="61"/>
      <c r="E368" s="61"/>
      <c r="F368" s="61"/>
      <c r="G368" s="61"/>
      <c r="H368" s="61"/>
      <c r="I368" s="61"/>
      <c r="J368" s="61"/>
      <c r="K368" s="61"/>
      <c r="L368" s="61"/>
      <c r="M368" s="61"/>
      <c r="N368" s="61"/>
      <c r="O368" s="61"/>
      <c r="P368" s="61"/>
      <c r="Q368" s="61"/>
      <c r="R368" s="61"/>
      <c r="S368" s="61"/>
      <c r="T368" s="61"/>
      <c r="U368" s="61"/>
      <c r="V368" s="61"/>
      <c r="W368" s="61"/>
      <c r="X368" s="61"/>
      <c r="Y368" s="61"/>
      <c r="Z368" s="61"/>
    </row>
    <row r="369" spans="1:26" ht="13">
      <c r="A369" s="61"/>
      <c r="B369" s="61"/>
      <c r="C369" s="61"/>
      <c r="D369" s="61"/>
      <c r="E369" s="61"/>
      <c r="F369" s="61"/>
      <c r="G369" s="61"/>
      <c r="H369" s="61"/>
      <c r="I369" s="61"/>
      <c r="J369" s="61"/>
      <c r="K369" s="61"/>
      <c r="L369" s="61"/>
      <c r="M369" s="61"/>
      <c r="N369" s="61"/>
      <c r="O369" s="61"/>
      <c r="P369" s="61"/>
      <c r="Q369" s="61"/>
      <c r="R369" s="61"/>
      <c r="S369" s="61"/>
      <c r="T369" s="61"/>
      <c r="U369" s="61"/>
      <c r="V369" s="61"/>
      <c r="W369" s="61"/>
      <c r="X369" s="61"/>
      <c r="Y369" s="61"/>
      <c r="Z369" s="61"/>
    </row>
    <row r="370" spans="1:26" ht="13">
      <c r="A370" s="61"/>
      <c r="B370" s="61"/>
      <c r="C370" s="61"/>
      <c r="D370" s="61"/>
      <c r="E370" s="61"/>
      <c r="F370" s="61"/>
      <c r="G370" s="61"/>
      <c r="H370" s="61"/>
      <c r="I370" s="61"/>
      <c r="J370" s="61"/>
      <c r="K370" s="61"/>
      <c r="L370" s="61"/>
      <c r="M370" s="61"/>
      <c r="N370" s="61"/>
      <c r="O370" s="61"/>
      <c r="P370" s="61"/>
      <c r="Q370" s="61"/>
      <c r="R370" s="61"/>
      <c r="S370" s="61"/>
      <c r="T370" s="61"/>
      <c r="U370" s="61"/>
      <c r="V370" s="61"/>
      <c r="W370" s="61"/>
      <c r="X370" s="61"/>
      <c r="Y370" s="61"/>
      <c r="Z370" s="61"/>
    </row>
    <row r="371" spans="1:26" ht="13">
      <c r="A371" s="61"/>
      <c r="B371" s="61"/>
      <c r="C371" s="61"/>
      <c r="D371" s="61"/>
      <c r="E371" s="61"/>
      <c r="F371" s="61"/>
      <c r="G371" s="61"/>
      <c r="H371" s="61"/>
      <c r="I371" s="61"/>
      <c r="J371" s="61"/>
      <c r="K371" s="61"/>
      <c r="L371" s="61"/>
      <c r="M371" s="61"/>
      <c r="N371" s="61"/>
      <c r="O371" s="61"/>
      <c r="P371" s="61"/>
      <c r="Q371" s="61"/>
      <c r="R371" s="61"/>
      <c r="S371" s="61"/>
      <c r="T371" s="61"/>
      <c r="U371" s="61"/>
      <c r="V371" s="61"/>
      <c r="W371" s="61"/>
      <c r="X371" s="61"/>
      <c r="Y371" s="61"/>
      <c r="Z371" s="61"/>
    </row>
    <row r="372" spans="1:26" ht="13">
      <c r="A372" s="61"/>
      <c r="B372" s="61"/>
      <c r="C372" s="61"/>
      <c r="D372" s="61"/>
      <c r="E372" s="61"/>
      <c r="F372" s="61"/>
      <c r="G372" s="61"/>
      <c r="H372" s="61"/>
      <c r="I372" s="61"/>
      <c r="J372" s="61"/>
      <c r="K372" s="61"/>
      <c r="L372" s="61"/>
      <c r="M372" s="61"/>
      <c r="N372" s="61"/>
      <c r="O372" s="61"/>
      <c r="P372" s="61"/>
      <c r="Q372" s="61"/>
      <c r="R372" s="61"/>
      <c r="S372" s="61"/>
      <c r="T372" s="61"/>
      <c r="U372" s="61"/>
      <c r="V372" s="61"/>
      <c r="W372" s="61"/>
      <c r="X372" s="61"/>
      <c r="Y372" s="61"/>
      <c r="Z372" s="61"/>
    </row>
    <row r="373" spans="1:26" ht="13">
      <c r="A373" s="61"/>
      <c r="B373" s="61"/>
      <c r="C373" s="61"/>
      <c r="D373" s="61"/>
      <c r="E373" s="61"/>
      <c r="F373" s="61"/>
      <c r="G373" s="61"/>
      <c r="H373" s="61"/>
      <c r="I373" s="61"/>
      <c r="J373" s="61"/>
      <c r="K373" s="61"/>
      <c r="L373" s="61"/>
      <c r="M373" s="61"/>
      <c r="N373" s="61"/>
      <c r="O373" s="61"/>
      <c r="P373" s="61"/>
      <c r="Q373" s="61"/>
      <c r="R373" s="61"/>
      <c r="S373" s="61"/>
      <c r="T373" s="61"/>
      <c r="U373" s="61"/>
      <c r="V373" s="61"/>
      <c r="W373" s="61"/>
      <c r="X373" s="61"/>
      <c r="Y373" s="61"/>
      <c r="Z373" s="61"/>
    </row>
    <row r="374" spans="1:26" ht="13">
      <c r="A374" s="61"/>
      <c r="B374" s="61"/>
      <c r="C374" s="61"/>
      <c r="D374" s="61"/>
      <c r="E374" s="61"/>
      <c r="F374" s="61"/>
      <c r="G374" s="61"/>
      <c r="H374" s="61"/>
      <c r="I374" s="61"/>
      <c r="J374" s="61"/>
      <c r="K374" s="61"/>
      <c r="L374" s="61"/>
      <c r="M374" s="61"/>
      <c r="N374" s="61"/>
      <c r="O374" s="61"/>
      <c r="P374" s="61"/>
      <c r="Q374" s="61"/>
      <c r="R374" s="61"/>
      <c r="S374" s="61"/>
      <c r="T374" s="61"/>
      <c r="U374" s="61"/>
      <c r="V374" s="61"/>
      <c r="W374" s="61"/>
      <c r="X374" s="61"/>
      <c r="Y374" s="61"/>
      <c r="Z374" s="61"/>
    </row>
    <row r="375" spans="1:26" ht="13">
      <c r="A375" s="61"/>
      <c r="B375" s="61"/>
      <c r="C375" s="61"/>
      <c r="D375" s="61"/>
      <c r="E375" s="61"/>
      <c r="F375" s="61"/>
      <c r="G375" s="61"/>
      <c r="H375" s="61"/>
      <c r="I375" s="61"/>
      <c r="J375" s="61"/>
      <c r="K375" s="61"/>
      <c r="L375" s="61"/>
      <c r="M375" s="61"/>
      <c r="N375" s="61"/>
      <c r="O375" s="61"/>
      <c r="P375" s="61"/>
      <c r="Q375" s="61"/>
      <c r="R375" s="61"/>
      <c r="S375" s="61"/>
      <c r="T375" s="61"/>
      <c r="U375" s="61"/>
      <c r="V375" s="61"/>
      <c r="W375" s="61"/>
      <c r="X375" s="61"/>
      <c r="Y375" s="61"/>
      <c r="Z375" s="61"/>
    </row>
    <row r="376" spans="1:26" ht="13">
      <c r="A376" s="61"/>
      <c r="B376" s="61"/>
      <c r="C376" s="61"/>
      <c r="D376" s="61"/>
      <c r="E376" s="61"/>
      <c r="F376" s="61"/>
      <c r="G376" s="61"/>
      <c r="H376" s="61"/>
      <c r="I376" s="61"/>
      <c r="J376" s="61"/>
      <c r="K376" s="61"/>
      <c r="L376" s="61"/>
      <c r="M376" s="61"/>
      <c r="N376" s="61"/>
      <c r="O376" s="61"/>
      <c r="P376" s="61"/>
      <c r="Q376" s="61"/>
      <c r="R376" s="61"/>
      <c r="S376" s="61"/>
      <c r="T376" s="61"/>
      <c r="U376" s="61"/>
      <c r="V376" s="61"/>
      <c r="W376" s="61"/>
      <c r="X376" s="61"/>
      <c r="Y376" s="61"/>
      <c r="Z376" s="61"/>
    </row>
    <row r="377" spans="1:26" ht="13">
      <c r="A377" s="61"/>
      <c r="B377" s="61"/>
      <c r="C377" s="61"/>
      <c r="D377" s="61"/>
      <c r="E377" s="61"/>
      <c r="F377" s="61"/>
      <c r="G377" s="61"/>
      <c r="H377" s="61"/>
      <c r="I377" s="61"/>
      <c r="J377" s="61"/>
      <c r="K377" s="61"/>
      <c r="L377" s="61"/>
      <c r="M377" s="61"/>
      <c r="N377" s="61"/>
      <c r="O377" s="61"/>
      <c r="P377" s="61"/>
      <c r="Q377" s="61"/>
      <c r="R377" s="61"/>
      <c r="S377" s="61"/>
      <c r="T377" s="61"/>
      <c r="U377" s="61"/>
      <c r="V377" s="61"/>
      <c r="W377" s="61"/>
      <c r="X377" s="61"/>
      <c r="Y377" s="61"/>
      <c r="Z377" s="61"/>
    </row>
    <row r="378" spans="1:26" ht="13">
      <c r="A378" s="61"/>
      <c r="B378" s="61"/>
      <c r="C378" s="61"/>
      <c r="D378" s="61"/>
      <c r="E378" s="61"/>
      <c r="F378" s="61"/>
      <c r="G378" s="61"/>
      <c r="H378" s="61"/>
      <c r="I378" s="61"/>
      <c r="J378" s="61"/>
      <c r="K378" s="61"/>
      <c r="L378" s="61"/>
      <c r="M378" s="61"/>
      <c r="N378" s="61"/>
      <c r="O378" s="61"/>
      <c r="P378" s="61"/>
      <c r="Q378" s="61"/>
      <c r="R378" s="61"/>
      <c r="S378" s="61"/>
      <c r="T378" s="61"/>
      <c r="U378" s="61"/>
      <c r="V378" s="61"/>
      <c r="W378" s="61"/>
      <c r="X378" s="61"/>
      <c r="Y378" s="61"/>
      <c r="Z378" s="61"/>
    </row>
    <row r="379" spans="1:26" ht="13">
      <c r="A379" s="61"/>
      <c r="B379" s="61"/>
      <c r="C379" s="61"/>
      <c r="D379" s="61"/>
      <c r="E379" s="61"/>
      <c r="F379" s="61"/>
      <c r="G379" s="61"/>
      <c r="H379" s="61"/>
      <c r="I379" s="61"/>
      <c r="J379" s="61"/>
      <c r="K379" s="61"/>
      <c r="L379" s="61"/>
      <c r="M379" s="61"/>
      <c r="N379" s="61"/>
      <c r="O379" s="61"/>
      <c r="P379" s="61"/>
      <c r="Q379" s="61"/>
      <c r="R379" s="61"/>
      <c r="S379" s="61"/>
      <c r="T379" s="61"/>
      <c r="U379" s="61"/>
      <c r="V379" s="61"/>
      <c r="W379" s="61"/>
      <c r="X379" s="61"/>
      <c r="Y379" s="61"/>
      <c r="Z379" s="61"/>
    </row>
    <row r="380" spans="1:26" ht="13">
      <c r="A380" s="61"/>
      <c r="B380" s="61"/>
      <c r="C380" s="61"/>
      <c r="D380" s="61"/>
      <c r="E380" s="61"/>
      <c r="F380" s="61"/>
      <c r="G380" s="61"/>
      <c r="H380" s="61"/>
      <c r="I380" s="61"/>
      <c r="J380" s="61"/>
      <c r="K380" s="61"/>
      <c r="L380" s="61"/>
      <c r="M380" s="61"/>
      <c r="N380" s="61"/>
      <c r="O380" s="61"/>
      <c r="P380" s="61"/>
      <c r="Q380" s="61"/>
      <c r="R380" s="61"/>
      <c r="S380" s="61"/>
      <c r="T380" s="61"/>
      <c r="U380" s="61"/>
      <c r="V380" s="61"/>
      <c r="W380" s="61"/>
      <c r="X380" s="61"/>
      <c r="Y380" s="61"/>
      <c r="Z380" s="61"/>
    </row>
    <row r="381" spans="1:26" ht="13">
      <c r="A381" s="61"/>
      <c r="B381" s="61"/>
      <c r="C381" s="61"/>
      <c r="D381" s="61"/>
      <c r="E381" s="61"/>
      <c r="F381" s="61"/>
      <c r="G381" s="61"/>
      <c r="H381" s="61"/>
      <c r="I381" s="61"/>
      <c r="J381" s="61"/>
      <c r="K381" s="61"/>
      <c r="L381" s="61"/>
      <c r="M381" s="61"/>
      <c r="N381" s="61"/>
      <c r="O381" s="61"/>
      <c r="P381" s="61"/>
      <c r="Q381" s="61"/>
      <c r="R381" s="61"/>
      <c r="S381" s="61"/>
      <c r="T381" s="61"/>
      <c r="U381" s="61"/>
      <c r="V381" s="61"/>
      <c r="W381" s="61"/>
      <c r="X381" s="61"/>
      <c r="Y381" s="61"/>
      <c r="Z381" s="61"/>
    </row>
    <row r="382" spans="1:26" ht="13">
      <c r="A382" s="61"/>
      <c r="B382" s="61"/>
      <c r="C382" s="61"/>
      <c r="D382" s="61"/>
      <c r="E382" s="61"/>
      <c r="F382" s="61"/>
      <c r="G382" s="61"/>
      <c r="H382" s="61"/>
      <c r="I382" s="61"/>
      <c r="J382" s="61"/>
      <c r="K382" s="61"/>
      <c r="L382" s="61"/>
      <c r="M382" s="61"/>
      <c r="N382" s="61"/>
      <c r="O382" s="61"/>
      <c r="P382" s="61"/>
      <c r="Q382" s="61"/>
      <c r="R382" s="61"/>
      <c r="S382" s="61"/>
      <c r="T382" s="61"/>
      <c r="U382" s="61"/>
      <c r="V382" s="61"/>
      <c r="W382" s="61"/>
      <c r="X382" s="61"/>
      <c r="Y382" s="61"/>
      <c r="Z382" s="61"/>
    </row>
    <row r="383" spans="1:26" ht="13">
      <c r="A383" s="61"/>
      <c r="B383" s="61"/>
      <c r="C383" s="61"/>
      <c r="D383" s="61"/>
      <c r="E383" s="61"/>
      <c r="F383" s="61"/>
      <c r="G383" s="61"/>
      <c r="H383" s="61"/>
      <c r="I383" s="61"/>
      <c r="J383" s="61"/>
      <c r="K383" s="61"/>
      <c r="L383" s="61"/>
      <c r="M383" s="61"/>
      <c r="N383" s="61"/>
      <c r="O383" s="61"/>
      <c r="P383" s="61"/>
      <c r="Q383" s="61"/>
      <c r="R383" s="61"/>
      <c r="S383" s="61"/>
      <c r="T383" s="61"/>
      <c r="U383" s="61"/>
      <c r="V383" s="61"/>
      <c r="W383" s="61"/>
      <c r="X383" s="61"/>
      <c r="Y383" s="61"/>
      <c r="Z383" s="61"/>
    </row>
    <row r="384" spans="1:26" ht="13">
      <c r="A384" s="61"/>
      <c r="B384" s="61"/>
      <c r="C384" s="61"/>
      <c r="D384" s="61"/>
      <c r="E384" s="61"/>
      <c r="F384" s="61"/>
      <c r="G384" s="61"/>
      <c r="H384" s="61"/>
      <c r="I384" s="61"/>
      <c r="J384" s="61"/>
      <c r="K384" s="61"/>
      <c r="L384" s="61"/>
      <c r="M384" s="61"/>
      <c r="N384" s="61"/>
      <c r="O384" s="61"/>
      <c r="P384" s="61"/>
      <c r="Q384" s="61"/>
      <c r="R384" s="61"/>
      <c r="S384" s="61"/>
      <c r="T384" s="61"/>
      <c r="U384" s="61"/>
      <c r="V384" s="61"/>
      <c r="W384" s="61"/>
      <c r="X384" s="61"/>
      <c r="Y384" s="61"/>
      <c r="Z384" s="61"/>
    </row>
    <row r="385" spans="1:26" ht="13">
      <c r="A385" s="61"/>
      <c r="B385" s="61"/>
      <c r="C385" s="61"/>
      <c r="D385" s="61"/>
      <c r="E385" s="61"/>
      <c r="F385" s="61"/>
      <c r="G385" s="61"/>
      <c r="H385" s="61"/>
      <c r="I385" s="61"/>
      <c r="J385" s="61"/>
      <c r="K385" s="61"/>
      <c r="L385" s="61"/>
      <c r="M385" s="61"/>
      <c r="N385" s="61"/>
      <c r="O385" s="61"/>
      <c r="P385" s="61"/>
      <c r="Q385" s="61"/>
      <c r="R385" s="61"/>
      <c r="S385" s="61"/>
      <c r="T385" s="61"/>
      <c r="U385" s="61"/>
      <c r="V385" s="61"/>
      <c r="W385" s="61"/>
      <c r="X385" s="61"/>
      <c r="Y385" s="61"/>
      <c r="Z385" s="61"/>
    </row>
    <row r="386" spans="1:26" ht="13">
      <c r="A386" s="61"/>
      <c r="B386" s="61"/>
      <c r="C386" s="61"/>
      <c r="D386" s="61"/>
      <c r="E386" s="61"/>
      <c r="F386" s="61"/>
      <c r="G386" s="61"/>
      <c r="H386" s="61"/>
      <c r="I386" s="61"/>
      <c r="J386" s="61"/>
      <c r="K386" s="61"/>
      <c r="L386" s="61"/>
      <c r="M386" s="61"/>
      <c r="N386" s="61"/>
      <c r="O386" s="61"/>
      <c r="P386" s="61"/>
      <c r="Q386" s="61"/>
      <c r="R386" s="61"/>
      <c r="S386" s="61"/>
      <c r="T386" s="61"/>
      <c r="U386" s="61"/>
      <c r="V386" s="61"/>
      <c r="W386" s="61"/>
      <c r="X386" s="61"/>
      <c r="Y386" s="61"/>
      <c r="Z386" s="61"/>
    </row>
    <row r="387" spans="1:26" ht="13">
      <c r="A387" s="61"/>
      <c r="B387" s="61"/>
      <c r="C387" s="61"/>
      <c r="D387" s="61"/>
      <c r="E387" s="61"/>
      <c r="F387" s="61"/>
      <c r="G387" s="61"/>
      <c r="H387" s="61"/>
      <c r="I387" s="61"/>
      <c r="J387" s="61"/>
      <c r="K387" s="61"/>
      <c r="L387" s="61"/>
      <c r="M387" s="61"/>
      <c r="N387" s="61"/>
      <c r="O387" s="61"/>
      <c r="P387" s="61"/>
      <c r="Q387" s="61"/>
      <c r="R387" s="61"/>
      <c r="S387" s="61"/>
      <c r="T387" s="61"/>
      <c r="U387" s="61"/>
      <c r="V387" s="61"/>
      <c r="W387" s="61"/>
      <c r="X387" s="61"/>
      <c r="Y387" s="61"/>
      <c r="Z387" s="61"/>
    </row>
    <row r="388" spans="1:26" ht="13">
      <c r="A388" s="61"/>
      <c r="B388" s="61"/>
      <c r="C388" s="61"/>
      <c r="D388" s="61"/>
      <c r="E388" s="61"/>
      <c r="F388" s="61"/>
      <c r="G388" s="61"/>
      <c r="H388" s="61"/>
      <c r="I388" s="61"/>
      <c r="J388" s="61"/>
      <c r="K388" s="61"/>
      <c r="L388" s="61"/>
      <c r="M388" s="61"/>
      <c r="N388" s="61"/>
      <c r="O388" s="61"/>
      <c r="P388" s="61"/>
      <c r="Q388" s="61"/>
      <c r="R388" s="61"/>
      <c r="S388" s="61"/>
      <c r="T388" s="61"/>
      <c r="U388" s="61"/>
      <c r="V388" s="61"/>
      <c r="W388" s="61"/>
      <c r="X388" s="61"/>
      <c r="Y388" s="61"/>
      <c r="Z388" s="61"/>
    </row>
    <row r="389" spans="1:26" ht="13">
      <c r="A389" s="61"/>
      <c r="B389" s="61"/>
      <c r="C389" s="61"/>
      <c r="D389" s="61"/>
      <c r="E389" s="61"/>
      <c r="F389" s="61"/>
      <c r="G389" s="61"/>
      <c r="H389" s="61"/>
      <c r="I389" s="61"/>
      <c r="J389" s="61"/>
      <c r="K389" s="61"/>
      <c r="L389" s="61"/>
      <c r="M389" s="61"/>
      <c r="N389" s="61"/>
      <c r="O389" s="61"/>
      <c r="P389" s="61"/>
      <c r="Q389" s="61"/>
      <c r="R389" s="61"/>
      <c r="S389" s="61"/>
      <c r="T389" s="61"/>
      <c r="U389" s="61"/>
      <c r="V389" s="61"/>
      <c r="W389" s="61"/>
      <c r="X389" s="61"/>
      <c r="Y389" s="61"/>
      <c r="Z389" s="61"/>
    </row>
    <row r="390" spans="1:26" ht="13">
      <c r="A390" s="61"/>
      <c r="B390" s="61"/>
      <c r="C390" s="61"/>
      <c r="D390" s="61"/>
      <c r="E390" s="61"/>
      <c r="F390" s="61"/>
      <c r="G390" s="61"/>
      <c r="H390" s="61"/>
      <c r="I390" s="61"/>
      <c r="J390" s="61"/>
      <c r="K390" s="61"/>
      <c r="L390" s="61"/>
      <c r="M390" s="61"/>
      <c r="N390" s="61"/>
      <c r="O390" s="61"/>
      <c r="P390" s="61"/>
      <c r="Q390" s="61"/>
      <c r="R390" s="61"/>
      <c r="S390" s="61"/>
      <c r="T390" s="61"/>
      <c r="U390" s="61"/>
      <c r="V390" s="61"/>
      <c r="W390" s="61"/>
      <c r="X390" s="61"/>
      <c r="Y390" s="61"/>
      <c r="Z390" s="61"/>
    </row>
    <row r="391" spans="1:26" ht="13">
      <c r="A391" s="61"/>
      <c r="B391" s="61"/>
      <c r="C391" s="61"/>
      <c r="D391" s="61"/>
      <c r="E391" s="61"/>
      <c r="F391" s="61"/>
      <c r="G391" s="61"/>
      <c r="H391" s="61"/>
      <c r="I391" s="61"/>
      <c r="J391" s="61"/>
      <c r="K391" s="61"/>
      <c r="L391" s="61"/>
      <c r="M391" s="61"/>
      <c r="N391" s="61"/>
      <c r="O391" s="61"/>
      <c r="P391" s="61"/>
      <c r="Q391" s="61"/>
      <c r="R391" s="61"/>
      <c r="S391" s="61"/>
      <c r="T391" s="61"/>
      <c r="U391" s="61"/>
      <c r="V391" s="61"/>
      <c r="W391" s="61"/>
      <c r="X391" s="61"/>
      <c r="Y391" s="61"/>
      <c r="Z391" s="61"/>
    </row>
    <row r="392" spans="1:26" ht="13">
      <c r="A392" s="61"/>
      <c r="B392" s="61"/>
      <c r="C392" s="61"/>
      <c r="D392" s="61"/>
      <c r="E392" s="61"/>
      <c r="F392" s="61"/>
      <c r="G392" s="61"/>
      <c r="H392" s="61"/>
      <c r="I392" s="61"/>
      <c r="J392" s="61"/>
      <c r="K392" s="61"/>
      <c r="L392" s="61"/>
      <c r="M392" s="61"/>
      <c r="N392" s="61"/>
      <c r="O392" s="61"/>
      <c r="P392" s="61"/>
      <c r="Q392" s="61"/>
      <c r="R392" s="61"/>
      <c r="S392" s="61"/>
      <c r="T392" s="61"/>
      <c r="U392" s="61"/>
      <c r="V392" s="61"/>
      <c r="W392" s="61"/>
      <c r="X392" s="61"/>
      <c r="Y392" s="61"/>
      <c r="Z392" s="61"/>
    </row>
    <row r="393" spans="1:26" ht="13">
      <c r="A393" s="61"/>
      <c r="B393" s="61"/>
      <c r="C393" s="61"/>
      <c r="D393" s="61"/>
      <c r="E393" s="61"/>
      <c r="F393" s="61"/>
      <c r="G393" s="61"/>
      <c r="H393" s="61"/>
      <c r="I393" s="61"/>
      <c r="J393" s="61"/>
      <c r="K393" s="61"/>
      <c r="L393" s="61"/>
      <c r="M393" s="61"/>
      <c r="N393" s="61"/>
      <c r="O393" s="61"/>
      <c r="P393" s="61"/>
      <c r="Q393" s="61"/>
      <c r="R393" s="61"/>
      <c r="S393" s="61"/>
      <c r="T393" s="61"/>
      <c r="U393" s="61"/>
      <c r="V393" s="61"/>
      <c r="W393" s="61"/>
      <c r="X393" s="61"/>
      <c r="Y393" s="61"/>
      <c r="Z393" s="61"/>
    </row>
    <row r="394" spans="1:26" ht="13">
      <c r="A394" s="61"/>
      <c r="B394" s="61"/>
      <c r="C394" s="61"/>
      <c r="D394" s="61"/>
      <c r="E394" s="61"/>
      <c r="F394" s="61"/>
      <c r="G394" s="61"/>
      <c r="H394" s="61"/>
      <c r="I394" s="61"/>
      <c r="J394" s="61"/>
      <c r="K394" s="61"/>
      <c r="L394" s="61"/>
      <c r="M394" s="61"/>
      <c r="N394" s="61"/>
      <c r="O394" s="61"/>
      <c r="P394" s="61"/>
      <c r="Q394" s="61"/>
      <c r="R394" s="61"/>
      <c r="S394" s="61"/>
      <c r="T394" s="61"/>
      <c r="U394" s="61"/>
      <c r="V394" s="61"/>
      <c r="W394" s="61"/>
      <c r="X394" s="61"/>
      <c r="Y394" s="61"/>
      <c r="Z394" s="61"/>
    </row>
    <row r="395" spans="1:26" ht="13">
      <c r="A395" s="61"/>
      <c r="B395" s="61"/>
      <c r="C395" s="61"/>
      <c r="D395" s="61"/>
      <c r="E395" s="61"/>
      <c r="F395" s="61"/>
      <c r="G395" s="61"/>
      <c r="H395" s="61"/>
      <c r="I395" s="61"/>
      <c r="J395" s="61"/>
      <c r="K395" s="61"/>
      <c r="L395" s="61"/>
      <c r="M395" s="61"/>
      <c r="N395" s="61"/>
      <c r="O395" s="61"/>
      <c r="P395" s="61"/>
      <c r="Q395" s="61"/>
      <c r="R395" s="61"/>
      <c r="S395" s="61"/>
      <c r="T395" s="61"/>
      <c r="U395" s="61"/>
      <c r="V395" s="61"/>
      <c r="W395" s="61"/>
      <c r="X395" s="61"/>
      <c r="Y395" s="61"/>
      <c r="Z395" s="61"/>
    </row>
    <row r="396" spans="1:26" ht="13">
      <c r="A396" s="61"/>
      <c r="B396" s="61"/>
      <c r="C396" s="61"/>
      <c r="D396" s="61"/>
      <c r="E396" s="61"/>
      <c r="F396" s="61"/>
      <c r="G396" s="61"/>
      <c r="H396" s="61"/>
      <c r="I396" s="61"/>
      <c r="J396" s="61"/>
      <c r="K396" s="61"/>
      <c r="L396" s="61"/>
      <c r="M396" s="61"/>
      <c r="N396" s="61"/>
      <c r="O396" s="61"/>
      <c r="P396" s="61"/>
      <c r="Q396" s="61"/>
      <c r="R396" s="61"/>
      <c r="S396" s="61"/>
      <c r="T396" s="61"/>
      <c r="U396" s="61"/>
      <c r="V396" s="61"/>
      <c r="W396" s="61"/>
      <c r="X396" s="61"/>
      <c r="Y396" s="61"/>
      <c r="Z396" s="61"/>
    </row>
    <row r="397" spans="1:26" ht="13">
      <c r="A397" s="61"/>
      <c r="B397" s="61"/>
      <c r="C397" s="61"/>
      <c r="D397" s="61"/>
      <c r="E397" s="61"/>
      <c r="F397" s="61"/>
      <c r="G397" s="61"/>
      <c r="H397" s="61"/>
      <c r="I397" s="61"/>
      <c r="J397" s="61"/>
      <c r="K397" s="61"/>
      <c r="L397" s="61"/>
      <c r="M397" s="61"/>
      <c r="N397" s="61"/>
      <c r="O397" s="61"/>
      <c r="P397" s="61"/>
      <c r="Q397" s="61"/>
      <c r="R397" s="61"/>
      <c r="S397" s="61"/>
      <c r="T397" s="61"/>
      <c r="U397" s="61"/>
      <c r="V397" s="61"/>
      <c r="W397" s="61"/>
      <c r="X397" s="61"/>
      <c r="Y397" s="61"/>
      <c r="Z397" s="61"/>
    </row>
    <row r="398" spans="1:26" ht="13">
      <c r="A398" s="61"/>
      <c r="B398" s="61"/>
      <c r="C398" s="61"/>
      <c r="D398" s="61"/>
      <c r="E398" s="61"/>
      <c r="F398" s="61"/>
      <c r="G398" s="61"/>
      <c r="H398" s="61"/>
      <c r="I398" s="61"/>
      <c r="J398" s="61"/>
      <c r="K398" s="61"/>
      <c r="L398" s="61"/>
      <c r="M398" s="61"/>
      <c r="N398" s="61"/>
      <c r="O398" s="61"/>
      <c r="P398" s="61"/>
      <c r="Q398" s="61"/>
      <c r="R398" s="61"/>
      <c r="S398" s="61"/>
      <c r="T398" s="61"/>
      <c r="U398" s="61"/>
      <c r="V398" s="61"/>
      <c r="W398" s="61"/>
      <c r="X398" s="61"/>
      <c r="Y398" s="61"/>
      <c r="Z398" s="61"/>
    </row>
    <row r="399" spans="1:26" ht="13">
      <c r="A399" s="61"/>
      <c r="B399" s="61"/>
      <c r="C399" s="61"/>
      <c r="D399" s="61"/>
      <c r="E399" s="61"/>
      <c r="F399" s="61"/>
      <c r="G399" s="61"/>
      <c r="H399" s="61"/>
      <c r="I399" s="61"/>
      <c r="J399" s="61"/>
      <c r="K399" s="61"/>
      <c r="L399" s="61"/>
      <c r="M399" s="61"/>
      <c r="N399" s="61"/>
      <c r="O399" s="61"/>
      <c r="P399" s="61"/>
      <c r="Q399" s="61"/>
      <c r="R399" s="61"/>
      <c r="S399" s="61"/>
      <c r="T399" s="61"/>
      <c r="U399" s="61"/>
      <c r="V399" s="61"/>
      <c r="W399" s="61"/>
      <c r="X399" s="61"/>
      <c r="Y399" s="61"/>
      <c r="Z399" s="61"/>
    </row>
    <row r="400" spans="1:26" ht="13">
      <c r="A400" s="61"/>
      <c r="B400" s="61"/>
      <c r="C400" s="61"/>
      <c r="D400" s="61"/>
      <c r="E400" s="61"/>
      <c r="F400" s="61"/>
      <c r="G400" s="61"/>
      <c r="H400" s="61"/>
      <c r="I400" s="61"/>
      <c r="J400" s="61"/>
      <c r="K400" s="61"/>
      <c r="L400" s="61"/>
      <c r="M400" s="61"/>
      <c r="N400" s="61"/>
      <c r="O400" s="61"/>
      <c r="P400" s="61"/>
      <c r="Q400" s="61"/>
      <c r="R400" s="61"/>
      <c r="S400" s="61"/>
      <c r="T400" s="61"/>
      <c r="U400" s="61"/>
      <c r="V400" s="61"/>
      <c r="W400" s="61"/>
      <c r="X400" s="61"/>
      <c r="Y400" s="61"/>
      <c r="Z400" s="61"/>
    </row>
    <row r="401" spans="1:26" ht="13">
      <c r="A401" s="61"/>
      <c r="B401" s="61"/>
      <c r="C401" s="61"/>
      <c r="D401" s="61"/>
      <c r="E401" s="61"/>
      <c r="F401" s="61"/>
      <c r="G401" s="61"/>
      <c r="H401" s="61"/>
      <c r="I401" s="61"/>
      <c r="J401" s="61"/>
      <c r="K401" s="61"/>
      <c r="L401" s="61"/>
      <c r="M401" s="61"/>
      <c r="N401" s="61"/>
      <c r="O401" s="61"/>
      <c r="P401" s="61"/>
      <c r="Q401" s="61"/>
      <c r="R401" s="61"/>
      <c r="S401" s="61"/>
      <c r="T401" s="61"/>
      <c r="U401" s="61"/>
      <c r="V401" s="61"/>
      <c r="W401" s="61"/>
      <c r="X401" s="61"/>
      <c r="Y401" s="61"/>
      <c r="Z401" s="61"/>
    </row>
    <row r="402" spans="1:26" ht="13">
      <c r="A402" s="61"/>
      <c r="B402" s="61"/>
      <c r="C402" s="61"/>
      <c r="D402" s="61"/>
      <c r="E402" s="61"/>
      <c r="F402" s="61"/>
      <c r="G402" s="61"/>
      <c r="H402" s="61"/>
      <c r="I402" s="61"/>
      <c r="J402" s="61"/>
      <c r="K402" s="61"/>
      <c r="L402" s="61"/>
      <c r="M402" s="61"/>
      <c r="N402" s="61"/>
      <c r="O402" s="61"/>
      <c r="P402" s="61"/>
      <c r="Q402" s="61"/>
      <c r="R402" s="61"/>
      <c r="S402" s="61"/>
      <c r="T402" s="61"/>
      <c r="U402" s="61"/>
      <c r="V402" s="61"/>
      <c r="W402" s="61"/>
      <c r="X402" s="61"/>
      <c r="Y402" s="61"/>
      <c r="Z402" s="61"/>
    </row>
    <row r="403" spans="1:26" ht="13">
      <c r="A403" s="61"/>
      <c r="B403" s="61"/>
      <c r="C403" s="61"/>
      <c r="D403" s="61"/>
      <c r="E403" s="61"/>
      <c r="F403" s="61"/>
      <c r="G403" s="61"/>
      <c r="H403" s="61"/>
      <c r="I403" s="61"/>
      <c r="J403" s="61"/>
      <c r="K403" s="61"/>
      <c r="L403" s="61"/>
      <c r="M403" s="61"/>
      <c r="N403" s="61"/>
      <c r="O403" s="61"/>
      <c r="P403" s="61"/>
      <c r="Q403" s="61"/>
      <c r="R403" s="61"/>
      <c r="S403" s="61"/>
      <c r="T403" s="61"/>
      <c r="U403" s="61"/>
      <c r="V403" s="61"/>
      <c r="W403" s="61"/>
      <c r="X403" s="61"/>
      <c r="Y403" s="61"/>
      <c r="Z403" s="61"/>
    </row>
    <row r="404" spans="1:26" ht="13">
      <c r="A404" s="61"/>
      <c r="B404" s="61"/>
      <c r="C404" s="61"/>
      <c r="D404" s="61"/>
      <c r="E404" s="61"/>
      <c r="F404" s="61"/>
      <c r="G404" s="61"/>
      <c r="H404" s="61"/>
      <c r="I404" s="61"/>
      <c r="J404" s="61"/>
      <c r="K404" s="61"/>
      <c r="L404" s="61"/>
      <c r="M404" s="61"/>
      <c r="N404" s="61"/>
      <c r="O404" s="61"/>
      <c r="P404" s="61"/>
      <c r="Q404" s="61"/>
      <c r="R404" s="61"/>
      <c r="S404" s="61"/>
      <c r="T404" s="61"/>
      <c r="U404" s="61"/>
      <c r="V404" s="61"/>
      <c r="W404" s="61"/>
      <c r="X404" s="61"/>
      <c r="Y404" s="61"/>
      <c r="Z404" s="61"/>
    </row>
    <row r="405" spans="1:26" ht="13">
      <c r="A405" s="61"/>
      <c r="B405" s="61"/>
      <c r="C405" s="61"/>
      <c r="D405" s="61"/>
      <c r="E405" s="61"/>
      <c r="F405" s="61"/>
      <c r="G405" s="61"/>
      <c r="H405" s="61"/>
      <c r="I405" s="61"/>
      <c r="J405" s="61"/>
      <c r="K405" s="61"/>
      <c r="L405" s="61"/>
      <c r="M405" s="61"/>
      <c r="N405" s="61"/>
      <c r="O405" s="61"/>
      <c r="P405" s="61"/>
      <c r="Q405" s="61"/>
      <c r="R405" s="61"/>
      <c r="S405" s="61"/>
      <c r="T405" s="61"/>
      <c r="U405" s="61"/>
      <c r="V405" s="61"/>
      <c r="W405" s="61"/>
      <c r="X405" s="61"/>
      <c r="Y405" s="61"/>
      <c r="Z405" s="61"/>
    </row>
    <row r="406" spans="1:26" ht="13">
      <c r="A406" s="61"/>
      <c r="B406" s="61"/>
      <c r="C406" s="61"/>
      <c r="D406" s="61"/>
      <c r="E406" s="61"/>
      <c r="F406" s="61"/>
      <c r="G406" s="61"/>
      <c r="H406" s="61"/>
      <c r="I406" s="61"/>
      <c r="J406" s="61"/>
      <c r="K406" s="61"/>
      <c r="L406" s="61"/>
      <c r="M406" s="61"/>
      <c r="N406" s="61"/>
      <c r="O406" s="61"/>
      <c r="P406" s="61"/>
      <c r="Q406" s="61"/>
      <c r="R406" s="61"/>
      <c r="S406" s="61"/>
      <c r="T406" s="61"/>
      <c r="U406" s="61"/>
      <c r="V406" s="61"/>
      <c r="W406" s="61"/>
      <c r="X406" s="61"/>
      <c r="Y406" s="61"/>
      <c r="Z406" s="61"/>
    </row>
    <row r="407" spans="1:26" ht="13">
      <c r="A407" s="61"/>
      <c r="B407" s="61"/>
      <c r="C407" s="61"/>
      <c r="D407" s="61"/>
      <c r="E407" s="61"/>
      <c r="F407" s="61"/>
      <c r="G407" s="61"/>
      <c r="H407" s="61"/>
      <c r="I407" s="61"/>
      <c r="J407" s="61"/>
      <c r="K407" s="61"/>
      <c r="L407" s="61"/>
      <c r="M407" s="61"/>
      <c r="N407" s="61"/>
      <c r="O407" s="61"/>
      <c r="P407" s="61"/>
      <c r="Q407" s="61"/>
      <c r="R407" s="61"/>
      <c r="S407" s="61"/>
      <c r="T407" s="61"/>
      <c r="U407" s="61"/>
      <c r="V407" s="61"/>
      <c r="W407" s="61"/>
      <c r="X407" s="61"/>
      <c r="Y407" s="61"/>
      <c r="Z407" s="61"/>
    </row>
    <row r="408" spans="1:26" ht="13">
      <c r="A408" s="61"/>
      <c r="B408" s="61"/>
      <c r="C408" s="61"/>
      <c r="D408" s="61"/>
      <c r="E408" s="61"/>
      <c r="F408" s="61"/>
      <c r="G408" s="61"/>
      <c r="H408" s="61"/>
      <c r="I408" s="61"/>
      <c r="J408" s="61"/>
      <c r="K408" s="61"/>
      <c r="L408" s="61"/>
      <c r="M408" s="61"/>
      <c r="N408" s="61"/>
      <c r="O408" s="61"/>
      <c r="P408" s="61"/>
      <c r="Q408" s="61"/>
      <c r="R408" s="61"/>
      <c r="S408" s="61"/>
      <c r="T408" s="61"/>
      <c r="U408" s="61"/>
      <c r="V408" s="61"/>
      <c r="W408" s="61"/>
      <c r="X408" s="61"/>
      <c r="Y408" s="61"/>
      <c r="Z408" s="61"/>
    </row>
    <row r="409" spans="1:26" ht="13">
      <c r="A409" s="61"/>
      <c r="B409" s="61"/>
      <c r="C409" s="61"/>
      <c r="D409" s="61"/>
      <c r="E409" s="61"/>
      <c r="F409" s="61"/>
      <c r="G409" s="61"/>
      <c r="H409" s="61"/>
      <c r="I409" s="61"/>
      <c r="J409" s="61"/>
      <c r="K409" s="61"/>
      <c r="L409" s="61"/>
      <c r="M409" s="61"/>
      <c r="N409" s="61"/>
      <c r="O409" s="61"/>
      <c r="P409" s="61"/>
      <c r="Q409" s="61"/>
      <c r="R409" s="61"/>
      <c r="S409" s="61"/>
      <c r="T409" s="61"/>
      <c r="U409" s="61"/>
      <c r="V409" s="61"/>
      <c r="W409" s="61"/>
      <c r="X409" s="61"/>
      <c r="Y409" s="61"/>
      <c r="Z409" s="61"/>
    </row>
    <row r="410" spans="1:26" ht="13">
      <c r="A410" s="61"/>
      <c r="B410" s="61"/>
      <c r="C410" s="61"/>
      <c r="D410" s="61"/>
      <c r="E410" s="61"/>
      <c r="F410" s="61"/>
      <c r="G410" s="61"/>
      <c r="H410" s="61"/>
      <c r="I410" s="61"/>
      <c r="J410" s="61"/>
      <c r="K410" s="61"/>
      <c r="L410" s="61"/>
      <c r="M410" s="61"/>
      <c r="N410" s="61"/>
      <c r="O410" s="61"/>
      <c r="P410" s="61"/>
      <c r="Q410" s="61"/>
      <c r="R410" s="61"/>
      <c r="S410" s="61"/>
      <c r="T410" s="61"/>
      <c r="U410" s="61"/>
      <c r="V410" s="61"/>
      <c r="W410" s="61"/>
      <c r="X410" s="61"/>
      <c r="Y410" s="61"/>
      <c r="Z410" s="61"/>
    </row>
    <row r="411" spans="1:26" ht="13">
      <c r="A411" s="61"/>
      <c r="B411" s="61"/>
      <c r="C411" s="61"/>
      <c r="D411" s="61"/>
      <c r="E411" s="61"/>
      <c r="F411" s="61"/>
      <c r="G411" s="61"/>
      <c r="H411" s="61"/>
      <c r="I411" s="61"/>
      <c r="J411" s="61"/>
      <c r="K411" s="61"/>
      <c r="L411" s="61"/>
      <c r="M411" s="61"/>
      <c r="N411" s="61"/>
      <c r="O411" s="61"/>
      <c r="P411" s="61"/>
      <c r="Q411" s="61"/>
      <c r="R411" s="61"/>
      <c r="S411" s="61"/>
      <c r="T411" s="61"/>
      <c r="U411" s="61"/>
      <c r="V411" s="61"/>
      <c r="W411" s="61"/>
      <c r="X411" s="61"/>
      <c r="Y411" s="61"/>
      <c r="Z411" s="61"/>
    </row>
    <row r="412" spans="1:26" ht="13">
      <c r="A412" s="61"/>
      <c r="B412" s="61"/>
      <c r="C412" s="61"/>
      <c r="D412" s="61"/>
      <c r="E412" s="61"/>
      <c r="F412" s="61"/>
      <c r="G412" s="61"/>
      <c r="H412" s="61"/>
      <c r="I412" s="61"/>
      <c r="J412" s="61"/>
      <c r="K412" s="61"/>
      <c r="L412" s="61"/>
      <c r="M412" s="61"/>
      <c r="N412" s="61"/>
      <c r="O412" s="61"/>
      <c r="P412" s="61"/>
      <c r="Q412" s="61"/>
      <c r="R412" s="61"/>
      <c r="S412" s="61"/>
      <c r="T412" s="61"/>
      <c r="U412" s="61"/>
      <c r="V412" s="61"/>
      <c r="W412" s="61"/>
      <c r="X412" s="61"/>
      <c r="Y412" s="61"/>
      <c r="Z412" s="61"/>
    </row>
    <row r="413" spans="1:26" ht="13">
      <c r="A413" s="61"/>
      <c r="B413" s="61"/>
      <c r="C413" s="61"/>
      <c r="D413" s="61"/>
      <c r="E413" s="61"/>
      <c r="F413" s="61"/>
      <c r="G413" s="61"/>
      <c r="H413" s="61"/>
      <c r="I413" s="61"/>
      <c r="J413" s="61"/>
      <c r="K413" s="61"/>
      <c r="L413" s="61"/>
      <c r="M413" s="61"/>
      <c r="N413" s="61"/>
      <c r="O413" s="61"/>
      <c r="P413" s="61"/>
      <c r="Q413" s="61"/>
      <c r="R413" s="61"/>
      <c r="S413" s="61"/>
      <c r="T413" s="61"/>
      <c r="U413" s="61"/>
      <c r="V413" s="61"/>
      <c r="W413" s="61"/>
      <c r="X413" s="61"/>
      <c r="Y413" s="61"/>
      <c r="Z413" s="61"/>
    </row>
    <row r="414" spans="1:26" ht="13">
      <c r="A414" s="61"/>
      <c r="B414" s="61"/>
      <c r="C414" s="61"/>
      <c r="D414" s="61"/>
      <c r="E414" s="61"/>
      <c r="F414" s="61"/>
      <c r="G414" s="61"/>
      <c r="H414" s="61"/>
      <c r="I414" s="61"/>
      <c r="J414" s="61"/>
      <c r="K414" s="61"/>
      <c r="L414" s="61"/>
      <c r="M414" s="61"/>
      <c r="N414" s="61"/>
      <c r="O414" s="61"/>
      <c r="P414" s="61"/>
      <c r="Q414" s="61"/>
      <c r="R414" s="61"/>
      <c r="S414" s="61"/>
      <c r="T414" s="61"/>
      <c r="U414" s="61"/>
      <c r="V414" s="61"/>
      <c r="W414" s="61"/>
      <c r="X414" s="61"/>
      <c r="Y414" s="61"/>
      <c r="Z414" s="61"/>
    </row>
    <row r="415" spans="1:26" ht="13">
      <c r="A415" s="61"/>
      <c r="B415" s="61"/>
      <c r="C415" s="61"/>
      <c r="D415" s="61"/>
      <c r="E415" s="61"/>
      <c r="F415" s="61"/>
      <c r="G415" s="61"/>
      <c r="H415" s="61"/>
      <c r="I415" s="61"/>
      <c r="J415" s="61"/>
      <c r="K415" s="61"/>
      <c r="L415" s="61"/>
      <c r="M415" s="61"/>
      <c r="N415" s="61"/>
      <c r="O415" s="61"/>
      <c r="P415" s="61"/>
      <c r="Q415" s="61"/>
      <c r="R415" s="61"/>
      <c r="S415" s="61"/>
      <c r="T415" s="61"/>
      <c r="U415" s="61"/>
      <c r="V415" s="61"/>
      <c r="W415" s="61"/>
      <c r="X415" s="61"/>
      <c r="Y415" s="61"/>
      <c r="Z415" s="61"/>
    </row>
    <row r="416" spans="1:26" ht="13">
      <c r="A416" s="61"/>
      <c r="B416" s="61"/>
      <c r="C416" s="61"/>
      <c r="D416" s="61"/>
      <c r="E416" s="61"/>
      <c r="F416" s="61"/>
      <c r="G416" s="61"/>
      <c r="H416" s="61"/>
      <c r="I416" s="61"/>
      <c r="J416" s="61"/>
      <c r="K416" s="61"/>
      <c r="L416" s="61"/>
      <c r="M416" s="61"/>
      <c r="N416" s="61"/>
      <c r="O416" s="61"/>
      <c r="P416" s="61"/>
      <c r="Q416" s="61"/>
      <c r="R416" s="61"/>
      <c r="S416" s="61"/>
      <c r="T416" s="61"/>
      <c r="U416" s="61"/>
      <c r="V416" s="61"/>
      <c r="W416" s="61"/>
      <c r="X416" s="61"/>
      <c r="Y416" s="61"/>
      <c r="Z416" s="61"/>
    </row>
    <row r="417" spans="1:26" ht="13">
      <c r="A417" s="61"/>
      <c r="B417" s="61"/>
      <c r="C417" s="61"/>
      <c r="D417" s="61"/>
      <c r="E417" s="61"/>
      <c r="F417" s="61"/>
      <c r="G417" s="61"/>
      <c r="H417" s="61"/>
      <c r="I417" s="61"/>
      <c r="J417" s="61"/>
      <c r="K417" s="61"/>
      <c r="L417" s="61"/>
      <c r="M417" s="61"/>
      <c r="N417" s="61"/>
      <c r="O417" s="61"/>
      <c r="P417" s="61"/>
      <c r="Q417" s="61"/>
      <c r="R417" s="61"/>
      <c r="S417" s="61"/>
      <c r="T417" s="61"/>
      <c r="U417" s="61"/>
      <c r="V417" s="61"/>
      <c r="W417" s="61"/>
      <c r="X417" s="61"/>
      <c r="Y417" s="61"/>
      <c r="Z417" s="61"/>
    </row>
    <row r="418" spans="1:26" ht="13">
      <c r="A418" s="61"/>
      <c r="B418" s="61"/>
      <c r="C418" s="61"/>
      <c r="D418" s="61"/>
      <c r="E418" s="61"/>
      <c r="F418" s="61"/>
      <c r="G418" s="61"/>
      <c r="H418" s="61"/>
      <c r="I418" s="61"/>
      <c r="J418" s="61"/>
      <c r="K418" s="61"/>
      <c r="L418" s="61"/>
      <c r="M418" s="61"/>
      <c r="N418" s="61"/>
      <c r="O418" s="61"/>
      <c r="P418" s="61"/>
      <c r="Q418" s="61"/>
      <c r="R418" s="61"/>
      <c r="S418" s="61"/>
      <c r="T418" s="61"/>
      <c r="U418" s="61"/>
      <c r="V418" s="61"/>
      <c r="W418" s="61"/>
      <c r="X418" s="61"/>
      <c r="Y418" s="61"/>
      <c r="Z418" s="61"/>
    </row>
    <row r="419" spans="1:26" ht="13">
      <c r="A419" s="61"/>
      <c r="B419" s="61"/>
      <c r="C419" s="61"/>
      <c r="D419" s="61"/>
      <c r="E419" s="61"/>
      <c r="F419" s="61"/>
      <c r="G419" s="61"/>
      <c r="H419" s="61"/>
      <c r="I419" s="61"/>
      <c r="J419" s="61"/>
      <c r="K419" s="61"/>
      <c r="L419" s="61"/>
      <c r="M419" s="61"/>
      <c r="N419" s="61"/>
      <c r="O419" s="61"/>
      <c r="P419" s="61"/>
      <c r="Q419" s="61"/>
      <c r="R419" s="61"/>
      <c r="S419" s="61"/>
      <c r="T419" s="61"/>
      <c r="U419" s="61"/>
      <c r="V419" s="61"/>
      <c r="W419" s="61"/>
      <c r="X419" s="61"/>
      <c r="Y419" s="61"/>
      <c r="Z419" s="61"/>
    </row>
    <row r="420" spans="1:26" ht="13">
      <c r="A420" s="61"/>
      <c r="B420" s="61"/>
      <c r="C420" s="61"/>
      <c r="D420" s="61"/>
      <c r="E420" s="61"/>
      <c r="F420" s="61"/>
      <c r="G420" s="61"/>
      <c r="H420" s="61"/>
      <c r="I420" s="61"/>
      <c r="J420" s="61"/>
      <c r="K420" s="61"/>
      <c r="L420" s="61"/>
      <c r="M420" s="61"/>
      <c r="N420" s="61"/>
      <c r="O420" s="61"/>
      <c r="P420" s="61"/>
      <c r="Q420" s="61"/>
      <c r="R420" s="61"/>
      <c r="S420" s="61"/>
      <c r="T420" s="61"/>
      <c r="U420" s="61"/>
      <c r="V420" s="61"/>
      <c r="W420" s="61"/>
      <c r="X420" s="61"/>
      <c r="Y420" s="61"/>
      <c r="Z420" s="61"/>
    </row>
    <row r="421" spans="1:26" ht="13">
      <c r="A421" s="61"/>
      <c r="B421" s="61"/>
      <c r="C421" s="61"/>
      <c r="D421" s="61"/>
      <c r="E421" s="61"/>
      <c r="F421" s="61"/>
      <c r="G421" s="61"/>
      <c r="H421" s="61"/>
      <c r="I421" s="61"/>
      <c r="J421" s="61"/>
      <c r="K421" s="61"/>
      <c r="L421" s="61"/>
      <c r="M421" s="61"/>
      <c r="N421" s="61"/>
      <c r="O421" s="61"/>
      <c r="P421" s="61"/>
      <c r="Q421" s="61"/>
      <c r="R421" s="61"/>
      <c r="S421" s="61"/>
      <c r="T421" s="61"/>
      <c r="U421" s="61"/>
      <c r="V421" s="61"/>
      <c r="W421" s="61"/>
      <c r="X421" s="61"/>
      <c r="Y421" s="61"/>
      <c r="Z421" s="61"/>
    </row>
    <row r="422" spans="1:26" ht="13">
      <c r="A422" s="61"/>
      <c r="B422" s="61"/>
      <c r="C422" s="61"/>
      <c r="D422" s="61"/>
      <c r="E422" s="61"/>
      <c r="F422" s="61"/>
      <c r="G422" s="61"/>
      <c r="H422" s="61"/>
      <c r="I422" s="61"/>
      <c r="J422" s="61"/>
      <c r="K422" s="61"/>
      <c r="L422" s="61"/>
      <c r="M422" s="61"/>
      <c r="N422" s="61"/>
      <c r="O422" s="61"/>
      <c r="P422" s="61"/>
      <c r="Q422" s="61"/>
      <c r="R422" s="61"/>
      <c r="S422" s="61"/>
      <c r="T422" s="61"/>
      <c r="U422" s="61"/>
      <c r="V422" s="61"/>
      <c r="W422" s="61"/>
      <c r="X422" s="61"/>
      <c r="Y422" s="61"/>
      <c r="Z422" s="61"/>
    </row>
    <row r="423" spans="1:26" ht="13">
      <c r="A423" s="61"/>
      <c r="B423" s="61"/>
      <c r="C423" s="61"/>
      <c r="D423" s="61"/>
      <c r="E423" s="61"/>
      <c r="F423" s="61"/>
      <c r="G423" s="61"/>
      <c r="H423" s="61"/>
      <c r="I423" s="61"/>
      <c r="J423" s="61"/>
      <c r="K423" s="61"/>
      <c r="L423" s="61"/>
      <c r="M423" s="61"/>
      <c r="N423" s="61"/>
      <c r="O423" s="61"/>
      <c r="P423" s="61"/>
      <c r="Q423" s="61"/>
      <c r="R423" s="61"/>
      <c r="S423" s="61"/>
      <c r="T423" s="61"/>
      <c r="U423" s="61"/>
      <c r="V423" s="61"/>
      <c r="W423" s="61"/>
      <c r="X423" s="61"/>
      <c r="Y423" s="61"/>
      <c r="Z423" s="61"/>
    </row>
    <row r="424" spans="1:26" ht="13">
      <c r="A424" s="61"/>
      <c r="B424" s="61"/>
      <c r="C424" s="61"/>
      <c r="D424" s="61"/>
      <c r="E424" s="61"/>
      <c r="F424" s="61"/>
      <c r="G424" s="61"/>
      <c r="H424" s="61"/>
      <c r="I424" s="61"/>
      <c r="J424" s="61"/>
      <c r="K424" s="61"/>
      <c r="L424" s="61"/>
      <c r="M424" s="61"/>
      <c r="N424" s="61"/>
      <c r="O424" s="61"/>
      <c r="P424" s="61"/>
      <c r="Q424" s="61"/>
      <c r="R424" s="61"/>
      <c r="S424" s="61"/>
      <c r="T424" s="61"/>
      <c r="U424" s="61"/>
      <c r="V424" s="61"/>
      <c r="W424" s="61"/>
      <c r="X424" s="61"/>
      <c r="Y424" s="61"/>
      <c r="Z424" s="61"/>
    </row>
    <row r="425" spans="1:26" ht="13">
      <c r="A425" s="61"/>
      <c r="B425" s="61"/>
      <c r="C425" s="61"/>
      <c r="D425" s="61"/>
      <c r="E425" s="61"/>
      <c r="F425" s="61"/>
      <c r="G425" s="61"/>
      <c r="H425" s="61"/>
      <c r="I425" s="61"/>
      <c r="J425" s="61"/>
      <c r="K425" s="61"/>
      <c r="L425" s="61"/>
      <c r="M425" s="61"/>
      <c r="N425" s="61"/>
      <c r="O425" s="61"/>
      <c r="P425" s="61"/>
      <c r="Q425" s="61"/>
      <c r="R425" s="61"/>
      <c r="S425" s="61"/>
      <c r="T425" s="61"/>
      <c r="U425" s="61"/>
      <c r="V425" s="61"/>
      <c r="W425" s="61"/>
      <c r="X425" s="61"/>
      <c r="Y425" s="61"/>
      <c r="Z425" s="61"/>
    </row>
    <row r="426" spans="1:26" ht="13">
      <c r="A426" s="61"/>
      <c r="B426" s="61"/>
      <c r="C426" s="61"/>
      <c r="D426" s="61"/>
      <c r="E426" s="61"/>
      <c r="F426" s="61"/>
      <c r="G426" s="61"/>
      <c r="H426" s="61"/>
      <c r="I426" s="61"/>
      <c r="J426" s="61"/>
      <c r="K426" s="61"/>
      <c r="L426" s="61"/>
      <c r="M426" s="61"/>
      <c r="N426" s="61"/>
      <c r="O426" s="61"/>
      <c r="P426" s="61"/>
      <c r="Q426" s="61"/>
      <c r="R426" s="61"/>
      <c r="S426" s="61"/>
      <c r="T426" s="61"/>
      <c r="U426" s="61"/>
      <c r="V426" s="61"/>
      <c r="W426" s="61"/>
      <c r="X426" s="61"/>
      <c r="Y426" s="61"/>
      <c r="Z426" s="61"/>
    </row>
    <row r="427" spans="1:26" ht="13">
      <c r="A427" s="61"/>
      <c r="B427" s="61"/>
      <c r="C427" s="61"/>
      <c r="D427" s="61"/>
      <c r="E427" s="61"/>
      <c r="F427" s="61"/>
      <c r="G427" s="61"/>
      <c r="H427" s="61"/>
      <c r="I427" s="61"/>
      <c r="J427" s="61"/>
      <c r="K427" s="61"/>
      <c r="L427" s="61"/>
      <c r="M427" s="61"/>
      <c r="N427" s="61"/>
      <c r="O427" s="61"/>
      <c r="P427" s="61"/>
      <c r="Q427" s="61"/>
      <c r="R427" s="61"/>
      <c r="S427" s="61"/>
      <c r="T427" s="61"/>
      <c r="U427" s="61"/>
      <c r="V427" s="61"/>
      <c r="W427" s="61"/>
      <c r="X427" s="61"/>
      <c r="Y427" s="61"/>
      <c r="Z427" s="61"/>
    </row>
    <row r="428" spans="1:26" ht="13">
      <c r="A428" s="61"/>
      <c r="B428" s="61"/>
      <c r="C428" s="61"/>
      <c r="D428" s="61"/>
      <c r="E428" s="61"/>
      <c r="F428" s="61"/>
      <c r="G428" s="61"/>
      <c r="H428" s="61"/>
      <c r="I428" s="61"/>
      <c r="J428" s="61"/>
      <c r="K428" s="61"/>
      <c r="L428" s="61"/>
      <c r="M428" s="61"/>
      <c r="N428" s="61"/>
      <c r="O428" s="61"/>
      <c r="P428" s="61"/>
      <c r="Q428" s="61"/>
      <c r="R428" s="61"/>
      <c r="S428" s="61"/>
      <c r="T428" s="61"/>
      <c r="U428" s="61"/>
      <c r="V428" s="61"/>
      <c r="W428" s="61"/>
      <c r="X428" s="61"/>
      <c r="Y428" s="61"/>
      <c r="Z428" s="61"/>
    </row>
    <row r="429" spans="1:26" ht="13">
      <c r="A429" s="61"/>
      <c r="B429" s="61"/>
      <c r="C429" s="61"/>
      <c r="D429" s="61"/>
      <c r="E429" s="61"/>
      <c r="F429" s="61"/>
      <c r="G429" s="61"/>
      <c r="H429" s="61"/>
      <c r="I429" s="61"/>
      <c r="J429" s="61"/>
      <c r="K429" s="61"/>
      <c r="L429" s="61"/>
      <c r="M429" s="61"/>
      <c r="N429" s="61"/>
      <c r="O429" s="61"/>
      <c r="P429" s="61"/>
      <c r="Q429" s="61"/>
      <c r="R429" s="61"/>
      <c r="S429" s="61"/>
      <c r="T429" s="61"/>
      <c r="U429" s="61"/>
      <c r="V429" s="61"/>
      <c r="W429" s="61"/>
      <c r="X429" s="61"/>
      <c r="Y429" s="61"/>
      <c r="Z429" s="61"/>
    </row>
    <row r="430" spans="1:26" ht="13">
      <c r="A430" s="61"/>
      <c r="B430" s="61"/>
      <c r="C430" s="61"/>
      <c r="D430" s="61"/>
      <c r="E430" s="61"/>
      <c r="F430" s="61"/>
      <c r="G430" s="61"/>
      <c r="H430" s="61"/>
      <c r="I430" s="61"/>
      <c r="J430" s="61"/>
      <c r="K430" s="61"/>
      <c r="L430" s="61"/>
      <c r="M430" s="61"/>
      <c r="N430" s="61"/>
      <c r="O430" s="61"/>
      <c r="P430" s="61"/>
      <c r="Q430" s="61"/>
      <c r="R430" s="61"/>
      <c r="S430" s="61"/>
      <c r="T430" s="61"/>
      <c r="U430" s="61"/>
      <c r="V430" s="61"/>
      <c r="W430" s="61"/>
      <c r="X430" s="61"/>
      <c r="Y430" s="61"/>
      <c r="Z430" s="61"/>
    </row>
    <row r="431" spans="1:26" ht="13">
      <c r="A431" s="61"/>
      <c r="B431" s="61"/>
      <c r="C431" s="61"/>
      <c r="D431" s="61"/>
      <c r="E431" s="61"/>
      <c r="F431" s="61"/>
      <c r="G431" s="61"/>
      <c r="H431" s="61"/>
      <c r="I431" s="61"/>
      <c r="J431" s="61"/>
      <c r="K431" s="61"/>
      <c r="L431" s="61"/>
      <c r="M431" s="61"/>
      <c r="N431" s="61"/>
      <c r="O431" s="61"/>
      <c r="P431" s="61"/>
      <c r="Q431" s="61"/>
      <c r="R431" s="61"/>
      <c r="S431" s="61"/>
      <c r="T431" s="61"/>
      <c r="U431" s="61"/>
      <c r="V431" s="61"/>
      <c r="W431" s="61"/>
      <c r="X431" s="61"/>
      <c r="Y431" s="61"/>
      <c r="Z431" s="61"/>
    </row>
    <row r="432" spans="1:26" ht="13">
      <c r="A432" s="61"/>
      <c r="B432" s="61"/>
      <c r="C432" s="61"/>
      <c r="D432" s="61"/>
      <c r="E432" s="61"/>
      <c r="F432" s="61"/>
      <c r="G432" s="61"/>
      <c r="H432" s="61"/>
      <c r="I432" s="61"/>
      <c r="J432" s="61"/>
      <c r="K432" s="61"/>
      <c r="L432" s="61"/>
      <c r="M432" s="61"/>
      <c r="N432" s="61"/>
      <c r="O432" s="61"/>
      <c r="P432" s="61"/>
      <c r="Q432" s="61"/>
      <c r="R432" s="61"/>
      <c r="S432" s="61"/>
      <c r="T432" s="61"/>
      <c r="U432" s="61"/>
      <c r="V432" s="61"/>
      <c r="W432" s="61"/>
      <c r="X432" s="61"/>
      <c r="Y432" s="61"/>
      <c r="Z432" s="61"/>
    </row>
    <row r="433" spans="1:26" ht="13">
      <c r="A433" s="61"/>
      <c r="B433" s="61"/>
      <c r="C433" s="61"/>
      <c r="D433" s="61"/>
      <c r="E433" s="61"/>
      <c r="F433" s="61"/>
      <c r="G433" s="61"/>
      <c r="H433" s="61"/>
      <c r="I433" s="61"/>
      <c r="J433" s="61"/>
      <c r="K433" s="61"/>
      <c r="L433" s="61"/>
      <c r="M433" s="61"/>
      <c r="N433" s="61"/>
      <c r="O433" s="61"/>
      <c r="P433" s="61"/>
      <c r="Q433" s="61"/>
      <c r="R433" s="61"/>
      <c r="S433" s="61"/>
      <c r="T433" s="61"/>
      <c r="U433" s="61"/>
      <c r="V433" s="61"/>
      <c r="W433" s="61"/>
      <c r="X433" s="61"/>
      <c r="Y433" s="61"/>
      <c r="Z433" s="61"/>
    </row>
    <row r="434" spans="1:26" ht="13">
      <c r="A434" s="61"/>
      <c r="B434" s="61"/>
      <c r="C434" s="61"/>
      <c r="D434" s="61"/>
      <c r="E434" s="61"/>
      <c r="F434" s="61"/>
      <c r="G434" s="61"/>
      <c r="H434" s="61"/>
      <c r="I434" s="61"/>
      <c r="J434" s="61"/>
      <c r="K434" s="61"/>
      <c r="L434" s="61"/>
      <c r="M434" s="61"/>
      <c r="N434" s="61"/>
      <c r="O434" s="61"/>
      <c r="P434" s="61"/>
      <c r="Q434" s="61"/>
      <c r="R434" s="61"/>
      <c r="S434" s="61"/>
      <c r="T434" s="61"/>
      <c r="U434" s="61"/>
      <c r="V434" s="61"/>
      <c r="W434" s="61"/>
      <c r="X434" s="61"/>
      <c r="Y434" s="61"/>
      <c r="Z434" s="61"/>
    </row>
    <row r="435" spans="1:26" ht="13">
      <c r="A435" s="61"/>
      <c r="B435" s="61"/>
      <c r="C435" s="61"/>
      <c r="D435" s="61"/>
      <c r="E435" s="61"/>
      <c r="F435" s="61"/>
      <c r="G435" s="61"/>
      <c r="H435" s="61"/>
      <c r="I435" s="61"/>
      <c r="J435" s="61"/>
      <c r="K435" s="61"/>
      <c r="L435" s="61"/>
      <c r="M435" s="61"/>
      <c r="N435" s="61"/>
      <c r="O435" s="61"/>
      <c r="P435" s="61"/>
      <c r="Q435" s="61"/>
      <c r="R435" s="61"/>
      <c r="S435" s="61"/>
      <c r="T435" s="61"/>
      <c r="U435" s="61"/>
      <c r="V435" s="61"/>
      <c r="W435" s="61"/>
      <c r="X435" s="61"/>
      <c r="Y435" s="61"/>
      <c r="Z435" s="61"/>
    </row>
    <row r="436" spans="1:26" ht="13">
      <c r="A436" s="61"/>
      <c r="B436" s="61"/>
      <c r="C436" s="61"/>
      <c r="D436" s="61"/>
      <c r="E436" s="61"/>
      <c r="F436" s="61"/>
      <c r="G436" s="61"/>
      <c r="H436" s="61"/>
      <c r="I436" s="61"/>
      <c r="J436" s="61"/>
      <c r="K436" s="61"/>
      <c r="L436" s="61"/>
      <c r="M436" s="61"/>
      <c r="N436" s="61"/>
      <c r="O436" s="61"/>
      <c r="P436" s="61"/>
      <c r="Q436" s="61"/>
      <c r="R436" s="61"/>
      <c r="S436" s="61"/>
      <c r="T436" s="61"/>
      <c r="U436" s="61"/>
      <c r="V436" s="61"/>
      <c r="W436" s="61"/>
      <c r="X436" s="61"/>
      <c r="Y436" s="61"/>
      <c r="Z436" s="61"/>
    </row>
    <row r="437" spans="1:26" ht="13">
      <c r="A437" s="61"/>
      <c r="B437" s="61"/>
      <c r="C437" s="61"/>
      <c r="D437" s="61"/>
      <c r="E437" s="61"/>
      <c r="F437" s="61"/>
      <c r="G437" s="61"/>
      <c r="H437" s="61"/>
      <c r="I437" s="61"/>
      <c r="J437" s="61"/>
      <c r="K437" s="61"/>
      <c r="L437" s="61"/>
      <c r="M437" s="61"/>
      <c r="N437" s="61"/>
      <c r="O437" s="61"/>
      <c r="P437" s="61"/>
      <c r="Q437" s="61"/>
      <c r="R437" s="61"/>
      <c r="S437" s="61"/>
      <c r="T437" s="61"/>
      <c r="U437" s="61"/>
      <c r="V437" s="61"/>
      <c r="W437" s="61"/>
      <c r="X437" s="61"/>
      <c r="Y437" s="61"/>
      <c r="Z437" s="61"/>
    </row>
    <row r="438" spans="1:26" ht="13">
      <c r="A438" s="61"/>
      <c r="B438" s="61"/>
      <c r="C438" s="61"/>
      <c r="D438" s="61"/>
      <c r="E438" s="61"/>
      <c r="F438" s="61"/>
      <c r="G438" s="61"/>
      <c r="H438" s="61"/>
      <c r="I438" s="61"/>
      <c r="J438" s="61"/>
      <c r="K438" s="61"/>
      <c r="L438" s="61"/>
      <c r="M438" s="61"/>
      <c r="N438" s="61"/>
      <c r="O438" s="61"/>
      <c r="P438" s="61"/>
      <c r="Q438" s="61"/>
      <c r="R438" s="61"/>
      <c r="S438" s="61"/>
      <c r="T438" s="61"/>
      <c r="U438" s="61"/>
      <c r="V438" s="61"/>
      <c r="W438" s="61"/>
      <c r="X438" s="61"/>
      <c r="Y438" s="61"/>
      <c r="Z438" s="61"/>
    </row>
    <row r="439" spans="1:26" ht="13">
      <c r="A439" s="61"/>
      <c r="B439" s="61"/>
      <c r="C439" s="61"/>
      <c r="D439" s="61"/>
      <c r="E439" s="61"/>
      <c r="F439" s="61"/>
      <c r="G439" s="61"/>
      <c r="H439" s="61"/>
      <c r="I439" s="61"/>
      <c r="J439" s="61"/>
      <c r="K439" s="61"/>
      <c r="L439" s="61"/>
      <c r="M439" s="61"/>
      <c r="N439" s="61"/>
      <c r="O439" s="61"/>
      <c r="P439" s="61"/>
      <c r="Q439" s="61"/>
      <c r="R439" s="61"/>
      <c r="S439" s="61"/>
      <c r="T439" s="61"/>
      <c r="U439" s="61"/>
      <c r="V439" s="61"/>
      <c r="W439" s="61"/>
      <c r="X439" s="61"/>
      <c r="Y439" s="61"/>
      <c r="Z439" s="61"/>
    </row>
    <row r="440" spans="1:26" ht="13">
      <c r="A440" s="61"/>
      <c r="B440" s="61"/>
      <c r="C440" s="61"/>
      <c r="D440" s="61"/>
      <c r="E440" s="61"/>
      <c r="F440" s="61"/>
      <c r="G440" s="61"/>
      <c r="H440" s="61"/>
      <c r="I440" s="61"/>
      <c r="J440" s="61"/>
      <c r="K440" s="61"/>
      <c r="L440" s="61"/>
      <c r="M440" s="61"/>
      <c r="N440" s="61"/>
      <c r="O440" s="61"/>
      <c r="P440" s="61"/>
      <c r="Q440" s="61"/>
      <c r="R440" s="61"/>
      <c r="S440" s="61"/>
      <c r="T440" s="61"/>
      <c r="U440" s="61"/>
      <c r="V440" s="61"/>
      <c r="W440" s="61"/>
      <c r="X440" s="61"/>
      <c r="Y440" s="61"/>
      <c r="Z440" s="61"/>
    </row>
    <row r="441" spans="1:26" ht="13">
      <c r="A441" s="61"/>
      <c r="B441" s="61"/>
      <c r="C441" s="61"/>
      <c r="D441" s="61"/>
      <c r="E441" s="61"/>
      <c r="F441" s="61"/>
      <c r="G441" s="61"/>
      <c r="H441" s="61"/>
      <c r="I441" s="61"/>
      <c r="J441" s="61"/>
      <c r="K441" s="61"/>
      <c r="L441" s="61"/>
      <c r="M441" s="61"/>
      <c r="N441" s="61"/>
      <c r="O441" s="61"/>
      <c r="P441" s="61"/>
      <c r="Q441" s="61"/>
      <c r="R441" s="61"/>
      <c r="S441" s="61"/>
      <c r="T441" s="61"/>
      <c r="U441" s="61"/>
      <c r="V441" s="61"/>
      <c r="W441" s="61"/>
      <c r="X441" s="61"/>
      <c r="Y441" s="61"/>
      <c r="Z441" s="61"/>
    </row>
    <row r="442" spans="1:26" ht="13">
      <c r="A442" s="61"/>
      <c r="B442" s="61"/>
      <c r="C442" s="61"/>
      <c r="D442" s="61"/>
      <c r="E442" s="61"/>
      <c r="F442" s="61"/>
      <c r="G442" s="61"/>
      <c r="H442" s="61"/>
      <c r="I442" s="61"/>
      <c r="J442" s="61"/>
      <c r="K442" s="61"/>
      <c r="L442" s="61"/>
      <c r="M442" s="61"/>
      <c r="N442" s="61"/>
      <c r="O442" s="61"/>
      <c r="P442" s="61"/>
      <c r="Q442" s="61"/>
      <c r="R442" s="61"/>
      <c r="S442" s="61"/>
      <c r="T442" s="61"/>
      <c r="U442" s="61"/>
      <c r="V442" s="61"/>
      <c r="W442" s="61"/>
      <c r="X442" s="61"/>
      <c r="Y442" s="61"/>
      <c r="Z442" s="61"/>
    </row>
    <row r="443" spans="1:26" ht="13">
      <c r="A443" s="61"/>
      <c r="B443" s="61"/>
      <c r="C443" s="61"/>
      <c r="D443" s="61"/>
      <c r="E443" s="61"/>
      <c r="F443" s="61"/>
      <c r="G443" s="61"/>
      <c r="H443" s="61"/>
      <c r="I443" s="61"/>
      <c r="J443" s="61"/>
      <c r="K443" s="61"/>
      <c r="L443" s="61"/>
      <c r="M443" s="61"/>
      <c r="N443" s="61"/>
      <c r="O443" s="61"/>
      <c r="P443" s="61"/>
      <c r="Q443" s="61"/>
      <c r="R443" s="61"/>
      <c r="S443" s="61"/>
      <c r="T443" s="61"/>
      <c r="U443" s="61"/>
      <c r="V443" s="61"/>
      <c r="W443" s="61"/>
      <c r="X443" s="61"/>
      <c r="Y443" s="61"/>
      <c r="Z443" s="61"/>
    </row>
    <row r="444" spans="1:26" ht="13">
      <c r="A444" s="61"/>
      <c r="B444" s="61"/>
      <c r="C444" s="61"/>
      <c r="D444" s="61"/>
      <c r="E444" s="61"/>
      <c r="F444" s="61"/>
      <c r="G444" s="61"/>
      <c r="H444" s="61"/>
      <c r="I444" s="61"/>
      <c r="J444" s="61"/>
      <c r="K444" s="61"/>
      <c r="L444" s="61"/>
      <c r="M444" s="61"/>
      <c r="N444" s="61"/>
      <c r="O444" s="61"/>
      <c r="P444" s="61"/>
      <c r="Q444" s="61"/>
      <c r="R444" s="61"/>
      <c r="S444" s="61"/>
      <c r="T444" s="61"/>
      <c r="U444" s="61"/>
      <c r="V444" s="61"/>
      <c r="W444" s="61"/>
      <c r="X444" s="61"/>
      <c r="Y444" s="61"/>
      <c r="Z444" s="61"/>
    </row>
    <row r="445" spans="1:26" ht="13">
      <c r="A445" s="61"/>
      <c r="B445" s="61"/>
      <c r="C445" s="61"/>
      <c r="D445" s="61"/>
      <c r="E445" s="61"/>
      <c r="F445" s="61"/>
      <c r="G445" s="61"/>
      <c r="H445" s="61"/>
      <c r="I445" s="61"/>
      <c r="J445" s="61"/>
      <c r="K445" s="61"/>
      <c r="L445" s="61"/>
      <c r="M445" s="61"/>
      <c r="N445" s="61"/>
      <c r="O445" s="61"/>
      <c r="P445" s="61"/>
      <c r="Q445" s="61"/>
      <c r="R445" s="61"/>
      <c r="S445" s="61"/>
      <c r="T445" s="61"/>
      <c r="U445" s="61"/>
      <c r="V445" s="61"/>
      <c r="W445" s="61"/>
      <c r="X445" s="61"/>
      <c r="Y445" s="61"/>
      <c r="Z445" s="61"/>
    </row>
    <row r="446" spans="1:26" ht="13">
      <c r="A446" s="61"/>
      <c r="B446" s="61"/>
      <c r="C446" s="61"/>
      <c r="D446" s="61"/>
      <c r="E446" s="61"/>
      <c r="F446" s="61"/>
      <c r="G446" s="61"/>
      <c r="H446" s="61"/>
      <c r="I446" s="61"/>
      <c r="J446" s="61"/>
      <c r="K446" s="61"/>
      <c r="L446" s="61"/>
      <c r="M446" s="61"/>
      <c r="N446" s="61"/>
      <c r="O446" s="61"/>
      <c r="P446" s="61"/>
      <c r="Q446" s="61"/>
      <c r="R446" s="61"/>
      <c r="S446" s="61"/>
      <c r="T446" s="61"/>
      <c r="U446" s="61"/>
      <c r="V446" s="61"/>
      <c r="W446" s="61"/>
      <c r="X446" s="61"/>
      <c r="Y446" s="61"/>
      <c r="Z446" s="61"/>
    </row>
    <row r="447" spans="1:26" ht="13">
      <c r="A447" s="61"/>
      <c r="B447" s="61"/>
      <c r="C447" s="61"/>
      <c r="D447" s="61"/>
      <c r="E447" s="61"/>
      <c r="F447" s="61"/>
      <c r="G447" s="61"/>
      <c r="H447" s="61"/>
      <c r="I447" s="61"/>
      <c r="J447" s="61"/>
      <c r="K447" s="61"/>
      <c r="L447" s="61"/>
      <c r="M447" s="61"/>
      <c r="N447" s="61"/>
      <c r="O447" s="61"/>
      <c r="P447" s="61"/>
      <c r="Q447" s="61"/>
      <c r="R447" s="61"/>
      <c r="S447" s="61"/>
      <c r="T447" s="61"/>
      <c r="U447" s="61"/>
      <c r="V447" s="61"/>
      <c r="W447" s="61"/>
      <c r="X447" s="61"/>
      <c r="Y447" s="61"/>
      <c r="Z447" s="61"/>
    </row>
    <row r="448" spans="1:26" ht="13">
      <c r="A448" s="61"/>
      <c r="B448" s="61"/>
      <c r="C448" s="61"/>
      <c r="D448" s="61"/>
      <c r="E448" s="61"/>
      <c r="F448" s="61"/>
      <c r="G448" s="61"/>
      <c r="H448" s="61"/>
      <c r="I448" s="61"/>
      <c r="J448" s="61"/>
      <c r="K448" s="61"/>
      <c r="L448" s="61"/>
      <c r="M448" s="61"/>
      <c r="N448" s="61"/>
      <c r="O448" s="61"/>
      <c r="P448" s="61"/>
      <c r="Q448" s="61"/>
      <c r="R448" s="61"/>
      <c r="S448" s="61"/>
      <c r="T448" s="61"/>
      <c r="U448" s="61"/>
      <c r="V448" s="61"/>
      <c r="W448" s="61"/>
      <c r="X448" s="61"/>
      <c r="Y448" s="61"/>
      <c r="Z448" s="61"/>
    </row>
    <row r="449" spans="1:26" ht="13">
      <c r="A449" s="61"/>
      <c r="B449" s="61"/>
      <c r="C449" s="61"/>
      <c r="D449" s="61"/>
      <c r="E449" s="61"/>
      <c r="F449" s="61"/>
      <c r="G449" s="61"/>
      <c r="H449" s="61"/>
      <c r="I449" s="61"/>
      <c r="J449" s="61"/>
      <c r="K449" s="61"/>
      <c r="L449" s="61"/>
      <c r="M449" s="61"/>
      <c r="N449" s="61"/>
      <c r="O449" s="61"/>
      <c r="P449" s="61"/>
      <c r="Q449" s="61"/>
      <c r="R449" s="61"/>
      <c r="S449" s="61"/>
      <c r="T449" s="61"/>
      <c r="U449" s="61"/>
      <c r="V449" s="61"/>
      <c r="W449" s="61"/>
      <c r="X449" s="61"/>
      <c r="Y449" s="61"/>
      <c r="Z449" s="61"/>
    </row>
    <row r="450" spans="1:26" ht="13">
      <c r="A450" s="61"/>
      <c r="B450" s="61"/>
      <c r="C450" s="61"/>
      <c r="D450" s="61"/>
      <c r="E450" s="61"/>
      <c r="F450" s="61"/>
      <c r="G450" s="61"/>
      <c r="H450" s="61"/>
      <c r="I450" s="61"/>
      <c r="J450" s="61"/>
      <c r="K450" s="61"/>
      <c r="L450" s="61"/>
      <c r="M450" s="61"/>
      <c r="N450" s="61"/>
      <c r="O450" s="61"/>
      <c r="P450" s="61"/>
      <c r="Q450" s="61"/>
      <c r="R450" s="61"/>
      <c r="S450" s="61"/>
      <c r="T450" s="61"/>
      <c r="U450" s="61"/>
      <c r="V450" s="61"/>
      <c r="W450" s="61"/>
      <c r="X450" s="61"/>
      <c r="Y450" s="61"/>
      <c r="Z450" s="61"/>
    </row>
    <row r="451" spans="1:26" ht="13">
      <c r="A451" s="61"/>
      <c r="B451" s="61"/>
      <c r="C451" s="61"/>
      <c r="D451" s="61"/>
      <c r="E451" s="61"/>
      <c r="F451" s="61"/>
      <c r="G451" s="61"/>
      <c r="H451" s="61"/>
      <c r="I451" s="61"/>
      <c r="J451" s="61"/>
      <c r="K451" s="61"/>
      <c r="L451" s="61"/>
      <c r="M451" s="61"/>
      <c r="N451" s="61"/>
      <c r="O451" s="61"/>
      <c r="P451" s="61"/>
      <c r="Q451" s="61"/>
      <c r="R451" s="61"/>
      <c r="S451" s="61"/>
      <c r="T451" s="61"/>
      <c r="U451" s="61"/>
      <c r="V451" s="61"/>
      <c r="W451" s="61"/>
      <c r="X451" s="61"/>
      <c r="Y451" s="61"/>
      <c r="Z451" s="61"/>
    </row>
    <row r="452" spans="1:26" ht="13">
      <c r="A452" s="61"/>
      <c r="B452" s="61"/>
      <c r="C452" s="61"/>
      <c r="D452" s="61"/>
      <c r="E452" s="61"/>
      <c r="F452" s="61"/>
      <c r="G452" s="61"/>
      <c r="H452" s="61"/>
      <c r="I452" s="61"/>
      <c r="J452" s="61"/>
      <c r="K452" s="61"/>
      <c r="L452" s="61"/>
      <c r="M452" s="61"/>
      <c r="N452" s="61"/>
      <c r="O452" s="61"/>
      <c r="P452" s="61"/>
      <c r="Q452" s="61"/>
      <c r="R452" s="61"/>
      <c r="S452" s="61"/>
      <c r="T452" s="61"/>
      <c r="U452" s="61"/>
      <c r="V452" s="61"/>
      <c r="W452" s="61"/>
      <c r="X452" s="61"/>
      <c r="Y452" s="61"/>
      <c r="Z452" s="61"/>
    </row>
    <row r="453" spans="1:26" ht="13">
      <c r="A453" s="61"/>
      <c r="B453" s="61"/>
      <c r="C453" s="61"/>
      <c r="D453" s="61"/>
      <c r="E453" s="61"/>
      <c r="F453" s="61"/>
      <c r="G453" s="61"/>
      <c r="H453" s="61"/>
      <c r="I453" s="61"/>
      <c r="J453" s="61"/>
      <c r="K453" s="61"/>
      <c r="L453" s="61"/>
      <c r="M453" s="61"/>
      <c r="N453" s="61"/>
      <c r="O453" s="61"/>
      <c r="P453" s="61"/>
      <c r="Q453" s="61"/>
      <c r="R453" s="61"/>
      <c r="S453" s="61"/>
      <c r="T453" s="61"/>
      <c r="U453" s="61"/>
      <c r="V453" s="61"/>
      <c r="W453" s="61"/>
      <c r="X453" s="61"/>
      <c r="Y453" s="61"/>
      <c r="Z453" s="61"/>
    </row>
    <row r="454" spans="1:26" ht="13">
      <c r="A454" s="61"/>
      <c r="B454" s="61"/>
      <c r="C454" s="61"/>
      <c r="D454" s="61"/>
      <c r="E454" s="61"/>
      <c r="F454" s="61"/>
      <c r="G454" s="61"/>
      <c r="H454" s="61"/>
      <c r="I454" s="61"/>
      <c r="J454" s="61"/>
      <c r="K454" s="61"/>
      <c r="L454" s="61"/>
      <c r="M454" s="61"/>
      <c r="N454" s="61"/>
      <c r="O454" s="61"/>
      <c r="P454" s="61"/>
      <c r="Q454" s="61"/>
      <c r="R454" s="61"/>
      <c r="S454" s="61"/>
      <c r="T454" s="61"/>
      <c r="U454" s="61"/>
      <c r="V454" s="61"/>
      <c r="W454" s="61"/>
      <c r="X454" s="61"/>
      <c r="Y454" s="61"/>
      <c r="Z454" s="61"/>
    </row>
    <row r="455" spans="1:26" ht="13">
      <c r="A455" s="61"/>
      <c r="B455" s="61"/>
      <c r="C455" s="61"/>
      <c r="D455" s="61"/>
      <c r="E455" s="61"/>
      <c r="F455" s="61"/>
      <c r="G455" s="61"/>
      <c r="H455" s="61"/>
      <c r="I455" s="61"/>
      <c r="J455" s="61"/>
      <c r="K455" s="61"/>
      <c r="L455" s="61"/>
      <c r="M455" s="61"/>
      <c r="N455" s="61"/>
      <c r="O455" s="61"/>
      <c r="P455" s="61"/>
      <c r="Q455" s="61"/>
      <c r="R455" s="61"/>
      <c r="S455" s="61"/>
      <c r="T455" s="61"/>
      <c r="U455" s="61"/>
      <c r="V455" s="61"/>
      <c r="W455" s="61"/>
      <c r="X455" s="61"/>
      <c r="Y455" s="61"/>
      <c r="Z455" s="61"/>
    </row>
    <row r="456" spans="1:26" ht="13">
      <c r="A456" s="61"/>
      <c r="B456" s="61"/>
      <c r="C456" s="61"/>
      <c r="D456" s="61"/>
      <c r="E456" s="61"/>
      <c r="F456" s="61"/>
      <c r="G456" s="61"/>
      <c r="H456" s="61"/>
      <c r="I456" s="61"/>
      <c r="J456" s="61"/>
      <c r="K456" s="61"/>
      <c r="L456" s="61"/>
      <c r="M456" s="61"/>
      <c r="N456" s="61"/>
      <c r="O456" s="61"/>
      <c r="P456" s="61"/>
      <c r="Q456" s="61"/>
      <c r="R456" s="61"/>
      <c r="S456" s="61"/>
      <c r="T456" s="61"/>
      <c r="U456" s="61"/>
      <c r="V456" s="61"/>
      <c r="W456" s="61"/>
      <c r="X456" s="61"/>
      <c r="Y456" s="61"/>
      <c r="Z456" s="61"/>
    </row>
    <row r="457" spans="1:26" ht="13">
      <c r="A457" s="61"/>
      <c r="B457" s="61"/>
      <c r="C457" s="61"/>
      <c r="D457" s="61"/>
      <c r="E457" s="61"/>
      <c r="F457" s="61"/>
      <c r="G457" s="61"/>
      <c r="H457" s="61"/>
      <c r="I457" s="61"/>
      <c r="J457" s="61"/>
      <c r="K457" s="61"/>
      <c r="L457" s="61"/>
      <c r="M457" s="61"/>
      <c r="N457" s="61"/>
      <c r="O457" s="61"/>
      <c r="P457" s="61"/>
      <c r="Q457" s="61"/>
      <c r="R457" s="61"/>
      <c r="S457" s="61"/>
      <c r="T457" s="61"/>
      <c r="U457" s="61"/>
      <c r="V457" s="61"/>
      <c r="W457" s="61"/>
      <c r="X457" s="61"/>
      <c r="Y457" s="61"/>
      <c r="Z457" s="61"/>
    </row>
    <row r="458" spans="1:26" ht="13">
      <c r="A458" s="61"/>
      <c r="B458" s="61"/>
      <c r="C458" s="61"/>
      <c r="D458" s="61"/>
      <c r="E458" s="61"/>
      <c r="F458" s="61"/>
      <c r="G458" s="61"/>
      <c r="H458" s="61"/>
      <c r="I458" s="61"/>
      <c r="J458" s="61"/>
      <c r="K458" s="61"/>
      <c r="L458" s="61"/>
      <c r="M458" s="61"/>
      <c r="N458" s="61"/>
      <c r="O458" s="61"/>
      <c r="P458" s="61"/>
      <c r="Q458" s="61"/>
      <c r="R458" s="61"/>
      <c r="S458" s="61"/>
      <c r="T458" s="61"/>
      <c r="U458" s="61"/>
      <c r="V458" s="61"/>
      <c r="W458" s="61"/>
      <c r="X458" s="61"/>
      <c r="Y458" s="61"/>
      <c r="Z458" s="61"/>
    </row>
    <row r="459" spans="1:26" ht="13">
      <c r="A459" s="61"/>
      <c r="B459" s="61"/>
      <c r="C459" s="61"/>
      <c r="D459" s="61"/>
      <c r="E459" s="61"/>
      <c r="F459" s="61"/>
      <c r="G459" s="61"/>
      <c r="H459" s="61"/>
      <c r="I459" s="61"/>
      <c r="J459" s="61"/>
      <c r="K459" s="61"/>
      <c r="L459" s="61"/>
      <c r="M459" s="61"/>
      <c r="N459" s="61"/>
      <c r="O459" s="61"/>
      <c r="P459" s="61"/>
      <c r="Q459" s="61"/>
      <c r="R459" s="61"/>
      <c r="S459" s="61"/>
      <c r="T459" s="61"/>
      <c r="U459" s="61"/>
      <c r="V459" s="61"/>
      <c r="W459" s="61"/>
      <c r="X459" s="61"/>
      <c r="Y459" s="61"/>
      <c r="Z459" s="61"/>
    </row>
    <row r="460" spans="1:26" ht="13">
      <c r="A460" s="61"/>
      <c r="B460" s="61"/>
      <c r="C460" s="61"/>
      <c r="D460" s="61"/>
      <c r="E460" s="61"/>
      <c r="F460" s="61"/>
      <c r="G460" s="61"/>
      <c r="H460" s="61"/>
      <c r="I460" s="61"/>
      <c r="J460" s="61"/>
      <c r="K460" s="61"/>
      <c r="L460" s="61"/>
      <c r="M460" s="61"/>
      <c r="N460" s="61"/>
      <c r="O460" s="61"/>
      <c r="P460" s="61"/>
      <c r="Q460" s="61"/>
      <c r="R460" s="61"/>
      <c r="S460" s="61"/>
      <c r="T460" s="61"/>
      <c r="U460" s="61"/>
      <c r="V460" s="61"/>
      <c r="W460" s="61"/>
      <c r="X460" s="61"/>
      <c r="Y460" s="61"/>
      <c r="Z460" s="61"/>
    </row>
    <row r="461" spans="1:26" ht="13">
      <c r="A461" s="61"/>
      <c r="B461" s="61"/>
      <c r="C461" s="61"/>
      <c r="D461" s="61"/>
      <c r="E461" s="61"/>
      <c r="F461" s="61"/>
      <c r="G461" s="61"/>
      <c r="H461" s="61"/>
      <c r="I461" s="61"/>
      <c r="J461" s="61"/>
      <c r="K461" s="61"/>
      <c r="L461" s="61"/>
      <c r="M461" s="61"/>
      <c r="N461" s="61"/>
      <c r="O461" s="61"/>
      <c r="P461" s="61"/>
      <c r="Q461" s="61"/>
      <c r="R461" s="61"/>
      <c r="S461" s="61"/>
      <c r="T461" s="61"/>
      <c r="U461" s="61"/>
      <c r="V461" s="61"/>
      <c r="W461" s="61"/>
      <c r="X461" s="61"/>
      <c r="Y461" s="61"/>
      <c r="Z461" s="61"/>
    </row>
    <row r="462" spans="1:26" ht="13">
      <c r="A462" s="61"/>
      <c r="B462" s="61"/>
      <c r="C462" s="61"/>
      <c r="D462" s="61"/>
      <c r="E462" s="61"/>
      <c r="F462" s="61"/>
      <c r="G462" s="61"/>
      <c r="H462" s="61"/>
      <c r="I462" s="61"/>
      <c r="J462" s="61"/>
      <c r="K462" s="61"/>
      <c r="L462" s="61"/>
      <c r="M462" s="61"/>
      <c r="N462" s="61"/>
      <c r="O462" s="61"/>
      <c r="P462" s="61"/>
      <c r="Q462" s="61"/>
      <c r="R462" s="61"/>
      <c r="S462" s="61"/>
      <c r="T462" s="61"/>
      <c r="U462" s="61"/>
      <c r="V462" s="61"/>
      <c r="W462" s="61"/>
      <c r="X462" s="61"/>
      <c r="Y462" s="61"/>
      <c r="Z462" s="61"/>
    </row>
    <row r="463" spans="1:26" ht="13">
      <c r="A463" s="61"/>
      <c r="B463" s="61"/>
      <c r="C463" s="61"/>
      <c r="D463" s="61"/>
      <c r="E463" s="61"/>
      <c r="F463" s="61"/>
      <c r="G463" s="61"/>
      <c r="H463" s="61"/>
      <c r="I463" s="61"/>
      <c r="J463" s="61"/>
      <c r="K463" s="61"/>
      <c r="L463" s="61"/>
      <c r="M463" s="61"/>
      <c r="N463" s="61"/>
      <c r="O463" s="61"/>
      <c r="P463" s="61"/>
      <c r="Q463" s="61"/>
      <c r="R463" s="61"/>
      <c r="S463" s="61"/>
      <c r="T463" s="61"/>
      <c r="U463" s="61"/>
      <c r="V463" s="61"/>
      <c r="W463" s="61"/>
      <c r="X463" s="61"/>
      <c r="Y463" s="61"/>
      <c r="Z463" s="61"/>
    </row>
    <row r="464" spans="1:26" ht="13">
      <c r="A464" s="61"/>
      <c r="B464" s="61"/>
      <c r="C464" s="61"/>
      <c r="D464" s="61"/>
      <c r="E464" s="61"/>
      <c r="F464" s="61"/>
      <c r="G464" s="61"/>
      <c r="H464" s="61"/>
      <c r="I464" s="61"/>
      <c r="J464" s="61"/>
      <c r="K464" s="61"/>
      <c r="L464" s="61"/>
      <c r="M464" s="61"/>
      <c r="N464" s="61"/>
      <c r="O464" s="61"/>
      <c r="P464" s="61"/>
      <c r="Q464" s="61"/>
      <c r="R464" s="61"/>
      <c r="S464" s="61"/>
      <c r="T464" s="61"/>
      <c r="U464" s="61"/>
      <c r="V464" s="61"/>
      <c r="W464" s="61"/>
      <c r="X464" s="61"/>
      <c r="Y464" s="61"/>
      <c r="Z464" s="61"/>
    </row>
    <row r="465" spans="1:26" ht="13">
      <c r="A465" s="61"/>
      <c r="B465" s="61"/>
      <c r="C465" s="61"/>
      <c r="D465" s="61"/>
      <c r="E465" s="61"/>
      <c r="F465" s="61"/>
      <c r="G465" s="61"/>
      <c r="H465" s="61"/>
      <c r="I465" s="61"/>
      <c r="J465" s="61"/>
      <c r="K465" s="61"/>
      <c r="L465" s="61"/>
      <c r="M465" s="61"/>
      <c r="N465" s="61"/>
      <c r="O465" s="61"/>
      <c r="P465" s="61"/>
      <c r="Q465" s="61"/>
      <c r="R465" s="61"/>
      <c r="S465" s="61"/>
      <c r="T465" s="61"/>
      <c r="U465" s="61"/>
      <c r="V465" s="61"/>
      <c r="W465" s="61"/>
      <c r="X465" s="61"/>
      <c r="Y465" s="61"/>
      <c r="Z465" s="61"/>
    </row>
    <row r="466" spans="1:26" ht="13">
      <c r="A466" s="61"/>
      <c r="B466" s="61"/>
      <c r="C466" s="61"/>
      <c r="D466" s="61"/>
      <c r="E466" s="61"/>
      <c r="F466" s="61"/>
      <c r="G466" s="61"/>
      <c r="H466" s="61"/>
      <c r="I466" s="61"/>
      <c r="J466" s="61"/>
      <c r="K466" s="61"/>
      <c r="L466" s="61"/>
      <c r="M466" s="61"/>
      <c r="N466" s="61"/>
      <c r="O466" s="61"/>
      <c r="P466" s="61"/>
      <c r="Q466" s="61"/>
      <c r="R466" s="61"/>
      <c r="S466" s="61"/>
      <c r="T466" s="61"/>
      <c r="U466" s="61"/>
      <c r="V466" s="61"/>
      <c r="W466" s="61"/>
      <c r="X466" s="61"/>
      <c r="Y466" s="61"/>
      <c r="Z466" s="61"/>
    </row>
    <row r="467" spans="1:26" ht="13">
      <c r="A467" s="61"/>
      <c r="B467" s="61"/>
      <c r="C467" s="61"/>
      <c r="D467" s="61"/>
      <c r="E467" s="61"/>
      <c r="F467" s="61"/>
      <c r="G467" s="61"/>
      <c r="H467" s="61"/>
      <c r="I467" s="61"/>
      <c r="J467" s="61"/>
      <c r="K467" s="61"/>
      <c r="L467" s="61"/>
      <c r="M467" s="61"/>
      <c r="N467" s="61"/>
      <c r="O467" s="61"/>
      <c r="P467" s="61"/>
      <c r="Q467" s="61"/>
      <c r="R467" s="61"/>
      <c r="S467" s="61"/>
      <c r="T467" s="61"/>
      <c r="U467" s="61"/>
      <c r="V467" s="61"/>
      <c r="W467" s="61"/>
      <c r="X467" s="61"/>
      <c r="Y467" s="61"/>
      <c r="Z467" s="61"/>
    </row>
    <row r="468" spans="1:26" ht="13">
      <c r="A468" s="61"/>
      <c r="B468" s="61"/>
      <c r="C468" s="61"/>
      <c r="D468" s="61"/>
      <c r="E468" s="61"/>
      <c r="F468" s="61"/>
      <c r="G468" s="61"/>
      <c r="H468" s="61"/>
      <c r="I468" s="61"/>
      <c r="J468" s="61"/>
      <c r="K468" s="61"/>
      <c r="L468" s="61"/>
      <c r="M468" s="61"/>
      <c r="N468" s="61"/>
      <c r="O468" s="61"/>
      <c r="P468" s="61"/>
      <c r="Q468" s="61"/>
      <c r="R468" s="61"/>
      <c r="S468" s="61"/>
      <c r="T468" s="61"/>
      <c r="U468" s="61"/>
      <c r="V468" s="61"/>
      <c r="W468" s="61"/>
      <c r="X468" s="61"/>
      <c r="Y468" s="61"/>
      <c r="Z468" s="61"/>
    </row>
    <row r="469" spans="1:26" ht="13">
      <c r="A469" s="61"/>
      <c r="B469" s="61"/>
      <c r="C469" s="61"/>
      <c r="D469" s="61"/>
      <c r="E469" s="61"/>
      <c r="F469" s="61"/>
      <c r="G469" s="61"/>
      <c r="H469" s="61"/>
      <c r="I469" s="61"/>
      <c r="J469" s="61"/>
      <c r="K469" s="61"/>
      <c r="L469" s="61"/>
      <c r="M469" s="61"/>
      <c r="N469" s="61"/>
      <c r="O469" s="61"/>
      <c r="P469" s="61"/>
      <c r="Q469" s="61"/>
      <c r="R469" s="61"/>
      <c r="S469" s="61"/>
      <c r="T469" s="61"/>
      <c r="U469" s="61"/>
      <c r="V469" s="61"/>
      <c r="W469" s="61"/>
      <c r="X469" s="61"/>
      <c r="Y469" s="61"/>
      <c r="Z469" s="61"/>
    </row>
    <row r="470" spans="1:26" ht="13">
      <c r="A470" s="61"/>
      <c r="B470" s="61"/>
      <c r="C470" s="61"/>
      <c r="D470" s="61"/>
      <c r="E470" s="61"/>
      <c r="F470" s="61"/>
      <c r="G470" s="61"/>
      <c r="H470" s="61"/>
      <c r="I470" s="61"/>
      <c r="J470" s="61"/>
      <c r="K470" s="61"/>
      <c r="L470" s="61"/>
      <c r="M470" s="61"/>
      <c r="N470" s="61"/>
      <c r="O470" s="61"/>
      <c r="P470" s="61"/>
      <c r="Q470" s="61"/>
      <c r="R470" s="61"/>
      <c r="S470" s="61"/>
      <c r="T470" s="61"/>
      <c r="U470" s="61"/>
      <c r="V470" s="61"/>
      <c r="W470" s="61"/>
      <c r="X470" s="61"/>
      <c r="Y470" s="61"/>
      <c r="Z470" s="61"/>
    </row>
    <row r="471" spans="1:26" ht="13">
      <c r="A471" s="61"/>
      <c r="B471" s="61"/>
      <c r="C471" s="61"/>
      <c r="D471" s="61"/>
      <c r="E471" s="61"/>
      <c r="F471" s="61"/>
      <c r="G471" s="61"/>
      <c r="H471" s="61"/>
      <c r="I471" s="61"/>
      <c r="J471" s="61"/>
      <c r="K471" s="61"/>
      <c r="L471" s="61"/>
      <c r="M471" s="61"/>
      <c r="N471" s="61"/>
      <c r="O471" s="61"/>
      <c r="P471" s="61"/>
      <c r="Q471" s="61"/>
      <c r="R471" s="61"/>
      <c r="S471" s="61"/>
      <c r="T471" s="61"/>
      <c r="U471" s="61"/>
      <c r="V471" s="61"/>
      <c r="W471" s="61"/>
      <c r="X471" s="61"/>
      <c r="Y471" s="61"/>
      <c r="Z471" s="61"/>
    </row>
    <row r="472" spans="1:26" ht="13">
      <c r="A472" s="61"/>
      <c r="B472" s="61"/>
      <c r="C472" s="61"/>
      <c r="D472" s="61"/>
      <c r="E472" s="61"/>
      <c r="F472" s="61"/>
      <c r="G472" s="61"/>
      <c r="H472" s="61"/>
      <c r="I472" s="61"/>
      <c r="J472" s="61"/>
      <c r="K472" s="61"/>
      <c r="L472" s="61"/>
      <c r="M472" s="61"/>
      <c r="N472" s="61"/>
      <c r="O472" s="61"/>
      <c r="P472" s="61"/>
      <c r="Q472" s="61"/>
      <c r="R472" s="61"/>
      <c r="S472" s="61"/>
      <c r="T472" s="61"/>
      <c r="U472" s="61"/>
      <c r="V472" s="61"/>
      <c r="W472" s="61"/>
      <c r="X472" s="61"/>
      <c r="Y472" s="61"/>
      <c r="Z472" s="61"/>
    </row>
    <row r="473" spans="1:26" ht="13">
      <c r="A473" s="61"/>
      <c r="B473" s="61"/>
      <c r="C473" s="61"/>
      <c r="D473" s="61"/>
      <c r="E473" s="61"/>
      <c r="F473" s="61"/>
      <c r="G473" s="61"/>
      <c r="H473" s="61"/>
      <c r="I473" s="61"/>
      <c r="J473" s="61"/>
      <c r="K473" s="61"/>
      <c r="L473" s="61"/>
      <c r="M473" s="61"/>
      <c r="N473" s="61"/>
      <c r="O473" s="61"/>
      <c r="P473" s="61"/>
      <c r="Q473" s="61"/>
      <c r="R473" s="61"/>
      <c r="S473" s="61"/>
      <c r="T473" s="61"/>
      <c r="U473" s="61"/>
      <c r="V473" s="61"/>
      <c r="W473" s="61"/>
      <c r="X473" s="61"/>
      <c r="Y473" s="61"/>
      <c r="Z473" s="61"/>
    </row>
    <row r="474" spans="1:26" ht="13">
      <c r="A474" s="61"/>
      <c r="B474" s="61"/>
      <c r="C474" s="61"/>
      <c r="D474" s="61"/>
      <c r="E474" s="61"/>
      <c r="F474" s="61"/>
      <c r="G474" s="61"/>
      <c r="H474" s="61"/>
      <c r="I474" s="61"/>
      <c r="J474" s="61"/>
      <c r="K474" s="61"/>
      <c r="L474" s="61"/>
      <c r="M474" s="61"/>
      <c r="N474" s="61"/>
      <c r="O474" s="61"/>
      <c r="P474" s="61"/>
      <c r="Q474" s="61"/>
      <c r="R474" s="61"/>
      <c r="S474" s="61"/>
      <c r="T474" s="61"/>
      <c r="U474" s="61"/>
      <c r="V474" s="61"/>
      <c r="W474" s="61"/>
      <c r="X474" s="61"/>
      <c r="Y474" s="61"/>
      <c r="Z474" s="61"/>
    </row>
    <row r="475" spans="1:26" ht="13">
      <c r="A475" s="61"/>
      <c r="B475" s="61"/>
      <c r="C475" s="61"/>
      <c r="D475" s="61"/>
      <c r="E475" s="61"/>
      <c r="F475" s="61"/>
      <c r="G475" s="61"/>
      <c r="H475" s="61"/>
      <c r="I475" s="61"/>
      <c r="J475" s="61"/>
      <c r="K475" s="61"/>
      <c r="L475" s="61"/>
      <c r="M475" s="61"/>
      <c r="N475" s="61"/>
      <c r="O475" s="61"/>
      <c r="P475" s="61"/>
      <c r="Q475" s="61"/>
      <c r="R475" s="61"/>
      <c r="S475" s="61"/>
      <c r="T475" s="61"/>
      <c r="U475" s="61"/>
      <c r="V475" s="61"/>
      <c r="W475" s="61"/>
      <c r="X475" s="61"/>
      <c r="Y475" s="61"/>
      <c r="Z475" s="61"/>
    </row>
    <row r="476" spans="1:26" ht="13">
      <c r="A476" s="61"/>
      <c r="B476" s="61"/>
      <c r="C476" s="61"/>
      <c r="D476" s="61"/>
      <c r="E476" s="61"/>
      <c r="F476" s="61"/>
      <c r="G476" s="61"/>
      <c r="H476" s="61"/>
      <c r="I476" s="61"/>
      <c r="J476" s="61"/>
      <c r="K476" s="61"/>
      <c r="L476" s="61"/>
      <c r="M476" s="61"/>
      <c r="N476" s="61"/>
      <c r="O476" s="61"/>
      <c r="P476" s="61"/>
      <c r="Q476" s="61"/>
      <c r="R476" s="61"/>
      <c r="S476" s="61"/>
      <c r="T476" s="61"/>
      <c r="U476" s="61"/>
      <c r="V476" s="61"/>
      <c r="W476" s="61"/>
      <c r="X476" s="61"/>
      <c r="Y476" s="61"/>
      <c r="Z476" s="61"/>
    </row>
    <row r="477" spans="1:26" ht="13">
      <c r="A477" s="61"/>
      <c r="B477" s="61"/>
      <c r="C477" s="61"/>
      <c r="D477" s="61"/>
      <c r="E477" s="61"/>
      <c r="F477" s="61"/>
      <c r="G477" s="61"/>
      <c r="H477" s="61"/>
      <c r="I477" s="61"/>
      <c r="J477" s="61"/>
      <c r="K477" s="61"/>
      <c r="L477" s="61"/>
      <c r="M477" s="61"/>
      <c r="N477" s="61"/>
      <c r="O477" s="61"/>
      <c r="P477" s="61"/>
      <c r="Q477" s="61"/>
      <c r="R477" s="61"/>
      <c r="S477" s="61"/>
      <c r="T477" s="61"/>
      <c r="U477" s="61"/>
      <c r="V477" s="61"/>
      <c r="W477" s="61"/>
      <c r="X477" s="61"/>
      <c r="Y477" s="61"/>
      <c r="Z477" s="61"/>
    </row>
    <row r="478" spans="1:26" ht="13">
      <c r="A478" s="61"/>
      <c r="B478" s="61"/>
      <c r="C478" s="61"/>
      <c r="D478" s="61"/>
      <c r="E478" s="61"/>
      <c r="F478" s="61"/>
      <c r="G478" s="61"/>
      <c r="H478" s="61"/>
      <c r="I478" s="61"/>
      <c r="J478" s="61"/>
      <c r="K478" s="61"/>
      <c r="L478" s="61"/>
      <c r="M478" s="61"/>
      <c r="N478" s="61"/>
      <c r="O478" s="61"/>
      <c r="P478" s="61"/>
      <c r="Q478" s="61"/>
      <c r="R478" s="61"/>
      <c r="S478" s="61"/>
      <c r="T478" s="61"/>
      <c r="U478" s="61"/>
      <c r="V478" s="61"/>
      <c r="W478" s="61"/>
      <c r="X478" s="61"/>
      <c r="Y478" s="61"/>
      <c r="Z478" s="61"/>
    </row>
    <row r="479" spans="1:26" ht="13">
      <c r="A479" s="61"/>
      <c r="B479" s="61"/>
      <c r="C479" s="61"/>
      <c r="D479" s="61"/>
      <c r="E479" s="61"/>
      <c r="F479" s="61"/>
      <c r="G479" s="61"/>
      <c r="H479" s="61"/>
      <c r="I479" s="61"/>
      <c r="J479" s="61"/>
      <c r="K479" s="61"/>
      <c r="L479" s="61"/>
      <c r="M479" s="61"/>
      <c r="N479" s="61"/>
      <c r="O479" s="61"/>
      <c r="P479" s="61"/>
      <c r="Q479" s="61"/>
      <c r="R479" s="61"/>
      <c r="S479" s="61"/>
      <c r="T479" s="61"/>
      <c r="U479" s="61"/>
      <c r="V479" s="61"/>
      <c r="W479" s="61"/>
      <c r="X479" s="61"/>
      <c r="Y479" s="61"/>
      <c r="Z479" s="61"/>
    </row>
    <row r="480" spans="1:26" ht="13">
      <c r="A480" s="61"/>
      <c r="B480" s="61"/>
      <c r="C480" s="61"/>
      <c r="D480" s="61"/>
      <c r="E480" s="61"/>
      <c r="F480" s="61"/>
      <c r="G480" s="61"/>
      <c r="H480" s="61"/>
      <c r="I480" s="61"/>
      <c r="J480" s="61"/>
      <c r="K480" s="61"/>
      <c r="L480" s="61"/>
      <c r="M480" s="61"/>
      <c r="N480" s="61"/>
      <c r="O480" s="61"/>
      <c r="P480" s="61"/>
      <c r="Q480" s="61"/>
      <c r="R480" s="61"/>
      <c r="S480" s="61"/>
      <c r="T480" s="61"/>
      <c r="U480" s="61"/>
      <c r="V480" s="61"/>
      <c r="W480" s="61"/>
      <c r="X480" s="61"/>
      <c r="Y480" s="61"/>
      <c r="Z480" s="61"/>
    </row>
    <row r="481" spans="1:26" ht="13">
      <c r="A481" s="61"/>
      <c r="B481" s="61"/>
      <c r="C481" s="61"/>
      <c r="D481" s="61"/>
      <c r="E481" s="61"/>
      <c r="F481" s="61"/>
      <c r="G481" s="61"/>
      <c r="H481" s="61"/>
      <c r="I481" s="61"/>
      <c r="J481" s="61"/>
      <c r="K481" s="61"/>
      <c r="L481" s="61"/>
      <c r="M481" s="61"/>
      <c r="N481" s="61"/>
      <c r="O481" s="61"/>
      <c r="P481" s="61"/>
      <c r="Q481" s="61"/>
      <c r="R481" s="61"/>
      <c r="S481" s="61"/>
      <c r="T481" s="61"/>
      <c r="U481" s="61"/>
      <c r="V481" s="61"/>
      <c r="W481" s="61"/>
      <c r="X481" s="61"/>
      <c r="Y481" s="61"/>
      <c r="Z481" s="61"/>
    </row>
    <row r="482" spans="1:26" ht="13">
      <c r="A482" s="61"/>
      <c r="B482" s="61"/>
      <c r="C482" s="61"/>
      <c r="D482" s="61"/>
      <c r="E482" s="61"/>
      <c r="F482" s="61"/>
      <c r="G482" s="61"/>
      <c r="H482" s="61"/>
      <c r="I482" s="61"/>
      <c r="J482" s="61"/>
      <c r="K482" s="61"/>
      <c r="L482" s="61"/>
      <c r="M482" s="61"/>
      <c r="N482" s="61"/>
      <c r="O482" s="61"/>
      <c r="P482" s="61"/>
      <c r="Q482" s="61"/>
      <c r="R482" s="61"/>
      <c r="S482" s="61"/>
      <c r="T482" s="61"/>
      <c r="U482" s="61"/>
      <c r="V482" s="61"/>
      <c r="W482" s="61"/>
      <c r="X482" s="61"/>
      <c r="Y482" s="61"/>
      <c r="Z482" s="61"/>
    </row>
    <row r="483" spans="1:26" ht="13">
      <c r="A483" s="61"/>
      <c r="B483" s="61"/>
      <c r="C483" s="61"/>
      <c r="D483" s="61"/>
      <c r="E483" s="61"/>
      <c r="F483" s="61"/>
      <c r="G483" s="61"/>
      <c r="H483" s="61"/>
      <c r="I483" s="61"/>
      <c r="J483" s="61"/>
      <c r="K483" s="61"/>
      <c r="L483" s="61"/>
      <c r="M483" s="61"/>
      <c r="N483" s="61"/>
      <c r="O483" s="61"/>
      <c r="P483" s="61"/>
      <c r="Q483" s="61"/>
      <c r="R483" s="61"/>
      <c r="S483" s="61"/>
      <c r="T483" s="61"/>
      <c r="U483" s="61"/>
      <c r="V483" s="61"/>
      <c r="W483" s="61"/>
      <c r="X483" s="61"/>
      <c r="Y483" s="61"/>
      <c r="Z483" s="61"/>
    </row>
    <row r="484" spans="1:26" ht="13">
      <c r="A484" s="61"/>
      <c r="B484" s="61"/>
      <c r="C484" s="61"/>
      <c r="D484" s="61"/>
      <c r="E484" s="61"/>
      <c r="F484" s="61"/>
      <c r="G484" s="61"/>
      <c r="H484" s="61"/>
      <c r="I484" s="61"/>
      <c r="J484" s="61"/>
      <c r="K484" s="61"/>
      <c r="L484" s="61"/>
      <c r="M484" s="61"/>
      <c r="N484" s="61"/>
      <c r="O484" s="61"/>
      <c r="P484" s="61"/>
      <c r="Q484" s="61"/>
      <c r="R484" s="61"/>
      <c r="S484" s="61"/>
      <c r="T484" s="61"/>
      <c r="U484" s="61"/>
      <c r="V484" s="61"/>
      <c r="W484" s="61"/>
      <c r="X484" s="61"/>
      <c r="Y484" s="61"/>
      <c r="Z484" s="61"/>
    </row>
    <row r="485" spans="1:26" ht="13">
      <c r="A485" s="61"/>
      <c r="B485" s="61"/>
      <c r="C485" s="61"/>
      <c r="D485" s="61"/>
      <c r="E485" s="61"/>
      <c r="F485" s="61"/>
      <c r="G485" s="61"/>
      <c r="H485" s="61"/>
      <c r="I485" s="61"/>
      <c r="J485" s="61"/>
      <c r="K485" s="61"/>
      <c r="L485" s="61"/>
      <c r="M485" s="61"/>
      <c r="N485" s="61"/>
      <c r="O485" s="61"/>
      <c r="P485" s="61"/>
      <c r="Q485" s="61"/>
      <c r="R485" s="61"/>
      <c r="S485" s="61"/>
      <c r="T485" s="61"/>
      <c r="U485" s="61"/>
      <c r="V485" s="61"/>
      <c r="W485" s="61"/>
      <c r="X485" s="61"/>
      <c r="Y485" s="61"/>
      <c r="Z485" s="61"/>
    </row>
    <row r="486" spans="1:26" ht="13">
      <c r="A486" s="61"/>
      <c r="B486" s="61"/>
      <c r="C486" s="61"/>
      <c r="D486" s="61"/>
      <c r="E486" s="61"/>
      <c r="F486" s="61"/>
      <c r="G486" s="61"/>
      <c r="H486" s="61"/>
      <c r="I486" s="61"/>
      <c r="J486" s="61"/>
      <c r="K486" s="61"/>
      <c r="L486" s="61"/>
      <c r="M486" s="61"/>
      <c r="N486" s="61"/>
      <c r="O486" s="61"/>
      <c r="P486" s="61"/>
      <c r="Q486" s="61"/>
      <c r="R486" s="61"/>
      <c r="S486" s="61"/>
      <c r="T486" s="61"/>
      <c r="U486" s="61"/>
      <c r="V486" s="61"/>
      <c r="W486" s="61"/>
      <c r="X486" s="61"/>
      <c r="Y486" s="61"/>
      <c r="Z486" s="61"/>
    </row>
    <row r="487" spans="1:26" ht="13">
      <c r="A487" s="61"/>
      <c r="B487" s="61"/>
      <c r="C487" s="61"/>
      <c r="D487" s="61"/>
      <c r="E487" s="61"/>
      <c r="F487" s="61"/>
      <c r="G487" s="61"/>
      <c r="H487" s="61"/>
      <c r="I487" s="61"/>
      <c r="J487" s="61"/>
      <c r="K487" s="61"/>
      <c r="L487" s="61"/>
      <c r="M487" s="61"/>
      <c r="N487" s="61"/>
      <c r="O487" s="61"/>
      <c r="P487" s="61"/>
      <c r="Q487" s="61"/>
      <c r="R487" s="61"/>
      <c r="S487" s="61"/>
      <c r="T487" s="61"/>
      <c r="U487" s="61"/>
      <c r="V487" s="61"/>
      <c r="W487" s="61"/>
      <c r="X487" s="61"/>
      <c r="Y487" s="61"/>
      <c r="Z487" s="61"/>
    </row>
    <row r="488" spans="1:26" ht="13">
      <c r="A488" s="61"/>
      <c r="B488" s="61"/>
      <c r="C488" s="61"/>
      <c r="D488" s="61"/>
      <c r="E488" s="61"/>
      <c r="F488" s="61"/>
      <c r="G488" s="61"/>
      <c r="H488" s="61"/>
      <c r="I488" s="61"/>
      <c r="J488" s="61"/>
      <c r="K488" s="61"/>
      <c r="L488" s="61"/>
      <c r="M488" s="61"/>
      <c r="N488" s="61"/>
      <c r="O488" s="61"/>
      <c r="P488" s="61"/>
      <c r="Q488" s="61"/>
      <c r="R488" s="61"/>
      <c r="S488" s="61"/>
      <c r="T488" s="61"/>
      <c r="U488" s="61"/>
      <c r="V488" s="61"/>
      <c r="W488" s="61"/>
      <c r="X488" s="61"/>
      <c r="Y488" s="61"/>
      <c r="Z488" s="61"/>
    </row>
    <row r="489" spans="1:26" ht="13">
      <c r="A489" s="61"/>
      <c r="B489" s="61"/>
      <c r="C489" s="61"/>
      <c r="D489" s="61"/>
      <c r="E489" s="61"/>
      <c r="F489" s="61"/>
      <c r="G489" s="61"/>
      <c r="H489" s="61"/>
      <c r="I489" s="61"/>
      <c r="J489" s="61"/>
      <c r="K489" s="61"/>
      <c r="L489" s="61"/>
      <c r="M489" s="61"/>
      <c r="N489" s="61"/>
      <c r="O489" s="61"/>
      <c r="P489" s="61"/>
      <c r="Q489" s="61"/>
      <c r="R489" s="61"/>
      <c r="S489" s="61"/>
      <c r="T489" s="61"/>
      <c r="U489" s="61"/>
      <c r="V489" s="61"/>
      <c r="W489" s="61"/>
      <c r="X489" s="61"/>
      <c r="Y489" s="61"/>
      <c r="Z489" s="61"/>
    </row>
    <row r="490" spans="1:26" ht="13">
      <c r="A490" s="61"/>
      <c r="B490" s="61"/>
      <c r="C490" s="61"/>
      <c r="D490" s="61"/>
      <c r="E490" s="61"/>
      <c r="F490" s="61"/>
      <c r="G490" s="61"/>
      <c r="H490" s="61"/>
      <c r="I490" s="61"/>
      <c r="J490" s="61"/>
      <c r="K490" s="61"/>
      <c r="L490" s="61"/>
      <c r="M490" s="61"/>
      <c r="N490" s="61"/>
      <c r="O490" s="61"/>
      <c r="P490" s="61"/>
      <c r="Q490" s="61"/>
      <c r="R490" s="61"/>
      <c r="S490" s="61"/>
      <c r="T490" s="61"/>
      <c r="U490" s="61"/>
      <c r="V490" s="61"/>
      <c r="W490" s="61"/>
      <c r="X490" s="61"/>
      <c r="Y490" s="61"/>
      <c r="Z490" s="61"/>
    </row>
    <row r="491" spans="1:26" ht="13">
      <c r="A491" s="61"/>
      <c r="B491" s="61"/>
      <c r="C491" s="61"/>
      <c r="D491" s="61"/>
      <c r="E491" s="61"/>
      <c r="F491" s="61"/>
      <c r="G491" s="61"/>
      <c r="H491" s="61"/>
      <c r="I491" s="61"/>
      <c r="J491" s="61"/>
      <c r="K491" s="61"/>
      <c r="L491" s="61"/>
      <c r="M491" s="61"/>
      <c r="N491" s="61"/>
      <c r="O491" s="61"/>
      <c r="P491" s="61"/>
      <c r="Q491" s="61"/>
      <c r="R491" s="61"/>
      <c r="S491" s="61"/>
      <c r="T491" s="61"/>
      <c r="U491" s="61"/>
      <c r="V491" s="61"/>
      <c r="W491" s="61"/>
      <c r="X491" s="61"/>
      <c r="Y491" s="61"/>
      <c r="Z491" s="61"/>
    </row>
    <row r="492" spans="1:26" ht="13">
      <c r="A492" s="61"/>
      <c r="B492" s="61"/>
      <c r="C492" s="61"/>
      <c r="D492" s="61"/>
      <c r="E492" s="61"/>
      <c r="F492" s="61"/>
      <c r="G492" s="61"/>
      <c r="H492" s="61"/>
      <c r="I492" s="61"/>
      <c r="J492" s="61"/>
      <c r="K492" s="61"/>
      <c r="L492" s="61"/>
      <c r="M492" s="61"/>
      <c r="N492" s="61"/>
      <c r="O492" s="61"/>
      <c r="P492" s="61"/>
      <c r="Q492" s="61"/>
      <c r="R492" s="61"/>
      <c r="S492" s="61"/>
      <c r="T492" s="61"/>
      <c r="U492" s="61"/>
      <c r="V492" s="61"/>
      <c r="W492" s="61"/>
      <c r="X492" s="61"/>
      <c r="Y492" s="61"/>
      <c r="Z492" s="61"/>
    </row>
    <row r="493" spans="1:26" ht="13">
      <c r="A493" s="61"/>
      <c r="B493" s="61"/>
      <c r="C493" s="61"/>
      <c r="D493" s="61"/>
      <c r="E493" s="61"/>
      <c r="F493" s="61"/>
      <c r="G493" s="61"/>
      <c r="H493" s="61"/>
      <c r="I493" s="61"/>
      <c r="J493" s="61"/>
      <c r="K493" s="61"/>
      <c r="L493" s="61"/>
      <c r="M493" s="61"/>
      <c r="N493" s="61"/>
      <c r="O493" s="61"/>
      <c r="P493" s="61"/>
      <c r="Q493" s="61"/>
      <c r="R493" s="61"/>
      <c r="S493" s="61"/>
      <c r="T493" s="61"/>
      <c r="U493" s="61"/>
      <c r="V493" s="61"/>
      <c r="W493" s="61"/>
      <c r="X493" s="61"/>
      <c r="Y493" s="61"/>
      <c r="Z493" s="61"/>
    </row>
    <row r="494" spans="1:26" ht="13">
      <c r="A494" s="61"/>
      <c r="B494" s="61"/>
      <c r="C494" s="61"/>
      <c r="D494" s="61"/>
      <c r="E494" s="61"/>
      <c r="F494" s="61"/>
      <c r="G494" s="61"/>
      <c r="H494" s="61"/>
      <c r="I494" s="61"/>
      <c r="J494" s="61"/>
      <c r="K494" s="61"/>
      <c r="L494" s="61"/>
      <c r="M494" s="61"/>
      <c r="N494" s="61"/>
      <c r="O494" s="61"/>
      <c r="P494" s="61"/>
      <c r="Q494" s="61"/>
      <c r="R494" s="61"/>
      <c r="S494" s="61"/>
      <c r="T494" s="61"/>
      <c r="U494" s="61"/>
      <c r="V494" s="61"/>
      <c r="W494" s="61"/>
      <c r="X494" s="61"/>
      <c r="Y494" s="61"/>
      <c r="Z494" s="61"/>
    </row>
    <row r="495" spans="1:26" ht="13">
      <c r="A495" s="61"/>
      <c r="B495" s="61"/>
      <c r="C495" s="61"/>
      <c r="D495" s="61"/>
      <c r="E495" s="61"/>
      <c r="F495" s="61"/>
      <c r="G495" s="61"/>
      <c r="H495" s="61"/>
      <c r="I495" s="61"/>
      <c r="J495" s="61"/>
      <c r="K495" s="61"/>
      <c r="L495" s="61"/>
      <c r="M495" s="61"/>
      <c r="N495" s="61"/>
      <c r="O495" s="61"/>
      <c r="P495" s="61"/>
      <c r="Q495" s="61"/>
      <c r="R495" s="61"/>
      <c r="S495" s="61"/>
      <c r="T495" s="61"/>
      <c r="U495" s="61"/>
      <c r="V495" s="61"/>
      <c r="W495" s="61"/>
      <c r="X495" s="61"/>
      <c r="Y495" s="61"/>
      <c r="Z495" s="61"/>
    </row>
    <row r="496" spans="1:26" ht="13">
      <c r="A496" s="61"/>
      <c r="B496" s="61"/>
      <c r="C496" s="61"/>
      <c r="D496" s="61"/>
      <c r="E496" s="61"/>
      <c r="F496" s="61"/>
      <c r="G496" s="61"/>
      <c r="H496" s="61"/>
      <c r="I496" s="61"/>
      <c r="J496" s="61"/>
      <c r="K496" s="61"/>
      <c r="L496" s="61"/>
      <c r="M496" s="61"/>
      <c r="N496" s="61"/>
      <c r="O496" s="61"/>
      <c r="P496" s="61"/>
      <c r="Q496" s="61"/>
      <c r="R496" s="61"/>
      <c r="S496" s="61"/>
      <c r="T496" s="61"/>
      <c r="U496" s="61"/>
      <c r="V496" s="61"/>
      <c r="W496" s="61"/>
      <c r="X496" s="61"/>
      <c r="Y496" s="61"/>
      <c r="Z496" s="61"/>
    </row>
    <row r="497" spans="1:26" ht="13">
      <c r="A497" s="61"/>
      <c r="B497" s="61"/>
      <c r="C497" s="61"/>
      <c r="D497" s="61"/>
      <c r="E497" s="61"/>
      <c r="F497" s="61"/>
      <c r="G497" s="61"/>
      <c r="H497" s="61"/>
      <c r="I497" s="61"/>
      <c r="J497" s="61"/>
      <c r="K497" s="61"/>
      <c r="L497" s="61"/>
      <c r="M497" s="61"/>
      <c r="N497" s="61"/>
      <c r="O497" s="61"/>
      <c r="P497" s="61"/>
      <c r="Q497" s="61"/>
      <c r="R497" s="61"/>
      <c r="S497" s="61"/>
      <c r="T497" s="61"/>
      <c r="U497" s="61"/>
      <c r="V497" s="61"/>
      <c r="W497" s="61"/>
      <c r="X497" s="61"/>
      <c r="Y497" s="61"/>
      <c r="Z497" s="61"/>
    </row>
    <row r="498" spans="1:26" ht="13">
      <c r="A498" s="61"/>
      <c r="B498" s="61"/>
      <c r="C498" s="61"/>
      <c r="D498" s="61"/>
      <c r="E498" s="61"/>
      <c r="F498" s="61"/>
      <c r="G498" s="61"/>
      <c r="H498" s="61"/>
      <c r="I498" s="61"/>
      <c r="J498" s="61"/>
      <c r="K498" s="61"/>
      <c r="L498" s="61"/>
      <c r="M498" s="61"/>
      <c r="N498" s="61"/>
      <c r="O498" s="61"/>
      <c r="P498" s="61"/>
      <c r="Q498" s="61"/>
      <c r="R498" s="61"/>
      <c r="S498" s="61"/>
      <c r="T498" s="61"/>
      <c r="U498" s="61"/>
      <c r="V498" s="61"/>
      <c r="W498" s="61"/>
      <c r="X498" s="61"/>
      <c r="Y498" s="61"/>
      <c r="Z498" s="61"/>
    </row>
    <row r="499" spans="1:26" ht="13">
      <c r="A499" s="61"/>
      <c r="B499" s="61"/>
      <c r="C499" s="61"/>
      <c r="D499" s="61"/>
      <c r="E499" s="61"/>
      <c r="F499" s="61"/>
      <c r="G499" s="61"/>
      <c r="H499" s="61"/>
      <c r="I499" s="61"/>
      <c r="J499" s="61"/>
      <c r="K499" s="61"/>
      <c r="L499" s="61"/>
      <c r="M499" s="61"/>
      <c r="N499" s="61"/>
      <c r="O499" s="61"/>
      <c r="P499" s="61"/>
      <c r="Q499" s="61"/>
      <c r="R499" s="61"/>
      <c r="S499" s="61"/>
      <c r="T499" s="61"/>
      <c r="U499" s="61"/>
      <c r="V499" s="61"/>
      <c r="W499" s="61"/>
      <c r="X499" s="61"/>
      <c r="Y499" s="61"/>
      <c r="Z499" s="61"/>
    </row>
    <row r="500" spans="1:26" ht="13">
      <c r="A500" s="61"/>
      <c r="B500" s="61"/>
      <c r="C500" s="61"/>
      <c r="D500" s="61"/>
      <c r="E500" s="61"/>
      <c r="F500" s="61"/>
      <c r="G500" s="61"/>
      <c r="H500" s="61"/>
      <c r="I500" s="61"/>
      <c r="J500" s="61"/>
      <c r="K500" s="61"/>
      <c r="L500" s="61"/>
      <c r="M500" s="61"/>
      <c r="N500" s="61"/>
      <c r="O500" s="61"/>
      <c r="P500" s="61"/>
      <c r="Q500" s="61"/>
      <c r="R500" s="61"/>
      <c r="S500" s="61"/>
      <c r="T500" s="61"/>
      <c r="U500" s="61"/>
      <c r="V500" s="61"/>
      <c r="W500" s="61"/>
      <c r="X500" s="61"/>
      <c r="Y500" s="61"/>
      <c r="Z500" s="61"/>
    </row>
    <row r="501" spans="1:26" ht="13">
      <c r="A501" s="61"/>
      <c r="B501" s="61"/>
      <c r="C501" s="61"/>
      <c r="D501" s="61"/>
      <c r="E501" s="61"/>
      <c r="F501" s="61"/>
      <c r="G501" s="61"/>
      <c r="H501" s="61"/>
      <c r="I501" s="61"/>
      <c r="J501" s="61"/>
      <c r="K501" s="61"/>
      <c r="L501" s="61"/>
      <c r="M501" s="61"/>
      <c r="N501" s="61"/>
      <c r="O501" s="61"/>
      <c r="P501" s="61"/>
      <c r="Q501" s="61"/>
      <c r="R501" s="61"/>
      <c r="S501" s="61"/>
      <c r="T501" s="61"/>
      <c r="U501" s="61"/>
      <c r="V501" s="61"/>
      <c r="W501" s="61"/>
      <c r="X501" s="61"/>
      <c r="Y501" s="61"/>
      <c r="Z501" s="61"/>
    </row>
    <row r="502" spans="1:26" ht="13">
      <c r="A502" s="61"/>
      <c r="B502" s="61"/>
      <c r="C502" s="61"/>
      <c r="D502" s="61"/>
      <c r="E502" s="61"/>
      <c r="F502" s="61"/>
      <c r="G502" s="61"/>
      <c r="H502" s="61"/>
      <c r="I502" s="61"/>
      <c r="J502" s="61"/>
      <c r="K502" s="61"/>
      <c r="L502" s="61"/>
      <c r="M502" s="61"/>
      <c r="N502" s="61"/>
      <c r="O502" s="61"/>
      <c r="P502" s="61"/>
      <c r="Q502" s="61"/>
      <c r="R502" s="61"/>
      <c r="S502" s="61"/>
      <c r="T502" s="61"/>
      <c r="U502" s="61"/>
      <c r="V502" s="61"/>
      <c r="W502" s="61"/>
      <c r="X502" s="61"/>
      <c r="Y502" s="61"/>
      <c r="Z502" s="61"/>
    </row>
    <row r="503" spans="1:26" ht="13">
      <c r="A503" s="61"/>
      <c r="B503" s="61"/>
      <c r="C503" s="61"/>
      <c r="D503" s="61"/>
      <c r="E503" s="61"/>
      <c r="F503" s="61"/>
      <c r="G503" s="61"/>
      <c r="H503" s="61"/>
      <c r="I503" s="61"/>
      <c r="J503" s="61"/>
      <c r="K503" s="61"/>
      <c r="L503" s="61"/>
      <c r="M503" s="61"/>
      <c r="N503" s="61"/>
      <c r="O503" s="61"/>
      <c r="P503" s="61"/>
      <c r="Q503" s="61"/>
      <c r="R503" s="61"/>
      <c r="S503" s="61"/>
      <c r="T503" s="61"/>
      <c r="U503" s="61"/>
      <c r="V503" s="61"/>
      <c r="W503" s="61"/>
      <c r="X503" s="61"/>
      <c r="Y503" s="61"/>
      <c r="Z503" s="61"/>
    </row>
    <row r="504" spans="1:26" ht="13">
      <c r="A504" s="61"/>
      <c r="B504" s="61"/>
      <c r="C504" s="61"/>
      <c r="D504" s="61"/>
      <c r="E504" s="61"/>
      <c r="F504" s="61"/>
      <c r="G504" s="61"/>
      <c r="H504" s="61"/>
      <c r="I504" s="61"/>
      <c r="J504" s="61"/>
      <c r="K504" s="61"/>
      <c r="L504" s="61"/>
      <c r="M504" s="61"/>
      <c r="N504" s="61"/>
      <c r="O504" s="61"/>
      <c r="P504" s="61"/>
      <c r="Q504" s="61"/>
      <c r="R504" s="61"/>
      <c r="S504" s="61"/>
      <c r="T504" s="61"/>
      <c r="U504" s="61"/>
      <c r="V504" s="61"/>
      <c r="W504" s="61"/>
      <c r="X504" s="61"/>
      <c r="Y504" s="61"/>
      <c r="Z504" s="61"/>
    </row>
    <row r="505" spans="1:26" ht="13">
      <c r="A505" s="61"/>
      <c r="B505" s="61"/>
      <c r="C505" s="61"/>
      <c r="D505" s="61"/>
      <c r="E505" s="61"/>
      <c r="F505" s="61"/>
      <c r="G505" s="61"/>
      <c r="H505" s="61"/>
      <c r="I505" s="61"/>
      <c r="J505" s="61"/>
      <c r="K505" s="61"/>
      <c r="L505" s="61"/>
      <c r="M505" s="61"/>
      <c r="N505" s="61"/>
      <c r="O505" s="61"/>
      <c r="P505" s="61"/>
      <c r="Q505" s="61"/>
      <c r="R505" s="61"/>
      <c r="S505" s="61"/>
      <c r="T505" s="61"/>
      <c r="U505" s="61"/>
      <c r="V505" s="61"/>
      <c r="W505" s="61"/>
      <c r="X505" s="61"/>
      <c r="Y505" s="61"/>
      <c r="Z505" s="61"/>
    </row>
    <row r="506" spans="1:26" ht="13">
      <c r="A506" s="61"/>
      <c r="B506" s="61"/>
      <c r="C506" s="61"/>
      <c r="D506" s="61"/>
      <c r="E506" s="61"/>
      <c r="F506" s="61"/>
      <c r="G506" s="61"/>
      <c r="H506" s="61"/>
      <c r="I506" s="61"/>
      <c r="J506" s="61"/>
      <c r="K506" s="61"/>
      <c r="L506" s="61"/>
      <c r="M506" s="61"/>
      <c r="N506" s="61"/>
      <c r="O506" s="61"/>
      <c r="P506" s="61"/>
      <c r="Q506" s="61"/>
      <c r="R506" s="61"/>
      <c r="S506" s="61"/>
      <c r="T506" s="61"/>
      <c r="U506" s="61"/>
      <c r="V506" s="61"/>
      <c r="W506" s="61"/>
      <c r="X506" s="61"/>
      <c r="Y506" s="61"/>
      <c r="Z506" s="61"/>
    </row>
    <row r="507" spans="1:26" ht="13">
      <c r="A507" s="61"/>
      <c r="B507" s="61"/>
      <c r="C507" s="61"/>
      <c r="D507" s="61"/>
      <c r="E507" s="61"/>
      <c r="F507" s="61"/>
      <c r="G507" s="61"/>
      <c r="H507" s="61"/>
      <c r="I507" s="61"/>
      <c r="J507" s="61"/>
      <c r="K507" s="61"/>
      <c r="L507" s="61"/>
      <c r="M507" s="61"/>
      <c r="N507" s="61"/>
      <c r="O507" s="61"/>
      <c r="P507" s="61"/>
      <c r="Q507" s="61"/>
      <c r="R507" s="61"/>
      <c r="S507" s="61"/>
      <c r="T507" s="61"/>
      <c r="U507" s="61"/>
      <c r="V507" s="61"/>
      <c r="W507" s="61"/>
      <c r="X507" s="61"/>
      <c r="Y507" s="61"/>
      <c r="Z507" s="61"/>
    </row>
    <row r="508" spans="1:26" ht="13">
      <c r="A508" s="61"/>
      <c r="B508" s="61"/>
      <c r="C508" s="61"/>
      <c r="D508" s="61"/>
      <c r="E508" s="61"/>
      <c r="F508" s="61"/>
      <c r="G508" s="61"/>
      <c r="H508" s="61"/>
      <c r="I508" s="61"/>
      <c r="J508" s="61"/>
      <c r="K508" s="61"/>
      <c r="L508" s="61"/>
      <c r="M508" s="61"/>
      <c r="N508" s="61"/>
      <c r="O508" s="61"/>
      <c r="P508" s="61"/>
      <c r="Q508" s="61"/>
      <c r="R508" s="61"/>
      <c r="S508" s="61"/>
      <c r="T508" s="61"/>
      <c r="U508" s="61"/>
      <c r="V508" s="61"/>
      <c r="W508" s="61"/>
      <c r="X508" s="61"/>
      <c r="Y508" s="61"/>
      <c r="Z508" s="61"/>
    </row>
    <row r="509" spans="1:26" ht="13">
      <c r="A509" s="61"/>
      <c r="B509" s="61"/>
      <c r="C509" s="61"/>
      <c r="D509" s="61"/>
      <c r="E509" s="61"/>
      <c r="F509" s="61"/>
      <c r="G509" s="61"/>
      <c r="H509" s="61"/>
      <c r="I509" s="61"/>
      <c r="J509" s="61"/>
      <c r="K509" s="61"/>
      <c r="L509" s="61"/>
      <c r="M509" s="61"/>
      <c r="N509" s="61"/>
      <c r="O509" s="61"/>
      <c r="P509" s="61"/>
      <c r="Q509" s="61"/>
      <c r="R509" s="61"/>
      <c r="S509" s="61"/>
      <c r="T509" s="61"/>
      <c r="U509" s="61"/>
      <c r="V509" s="61"/>
      <c r="W509" s="61"/>
      <c r="X509" s="61"/>
      <c r="Y509" s="61"/>
      <c r="Z509" s="61"/>
    </row>
    <row r="510" spans="1:26" ht="13">
      <c r="A510" s="61"/>
      <c r="B510" s="61"/>
      <c r="C510" s="61"/>
      <c r="D510" s="61"/>
      <c r="E510" s="61"/>
      <c r="F510" s="61"/>
      <c r="G510" s="61"/>
      <c r="H510" s="61"/>
      <c r="I510" s="61"/>
      <c r="J510" s="61"/>
      <c r="K510" s="61"/>
      <c r="L510" s="61"/>
      <c r="M510" s="61"/>
      <c r="N510" s="61"/>
      <c r="O510" s="61"/>
      <c r="P510" s="61"/>
      <c r="Q510" s="61"/>
      <c r="R510" s="61"/>
      <c r="S510" s="61"/>
      <c r="T510" s="61"/>
      <c r="U510" s="61"/>
      <c r="V510" s="61"/>
      <c r="W510" s="61"/>
      <c r="X510" s="61"/>
      <c r="Y510" s="61"/>
      <c r="Z510" s="61"/>
    </row>
    <row r="511" spans="1:26" ht="13">
      <c r="A511" s="61"/>
      <c r="B511" s="61"/>
      <c r="C511" s="61"/>
      <c r="D511" s="61"/>
      <c r="E511" s="61"/>
      <c r="F511" s="61"/>
      <c r="G511" s="61"/>
      <c r="H511" s="61"/>
      <c r="I511" s="61"/>
      <c r="J511" s="61"/>
      <c r="K511" s="61"/>
      <c r="L511" s="61"/>
      <c r="M511" s="61"/>
      <c r="N511" s="61"/>
      <c r="O511" s="61"/>
      <c r="P511" s="61"/>
      <c r="Q511" s="61"/>
      <c r="R511" s="61"/>
      <c r="S511" s="61"/>
      <c r="T511" s="61"/>
      <c r="U511" s="61"/>
      <c r="V511" s="61"/>
      <c r="W511" s="61"/>
      <c r="X511" s="61"/>
      <c r="Y511" s="61"/>
      <c r="Z511" s="61"/>
    </row>
    <row r="512" spans="1:26" ht="13">
      <c r="A512" s="61"/>
      <c r="B512" s="61"/>
      <c r="C512" s="61"/>
      <c r="D512" s="61"/>
      <c r="E512" s="61"/>
      <c r="F512" s="61"/>
      <c r="G512" s="61"/>
      <c r="H512" s="61"/>
      <c r="I512" s="61"/>
      <c r="J512" s="61"/>
      <c r="K512" s="61"/>
      <c r="L512" s="61"/>
      <c r="M512" s="61"/>
      <c r="N512" s="61"/>
      <c r="O512" s="61"/>
      <c r="P512" s="61"/>
      <c r="Q512" s="61"/>
      <c r="R512" s="61"/>
      <c r="S512" s="61"/>
      <c r="T512" s="61"/>
      <c r="U512" s="61"/>
      <c r="V512" s="61"/>
      <c r="W512" s="61"/>
      <c r="X512" s="61"/>
      <c r="Y512" s="61"/>
      <c r="Z512" s="61"/>
    </row>
    <row r="513" spans="1:26" ht="13">
      <c r="A513" s="61"/>
      <c r="B513" s="61"/>
      <c r="C513" s="61"/>
      <c r="D513" s="61"/>
      <c r="E513" s="61"/>
      <c r="F513" s="61"/>
      <c r="G513" s="61"/>
      <c r="H513" s="61"/>
      <c r="I513" s="61"/>
      <c r="J513" s="61"/>
      <c r="K513" s="61"/>
      <c r="L513" s="61"/>
      <c r="M513" s="61"/>
      <c r="N513" s="61"/>
      <c r="O513" s="61"/>
      <c r="P513" s="61"/>
      <c r="Q513" s="61"/>
      <c r="R513" s="61"/>
      <c r="S513" s="61"/>
      <c r="T513" s="61"/>
      <c r="U513" s="61"/>
      <c r="V513" s="61"/>
      <c r="W513" s="61"/>
      <c r="X513" s="61"/>
      <c r="Y513" s="61"/>
      <c r="Z513" s="61"/>
    </row>
    <row r="514" spans="1:26" ht="13">
      <c r="A514" s="61"/>
      <c r="B514" s="61"/>
      <c r="C514" s="61"/>
      <c r="D514" s="61"/>
      <c r="E514" s="61"/>
      <c r="F514" s="61"/>
      <c r="G514" s="61"/>
      <c r="H514" s="61"/>
      <c r="I514" s="61"/>
      <c r="J514" s="61"/>
      <c r="K514" s="61"/>
      <c r="L514" s="61"/>
      <c r="M514" s="61"/>
      <c r="N514" s="61"/>
      <c r="O514" s="61"/>
      <c r="P514" s="61"/>
      <c r="Q514" s="61"/>
      <c r="R514" s="61"/>
      <c r="S514" s="61"/>
      <c r="T514" s="61"/>
      <c r="U514" s="61"/>
      <c r="V514" s="61"/>
      <c r="W514" s="61"/>
      <c r="X514" s="61"/>
      <c r="Y514" s="61"/>
      <c r="Z514" s="61"/>
    </row>
    <row r="515" spans="1:26" ht="13">
      <c r="A515" s="61"/>
      <c r="B515" s="61"/>
      <c r="C515" s="61"/>
      <c r="D515" s="61"/>
      <c r="E515" s="61"/>
      <c r="F515" s="61"/>
      <c r="G515" s="61"/>
      <c r="H515" s="61"/>
      <c r="I515" s="61"/>
      <c r="J515" s="61"/>
      <c r="K515" s="61"/>
      <c r="L515" s="61"/>
      <c r="M515" s="61"/>
      <c r="N515" s="61"/>
      <c r="O515" s="61"/>
      <c r="P515" s="61"/>
      <c r="Q515" s="61"/>
      <c r="R515" s="61"/>
      <c r="S515" s="61"/>
      <c r="T515" s="61"/>
      <c r="U515" s="61"/>
      <c r="V515" s="61"/>
      <c r="W515" s="61"/>
      <c r="X515" s="61"/>
      <c r="Y515" s="61"/>
      <c r="Z515" s="61"/>
    </row>
    <row r="516" spans="1:26" ht="13">
      <c r="A516" s="61"/>
      <c r="B516" s="61"/>
      <c r="C516" s="61"/>
      <c r="D516" s="61"/>
      <c r="E516" s="61"/>
      <c r="F516" s="61"/>
      <c r="G516" s="61"/>
      <c r="H516" s="61"/>
      <c r="I516" s="61"/>
      <c r="J516" s="61"/>
      <c r="K516" s="61"/>
      <c r="L516" s="61"/>
      <c r="M516" s="61"/>
      <c r="N516" s="61"/>
      <c r="O516" s="61"/>
      <c r="P516" s="61"/>
      <c r="Q516" s="61"/>
      <c r="R516" s="61"/>
      <c r="S516" s="61"/>
      <c r="T516" s="61"/>
      <c r="U516" s="61"/>
      <c r="V516" s="61"/>
      <c r="W516" s="61"/>
      <c r="X516" s="61"/>
      <c r="Y516" s="61"/>
      <c r="Z516" s="61"/>
    </row>
    <row r="517" spans="1:26" ht="13">
      <c r="A517" s="61"/>
      <c r="B517" s="61"/>
      <c r="C517" s="61"/>
      <c r="D517" s="61"/>
      <c r="E517" s="61"/>
      <c r="F517" s="61"/>
      <c r="G517" s="61"/>
      <c r="H517" s="61"/>
      <c r="I517" s="61"/>
      <c r="J517" s="61"/>
      <c r="K517" s="61"/>
      <c r="L517" s="61"/>
      <c r="M517" s="61"/>
      <c r="N517" s="61"/>
      <c r="O517" s="61"/>
      <c r="P517" s="61"/>
      <c r="Q517" s="61"/>
      <c r="R517" s="61"/>
      <c r="S517" s="61"/>
      <c r="T517" s="61"/>
      <c r="U517" s="61"/>
      <c r="V517" s="61"/>
      <c r="W517" s="61"/>
      <c r="X517" s="61"/>
      <c r="Y517" s="61"/>
      <c r="Z517" s="61"/>
    </row>
    <row r="518" spans="1:26" ht="13">
      <c r="A518" s="61"/>
      <c r="B518" s="61"/>
      <c r="C518" s="61"/>
      <c r="D518" s="61"/>
      <c r="E518" s="61"/>
      <c r="F518" s="61"/>
      <c r="G518" s="61"/>
      <c r="H518" s="61"/>
      <c r="I518" s="61"/>
      <c r="J518" s="61"/>
      <c r="K518" s="61"/>
      <c r="L518" s="61"/>
      <c r="M518" s="61"/>
      <c r="N518" s="61"/>
      <c r="O518" s="61"/>
      <c r="P518" s="61"/>
      <c r="Q518" s="61"/>
      <c r="R518" s="61"/>
      <c r="S518" s="61"/>
      <c r="T518" s="61"/>
      <c r="U518" s="61"/>
      <c r="V518" s="61"/>
      <c r="W518" s="61"/>
      <c r="X518" s="61"/>
      <c r="Y518" s="61"/>
      <c r="Z518" s="61"/>
    </row>
    <row r="519" spans="1:26" ht="13">
      <c r="A519" s="61"/>
      <c r="B519" s="61"/>
      <c r="C519" s="61"/>
      <c r="D519" s="61"/>
      <c r="E519" s="61"/>
      <c r="F519" s="61"/>
      <c r="G519" s="61"/>
      <c r="H519" s="61"/>
      <c r="I519" s="61"/>
      <c r="J519" s="61"/>
      <c r="K519" s="61"/>
      <c r="L519" s="61"/>
      <c r="M519" s="61"/>
      <c r="N519" s="61"/>
      <c r="O519" s="61"/>
      <c r="P519" s="61"/>
      <c r="Q519" s="61"/>
      <c r="R519" s="61"/>
      <c r="S519" s="61"/>
      <c r="T519" s="61"/>
      <c r="U519" s="61"/>
      <c r="V519" s="61"/>
      <c r="W519" s="61"/>
      <c r="X519" s="61"/>
      <c r="Y519" s="61"/>
      <c r="Z519" s="61"/>
    </row>
    <row r="520" spans="1:26" ht="13">
      <c r="A520" s="61"/>
      <c r="B520" s="61"/>
      <c r="C520" s="61"/>
      <c r="D520" s="61"/>
      <c r="E520" s="61"/>
      <c r="F520" s="61"/>
      <c r="G520" s="61"/>
      <c r="H520" s="61"/>
      <c r="I520" s="61"/>
      <c r="J520" s="61"/>
      <c r="K520" s="61"/>
      <c r="L520" s="61"/>
      <c r="M520" s="61"/>
      <c r="N520" s="61"/>
      <c r="O520" s="61"/>
      <c r="P520" s="61"/>
      <c r="Q520" s="61"/>
      <c r="R520" s="61"/>
      <c r="S520" s="61"/>
      <c r="T520" s="61"/>
      <c r="U520" s="61"/>
      <c r="V520" s="61"/>
      <c r="W520" s="61"/>
      <c r="X520" s="61"/>
      <c r="Y520" s="61"/>
      <c r="Z520" s="61"/>
    </row>
    <row r="521" spans="1:26" ht="13">
      <c r="A521" s="61"/>
      <c r="B521" s="61"/>
      <c r="C521" s="61"/>
      <c r="D521" s="61"/>
      <c r="E521" s="61"/>
      <c r="F521" s="61"/>
      <c r="G521" s="61"/>
      <c r="H521" s="61"/>
      <c r="I521" s="61"/>
      <c r="J521" s="61"/>
      <c r="K521" s="61"/>
      <c r="L521" s="61"/>
      <c r="M521" s="61"/>
      <c r="N521" s="61"/>
      <c r="O521" s="61"/>
      <c r="P521" s="61"/>
      <c r="Q521" s="61"/>
      <c r="R521" s="61"/>
      <c r="S521" s="61"/>
      <c r="T521" s="61"/>
      <c r="U521" s="61"/>
      <c r="V521" s="61"/>
      <c r="W521" s="61"/>
      <c r="X521" s="61"/>
      <c r="Y521" s="61"/>
      <c r="Z521" s="61"/>
    </row>
    <row r="522" spans="1:26" ht="13">
      <c r="A522" s="61"/>
      <c r="B522" s="61"/>
      <c r="C522" s="61"/>
      <c r="D522" s="61"/>
      <c r="E522" s="61"/>
      <c r="F522" s="61"/>
      <c r="G522" s="61"/>
      <c r="H522" s="61"/>
      <c r="I522" s="61"/>
      <c r="J522" s="61"/>
      <c r="K522" s="61"/>
      <c r="L522" s="61"/>
      <c r="M522" s="61"/>
      <c r="N522" s="61"/>
      <c r="O522" s="61"/>
      <c r="P522" s="61"/>
      <c r="Q522" s="61"/>
      <c r="R522" s="61"/>
      <c r="S522" s="61"/>
      <c r="T522" s="61"/>
      <c r="U522" s="61"/>
      <c r="V522" s="61"/>
      <c r="W522" s="61"/>
      <c r="X522" s="61"/>
      <c r="Y522" s="61"/>
      <c r="Z522" s="61"/>
    </row>
    <row r="523" spans="1:26" ht="13">
      <c r="A523" s="61"/>
      <c r="B523" s="61"/>
      <c r="C523" s="61"/>
      <c r="D523" s="61"/>
      <c r="E523" s="61"/>
      <c r="F523" s="61"/>
      <c r="G523" s="61"/>
      <c r="H523" s="61"/>
      <c r="I523" s="61"/>
      <c r="J523" s="61"/>
      <c r="K523" s="61"/>
      <c r="L523" s="61"/>
      <c r="M523" s="61"/>
      <c r="N523" s="61"/>
      <c r="O523" s="61"/>
      <c r="P523" s="61"/>
      <c r="Q523" s="61"/>
      <c r="R523" s="61"/>
      <c r="S523" s="61"/>
      <c r="T523" s="61"/>
      <c r="U523" s="61"/>
      <c r="V523" s="61"/>
      <c r="W523" s="61"/>
      <c r="X523" s="61"/>
      <c r="Y523" s="61"/>
      <c r="Z523" s="61"/>
    </row>
    <row r="524" spans="1:26" ht="13">
      <c r="A524" s="61"/>
      <c r="B524" s="61"/>
      <c r="C524" s="61"/>
      <c r="D524" s="61"/>
      <c r="E524" s="61"/>
      <c r="F524" s="61"/>
      <c r="G524" s="61"/>
      <c r="H524" s="61"/>
      <c r="I524" s="61"/>
      <c r="J524" s="61"/>
      <c r="K524" s="61"/>
      <c r="L524" s="61"/>
      <c r="M524" s="61"/>
      <c r="N524" s="61"/>
      <c r="O524" s="61"/>
      <c r="P524" s="61"/>
      <c r="Q524" s="61"/>
      <c r="R524" s="61"/>
      <c r="S524" s="61"/>
      <c r="T524" s="61"/>
      <c r="U524" s="61"/>
      <c r="V524" s="61"/>
      <c r="W524" s="61"/>
      <c r="X524" s="61"/>
      <c r="Y524" s="61"/>
      <c r="Z524" s="61"/>
    </row>
    <row r="525" spans="1:26" ht="13">
      <c r="A525" s="61"/>
      <c r="B525" s="61"/>
      <c r="C525" s="61"/>
      <c r="D525" s="61"/>
      <c r="E525" s="61"/>
      <c r="F525" s="61"/>
      <c r="G525" s="61"/>
      <c r="H525" s="61"/>
      <c r="I525" s="61"/>
      <c r="J525" s="61"/>
      <c r="K525" s="61"/>
      <c r="L525" s="61"/>
      <c r="M525" s="61"/>
      <c r="N525" s="61"/>
      <c r="O525" s="61"/>
      <c r="P525" s="61"/>
      <c r="Q525" s="61"/>
      <c r="R525" s="61"/>
      <c r="S525" s="61"/>
      <c r="T525" s="61"/>
      <c r="U525" s="61"/>
      <c r="V525" s="61"/>
      <c r="W525" s="61"/>
      <c r="X525" s="61"/>
      <c r="Y525" s="61"/>
      <c r="Z525" s="61"/>
    </row>
    <row r="526" spans="1:26" ht="13">
      <c r="A526" s="61"/>
      <c r="B526" s="61"/>
      <c r="C526" s="61"/>
      <c r="D526" s="61"/>
      <c r="E526" s="61"/>
      <c r="F526" s="61"/>
      <c r="G526" s="61"/>
      <c r="H526" s="61"/>
      <c r="I526" s="61"/>
      <c r="J526" s="61"/>
      <c r="K526" s="61"/>
      <c r="L526" s="61"/>
      <c r="M526" s="61"/>
      <c r="N526" s="61"/>
      <c r="O526" s="61"/>
      <c r="P526" s="61"/>
      <c r="Q526" s="61"/>
      <c r="R526" s="61"/>
      <c r="S526" s="61"/>
      <c r="T526" s="61"/>
      <c r="U526" s="61"/>
      <c r="V526" s="61"/>
      <c r="W526" s="61"/>
      <c r="X526" s="61"/>
      <c r="Y526" s="61"/>
      <c r="Z526" s="61"/>
    </row>
    <row r="527" spans="1:26" ht="13">
      <c r="A527" s="61"/>
      <c r="B527" s="61"/>
      <c r="C527" s="61"/>
      <c r="D527" s="61"/>
      <c r="E527" s="61"/>
      <c r="F527" s="61"/>
      <c r="G527" s="61"/>
      <c r="H527" s="61"/>
      <c r="I527" s="61"/>
      <c r="J527" s="61"/>
      <c r="K527" s="61"/>
      <c r="L527" s="61"/>
      <c r="M527" s="61"/>
      <c r="N527" s="61"/>
      <c r="O527" s="61"/>
      <c r="P527" s="61"/>
      <c r="Q527" s="61"/>
      <c r="R527" s="61"/>
      <c r="S527" s="61"/>
      <c r="T527" s="61"/>
      <c r="U527" s="61"/>
      <c r="V527" s="61"/>
      <c r="W527" s="61"/>
      <c r="X527" s="61"/>
      <c r="Y527" s="61"/>
      <c r="Z527" s="61"/>
    </row>
    <row r="528" spans="1:26" ht="13">
      <c r="A528" s="61"/>
      <c r="B528" s="61"/>
      <c r="C528" s="61"/>
      <c r="D528" s="61"/>
      <c r="E528" s="61"/>
      <c r="F528" s="61"/>
      <c r="G528" s="61"/>
      <c r="H528" s="61"/>
      <c r="I528" s="61"/>
      <c r="J528" s="61"/>
      <c r="K528" s="61"/>
      <c r="L528" s="61"/>
      <c r="M528" s="61"/>
      <c r="N528" s="61"/>
      <c r="O528" s="61"/>
      <c r="P528" s="61"/>
      <c r="Q528" s="61"/>
      <c r="R528" s="61"/>
      <c r="S528" s="61"/>
      <c r="T528" s="61"/>
      <c r="U528" s="61"/>
      <c r="V528" s="61"/>
      <c r="W528" s="61"/>
      <c r="X528" s="61"/>
      <c r="Y528" s="61"/>
      <c r="Z528" s="61"/>
    </row>
    <row r="529" spans="1:26" ht="13">
      <c r="A529" s="61"/>
      <c r="B529" s="61"/>
      <c r="C529" s="61"/>
      <c r="D529" s="61"/>
      <c r="E529" s="61"/>
      <c r="F529" s="61"/>
      <c r="G529" s="61"/>
      <c r="H529" s="61"/>
      <c r="I529" s="61"/>
      <c r="J529" s="61"/>
      <c r="K529" s="61"/>
      <c r="L529" s="61"/>
      <c r="M529" s="61"/>
      <c r="N529" s="61"/>
      <c r="O529" s="61"/>
      <c r="P529" s="61"/>
      <c r="Q529" s="61"/>
      <c r="R529" s="61"/>
      <c r="S529" s="61"/>
      <c r="T529" s="61"/>
      <c r="U529" s="61"/>
      <c r="V529" s="61"/>
      <c r="W529" s="61"/>
      <c r="X529" s="61"/>
      <c r="Y529" s="61"/>
      <c r="Z529" s="61"/>
    </row>
    <row r="530" spans="1:26" ht="13">
      <c r="A530" s="61"/>
      <c r="B530" s="61"/>
      <c r="C530" s="61"/>
      <c r="D530" s="61"/>
      <c r="E530" s="61"/>
      <c r="F530" s="61"/>
      <c r="G530" s="61"/>
      <c r="H530" s="61"/>
      <c r="I530" s="61"/>
      <c r="J530" s="61"/>
      <c r="K530" s="61"/>
      <c r="L530" s="61"/>
      <c r="M530" s="61"/>
      <c r="N530" s="61"/>
      <c r="O530" s="61"/>
      <c r="P530" s="61"/>
      <c r="Q530" s="61"/>
      <c r="R530" s="61"/>
      <c r="S530" s="61"/>
      <c r="T530" s="61"/>
      <c r="U530" s="61"/>
      <c r="V530" s="61"/>
      <c r="W530" s="61"/>
      <c r="X530" s="61"/>
      <c r="Y530" s="61"/>
      <c r="Z530" s="61"/>
    </row>
    <row r="531" spans="1:26" ht="13">
      <c r="A531" s="61"/>
      <c r="B531" s="61"/>
      <c r="C531" s="61"/>
      <c r="D531" s="61"/>
      <c r="E531" s="61"/>
      <c r="F531" s="61"/>
      <c r="G531" s="61"/>
      <c r="H531" s="61"/>
      <c r="I531" s="61"/>
      <c r="J531" s="61"/>
      <c r="K531" s="61"/>
      <c r="L531" s="61"/>
      <c r="M531" s="61"/>
      <c r="N531" s="61"/>
      <c r="O531" s="61"/>
      <c r="P531" s="61"/>
      <c r="Q531" s="61"/>
      <c r="R531" s="61"/>
      <c r="S531" s="61"/>
      <c r="T531" s="61"/>
      <c r="U531" s="61"/>
      <c r="V531" s="61"/>
      <c r="W531" s="61"/>
      <c r="X531" s="61"/>
      <c r="Y531" s="61"/>
      <c r="Z531" s="61"/>
    </row>
    <row r="532" spans="1:26" ht="13">
      <c r="A532" s="61"/>
      <c r="B532" s="61"/>
      <c r="C532" s="61"/>
      <c r="D532" s="61"/>
      <c r="E532" s="61"/>
      <c r="F532" s="61"/>
      <c r="G532" s="61"/>
      <c r="H532" s="61"/>
      <c r="I532" s="61"/>
      <c r="J532" s="61"/>
      <c r="K532" s="61"/>
      <c r="L532" s="61"/>
      <c r="M532" s="61"/>
      <c r="N532" s="61"/>
      <c r="O532" s="61"/>
      <c r="P532" s="61"/>
      <c r="Q532" s="61"/>
      <c r="R532" s="61"/>
      <c r="S532" s="61"/>
      <c r="T532" s="61"/>
      <c r="U532" s="61"/>
      <c r="V532" s="61"/>
      <c r="W532" s="61"/>
      <c r="X532" s="61"/>
      <c r="Y532" s="61"/>
      <c r="Z532" s="61"/>
    </row>
    <row r="533" spans="1:26" ht="13">
      <c r="A533" s="61"/>
      <c r="B533" s="61"/>
      <c r="C533" s="61"/>
      <c r="D533" s="61"/>
      <c r="E533" s="61"/>
      <c r="F533" s="61"/>
      <c r="G533" s="61"/>
      <c r="H533" s="61"/>
      <c r="I533" s="61"/>
      <c r="J533" s="61"/>
      <c r="K533" s="61"/>
      <c r="L533" s="61"/>
      <c r="M533" s="61"/>
      <c r="N533" s="61"/>
      <c r="O533" s="61"/>
      <c r="P533" s="61"/>
      <c r="Q533" s="61"/>
      <c r="R533" s="61"/>
      <c r="S533" s="61"/>
      <c r="T533" s="61"/>
      <c r="U533" s="61"/>
      <c r="V533" s="61"/>
      <c r="W533" s="61"/>
      <c r="X533" s="61"/>
      <c r="Y533" s="61"/>
      <c r="Z533" s="61"/>
    </row>
    <row r="534" spans="1:26" ht="13">
      <c r="A534" s="61"/>
      <c r="B534" s="61"/>
      <c r="C534" s="61"/>
      <c r="D534" s="61"/>
      <c r="E534" s="61"/>
      <c r="F534" s="61"/>
      <c r="G534" s="61"/>
      <c r="H534" s="61"/>
      <c r="I534" s="61"/>
      <c r="J534" s="61"/>
      <c r="K534" s="61"/>
      <c r="L534" s="61"/>
      <c r="M534" s="61"/>
      <c r="N534" s="61"/>
      <c r="O534" s="61"/>
      <c r="P534" s="61"/>
      <c r="Q534" s="61"/>
      <c r="R534" s="61"/>
      <c r="S534" s="61"/>
      <c r="T534" s="61"/>
      <c r="U534" s="61"/>
      <c r="V534" s="61"/>
      <c r="W534" s="61"/>
      <c r="X534" s="61"/>
      <c r="Y534" s="61"/>
      <c r="Z534" s="61"/>
    </row>
    <row r="535" spans="1:26" ht="13">
      <c r="A535" s="61"/>
      <c r="B535" s="61"/>
      <c r="C535" s="61"/>
      <c r="D535" s="61"/>
      <c r="E535" s="61"/>
      <c r="F535" s="61"/>
      <c r="G535" s="61"/>
      <c r="H535" s="61"/>
      <c r="I535" s="61"/>
      <c r="J535" s="61"/>
      <c r="K535" s="61"/>
      <c r="L535" s="61"/>
      <c r="M535" s="61"/>
      <c r="N535" s="61"/>
      <c r="O535" s="61"/>
      <c r="P535" s="61"/>
      <c r="Q535" s="61"/>
      <c r="R535" s="61"/>
      <c r="S535" s="61"/>
      <c r="T535" s="61"/>
      <c r="U535" s="61"/>
      <c r="V535" s="61"/>
      <c r="W535" s="61"/>
      <c r="X535" s="61"/>
      <c r="Y535" s="61"/>
      <c r="Z535" s="61"/>
    </row>
    <row r="536" spans="1:26" ht="13">
      <c r="A536" s="61"/>
      <c r="B536" s="61"/>
      <c r="C536" s="61"/>
      <c r="D536" s="61"/>
      <c r="E536" s="61"/>
      <c r="F536" s="61"/>
      <c r="G536" s="61"/>
      <c r="H536" s="61"/>
      <c r="I536" s="61"/>
      <c r="J536" s="61"/>
      <c r="K536" s="61"/>
      <c r="L536" s="61"/>
      <c r="M536" s="61"/>
      <c r="N536" s="61"/>
      <c r="O536" s="61"/>
      <c r="P536" s="61"/>
      <c r="Q536" s="61"/>
      <c r="R536" s="61"/>
      <c r="S536" s="61"/>
      <c r="T536" s="61"/>
      <c r="U536" s="61"/>
      <c r="V536" s="61"/>
      <c r="W536" s="61"/>
      <c r="X536" s="61"/>
      <c r="Y536" s="61"/>
      <c r="Z536" s="61"/>
    </row>
    <row r="537" spans="1:26" ht="13">
      <c r="A537" s="61"/>
      <c r="B537" s="61"/>
      <c r="C537" s="61"/>
      <c r="D537" s="61"/>
      <c r="E537" s="61"/>
      <c r="F537" s="61"/>
      <c r="G537" s="61"/>
      <c r="H537" s="61"/>
      <c r="I537" s="61"/>
      <c r="J537" s="61"/>
      <c r="K537" s="61"/>
      <c r="L537" s="61"/>
      <c r="M537" s="61"/>
      <c r="N537" s="61"/>
      <c r="O537" s="61"/>
      <c r="P537" s="61"/>
      <c r="Q537" s="61"/>
      <c r="R537" s="61"/>
      <c r="S537" s="61"/>
      <c r="T537" s="61"/>
      <c r="U537" s="61"/>
      <c r="V537" s="61"/>
      <c r="W537" s="61"/>
      <c r="X537" s="61"/>
      <c r="Y537" s="61"/>
      <c r="Z537" s="61"/>
    </row>
    <row r="538" spans="1:26" ht="13">
      <c r="A538" s="61"/>
      <c r="B538" s="61"/>
      <c r="C538" s="61"/>
      <c r="D538" s="61"/>
      <c r="E538" s="61"/>
      <c r="F538" s="61"/>
      <c r="G538" s="61"/>
      <c r="H538" s="61"/>
      <c r="I538" s="61"/>
      <c r="J538" s="61"/>
      <c r="K538" s="61"/>
      <c r="L538" s="61"/>
      <c r="M538" s="61"/>
      <c r="N538" s="61"/>
      <c r="O538" s="61"/>
      <c r="P538" s="61"/>
      <c r="Q538" s="61"/>
      <c r="R538" s="61"/>
      <c r="S538" s="61"/>
      <c r="T538" s="61"/>
      <c r="U538" s="61"/>
      <c r="V538" s="61"/>
      <c r="W538" s="61"/>
      <c r="X538" s="61"/>
      <c r="Y538" s="61"/>
      <c r="Z538" s="61"/>
    </row>
    <row r="539" spans="1:26" ht="13">
      <c r="A539" s="61"/>
      <c r="B539" s="61"/>
      <c r="C539" s="61"/>
      <c r="D539" s="61"/>
      <c r="E539" s="61"/>
      <c r="F539" s="61"/>
      <c r="G539" s="61"/>
      <c r="H539" s="61"/>
      <c r="I539" s="61"/>
      <c r="J539" s="61"/>
      <c r="K539" s="61"/>
      <c r="L539" s="61"/>
      <c r="M539" s="61"/>
      <c r="N539" s="61"/>
      <c r="O539" s="61"/>
      <c r="P539" s="61"/>
      <c r="Q539" s="61"/>
      <c r="R539" s="61"/>
      <c r="S539" s="61"/>
      <c r="T539" s="61"/>
      <c r="U539" s="61"/>
      <c r="V539" s="61"/>
      <c r="W539" s="61"/>
      <c r="X539" s="61"/>
      <c r="Y539" s="61"/>
      <c r="Z539" s="61"/>
    </row>
    <row r="540" spans="1:26" ht="13">
      <c r="A540" s="61"/>
      <c r="B540" s="61"/>
      <c r="C540" s="61"/>
      <c r="D540" s="61"/>
      <c r="E540" s="61"/>
      <c r="F540" s="61"/>
      <c r="G540" s="61"/>
      <c r="H540" s="61"/>
      <c r="I540" s="61"/>
      <c r="J540" s="61"/>
      <c r="K540" s="61"/>
      <c r="L540" s="61"/>
      <c r="M540" s="61"/>
      <c r="N540" s="61"/>
      <c r="O540" s="61"/>
      <c r="P540" s="61"/>
      <c r="Q540" s="61"/>
      <c r="R540" s="61"/>
      <c r="S540" s="61"/>
      <c r="T540" s="61"/>
      <c r="U540" s="61"/>
      <c r="V540" s="61"/>
      <c r="W540" s="61"/>
      <c r="X540" s="61"/>
      <c r="Y540" s="61"/>
      <c r="Z540" s="61"/>
    </row>
    <row r="541" spans="1:26" ht="13">
      <c r="A541" s="61"/>
      <c r="B541" s="61"/>
      <c r="C541" s="61"/>
      <c r="D541" s="61"/>
      <c r="E541" s="61"/>
      <c r="F541" s="61"/>
      <c r="G541" s="61"/>
      <c r="H541" s="61"/>
      <c r="I541" s="61"/>
      <c r="J541" s="61"/>
      <c r="K541" s="61"/>
      <c r="L541" s="61"/>
      <c r="M541" s="61"/>
      <c r="N541" s="61"/>
      <c r="O541" s="61"/>
      <c r="P541" s="61"/>
      <c r="Q541" s="61"/>
      <c r="R541" s="61"/>
      <c r="S541" s="61"/>
      <c r="T541" s="61"/>
      <c r="U541" s="61"/>
      <c r="V541" s="61"/>
      <c r="W541" s="61"/>
      <c r="X541" s="61"/>
      <c r="Y541" s="61"/>
      <c r="Z541" s="61"/>
    </row>
    <row r="542" spans="1:26" ht="13">
      <c r="A542" s="61"/>
      <c r="B542" s="61"/>
      <c r="C542" s="61"/>
      <c r="D542" s="61"/>
      <c r="E542" s="61"/>
      <c r="F542" s="61"/>
      <c r="G542" s="61"/>
      <c r="H542" s="61"/>
      <c r="I542" s="61"/>
      <c r="J542" s="61"/>
      <c r="K542" s="61"/>
      <c r="L542" s="61"/>
      <c r="M542" s="61"/>
      <c r="N542" s="61"/>
      <c r="O542" s="61"/>
      <c r="P542" s="61"/>
      <c r="Q542" s="61"/>
      <c r="R542" s="61"/>
      <c r="S542" s="61"/>
      <c r="T542" s="61"/>
      <c r="U542" s="61"/>
      <c r="V542" s="61"/>
      <c r="W542" s="61"/>
      <c r="X542" s="61"/>
      <c r="Y542" s="61"/>
      <c r="Z542" s="61"/>
    </row>
    <row r="543" spans="1:26" ht="13">
      <c r="A543" s="61"/>
      <c r="B543" s="61"/>
      <c r="C543" s="61"/>
      <c r="D543" s="61"/>
      <c r="E543" s="61"/>
      <c r="F543" s="61"/>
      <c r="G543" s="61"/>
      <c r="H543" s="61"/>
      <c r="I543" s="61"/>
      <c r="J543" s="61"/>
      <c r="K543" s="61"/>
      <c r="L543" s="61"/>
      <c r="M543" s="61"/>
      <c r="N543" s="61"/>
      <c r="O543" s="61"/>
      <c r="P543" s="61"/>
      <c r="Q543" s="61"/>
      <c r="R543" s="61"/>
      <c r="S543" s="61"/>
      <c r="T543" s="61"/>
      <c r="U543" s="61"/>
      <c r="V543" s="61"/>
      <c r="W543" s="61"/>
      <c r="X543" s="61"/>
      <c r="Y543" s="61"/>
      <c r="Z543" s="61"/>
    </row>
    <row r="544" spans="1:26" ht="13">
      <c r="A544" s="61"/>
      <c r="B544" s="61"/>
      <c r="C544" s="61"/>
      <c r="D544" s="61"/>
      <c r="E544" s="61"/>
      <c r="F544" s="61"/>
      <c r="G544" s="61"/>
      <c r="H544" s="61"/>
      <c r="I544" s="61"/>
      <c r="J544" s="61"/>
      <c r="K544" s="61"/>
      <c r="L544" s="61"/>
      <c r="M544" s="61"/>
      <c r="N544" s="61"/>
      <c r="O544" s="61"/>
      <c r="P544" s="61"/>
      <c r="Q544" s="61"/>
      <c r="R544" s="61"/>
      <c r="S544" s="61"/>
      <c r="T544" s="61"/>
      <c r="U544" s="61"/>
      <c r="V544" s="61"/>
      <c r="W544" s="61"/>
      <c r="X544" s="61"/>
      <c r="Y544" s="61"/>
      <c r="Z544" s="61"/>
    </row>
    <row r="545" spans="1:26" ht="13">
      <c r="A545" s="61"/>
      <c r="B545" s="61"/>
      <c r="C545" s="61"/>
      <c r="D545" s="61"/>
      <c r="E545" s="61"/>
      <c r="F545" s="61"/>
      <c r="G545" s="61"/>
      <c r="H545" s="61"/>
      <c r="I545" s="61"/>
      <c r="J545" s="61"/>
      <c r="K545" s="61"/>
      <c r="L545" s="61"/>
      <c r="M545" s="61"/>
      <c r="N545" s="61"/>
      <c r="O545" s="61"/>
      <c r="P545" s="61"/>
      <c r="Q545" s="61"/>
      <c r="R545" s="61"/>
      <c r="S545" s="61"/>
      <c r="T545" s="61"/>
      <c r="U545" s="61"/>
      <c r="V545" s="61"/>
      <c r="W545" s="61"/>
      <c r="X545" s="61"/>
      <c r="Y545" s="61"/>
      <c r="Z545" s="61"/>
    </row>
    <row r="546" spans="1:26" ht="13">
      <c r="A546" s="61"/>
      <c r="B546" s="61"/>
      <c r="C546" s="61"/>
      <c r="D546" s="61"/>
      <c r="E546" s="61"/>
      <c r="F546" s="61"/>
      <c r="G546" s="61"/>
      <c r="H546" s="61"/>
      <c r="I546" s="61"/>
      <c r="J546" s="61"/>
      <c r="K546" s="61"/>
      <c r="L546" s="61"/>
      <c r="M546" s="61"/>
      <c r="N546" s="61"/>
      <c r="O546" s="61"/>
      <c r="P546" s="61"/>
      <c r="Q546" s="61"/>
      <c r="R546" s="61"/>
      <c r="S546" s="61"/>
      <c r="T546" s="61"/>
      <c r="U546" s="61"/>
      <c r="V546" s="61"/>
      <c r="W546" s="61"/>
      <c r="X546" s="61"/>
      <c r="Y546" s="61"/>
      <c r="Z546" s="61"/>
    </row>
    <row r="547" spans="1:26" ht="13">
      <c r="A547" s="61"/>
      <c r="B547" s="61"/>
      <c r="C547" s="61"/>
      <c r="D547" s="61"/>
      <c r="E547" s="61"/>
      <c r="F547" s="61"/>
      <c r="G547" s="61"/>
      <c r="H547" s="61"/>
      <c r="I547" s="61"/>
      <c r="J547" s="61"/>
      <c r="K547" s="61"/>
      <c r="L547" s="61"/>
      <c r="M547" s="61"/>
      <c r="N547" s="61"/>
      <c r="O547" s="61"/>
      <c r="P547" s="61"/>
      <c r="Q547" s="61"/>
      <c r="R547" s="61"/>
      <c r="S547" s="61"/>
      <c r="T547" s="61"/>
      <c r="U547" s="61"/>
      <c r="V547" s="61"/>
      <c r="W547" s="61"/>
      <c r="X547" s="61"/>
      <c r="Y547" s="61"/>
      <c r="Z547" s="61"/>
    </row>
    <row r="548" spans="1:26" ht="13">
      <c r="A548" s="61"/>
      <c r="B548" s="61"/>
      <c r="C548" s="61"/>
      <c r="D548" s="61"/>
      <c r="E548" s="61"/>
      <c r="F548" s="61"/>
      <c r="G548" s="61"/>
      <c r="H548" s="61"/>
      <c r="I548" s="61"/>
      <c r="J548" s="61"/>
      <c r="K548" s="61"/>
      <c r="L548" s="61"/>
      <c r="M548" s="61"/>
      <c r="N548" s="61"/>
      <c r="O548" s="61"/>
      <c r="P548" s="61"/>
      <c r="Q548" s="61"/>
      <c r="R548" s="61"/>
      <c r="S548" s="61"/>
      <c r="T548" s="61"/>
      <c r="U548" s="61"/>
      <c r="V548" s="61"/>
      <c r="W548" s="61"/>
      <c r="X548" s="61"/>
      <c r="Y548" s="61"/>
      <c r="Z548" s="61"/>
    </row>
    <row r="549" spans="1:26" ht="13">
      <c r="A549" s="61"/>
      <c r="B549" s="61"/>
      <c r="C549" s="61"/>
      <c r="D549" s="61"/>
      <c r="E549" s="61"/>
      <c r="F549" s="61"/>
      <c r="G549" s="61"/>
      <c r="H549" s="61"/>
      <c r="I549" s="61"/>
      <c r="J549" s="61"/>
      <c r="K549" s="61"/>
      <c r="L549" s="61"/>
      <c r="M549" s="61"/>
      <c r="N549" s="61"/>
      <c r="O549" s="61"/>
      <c r="P549" s="61"/>
      <c r="Q549" s="61"/>
      <c r="R549" s="61"/>
      <c r="S549" s="61"/>
      <c r="T549" s="61"/>
      <c r="U549" s="61"/>
      <c r="V549" s="61"/>
      <c r="W549" s="61"/>
      <c r="X549" s="61"/>
      <c r="Y549" s="61"/>
      <c r="Z549" s="61"/>
    </row>
    <row r="550" spans="1:26" ht="13">
      <c r="A550" s="61"/>
      <c r="B550" s="61"/>
      <c r="C550" s="61"/>
      <c r="D550" s="61"/>
      <c r="E550" s="61"/>
      <c r="F550" s="61"/>
      <c r="G550" s="61"/>
      <c r="H550" s="61"/>
      <c r="I550" s="61"/>
      <c r="J550" s="61"/>
      <c r="K550" s="61"/>
      <c r="L550" s="61"/>
      <c r="M550" s="61"/>
      <c r="N550" s="61"/>
      <c r="O550" s="61"/>
      <c r="P550" s="61"/>
      <c r="Q550" s="61"/>
      <c r="R550" s="61"/>
      <c r="S550" s="61"/>
      <c r="T550" s="61"/>
      <c r="U550" s="61"/>
      <c r="V550" s="61"/>
      <c r="W550" s="61"/>
      <c r="X550" s="61"/>
      <c r="Y550" s="61"/>
      <c r="Z550" s="61"/>
    </row>
    <row r="551" spans="1:26" ht="13">
      <c r="A551" s="61"/>
      <c r="B551" s="61"/>
      <c r="C551" s="61"/>
      <c r="D551" s="61"/>
      <c r="E551" s="61"/>
      <c r="F551" s="61"/>
      <c r="G551" s="61"/>
      <c r="H551" s="61"/>
      <c r="I551" s="61"/>
      <c r="J551" s="61"/>
      <c r="K551" s="61"/>
      <c r="L551" s="61"/>
      <c r="M551" s="61"/>
      <c r="N551" s="61"/>
      <c r="O551" s="61"/>
      <c r="P551" s="61"/>
      <c r="Q551" s="61"/>
      <c r="R551" s="61"/>
      <c r="S551" s="61"/>
      <c r="T551" s="61"/>
      <c r="U551" s="61"/>
      <c r="V551" s="61"/>
      <c r="W551" s="61"/>
      <c r="X551" s="61"/>
      <c r="Y551" s="61"/>
      <c r="Z551" s="61"/>
    </row>
    <row r="552" spans="1:26" ht="13">
      <c r="A552" s="61"/>
      <c r="B552" s="61"/>
      <c r="C552" s="61"/>
      <c r="D552" s="61"/>
      <c r="E552" s="61"/>
      <c r="F552" s="61"/>
      <c r="G552" s="61"/>
      <c r="H552" s="61"/>
      <c r="I552" s="61"/>
      <c r="J552" s="61"/>
      <c r="K552" s="61"/>
      <c r="L552" s="61"/>
      <c r="M552" s="61"/>
      <c r="N552" s="61"/>
      <c r="O552" s="61"/>
      <c r="P552" s="61"/>
      <c r="Q552" s="61"/>
      <c r="R552" s="61"/>
      <c r="S552" s="61"/>
      <c r="T552" s="61"/>
      <c r="U552" s="61"/>
      <c r="V552" s="61"/>
      <c r="W552" s="61"/>
      <c r="X552" s="61"/>
      <c r="Y552" s="61"/>
      <c r="Z552" s="61"/>
    </row>
    <row r="553" spans="1:26" ht="13">
      <c r="A553" s="61"/>
      <c r="B553" s="61"/>
      <c r="C553" s="61"/>
      <c r="D553" s="61"/>
      <c r="E553" s="61"/>
      <c r="F553" s="61"/>
      <c r="G553" s="61"/>
      <c r="H553" s="61"/>
      <c r="I553" s="61"/>
      <c r="J553" s="61"/>
      <c r="K553" s="61"/>
      <c r="L553" s="61"/>
      <c r="M553" s="61"/>
      <c r="N553" s="61"/>
      <c r="O553" s="61"/>
      <c r="P553" s="61"/>
      <c r="Q553" s="61"/>
      <c r="R553" s="61"/>
      <c r="S553" s="61"/>
      <c r="T553" s="61"/>
      <c r="U553" s="61"/>
      <c r="V553" s="61"/>
      <c r="W553" s="61"/>
      <c r="X553" s="61"/>
      <c r="Y553" s="61"/>
      <c r="Z553" s="61"/>
    </row>
    <row r="554" spans="1:26" ht="13">
      <c r="A554" s="61"/>
      <c r="B554" s="61"/>
      <c r="C554" s="61"/>
      <c r="D554" s="61"/>
      <c r="E554" s="61"/>
      <c r="F554" s="61"/>
      <c r="G554" s="61"/>
      <c r="H554" s="61"/>
      <c r="I554" s="61"/>
      <c r="J554" s="61"/>
      <c r="K554" s="61"/>
      <c r="L554" s="61"/>
      <c r="M554" s="61"/>
      <c r="N554" s="61"/>
      <c r="O554" s="61"/>
      <c r="P554" s="61"/>
      <c r="Q554" s="61"/>
      <c r="R554" s="61"/>
      <c r="S554" s="61"/>
      <c r="T554" s="61"/>
      <c r="U554" s="61"/>
      <c r="V554" s="61"/>
      <c r="W554" s="61"/>
      <c r="X554" s="61"/>
      <c r="Y554" s="61"/>
      <c r="Z554" s="61"/>
    </row>
    <row r="555" spans="1:26" ht="13">
      <c r="A555" s="61"/>
      <c r="B555" s="61"/>
      <c r="C555" s="61"/>
      <c r="D555" s="61"/>
      <c r="E555" s="61"/>
      <c r="F555" s="61"/>
      <c r="G555" s="61"/>
      <c r="H555" s="61"/>
      <c r="I555" s="61"/>
      <c r="J555" s="61"/>
      <c r="K555" s="61"/>
      <c r="L555" s="61"/>
      <c r="M555" s="61"/>
      <c r="N555" s="61"/>
      <c r="O555" s="61"/>
      <c r="P555" s="61"/>
      <c r="Q555" s="61"/>
      <c r="R555" s="61"/>
      <c r="S555" s="61"/>
      <c r="T555" s="61"/>
      <c r="U555" s="61"/>
      <c r="V555" s="61"/>
      <c r="W555" s="61"/>
      <c r="X555" s="61"/>
      <c r="Y555" s="61"/>
      <c r="Z555" s="61"/>
    </row>
    <row r="556" spans="1:26" ht="13">
      <c r="A556" s="61"/>
      <c r="B556" s="61"/>
      <c r="C556" s="61"/>
      <c r="D556" s="61"/>
      <c r="E556" s="61"/>
      <c r="F556" s="61"/>
      <c r="G556" s="61"/>
      <c r="H556" s="61"/>
      <c r="I556" s="61"/>
      <c r="J556" s="61"/>
      <c r="K556" s="61"/>
      <c r="L556" s="61"/>
      <c r="M556" s="61"/>
      <c r="N556" s="61"/>
      <c r="O556" s="61"/>
      <c r="P556" s="61"/>
      <c r="Q556" s="61"/>
      <c r="R556" s="61"/>
      <c r="S556" s="61"/>
      <c r="T556" s="61"/>
      <c r="U556" s="61"/>
      <c r="V556" s="61"/>
      <c r="W556" s="61"/>
      <c r="X556" s="61"/>
      <c r="Y556" s="61"/>
      <c r="Z556" s="61"/>
    </row>
    <row r="557" spans="1:26" ht="13">
      <c r="A557" s="61"/>
      <c r="B557" s="61"/>
      <c r="C557" s="61"/>
      <c r="D557" s="61"/>
      <c r="E557" s="61"/>
      <c r="F557" s="61"/>
      <c r="G557" s="61"/>
      <c r="H557" s="61"/>
      <c r="I557" s="61"/>
      <c r="J557" s="61"/>
      <c r="K557" s="61"/>
      <c r="L557" s="61"/>
      <c r="M557" s="61"/>
      <c r="N557" s="61"/>
      <c r="O557" s="61"/>
      <c r="P557" s="61"/>
      <c r="Q557" s="61"/>
      <c r="R557" s="61"/>
      <c r="S557" s="61"/>
      <c r="T557" s="61"/>
      <c r="U557" s="61"/>
      <c r="V557" s="61"/>
      <c r="W557" s="61"/>
      <c r="X557" s="61"/>
      <c r="Y557" s="61"/>
      <c r="Z557" s="61"/>
    </row>
    <row r="558" spans="1:26" ht="13">
      <c r="A558" s="61"/>
      <c r="B558" s="61"/>
      <c r="C558" s="61"/>
      <c r="D558" s="61"/>
      <c r="E558" s="61"/>
      <c r="F558" s="61"/>
      <c r="G558" s="61"/>
      <c r="H558" s="61"/>
      <c r="I558" s="61"/>
      <c r="J558" s="61"/>
      <c r="K558" s="61"/>
      <c r="L558" s="61"/>
      <c r="M558" s="61"/>
      <c r="N558" s="61"/>
      <c r="O558" s="61"/>
      <c r="P558" s="61"/>
      <c r="Q558" s="61"/>
      <c r="R558" s="61"/>
      <c r="S558" s="61"/>
      <c r="T558" s="61"/>
      <c r="U558" s="61"/>
      <c r="V558" s="61"/>
      <c r="W558" s="61"/>
      <c r="X558" s="61"/>
      <c r="Y558" s="61"/>
      <c r="Z558" s="61"/>
    </row>
    <row r="559" spans="1:26" ht="13">
      <c r="A559" s="61"/>
      <c r="B559" s="61"/>
      <c r="C559" s="61"/>
      <c r="D559" s="61"/>
      <c r="E559" s="61"/>
      <c r="F559" s="61"/>
      <c r="G559" s="61"/>
      <c r="H559" s="61"/>
      <c r="I559" s="61"/>
      <c r="J559" s="61"/>
      <c r="K559" s="61"/>
      <c r="L559" s="61"/>
      <c r="M559" s="61"/>
      <c r="N559" s="61"/>
      <c r="O559" s="61"/>
      <c r="P559" s="61"/>
      <c r="Q559" s="61"/>
      <c r="R559" s="61"/>
      <c r="S559" s="61"/>
      <c r="T559" s="61"/>
      <c r="U559" s="61"/>
      <c r="V559" s="61"/>
      <c r="W559" s="61"/>
      <c r="X559" s="61"/>
      <c r="Y559" s="61"/>
      <c r="Z559" s="61"/>
    </row>
    <row r="560" spans="1:26" ht="13">
      <c r="A560" s="61"/>
      <c r="B560" s="61"/>
      <c r="C560" s="61"/>
      <c r="D560" s="61"/>
      <c r="E560" s="61"/>
      <c r="F560" s="61"/>
      <c r="G560" s="61"/>
      <c r="H560" s="61"/>
      <c r="I560" s="61"/>
      <c r="J560" s="61"/>
      <c r="K560" s="61"/>
      <c r="L560" s="61"/>
      <c r="M560" s="61"/>
      <c r="N560" s="61"/>
      <c r="O560" s="61"/>
      <c r="P560" s="61"/>
      <c r="Q560" s="61"/>
      <c r="R560" s="61"/>
      <c r="S560" s="61"/>
      <c r="T560" s="61"/>
      <c r="U560" s="61"/>
      <c r="V560" s="61"/>
      <c r="W560" s="61"/>
      <c r="X560" s="61"/>
      <c r="Y560" s="61"/>
      <c r="Z560" s="61"/>
    </row>
    <row r="561" spans="1:26" ht="13">
      <c r="A561" s="61"/>
      <c r="B561" s="61"/>
      <c r="C561" s="61"/>
      <c r="D561" s="61"/>
      <c r="E561" s="61"/>
      <c r="F561" s="61"/>
      <c r="G561" s="61"/>
      <c r="H561" s="61"/>
      <c r="I561" s="61"/>
      <c r="J561" s="61"/>
      <c r="K561" s="61"/>
      <c r="L561" s="61"/>
      <c r="M561" s="61"/>
      <c r="N561" s="61"/>
      <c r="O561" s="61"/>
      <c r="P561" s="61"/>
      <c r="Q561" s="61"/>
      <c r="R561" s="61"/>
      <c r="S561" s="61"/>
      <c r="T561" s="61"/>
      <c r="U561" s="61"/>
      <c r="V561" s="61"/>
      <c r="W561" s="61"/>
      <c r="X561" s="61"/>
      <c r="Y561" s="61"/>
      <c r="Z561" s="61"/>
    </row>
    <row r="562" spans="1:26" ht="13">
      <c r="A562" s="61"/>
      <c r="B562" s="61"/>
      <c r="C562" s="61"/>
      <c r="D562" s="61"/>
      <c r="E562" s="61"/>
      <c r="F562" s="61"/>
      <c r="G562" s="61"/>
      <c r="H562" s="61"/>
      <c r="I562" s="61"/>
      <c r="J562" s="61"/>
      <c r="K562" s="61"/>
      <c r="L562" s="61"/>
      <c r="M562" s="61"/>
      <c r="N562" s="61"/>
      <c r="O562" s="61"/>
      <c r="P562" s="61"/>
      <c r="Q562" s="61"/>
      <c r="R562" s="61"/>
      <c r="S562" s="61"/>
      <c r="T562" s="61"/>
      <c r="U562" s="61"/>
      <c r="V562" s="61"/>
      <c r="W562" s="61"/>
      <c r="X562" s="61"/>
      <c r="Y562" s="61"/>
      <c r="Z562" s="61"/>
    </row>
    <row r="563" spans="1:26" ht="13">
      <c r="A563" s="61"/>
      <c r="B563" s="61"/>
      <c r="C563" s="61"/>
      <c r="D563" s="61"/>
      <c r="E563" s="61"/>
      <c r="F563" s="61"/>
      <c r="G563" s="61"/>
      <c r="H563" s="61"/>
      <c r="I563" s="61"/>
      <c r="J563" s="61"/>
      <c r="K563" s="61"/>
      <c r="L563" s="61"/>
      <c r="M563" s="61"/>
      <c r="N563" s="61"/>
      <c r="O563" s="61"/>
      <c r="P563" s="61"/>
      <c r="Q563" s="61"/>
      <c r="R563" s="61"/>
      <c r="S563" s="61"/>
      <c r="T563" s="61"/>
      <c r="U563" s="61"/>
      <c r="V563" s="61"/>
      <c r="W563" s="61"/>
      <c r="X563" s="61"/>
      <c r="Y563" s="61"/>
      <c r="Z563" s="61"/>
    </row>
    <row r="564" spans="1:26" ht="13">
      <c r="A564" s="61"/>
      <c r="B564" s="61"/>
      <c r="C564" s="61"/>
      <c r="D564" s="61"/>
      <c r="E564" s="61"/>
      <c r="F564" s="61"/>
      <c r="G564" s="61"/>
      <c r="H564" s="61"/>
      <c r="I564" s="61"/>
      <c r="J564" s="61"/>
      <c r="K564" s="61"/>
      <c r="L564" s="61"/>
      <c r="M564" s="61"/>
      <c r="N564" s="61"/>
      <c r="O564" s="61"/>
      <c r="P564" s="61"/>
      <c r="Q564" s="61"/>
      <c r="R564" s="61"/>
      <c r="S564" s="61"/>
      <c r="T564" s="61"/>
      <c r="U564" s="61"/>
      <c r="V564" s="61"/>
      <c r="W564" s="61"/>
      <c r="X564" s="61"/>
      <c r="Y564" s="61"/>
      <c r="Z564" s="61"/>
    </row>
    <row r="565" spans="1:26" ht="13">
      <c r="A565" s="61"/>
      <c r="B565" s="61"/>
      <c r="C565" s="61"/>
      <c r="D565" s="61"/>
      <c r="E565" s="61"/>
      <c r="F565" s="61"/>
      <c r="G565" s="61"/>
      <c r="H565" s="61"/>
      <c r="I565" s="61"/>
      <c r="J565" s="61"/>
      <c r="K565" s="61"/>
      <c r="L565" s="61"/>
      <c r="M565" s="61"/>
      <c r="N565" s="61"/>
      <c r="O565" s="61"/>
      <c r="P565" s="61"/>
      <c r="Q565" s="61"/>
      <c r="R565" s="61"/>
      <c r="S565" s="61"/>
      <c r="T565" s="61"/>
      <c r="U565" s="61"/>
      <c r="V565" s="61"/>
      <c r="W565" s="61"/>
      <c r="X565" s="61"/>
      <c r="Y565" s="61"/>
      <c r="Z565" s="61"/>
    </row>
    <row r="566" spans="1:26" ht="13">
      <c r="A566" s="61"/>
      <c r="B566" s="61"/>
      <c r="C566" s="61"/>
      <c r="D566" s="61"/>
      <c r="E566" s="61"/>
      <c r="F566" s="61"/>
      <c r="G566" s="61"/>
      <c r="H566" s="61"/>
      <c r="I566" s="61"/>
      <c r="J566" s="61"/>
      <c r="K566" s="61"/>
      <c r="L566" s="61"/>
      <c r="M566" s="61"/>
      <c r="N566" s="61"/>
      <c r="O566" s="61"/>
      <c r="P566" s="61"/>
      <c r="Q566" s="61"/>
      <c r="R566" s="61"/>
      <c r="S566" s="61"/>
      <c r="T566" s="61"/>
      <c r="U566" s="61"/>
      <c r="V566" s="61"/>
      <c r="W566" s="61"/>
      <c r="X566" s="61"/>
      <c r="Y566" s="61"/>
      <c r="Z566" s="61"/>
    </row>
    <row r="567" spans="1:26" ht="13">
      <c r="A567" s="61"/>
      <c r="B567" s="61"/>
      <c r="C567" s="61"/>
      <c r="D567" s="61"/>
      <c r="E567" s="61"/>
      <c r="F567" s="61"/>
      <c r="G567" s="61"/>
      <c r="H567" s="61"/>
      <c r="I567" s="61"/>
      <c r="J567" s="61"/>
      <c r="K567" s="61"/>
      <c r="L567" s="61"/>
      <c r="M567" s="61"/>
      <c r="N567" s="61"/>
      <c r="O567" s="61"/>
      <c r="P567" s="61"/>
      <c r="Q567" s="61"/>
      <c r="R567" s="61"/>
      <c r="S567" s="61"/>
      <c r="T567" s="61"/>
      <c r="U567" s="61"/>
      <c r="V567" s="61"/>
      <c r="W567" s="61"/>
      <c r="X567" s="61"/>
      <c r="Y567" s="61"/>
      <c r="Z567" s="61"/>
    </row>
    <row r="568" spans="1:26" ht="13">
      <c r="A568" s="61"/>
      <c r="B568" s="61"/>
      <c r="C568" s="61"/>
      <c r="D568" s="61"/>
      <c r="E568" s="61"/>
      <c r="F568" s="61"/>
      <c r="G568" s="61"/>
      <c r="H568" s="61"/>
      <c r="I568" s="61"/>
      <c r="J568" s="61"/>
      <c r="K568" s="61"/>
      <c r="L568" s="61"/>
      <c r="M568" s="61"/>
      <c r="N568" s="61"/>
      <c r="O568" s="61"/>
      <c r="P568" s="61"/>
      <c r="Q568" s="61"/>
      <c r="R568" s="61"/>
      <c r="S568" s="61"/>
      <c r="T568" s="61"/>
      <c r="U568" s="61"/>
      <c r="V568" s="61"/>
      <c r="W568" s="61"/>
      <c r="X568" s="61"/>
      <c r="Y568" s="61"/>
      <c r="Z568" s="61"/>
    </row>
    <row r="569" spans="1:26" ht="13">
      <c r="A569" s="61"/>
      <c r="B569" s="61"/>
      <c r="C569" s="61"/>
      <c r="D569" s="61"/>
      <c r="E569" s="61"/>
      <c r="F569" s="61"/>
      <c r="G569" s="61"/>
      <c r="H569" s="61"/>
      <c r="I569" s="61"/>
      <c r="J569" s="61"/>
      <c r="K569" s="61"/>
      <c r="L569" s="61"/>
      <c r="M569" s="61"/>
      <c r="N569" s="61"/>
      <c r="O569" s="61"/>
      <c r="P569" s="61"/>
      <c r="Q569" s="61"/>
      <c r="R569" s="61"/>
      <c r="S569" s="61"/>
      <c r="T569" s="61"/>
      <c r="U569" s="61"/>
      <c r="V569" s="61"/>
      <c r="W569" s="61"/>
      <c r="X569" s="61"/>
      <c r="Y569" s="61"/>
      <c r="Z569" s="61"/>
    </row>
    <row r="570" spans="1:26" ht="13">
      <c r="A570" s="61"/>
      <c r="B570" s="61"/>
      <c r="C570" s="61"/>
      <c r="D570" s="61"/>
      <c r="E570" s="61"/>
      <c r="F570" s="61"/>
      <c r="G570" s="61"/>
      <c r="H570" s="61"/>
      <c r="I570" s="61"/>
      <c r="J570" s="61"/>
      <c r="K570" s="61"/>
      <c r="L570" s="61"/>
      <c r="M570" s="61"/>
      <c r="N570" s="61"/>
      <c r="O570" s="61"/>
      <c r="P570" s="61"/>
      <c r="Q570" s="61"/>
      <c r="R570" s="61"/>
      <c r="S570" s="61"/>
      <c r="T570" s="61"/>
      <c r="U570" s="61"/>
      <c r="V570" s="61"/>
      <c r="W570" s="61"/>
      <c r="X570" s="61"/>
      <c r="Y570" s="61"/>
      <c r="Z570" s="61"/>
    </row>
    <row r="571" spans="1:26" ht="13">
      <c r="A571" s="61"/>
      <c r="B571" s="61"/>
      <c r="C571" s="61"/>
      <c r="D571" s="61"/>
      <c r="E571" s="61"/>
      <c r="F571" s="61"/>
      <c r="G571" s="61"/>
      <c r="H571" s="61"/>
      <c r="I571" s="61"/>
      <c r="J571" s="61"/>
      <c r="K571" s="61"/>
      <c r="L571" s="61"/>
      <c r="M571" s="61"/>
      <c r="N571" s="61"/>
      <c r="O571" s="61"/>
      <c r="P571" s="61"/>
      <c r="Q571" s="61"/>
      <c r="R571" s="61"/>
      <c r="S571" s="61"/>
      <c r="T571" s="61"/>
      <c r="U571" s="61"/>
      <c r="V571" s="61"/>
      <c r="W571" s="61"/>
      <c r="X571" s="61"/>
      <c r="Y571" s="61"/>
      <c r="Z571" s="61"/>
    </row>
    <row r="572" spans="1:26" ht="13">
      <c r="A572" s="61"/>
      <c r="B572" s="61"/>
      <c r="C572" s="61"/>
      <c r="D572" s="61"/>
      <c r="E572" s="61"/>
      <c r="F572" s="61"/>
      <c r="G572" s="61"/>
      <c r="H572" s="61"/>
      <c r="I572" s="61"/>
      <c r="J572" s="61"/>
      <c r="K572" s="61"/>
      <c r="L572" s="61"/>
      <c r="M572" s="61"/>
      <c r="N572" s="61"/>
      <c r="O572" s="61"/>
      <c r="P572" s="61"/>
      <c r="Q572" s="61"/>
      <c r="R572" s="61"/>
      <c r="S572" s="61"/>
      <c r="T572" s="61"/>
      <c r="U572" s="61"/>
      <c r="V572" s="61"/>
      <c r="W572" s="61"/>
      <c r="X572" s="61"/>
      <c r="Y572" s="61"/>
      <c r="Z572" s="61"/>
    </row>
    <row r="573" spans="1:26" ht="13">
      <c r="A573" s="61"/>
      <c r="B573" s="61"/>
      <c r="C573" s="61"/>
      <c r="D573" s="61"/>
      <c r="E573" s="61"/>
      <c r="F573" s="61"/>
      <c r="G573" s="61"/>
      <c r="H573" s="61"/>
      <c r="I573" s="61"/>
      <c r="J573" s="61"/>
      <c r="K573" s="61"/>
      <c r="L573" s="61"/>
      <c r="M573" s="61"/>
      <c r="N573" s="61"/>
      <c r="O573" s="61"/>
      <c r="P573" s="61"/>
      <c r="Q573" s="61"/>
      <c r="R573" s="61"/>
      <c r="S573" s="61"/>
      <c r="T573" s="61"/>
      <c r="U573" s="61"/>
      <c r="V573" s="61"/>
      <c r="W573" s="61"/>
      <c r="X573" s="61"/>
      <c r="Y573" s="61"/>
      <c r="Z573" s="61"/>
    </row>
    <row r="574" spans="1:26" ht="13">
      <c r="A574" s="61"/>
      <c r="B574" s="61"/>
      <c r="C574" s="61"/>
      <c r="D574" s="61"/>
      <c r="E574" s="61"/>
      <c r="F574" s="61"/>
      <c r="G574" s="61"/>
      <c r="H574" s="61"/>
      <c r="I574" s="61"/>
      <c r="J574" s="61"/>
      <c r="K574" s="61"/>
      <c r="L574" s="61"/>
      <c r="M574" s="61"/>
      <c r="N574" s="61"/>
      <c r="O574" s="61"/>
      <c r="P574" s="61"/>
      <c r="Q574" s="61"/>
      <c r="R574" s="61"/>
      <c r="S574" s="61"/>
      <c r="T574" s="61"/>
      <c r="U574" s="61"/>
      <c r="V574" s="61"/>
      <c r="W574" s="61"/>
      <c r="X574" s="61"/>
      <c r="Y574" s="61"/>
      <c r="Z574" s="61"/>
    </row>
    <row r="575" spans="1:26" ht="13">
      <c r="A575" s="61"/>
      <c r="B575" s="61"/>
      <c r="C575" s="61"/>
      <c r="D575" s="61"/>
      <c r="E575" s="61"/>
      <c r="F575" s="61"/>
      <c r="G575" s="61"/>
      <c r="H575" s="61"/>
      <c r="I575" s="61"/>
      <c r="J575" s="61"/>
      <c r="K575" s="61"/>
      <c r="L575" s="61"/>
      <c r="M575" s="61"/>
      <c r="N575" s="61"/>
      <c r="O575" s="61"/>
      <c r="P575" s="61"/>
      <c r="Q575" s="61"/>
      <c r="R575" s="61"/>
      <c r="S575" s="61"/>
      <c r="T575" s="61"/>
      <c r="U575" s="61"/>
      <c r="V575" s="61"/>
      <c r="W575" s="61"/>
      <c r="X575" s="61"/>
      <c r="Y575" s="61"/>
      <c r="Z575" s="61"/>
    </row>
    <row r="576" spans="1:26" ht="13">
      <c r="A576" s="61"/>
      <c r="B576" s="61"/>
      <c r="C576" s="61"/>
      <c r="D576" s="61"/>
      <c r="E576" s="61"/>
      <c r="F576" s="61"/>
      <c r="G576" s="61"/>
      <c r="H576" s="61"/>
      <c r="I576" s="61"/>
      <c r="J576" s="61"/>
      <c r="K576" s="61"/>
      <c r="L576" s="61"/>
      <c r="M576" s="61"/>
      <c r="N576" s="61"/>
      <c r="O576" s="61"/>
      <c r="P576" s="61"/>
      <c r="Q576" s="61"/>
      <c r="R576" s="61"/>
      <c r="S576" s="61"/>
      <c r="T576" s="61"/>
      <c r="U576" s="61"/>
      <c r="V576" s="61"/>
      <c r="W576" s="61"/>
      <c r="X576" s="61"/>
      <c r="Y576" s="61"/>
      <c r="Z576" s="61"/>
    </row>
    <row r="577" spans="1:26" ht="13">
      <c r="A577" s="61"/>
      <c r="B577" s="61"/>
      <c r="C577" s="61"/>
      <c r="D577" s="61"/>
      <c r="E577" s="61"/>
      <c r="F577" s="61"/>
      <c r="G577" s="61"/>
      <c r="H577" s="61"/>
      <c r="I577" s="61"/>
      <c r="J577" s="61"/>
      <c r="K577" s="61"/>
      <c r="L577" s="61"/>
      <c r="M577" s="61"/>
      <c r="N577" s="61"/>
      <c r="O577" s="61"/>
      <c r="P577" s="61"/>
      <c r="Q577" s="61"/>
      <c r="R577" s="61"/>
      <c r="S577" s="61"/>
      <c r="T577" s="61"/>
      <c r="U577" s="61"/>
      <c r="V577" s="61"/>
      <c r="W577" s="61"/>
      <c r="X577" s="61"/>
      <c r="Y577" s="61"/>
      <c r="Z577" s="61"/>
    </row>
    <row r="578" spans="1:26" ht="13">
      <c r="A578" s="61"/>
      <c r="B578" s="61"/>
      <c r="C578" s="61"/>
      <c r="D578" s="61"/>
      <c r="E578" s="61"/>
      <c r="F578" s="61"/>
      <c r="G578" s="61"/>
      <c r="H578" s="61"/>
      <c r="I578" s="61"/>
      <c r="J578" s="61"/>
      <c r="K578" s="61"/>
      <c r="L578" s="61"/>
      <c r="M578" s="61"/>
      <c r="N578" s="61"/>
      <c r="O578" s="61"/>
      <c r="P578" s="61"/>
      <c r="Q578" s="61"/>
      <c r="R578" s="61"/>
      <c r="S578" s="61"/>
      <c r="T578" s="61"/>
      <c r="U578" s="61"/>
      <c r="V578" s="61"/>
      <c r="W578" s="61"/>
      <c r="X578" s="61"/>
      <c r="Y578" s="61"/>
      <c r="Z578" s="61"/>
    </row>
    <row r="579" spans="1:26" ht="13">
      <c r="A579" s="61"/>
      <c r="B579" s="61"/>
      <c r="C579" s="61"/>
      <c r="D579" s="61"/>
      <c r="E579" s="61"/>
      <c r="F579" s="61"/>
      <c r="G579" s="61"/>
      <c r="H579" s="61"/>
      <c r="I579" s="61"/>
      <c r="J579" s="61"/>
      <c r="K579" s="61"/>
      <c r="L579" s="61"/>
      <c r="M579" s="61"/>
      <c r="N579" s="61"/>
      <c r="O579" s="61"/>
      <c r="P579" s="61"/>
      <c r="Q579" s="61"/>
      <c r="R579" s="61"/>
      <c r="S579" s="61"/>
      <c r="T579" s="61"/>
      <c r="U579" s="61"/>
      <c r="V579" s="61"/>
      <c r="W579" s="61"/>
      <c r="X579" s="61"/>
      <c r="Y579" s="61"/>
      <c r="Z579" s="61"/>
    </row>
    <row r="580" spans="1:26" ht="13">
      <c r="A580" s="61"/>
      <c r="B580" s="61"/>
      <c r="C580" s="61"/>
      <c r="D580" s="61"/>
      <c r="E580" s="61"/>
      <c r="F580" s="61"/>
      <c r="G580" s="61"/>
      <c r="H580" s="61"/>
      <c r="I580" s="61"/>
      <c r="J580" s="61"/>
      <c r="K580" s="61"/>
      <c r="L580" s="61"/>
      <c r="M580" s="61"/>
      <c r="N580" s="61"/>
      <c r="O580" s="61"/>
      <c r="P580" s="61"/>
      <c r="Q580" s="61"/>
      <c r="R580" s="61"/>
      <c r="S580" s="61"/>
      <c r="T580" s="61"/>
      <c r="U580" s="61"/>
      <c r="V580" s="61"/>
      <c r="W580" s="61"/>
      <c r="X580" s="61"/>
      <c r="Y580" s="61"/>
      <c r="Z580" s="61"/>
    </row>
    <row r="581" spans="1:26" ht="13">
      <c r="A581" s="61"/>
      <c r="B581" s="61"/>
      <c r="C581" s="61"/>
      <c r="D581" s="61"/>
      <c r="E581" s="61"/>
      <c r="F581" s="61"/>
      <c r="G581" s="61"/>
      <c r="H581" s="61"/>
      <c r="I581" s="61"/>
      <c r="J581" s="61"/>
      <c r="K581" s="61"/>
      <c r="L581" s="61"/>
      <c r="M581" s="61"/>
      <c r="N581" s="61"/>
      <c r="O581" s="61"/>
      <c r="P581" s="61"/>
      <c r="Q581" s="61"/>
      <c r="R581" s="61"/>
      <c r="S581" s="61"/>
      <c r="T581" s="61"/>
      <c r="U581" s="61"/>
      <c r="V581" s="61"/>
      <c r="W581" s="61"/>
      <c r="X581" s="61"/>
      <c r="Y581" s="61"/>
      <c r="Z581" s="61"/>
    </row>
    <row r="582" spans="1:26" ht="13">
      <c r="A582" s="61"/>
      <c r="B582" s="61"/>
      <c r="C582" s="61"/>
      <c r="D582" s="61"/>
      <c r="E582" s="61"/>
      <c r="F582" s="61"/>
      <c r="G582" s="61"/>
      <c r="H582" s="61"/>
      <c r="I582" s="61"/>
      <c r="J582" s="61"/>
      <c r="K582" s="61"/>
      <c r="L582" s="61"/>
      <c r="M582" s="61"/>
      <c r="N582" s="61"/>
      <c r="O582" s="61"/>
      <c r="P582" s="61"/>
      <c r="Q582" s="61"/>
      <c r="R582" s="61"/>
      <c r="S582" s="61"/>
      <c r="T582" s="61"/>
      <c r="U582" s="61"/>
      <c r="V582" s="61"/>
      <c r="W582" s="61"/>
      <c r="X582" s="61"/>
      <c r="Y582" s="61"/>
      <c r="Z582" s="61"/>
    </row>
    <row r="583" spans="1:26" ht="13">
      <c r="A583" s="61"/>
      <c r="B583" s="61"/>
      <c r="C583" s="61"/>
      <c r="D583" s="61"/>
      <c r="E583" s="61"/>
      <c r="F583" s="61"/>
      <c r="G583" s="61"/>
      <c r="H583" s="61"/>
      <c r="I583" s="61"/>
      <c r="J583" s="61"/>
      <c r="K583" s="61"/>
      <c r="L583" s="61"/>
      <c r="M583" s="61"/>
      <c r="N583" s="61"/>
      <c r="O583" s="61"/>
      <c r="P583" s="61"/>
      <c r="Q583" s="61"/>
      <c r="R583" s="61"/>
      <c r="S583" s="61"/>
      <c r="T583" s="61"/>
      <c r="U583" s="61"/>
      <c r="V583" s="61"/>
      <c r="W583" s="61"/>
      <c r="X583" s="61"/>
      <c r="Y583" s="61"/>
      <c r="Z583" s="61"/>
    </row>
    <row r="584" spans="1:26" ht="13">
      <c r="A584" s="61"/>
      <c r="B584" s="61"/>
      <c r="C584" s="61"/>
      <c r="D584" s="61"/>
      <c r="E584" s="61"/>
      <c r="F584" s="61"/>
      <c r="G584" s="61"/>
      <c r="H584" s="61"/>
      <c r="I584" s="61"/>
      <c r="J584" s="61"/>
      <c r="K584" s="61"/>
      <c r="L584" s="61"/>
      <c r="M584" s="61"/>
      <c r="N584" s="61"/>
      <c r="O584" s="61"/>
      <c r="P584" s="61"/>
      <c r="Q584" s="61"/>
      <c r="R584" s="61"/>
      <c r="S584" s="61"/>
      <c r="T584" s="61"/>
      <c r="U584" s="61"/>
      <c r="V584" s="61"/>
      <c r="W584" s="61"/>
      <c r="X584" s="61"/>
      <c r="Y584" s="61"/>
      <c r="Z584" s="61"/>
    </row>
    <row r="585" spans="1:26" ht="13">
      <c r="A585" s="61"/>
      <c r="B585" s="61"/>
      <c r="C585" s="61"/>
      <c r="D585" s="61"/>
      <c r="E585" s="61"/>
      <c r="F585" s="61"/>
      <c r="G585" s="61"/>
      <c r="H585" s="61"/>
      <c r="I585" s="61"/>
      <c r="J585" s="61"/>
      <c r="K585" s="61"/>
      <c r="L585" s="61"/>
      <c r="M585" s="61"/>
      <c r="N585" s="61"/>
      <c r="O585" s="61"/>
      <c r="P585" s="61"/>
      <c r="Q585" s="61"/>
      <c r="R585" s="61"/>
      <c r="S585" s="61"/>
      <c r="T585" s="61"/>
      <c r="U585" s="61"/>
      <c r="V585" s="61"/>
      <c r="W585" s="61"/>
      <c r="X585" s="61"/>
      <c r="Y585" s="61"/>
      <c r="Z585" s="61"/>
    </row>
    <row r="586" spans="1:26" ht="13">
      <c r="A586" s="61"/>
      <c r="B586" s="61"/>
      <c r="C586" s="61"/>
      <c r="D586" s="61"/>
      <c r="E586" s="61"/>
      <c r="F586" s="61"/>
      <c r="G586" s="61"/>
      <c r="H586" s="61"/>
      <c r="I586" s="61"/>
      <c r="J586" s="61"/>
      <c r="K586" s="61"/>
      <c r="L586" s="61"/>
      <c r="M586" s="61"/>
      <c r="N586" s="61"/>
      <c r="O586" s="61"/>
      <c r="P586" s="61"/>
      <c r="Q586" s="61"/>
      <c r="R586" s="61"/>
      <c r="S586" s="61"/>
      <c r="T586" s="61"/>
      <c r="U586" s="61"/>
      <c r="V586" s="61"/>
      <c r="W586" s="61"/>
      <c r="X586" s="61"/>
      <c r="Y586" s="61"/>
      <c r="Z586" s="61"/>
    </row>
    <row r="587" spans="1:26" ht="13">
      <c r="A587" s="61"/>
      <c r="B587" s="61"/>
      <c r="C587" s="61"/>
      <c r="D587" s="61"/>
      <c r="E587" s="61"/>
      <c r="F587" s="61"/>
      <c r="G587" s="61"/>
      <c r="H587" s="61"/>
      <c r="I587" s="61"/>
      <c r="J587" s="61"/>
      <c r="K587" s="61"/>
      <c r="L587" s="61"/>
      <c r="M587" s="61"/>
      <c r="N587" s="61"/>
      <c r="O587" s="61"/>
      <c r="P587" s="61"/>
      <c r="Q587" s="61"/>
      <c r="R587" s="61"/>
      <c r="S587" s="61"/>
      <c r="T587" s="61"/>
      <c r="U587" s="61"/>
      <c r="V587" s="61"/>
      <c r="W587" s="61"/>
      <c r="X587" s="61"/>
      <c r="Y587" s="61"/>
      <c r="Z587" s="61"/>
    </row>
    <row r="588" spans="1:26" ht="13">
      <c r="A588" s="61"/>
      <c r="B588" s="61"/>
      <c r="C588" s="61"/>
      <c r="D588" s="61"/>
      <c r="E588" s="61"/>
      <c r="F588" s="61"/>
      <c r="G588" s="61"/>
      <c r="H588" s="61"/>
      <c r="I588" s="61"/>
      <c r="J588" s="61"/>
      <c r="K588" s="61"/>
      <c r="L588" s="61"/>
      <c r="M588" s="61"/>
      <c r="N588" s="61"/>
      <c r="O588" s="61"/>
      <c r="P588" s="61"/>
      <c r="Q588" s="61"/>
      <c r="R588" s="61"/>
      <c r="S588" s="61"/>
      <c r="T588" s="61"/>
      <c r="U588" s="61"/>
      <c r="V588" s="61"/>
      <c r="W588" s="61"/>
      <c r="X588" s="61"/>
      <c r="Y588" s="61"/>
      <c r="Z588" s="61"/>
    </row>
    <row r="589" spans="1:26" ht="13">
      <c r="A589" s="61"/>
      <c r="B589" s="61"/>
      <c r="C589" s="61"/>
      <c r="D589" s="61"/>
      <c r="E589" s="61"/>
      <c r="F589" s="61"/>
      <c r="G589" s="61"/>
      <c r="H589" s="61"/>
      <c r="I589" s="61"/>
      <c r="J589" s="61"/>
      <c r="K589" s="61"/>
      <c r="L589" s="61"/>
      <c r="M589" s="61"/>
      <c r="N589" s="61"/>
      <c r="O589" s="61"/>
      <c r="P589" s="61"/>
      <c r="Q589" s="61"/>
      <c r="R589" s="61"/>
      <c r="S589" s="61"/>
      <c r="T589" s="61"/>
      <c r="U589" s="61"/>
      <c r="V589" s="61"/>
      <c r="W589" s="61"/>
      <c r="X589" s="61"/>
      <c r="Y589" s="61"/>
      <c r="Z589" s="61"/>
    </row>
    <row r="590" spans="1:26" ht="13">
      <c r="A590" s="61"/>
      <c r="B590" s="61"/>
      <c r="C590" s="61"/>
      <c r="D590" s="61"/>
      <c r="E590" s="61"/>
      <c r="F590" s="61"/>
      <c r="G590" s="61"/>
      <c r="H590" s="61"/>
      <c r="I590" s="61"/>
      <c r="J590" s="61"/>
      <c r="K590" s="61"/>
      <c r="L590" s="61"/>
      <c r="M590" s="61"/>
      <c r="N590" s="61"/>
      <c r="O590" s="61"/>
      <c r="P590" s="61"/>
      <c r="Q590" s="61"/>
      <c r="R590" s="61"/>
      <c r="S590" s="61"/>
      <c r="T590" s="61"/>
      <c r="U590" s="61"/>
      <c r="V590" s="61"/>
      <c r="W590" s="61"/>
      <c r="X590" s="61"/>
      <c r="Y590" s="61"/>
      <c r="Z590" s="61"/>
    </row>
    <row r="591" spans="1:26" ht="13">
      <c r="A591" s="61"/>
      <c r="B591" s="61"/>
      <c r="C591" s="61"/>
      <c r="D591" s="61"/>
      <c r="E591" s="61"/>
      <c r="F591" s="61"/>
      <c r="G591" s="61"/>
      <c r="H591" s="61"/>
      <c r="I591" s="61"/>
      <c r="J591" s="61"/>
      <c r="K591" s="61"/>
      <c r="L591" s="61"/>
      <c r="M591" s="61"/>
      <c r="N591" s="61"/>
      <c r="O591" s="61"/>
      <c r="P591" s="61"/>
      <c r="Q591" s="61"/>
      <c r="R591" s="61"/>
      <c r="S591" s="61"/>
      <c r="T591" s="61"/>
      <c r="U591" s="61"/>
      <c r="V591" s="61"/>
      <c r="W591" s="61"/>
      <c r="X591" s="61"/>
      <c r="Y591" s="61"/>
      <c r="Z591" s="61"/>
    </row>
    <row r="592" spans="1:26" ht="13">
      <c r="A592" s="61"/>
      <c r="B592" s="61"/>
      <c r="C592" s="61"/>
      <c r="D592" s="61"/>
      <c r="E592" s="61"/>
      <c r="F592" s="61"/>
      <c r="G592" s="61"/>
      <c r="H592" s="61"/>
      <c r="I592" s="61"/>
      <c r="J592" s="61"/>
      <c r="K592" s="61"/>
      <c r="L592" s="61"/>
      <c r="M592" s="61"/>
      <c r="N592" s="61"/>
      <c r="O592" s="61"/>
      <c r="P592" s="61"/>
      <c r="Q592" s="61"/>
      <c r="R592" s="61"/>
      <c r="S592" s="61"/>
      <c r="T592" s="61"/>
      <c r="U592" s="61"/>
      <c r="V592" s="61"/>
      <c r="W592" s="61"/>
      <c r="X592" s="61"/>
      <c r="Y592" s="61"/>
      <c r="Z592" s="61"/>
    </row>
    <row r="593" spans="1:26" ht="13">
      <c r="A593" s="61"/>
      <c r="B593" s="61"/>
      <c r="C593" s="61"/>
      <c r="D593" s="61"/>
      <c r="E593" s="61"/>
      <c r="F593" s="61"/>
      <c r="G593" s="61"/>
      <c r="H593" s="61"/>
      <c r="I593" s="61"/>
      <c r="J593" s="61"/>
      <c r="K593" s="61"/>
      <c r="L593" s="61"/>
      <c r="M593" s="61"/>
      <c r="N593" s="61"/>
      <c r="O593" s="61"/>
      <c r="P593" s="61"/>
      <c r="Q593" s="61"/>
      <c r="R593" s="61"/>
      <c r="S593" s="61"/>
      <c r="T593" s="61"/>
      <c r="U593" s="61"/>
      <c r="V593" s="61"/>
      <c r="W593" s="61"/>
      <c r="X593" s="61"/>
      <c r="Y593" s="61"/>
      <c r="Z593" s="61"/>
    </row>
    <row r="594" spans="1:26" ht="13">
      <c r="A594" s="61"/>
      <c r="B594" s="61"/>
      <c r="C594" s="61"/>
      <c r="D594" s="61"/>
      <c r="E594" s="61"/>
      <c r="F594" s="61"/>
      <c r="G594" s="61"/>
      <c r="H594" s="61"/>
      <c r="I594" s="61"/>
      <c r="J594" s="61"/>
      <c r="K594" s="61"/>
      <c r="L594" s="61"/>
      <c r="M594" s="61"/>
      <c r="N594" s="61"/>
      <c r="O594" s="61"/>
      <c r="P594" s="61"/>
      <c r="Q594" s="61"/>
      <c r="R594" s="61"/>
      <c r="S594" s="61"/>
      <c r="T594" s="61"/>
      <c r="U594" s="61"/>
      <c r="V594" s="61"/>
      <c r="W594" s="61"/>
      <c r="X594" s="61"/>
      <c r="Y594" s="61"/>
      <c r="Z594" s="61"/>
    </row>
    <row r="595" spans="1:26" ht="13">
      <c r="A595" s="61"/>
      <c r="B595" s="61"/>
      <c r="C595" s="61"/>
      <c r="D595" s="61"/>
      <c r="E595" s="61"/>
      <c r="F595" s="61"/>
      <c r="G595" s="61"/>
      <c r="H595" s="61"/>
      <c r="I595" s="61"/>
      <c r="J595" s="61"/>
      <c r="K595" s="61"/>
      <c r="L595" s="61"/>
      <c r="M595" s="61"/>
      <c r="N595" s="61"/>
      <c r="O595" s="61"/>
      <c r="P595" s="61"/>
      <c r="Q595" s="61"/>
      <c r="R595" s="61"/>
      <c r="S595" s="61"/>
      <c r="T595" s="61"/>
      <c r="U595" s="61"/>
      <c r="V595" s="61"/>
      <c r="W595" s="61"/>
      <c r="X595" s="61"/>
      <c r="Y595" s="61"/>
      <c r="Z595" s="61"/>
    </row>
    <row r="596" spans="1:26" ht="13">
      <c r="A596" s="61"/>
      <c r="B596" s="61"/>
      <c r="C596" s="61"/>
      <c r="D596" s="61"/>
      <c r="E596" s="61"/>
      <c r="F596" s="61"/>
      <c r="G596" s="61"/>
      <c r="H596" s="61"/>
      <c r="I596" s="61"/>
      <c r="J596" s="61"/>
      <c r="K596" s="61"/>
      <c r="L596" s="61"/>
      <c r="M596" s="61"/>
      <c r="N596" s="61"/>
      <c r="O596" s="61"/>
      <c r="P596" s="61"/>
      <c r="Q596" s="61"/>
      <c r="R596" s="61"/>
      <c r="S596" s="61"/>
      <c r="T596" s="61"/>
      <c r="U596" s="61"/>
      <c r="V596" s="61"/>
      <c r="W596" s="61"/>
      <c r="X596" s="61"/>
      <c r="Y596" s="61"/>
      <c r="Z596" s="61"/>
    </row>
    <row r="597" spans="1:26" ht="13">
      <c r="A597" s="61"/>
      <c r="B597" s="61"/>
      <c r="C597" s="61"/>
      <c r="D597" s="61"/>
      <c r="E597" s="61"/>
      <c r="F597" s="61"/>
      <c r="G597" s="61"/>
      <c r="H597" s="61"/>
      <c r="I597" s="61"/>
      <c r="J597" s="61"/>
      <c r="K597" s="61"/>
      <c r="L597" s="61"/>
      <c r="M597" s="61"/>
      <c r="N597" s="61"/>
      <c r="O597" s="61"/>
      <c r="P597" s="61"/>
      <c r="Q597" s="61"/>
      <c r="R597" s="61"/>
      <c r="S597" s="61"/>
      <c r="T597" s="61"/>
      <c r="U597" s="61"/>
      <c r="V597" s="61"/>
      <c r="W597" s="61"/>
      <c r="X597" s="61"/>
      <c r="Y597" s="61"/>
      <c r="Z597" s="61"/>
    </row>
    <row r="598" spans="1:26" ht="13">
      <c r="A598" s="61"/>
      <c r="B598" s="61"/>
      <c r="C598" s="61"/>
      <c r="D598" s="61"/>
      <c r="E598" s="61"/>
      <c r="F598" s="61"/>
      <c r="G598" s="61"/>
      <c r="H598" s="61"/>
      <c r="I598" s="61"/>
      <c r="J598" s="61"/>
      <c r="K598" s="61"/>
      <c r="L598" s="61"/>
      <c r="M598" s="61"/>
      <c r="N598" s="61"/>
      <c r="O598" s="61"/>
      <c r="P598" s="61"/>
      <c r="Q598" s="61"/>
      <c r="R598" s="61"/>
      <c r="S598" s="61"/>
      <c r="T598" s="61"/>
      <c r="U598" s="61"/>
      <c r="V598" s="61"/>
      <c r="W598" s="61"/>
      <c r="X598" s="61"/>
      <c r="Y598" s="61"/>
      <c r="Z598" s="61"/>
    </row>
    <row r="599" spans="1:26" ht="13">
      <c r="A599" s="61"/>
      <c r="B599" s="61"/>
      <c r="C599" s="61"/>
      <c r="D599" s="61"/>
      <c r="E599" s="61"/>
      <c r="F599" s="61"/>
      <c r="G599" s="61"/>
      <c r="H599" s="61"/>
      <c r="I599" s="61"/>
      <c r="J599" s="61"/>
      <c r="K599" s="61"/>
      <c r="L599" s="61"/>
      <c r="M599" s="61"/>
      <c r="N599" s="61"/>
      <c r="O599" s="61"/>
      <c r="P599" s="61"/>
      <c r="Q599" s="61"/>
      <c r="R599" s="61"/>
      <c r="S599" s="61"/>
      <c r="T599" s="61"/>
      <c r="U599" s="61"/>
      <c r="V599" s="61"/>
      <c r="W599" s="61"/>
      <c r="X599" s="61"/>
      <c r="Y599" s="61"/>
      <c r="Z599" s="61"/>
    </row>
    <row r="600" spans="1:26" ht="13">
      <c r="A600" s="61"/>
      <c r="B600" s="61"/>
      <c r="C600" s="61"/>
      <c r="D600" s="61"/>
      <c r="E600" s="61"/>
      <c r="F600" s="61"/>
      <c r="G600" s="61"/>
      <c r="H600" s="61"/>
      <c r="I600" s="61"/>
      <c r="J600" s="61"/>
      <c r="K600" s="61"/>
      <c r="L600" s="61"/>
      <c r="M600" s="61"/>
      <c r="N600" s="61"/>
      <c r="O600" s="61"/>
      <c r="P600" s="61"/>
      <c r="Q600" s="61"/>
      <c r="R600" s="61"/>
      <c r="S600" s="61"/>
      <c r="T600" s="61"/>
      <c r="U600" s="61"/>
      <c r="V600" s="61"/>
      <c r="W600" s="61"/>
      <c r="X600" s="61"/>
      <c r="Y600" s="61"/>
      <c r="Z600" s="61"/>
    </row>
    <row r="601" spans="1:26" ht="13">
      <c r="A601" s="61"/>
      <c r="B601" s="61"/>
      <c r="C601" s="61"/>
      <c r="D601" s="61"/>
      <c r="E601" s="61"/>
      <c r="F601" s="61"/>
      <c r="G601" s="61"/>
      <c r="H601" s="61"/>
      <c r="I601" s="61"/>
      <c r="J601" s="61"/>
      <c r="K601" s="61"/>
      <c r="L601" s="61"/>
      <c r="M601" s="61"/>
      <c r="N601" s="61"/>
      <c r="O601" s="61"/>
      <c r="P601" s="61"/>
      <c r="Q601" s="61"/>
      <c r="R601" s="61"/>
      <c r="S601" s="61"/>
      <c r="T601" s="61"/>
      <c r="U601" s="61"/>
      <c r="V601" s="61"/>
      <c r="W601" s="61"/>
      <c r="X601" s="61"/>
      <c r="Y601" s="61"/>
      <c r="Z601" s="61"/>
    </row>
    <row r="602" spans="1:26" ht="13">
      <c r="A602" s="61"/>
      <c r="B602" s="61"/>
      <c r="C602" s="61"/>
      <c r="D602" s="61"/>
      <c r="E602" s="61"/>
      <c r="F602" s="61"/>
      <c r="G602" s="61"/>
      <c r="H602" s="61"/>
      <c r="I602" s="61"/>
      <c r="J602" s="61"/>
      <c r="K602" s="61"/>
      <c r="L602" s="61"/>
      <c r="M602" s="61"/>
      <c r="N602" s="61"/>
      <c r="O602" s="61"/>
      <c r="P602" s="61"/>
      <c r="Q602" s="61"/>
      <c r="R602" s="61"/>
      <c r="S602" s="61"/>
      <c r="T602" s="61"/>
      <c r="U602" s="61"/>
      <c r="V602" s="61"/>
      <c r="W602" s="61"/>
      <c r="X602" s="61"/>
      <c r="Y602" s="61"/>
      <c r="Z602" s="61"/>
    </row>
    <row r="603" spans="1:26" ht="13">
      <c r="A603" s="61"/>
      <c r="B603" s="61"/>
      <c r="C603" s="61"/>
      <c r="D603" s="61"/>
      <c r="E603" s="61"/>
      <c r="F603" s="61"/>
      <c r="G603" s="61"/>
      <c r="H603" s="61"/>
      <c r="I603" s="61"/>
      <c r="J603" s="61"/>
      <c r="K603" s="61"/>
      <c r="L603" s="61"/>
      <c r="M603" s="61"/>
      <c r="N603" s="61"/>
      <c r="O603" s="61"/>
      <c r="P603" s="61"/>
      <c r="Q603" s="61"/>
      <c r="R603" s="61"/>
      <c r="S603" s="61"/>
      <c r="T603" s="61"/>
      <c r="U603" s="61"/>
      <c r="V603" s="61"/>
      <c r="W603" s="61"/>
      <c r="X603" s="61"/>
      <c r="Y603" s="61"/>
      <c r="Z603" s="61"/>
    </row>
    <row r="604" spans="1:26" ht="13">
      <c r="A604" s="61"/>
      <c r="B604" s="61"/>
      <c r="C604" s="61"/>
      <c r="D604" s="61"/>
      <c r="E604" s="61"/>
      <c r="F604" s="61"/>
      <c r="G604" s="61"/>
      <c r="H604" s="61"/>
      <c r="I604" s="61"/>
      <c r="J604" s="61"/>
      <c r="K604" s="61"/>
      <c r="L604" s="61"/>
      <c r="M604" s="61"/>
      <c r="N604" s="61"/>
      <c r="O604" s="61"/>
      <c r="P604" s="61"/>
      <c r="Q604" s="61"/>
      <c r="R604" s="61"/>
      <c r="S604" s="61"/>
      <c r="T604" s="61"/>
      <c r="U604" s="61"/>
      <c r="V604" s="61"/>
      <c r="W604" s="61"/>
      <c r="X604" s="61"/>
      <c r="Y604" s="61"/>
      <c r="Z604" s="61"/>
    </row>
    <row r="605" spans="1:26" ht="13">
      <c r="A605" s="61"/>
      <c r="B605" s="61"/>
      <c r="C605" s="61"/>
      <c r="D605" s="61"/>
      <c r="E605" s="61"/>
      <c r="F605" s="61"/>
      <c r="G605" s="61"/>
      <c r="H605" s="61"/>
      <c r="I605" s="61"/>
      <c r="J605" s="61"/>
      <c r="K605" s="61"/>
      <c r="L605" s="61"/>
      <c r="M605" s="61"/>
      <c r="N605" s="61"/>
      <c r="O605" s="61"/>
      <c r="P605" s="61"/>
      <c r="Q605" s="61"/>
      <c r="R605" s="61"/>
      <c r="S605" s="61"/>
      <c r="T605" s="61"/>
      <c r="U605" s="61"/>
      <c r="V605" s="61"/>
      <c r="W605" s="61"/>
      <c r="X605" s="61"/>
      <c r="Y605" s="61"/>
      <c r="Z605" s="61"/>
    </row>
    <row r="606" spans="1:26" ht="13">
      <c r="A606" s="61"/>
      <c r="B606" s="61"/>
      <c r="C606" s="61"/>
      <c r="D606" s="61"/>
      <c r="E606" s="61"/>
      <c r="F606" s="61"/>
      <c r="G606" s="61"/>
      <c r="H606" s="61"/>
      <c r="I606" s="61"/>
      <c r="J606" s="61"/>
      <c r="K606" s="61"/>
      <c r="L606" s="61"/>
      <c r="M606" s="61"/>
      <c r="N606" s="61"/>
      <c r="O606" s="61"/>
      <c r="P606" s="61"/>
      <c r="Q606" s="61"/>
      <c r="R606" s="61"/>
      <c r="S606" s="61"/>
      <c r="T606" s="61"/>
      <c r="U606" s="61"/>
      <c r="V606" s="61"/>
      <c r="W606" s="61"/>
      <c r="X606" s="61"/>
      <c r="Y606" s="61"/>
      <c r="Z606" s="61"/>
    </row>
    <row r="607" spans="1:26" ht="13">
      <c r="A607" s="61"/>
      <c r="B607" s="61"/>
      <c r="C607" s="61"/>
      <c r="D607" s="61"/>
      <c r="E607" s="61"/>
      <c r="F607" s="61"/>
      <c r="G607" s="61"/>
      <c r="H607" s="61"/>
      <c r="I607" s="61"/>
      <c r="J607" s="61"/>
      <c r="K607" s="61"/>
      <c r="L607" s="61"/>
      <c r="M607" s="61"/>
      <c r="N607" s="61"/>
      <c r="O607" s="61"/>
      <c r="P607" s="61"/>
      <c r="Q607" s="61"/>
      <c r="R607" s="61"/>
      <c r="S607" s="61"/>
      <c r="T607" s="61"/>
      <c r="U607" s="61"/>
      <c r="V607" s="61"/>
      <c r="W607" s="61"/>
      <c r="X607" s="61"/>
      <c r="Y607" s="61"/>
      <c r="Z607" s="61"/>
    </row>
    <row r="608" spans="1:26" ht="13">
      <c r="A608" s="61"/>
      <c r="B608" s="61"/>
      <c r="C608" s="61"/>
      <c r="D608" s="61"/>
      <c r="E608" s="61"/>
      <c r="F608" s="61"/>
      <c r="G608" s="61"/>
      <c r="H608" s="61"/>
      <c r="I608" s="61"/>
      <c r="J608" s="61"/>
      <c r="K608" s="61"/>
      <c r="L608" s="61"/>
      <c r="M608" s="61"/>
      <c r="N608" s="61"/>
      <c r="O608" s="61"/>
      <c r="P608" s="61"/>
      <c r="Q608" s="61"/>
      <c r="R608" s="61"/>
      <c r="S608" s="61"/>
      <c r="T608" s="61"/>
      <c r="U608" s="61"/>
      <c r="V608" s="61"/>
      <c r="W608" s="61"/>
      <c r="X608" s="61"/>
      <c r="Y608" s="61"/>
      <c r="Z608" s="61"/>
    </row>
    <row r="609" spans="1:26" ht="13">
      <c r="A609" s="61"/>
      <c r="B609" s="61"/>
      <c r="C609" s="61"/>
      <c r="D609" s="61"/>
      <c r="E609" s="61"/>
      <c r="F609" s="61"/>
      <c r="G609" s="61"/>
      <c r="H609" s="61"/>
      <c r="I609" s="61"/>
      <c r="J609" s="61"/>
      <c r="K609" s="61"/>
      <c r="L609" s="61"/>
      <c r="M609" s="61"/>
      <c r="N609" s="61"/>
      <c r="O609" s="61"/>
      <c r="P609" s="61"/>
      <c r="Q609" s="61"/>
      <c r="R609" s="61"/>
      <c r="S609" s="61"/>
      <c r="T609" s="61"/>
      <c r="U609" s="61"/>
      <c r="V609" s="61"/>
      <c r="W609" s="61"/>
      <c r="X609" s="61"/>
      <c r="Y609" s="61"/>
      <c r="Z609" s="61"/>
    </row>
    <row r="610" spans="1:26" ht="13">
      <c r="A610" s="61"/>
      <c r="B610" s="61"/>
      <c r="C610" s="61"/>
      <c r="D610" s="61"/>
      <c r="E610" s="61"/>
      <c r="F610" s="61"/>
      <c r="G610" s="61"/>
      <c r="H610" s="61"/>
      <c r="I610" s="61"/>
      <c r="J610" s="61"/>
      <c r="K610" s="61"/>
      <c r="L610" s="61"/>
      <c r="M610" s="61"/>
      <c r="N610" s="61"/>
      <c r="O610" s="61"/>
      <c r="P610" s="61"/>
      <c r="Q610" s="61"/>
      <c r="R610" s="61"/>
      <c r="S610" s="61"/>
      <c r="T610" s="61"/>
      <c r="U610" s="61"/>
      <c r="V610" s="61"/>
      <c r="W610" s="61"/>
      <c r="X610" s="61"/>
      <c r="Y610" s="61"/>
      <c r="Z610" s="61"/>
    </row>
    <row r="611" spans="1:26" ht="13">
      <c r="A611" s="61"/>
      <c r="B611" s="61"/>
      <c r="C611" s="61"/>
      <c r="D611" s="61"/>
      <c r="E611" s="61"/>
      <c r="F611" s="61"/>
      <c r="G611" s="61"/>
      <c r="H611" s="61"/>
      <c r="I611" s="61"/>
      <c r="J611" s="61"/>
      <c r="K611" s="61"/>
      <c r="L611" s="61"/>
      <c r="M611" s="61"/>
      <c r="N611" s="61"/>
      <c r="O611" s="61"/>
      <c r="P611" s="61"/>
      <c r="Q611" s="61"/>
      <c r="R611" s="61"/>
      <c r="S611" s="61"/>
      <c r="T611" s="61"/>
      <c r="U611" s="61"/>
      <c r="V611" s="61"/>
      <c r="W611" s="61"/>
      <c r="X611" s="61"/>
      <c r="Y611" s="61"/>
      <c r="Z611" s="61"/>
    </row>
    <row r="612" spans="1:26" ht="13">
      <c r="A612" s="61"/>
      <c r="B612" s="61"/>
      <c r="C612" s="61"/>
      <c r="D612" s="61"/>
      <c r="E612" s="61"/>
      <c r="F612" s="61"/>
      <c r="G612" s="61"/>
      <c r="H612" s="61"/>
      <c r="I612" s="61"/>
      <c r="J612" s="61"/>
      <c r="K612" s="61"/>
      <c r="L612" s="61"/>
      <c r="M612" s="61"/>
      <c r="N612" s="61"/>
      <c r="O612" s="61"/>
      <c r="P612" s="61"/>
      <c r="Q612" s="61"/>
      <c r="R612" s="61"/>
      <c r="S612" s="61"/>
      <c r="T612" s="61"/>
      <c r="U612" s="61"/>
      <c r="V612" s="61"/>
      <c r="W612" s="61"/>
      <c r="X612" s="61"/>
      <c r="Y612" s="61"/>
      <c r="Z612" s="61"/>
    </row>
    <row r="613" spans="1:26" ht="13">
      <c r="A613" s="61"/>
      <c r="B613" s="61"/>
      <c r="C613" s="61"/>
      <c r="D613" s="61"/>
      <c r="E613" s="61"/>
      <c r="F613" s="61"/>
      <c r="G613" s="61"/>
      <c r="H613" s="61"/>
      <c r="I613" s="61"/>
      <c r="J613" s="61"/>
      <c r="K613" s="61"/>
      <c r="L613" s="61"/>
      <c r="M613" s="61"/>
      <c r="N613" s="61"/>
      <c r="O613" s="61"/>
      <c r="P613" s="61"/>
      <c r="Q613" s="61"/>
      <c r="R613" s="61"/>
      <c r="S613" s="61"/>
      <c r="T613" s="61"/>
      <c r="U613" s="61"/>
      <c r="V613" s="61"/>
      <c r="W613" s="61"/>
      <c r="X613" s="61"/>
      <c r="Y613" s="61"/>
      <c r="Z613" s="61"/>
    </row>
    <row r="614" spans="1:26" ht="13">
      <c r="A614" s="61"/>
      <c r="B614" s="61"/>
      <c r="C614" s="61"/>
      <c r="D614" s="61"/>
      <c r="E614" s="61"/>
      <c r="F614" s="61"/>
      <c r="G614" s="61"/>
      <c r="H614" s="61"/>
      <c r="I614" s="61"/>
      <c r="J614" s="61"/>
      <c r="K614" s="61"/>
      <c r="L614" s="61"/>
      <c r="M614" s="61"/>
      <c r="N614" s="61"/>
      <c r="O614" s="61"/>
      <c r="P614" s="61"/>
      <c r="Q614" s="61"/>
      <c r="R614" s="61"/>
      <c r="S614" s="61"/>
      <c r="T614" s="61"/>
      <c r="U614" s="61"/>
      <c r="V614" s="61"/>
      <c r="W614" s="61"/>
      <c r="X614" s="61"/>
      <c r="Y614" s="61"/>
      <c r="Z614" s="61"/>
    </row>
    <row r="615" spans="1:26" ht="13">
      <c r="A615" s="61"/>
      <c r="B615" s="61"/>
      <c r="C615" s="61"/>
      <c r="D615" s="61"/>
      <c r="E615" s="61"/>
      <c r="F615" s="61"/>
      <c r="G615" s="61"/>
      <c r="H615" s="61"/>
      <c r="I615" s="61"/>
      <c r="J615" s="61"/>
      <c r="K615" s="61"/>
      <c r="L615" s="61"/>
      <c r="M615" s="61"/>
      <c r="N615" s="61"/>
      <c r="O615" s="61"/>
      <c r="P615" s="61"/>
      <c r="Q615" s="61"/>
      <c r="R615" s="61"/>
      <c r="S615" s="61"/>
      <c r="T615" s="61"/>
      <c r="U615" s="61"/>
      <c r="V615" s="61"/>
      <c r="W615" s="61"/>
      <c r="X615" s="61"/>
      <c r="Y615" s="61"/>
      <c r="Z615" s="61"/>
    </row>
    <row r="616" spans="1:26" ht="13">
      <c r="A616" s="61"/>
      <c r="B616" s="61"/>
      <c r="C616" s="61"/>
      <c r="D616" s="61"/>
      <c r="E616" s="61"/>
      <c r="F616" s="61"/>
      <c r="G616" s="61"/>
      <c r="H616" s="61"/>
      <c r="I616" s="61"/>
      <c r="J616" s="61"/>
      <c r="K616" s="61"/>
      <c r="L616" s="61"/>
      <c r="M616" s="61"/>
      <c r="N616" s="61"/>
      <c r="O616" s="61"/>
      <c r="P616" s="61"/>
      <c r="Q616" s="61"/>
      <c r="R616" s="61"/>
      <c r="S616" s="61"/>
      <c r="T616" s="61"/>
      <c r="U616" s="61"/>
      <c r="V616" s="61"/>
      <c r="W616" s="61"/>
      <c r="X616" s="61"/>
      <c r="Y616" s="61"/>
      <c r="Z616" s="61"/>
    </row>
    <row r="617" spans="1:26" ht="13">
      <c r="A617" s="61"/>
      <c r="B617" s="61"/>
      <c r="C617" s="61"/>
      <c r="D617" s="61"/>
      <c r="E617" s="61"/>
      <c r="F617" s="61"/>
      <c r="G617" s="61"/>
      <c r="H617" s="61"/>
      <c r="I617" s="61"/>
      <c r="J617" s="61"/>
      <c r="K617" s="61"/>
      <c r="L617" s="61"/>
      <c r="M617" s="61"/>
      <c r="N617" s="61"/>
      <c r="O617" s="61"/>
      <c r="P617" s="61"/>
      <c r="Q617" s="61"/>
      <c r="R617" s="61"/>
      <c r="S617" s="61"/>
      <c r="T617" s="61"/>
      <c r="U617" s="61"/>
      <c r="V617" s="61"/>
      <c r="W617" s="61"/>
      <c r="X617" s="61"/>
      <c r="Y617" s="61"/>
      <c r="Z617" s="61"/>
    </row>
    <row r="618" spans="1:26" ht="13">
      <c r="A618" s="61"/>
      <c r="B618" s="61"/>
      <c r="C618" s="61"/>
      <c r="D618" s="61"/>
      <c r="E618" s="61"/>
      <c r="F618" s="61"/>
      <c r="G618" s="61"/>
      <c r="H618" s="61"/>
      <c r="I618" s="61"/>
      <c r="J618" s="61"/>
      <c r="K618" s="61"/>
      <c r="L618" s="61"/>
      <c r="M618" s="61"/>
      <c r="N618" s="61"/>
      <c r="O618" s="61"/>
      <c r="P618" s="61"/>
      <c r="Q618" s="61"/>
      <c r="R618" s="61"/>
      <c r="S618" s="61"/>
      <c r="T618" s="61"/>
      <c r="U618" s="61"/>
      <c r="V618" s="61"/>
      <c r="W618" s="61"/>
      <c r="X618" s="61"/>
      <c r="Y618" s="61"/>
      <c r="Z618" s="61"/>
    </row>
    <row r="619" spans="1:26" ht="13">
      <c r="A619" s="61"/>
      <c r="B619" s="61"/>
      <c r="C619" s="61"/>
      <c r="D619" s="61"/>
      <c r="E619" s="61"/>
      <c r="F619" s="61"/>
      <c r="G619" s="61"/>
      <c r="H619" s="61"/>
      <c r="I619" s="61"/>
      <c r="J619" s="61"/>
      <c r="K619" s="61"/>
      <c r="L619" s="61"/>
      <c r="M619" s="61"/>
      <c r="N619" s="61"/>
      <c r="O619" s="61"/>
      <c r="P619" s="61"/>
      <c r="Q619" s="61"/>
      <c r="R619" s="61"/>
      <c r="S619" s="61"/>
      <c r="T619" s="61"/>
      <c r="U619" s="61"/>
      <c r="V619" s="61"/>
      <c r="W619" s="61"/>
      <c r="X619" s="61"/>
      <c r="Y619" s="61"/>
      <c r="Z619" s="61"/>
    </row>
    <row r="620" spans="1:26" ht="13">
      <c r="A620" s="61"/>
      <c r="B620" s="61"/>
      <c r="C620" s="61"/>
      <c r="D620" s="61"/>
      <c r="E620" s="61"/>
      <c r="F620" s="61"/>
      <c r="G620" s="61"/>
      <c r="H620" s="61"/>
      <c r="I620" s="61"/>
      <c r="J620" s="61"/>
      <c r="K620" s="61"/>
      <c r="L620" s="61"/>
      <c r="M620" s="61"/>
      <c r="N620" s="61"/>
      <c r="O620" s="61"/>
      <c r="P620" s="61"/>
      <c r="Q620" s="61"/>
      <c r="R620" s="61"/>
      <c r="S620" s="61"/>
      <c r="T620" s="61"/>
      <c r="U620" s="61"/>
      <c r="V620" s="61"/>
      <c r="W620" s="61"/>
      <c r="X620" s="61"/>
      <c r="Y620" s="61"/>
      <c r="Z620" s="61"/>
    </row>
    <row r="621" spans="1:26" ht="13">
      <c r="A621" s="61"/>
      <c r="B621" s="61"/>
      <c r="C621" s="61"/>
      <c r="D621" s="61"/>
      <c r="E621" s="61"/>
      <c r="F621" s="61"/>
      <c r="G621" s="61"/>
      <c r="H621" s="61"/>
      <c r="I621" s="61"/>
      <c r="J621" s="61"/>
      <c r="K621" s="61"/>
      <c r="L621" s="61"/>
      <c r="M621" s="61"/>
      <c r="N621" s="61"/>
      <c r="O621" s="61"/>
      <c r="P621" s="61"/>
      <c r="Q621" s="61"/>
      <c r="R621" s="61"/>
      <c r="S621" s="61"/>
      <c r="T621" s="61"/>
      <c r="U621" s="61"/>
      <c r="V621" s="61"/>
      <c r="W621" s="61"/>
      <c r="X621" s="61"/>
      <c r="Y621" s="61"/>
      <c r="Z621" s="61"/>
    </row>
    <row r="622" spans="1:26" ht="13">
      <c r="A622" s="61"/>
      <c r="B622" s="61"/>
      <c r="C622" s="61"/>
      <c r="D622" s="61"/>
      <c r="E622" s="61"/>
      <c r="F622" s="61"/>
      <c r="G622" s="61"/>
      <c r="H622" s="61"/>
      <c r="I622" s="61"/>
      <c r="J622" s="61"/>
      <c r="K622" s="61"/>
      <c r="L622" s="61"/>
      <c r="M622" s="61"/>
      <c r="N622" s="61"/>
      <c r="O622" s="61"/>
      <c r="P622" s="61"/>
      <c r="Q622" s="61"/>
      <c r="R622" s="61"/>
      <c r="S622" s="61"/>
      <c r="T622" s="61"/>
      <c r="U622" s="61"/>
      <c r="V622" s="61"/>
      <c r="W622" s="61"/>
      <c r="X622" s="61"/>
      <c r="Y622" s="61"/>
      <c r="Z622" s="61"/>
    </row>
    <row r="623" spans="1:26" ht="13">
      <c r="A623" s="61"/>
      <c r="B623" s="61"/>
      <c r="C623" s="61"/>
      <c r="D623" s="61"/>
      <c r="E623" s="61"/>
      <c r="F623" s="61"/>
      <c r="G623" s="61"/>
      <c r="H623" s="61"/>
      <c r="I623" s="61"/>
      <c r="J623" s="61"/>
      <c r="K623" s="61"/>
      <c r="L623" s="61"/>
      <c r="M623" s="61"/>
      <c r="N623" s="61"/>
      <c r="O623" s="61"/>
      <c r="P623" s="61"/>
      <c r="Q623" s="61"/>
      <c r="R623" s="61"/>
      <c r="S623" s="61"/>
      <c r="T623" s="61"/>
      <c r="U623" s="61"/>
      <c r="V623" s="61"/>
      <c r="W623" s="61"/>
      <c r="X623" s="61"/>
      <c r="Y623" s="61"/>
      <c r="Z623" s="61"/>
    </row>
    <row r="624" spans="1:26" ht="13">
      <c r="A624" s="61"/>
      <c r="B624" s="61"/>
      <c r="C624" s="61"/>
      <c r="D624" s="61"/>
      <c r="E624" s="61"/>
      <c r="F624" s="61"/>
      <c r="G624" s="61"/>
      <c r="H624" s="61"/>
      <c r="I624" s="61"/>
      <c r="J624" s="61"/>
      <c r="K624" s="61"/>
      <c r="L624" s="61"/>
      <c r="M624" s="61"/>
      <c r="N624" s="61"/>
      <c r="O624" s="61"/>
      <c r="P624" s="61"/>
      <c r="Q624" s="61"/>
      <c r="R624" s="61"/>
      <c r="S624" s="61"/>
      <c r="T624" s="61"/>
      <c r="U624" s="61"/>
      <c r="V624" s="61"/>
      <c r="W624" s="61"/>
      <c r="X624" s="61"/>
      <c r="Y624" s="61"/>
      <c r="Z624" s="61"/>
    </row>
    <row r="625" spans="1:26" ht="13">
      <c r="A625" s="61"/>
      <c r="B625" s="61"/>
      <c r="C625" s="61"/>
      <c r="D625" s="61"/>
      <c r="E625" s="61"/>
      <c r="F625" s="61"/>
      <c r="G625" s="61"/>
      <c r="H625" s="61"/>
      <c r="I625" s="61"/>
      <c r="J625" s="61"/>
      <c r="K625" s="61"/>
      <c r="L625" s="61"/>
      <c r="M625" s="61"/>
      <c r="N625" s="61"/>
      <c r="O625" s="61"/>
      <c r="P625" s="61"/>
      <c r="Q625" s="61"/>
      <c r="R625" s="61"/>
      <c r="S625" s="61"/>
      <c r="T625" s="61"/>
      <c r="U625" s="61"/>
      <c r="V625" s="61"/>
      <c r="W625" s="61"/>
      <c r="X625" s="61"/>
      <c r="Y625" s="61"/>
      <c r="Z625" s="61"/>
    </row>
    <row r="626" spans="1:26" ht="13">
      <c r="A626" s="61"/>
      <c r="B626" s="61"/>
      <c r="C626" s="61"/>
      <c r="D626" s="61"/>
      <c r="E626" s="61"/>
      <c r="F626" s="61"/>
      <c r="G626" s="61"/>
      <c r="H626" s="61"/>
      <c r="I626" s="61"/>
      <c r="J626" s="61"/>
      <c r="K626" s="61"/>
      <c r="L626" s="61"/>
      <c r="M626" s="61"/>
      <c r="N626" s="61"/>
      <c r="O626" s="61"/>
      <c r="P626" s="61"/>
      <c r="Q626" s="61"/>
      <c r="R626" s="61"/>
      <c r="S626" s="61"/>
      <c r="T626" s="61"/>
      <c r="U626" s="61"/>
      <c r="V626" s="61"/>
      <c r="W626" s="61"/>
      <c r="X626" s="61"/>
      <c r="Y626" s="61"/>
      <c r="Z626" s="61"/>
    </row>
    <row r="627" spans="1:26" ht="13">
      <c r="A627" s="61"/>
      <c r="B627" s="61"/>
      <c r="C627" s="61"/>
      <c r="D627" s="61"/>
      <c r="E627" s="61"/>
      <c r="F627" s="61"/>
      <c r="G627" s="61"/>
      <c r="H627" s="61"/>
      <c r="I627" s="61"/>
      <c r="J627" s="61"/>
      <c r="K627" s="61"/>
      <c r="L627" s="61"/>
      <c r="M627" s="61"/>
      <c r="N627" s="61"/>
      <c r="O627" s="61"/>
      <c r="P627" s="61"/>
      <c r="Q627" s="61"/>
      <c r="R627" s="61"/>
      <c r="S627" s="61"/>
      <c r="T627" s="61"/>
      <c r="U627" s="61"/>
      <c r="V627" s="61"/>
      <c r="W627" s="61"/>
      <c r="X627" s="61"/>
      <c r="Y627" s="61"/>
      <c r="Z627" s="61"/>
    </row>
    <row r="628" spans="1:26" ht="13">
      <c r="A628" s="61"/>
      <c r="B628" s="61"/>
      <c r="C628" s="61"/>
      <c r="D628" s="61"/>
      <c r="E628" s="61"/>
      <c r="F628" s="61"/>
      <c r="G628" s="61"/>
      <c r="H628" s="61"/>
      <c r="I628" s="61"/>
      <c r="J628" s="61"/>
      <c r="K628" s="61"/>
      <c r="L628" s="61"/>
      <c r="M628" s="61"/>
      <c r="N628" s="61"/>
      <c r="O628" s="61"/>
      <c r="P628" s="61"/>
      <c r="Q628" s="61"/>
      <c r="R628" s="61"/>
      <c r="S628" s="61"/>
      <c r="T628" s="61"/>
      <c r="U628" s="61"/>
      <c r="V628" s="61"/>
      <c r="W628" s="61"/>
      <c r="X628" s="61"/>
      <c r="Y628" s="61"/>
      <c r="Z628" s="61"/>
    </row>
    <row r="629" spans="1:26" ht="13">
      <c r="A629" s="61"/>
      <c r="B629" s="61"/>
      <c r="C629" s="61"/>
      <c r="D629" s="61"/>
      <c r="E629" s="61"/>
      <c r="F629" s="61"/>
      <c r="G629" s="61"/>
      <c r="H629" s="61"/>
      <c r="I629" s="61"/>
      <c r="J629" s="61"/>
      <c r="K629" s="61"/>
      <c r="L629" s="61"/>
      <c r="M629" s="61"/>
      <c r="N629" s="61"/>
      <c r="O629" s="61"/>
      <c r="P629" s="61"/>
      <c r="Q629" s="61"/>
      <c r="R629" s="61"/>
      <c r="S629" s="61"/>
      <c r="T629" s="61"/>
      <c r="U629" s="61"/>
      <c r="V629" s="61"/>
      <c r="W629" s="61"/>
      <c r="X629" s="61"/>
      <c r="Y629" s="61"/>
      <c r="Z629" s="61"/>
    </row>
    <row r="630" spans="1:26" ht="13">
      <c r="A630" s="61"/>
      <c r="B630" s="61"/>
      <c r="C630" s="61"/>
      <c r="D630" s="61"/>
      <c r="E630" s="61"/>
      <c r="F630" s="61"/>
      <c r="G630" s="61"/>
      <c r="H630" s="61"/>
      <c r="I630" s="61"/>
      <c r="J630" s="61"/>
      <c r="K630" s="61"/>
      <c r="L630" s="61"/>
      <c r="M630" s="61"/>
      <c r="N630" s="61"/>
      <c r="O630" s="61"/>
      <c r="P630" s="61"/>
      <c r="Q630" s="61"/>
      <c r="R630" s="61"/>
      <c r="S630" s="61"/>
      <c r="T630" s="61"/>
      <c r="U630" s="61"/>
      <c r="V630" s="61"/>
      <c r="W630" s="61"/>
      <c r="X630" s="61"/>
      <c r="Y630" s="61"/>
      <c r="Z630" s="61"/>
    </row>
    <row r="631" spans="1:26" ht="13">
      <c r="A631" s="61"/>
      <c r="B631" s="61"/>
      <c r="C631" s="61"/>
      <c r="D631" s="61"/>
      <c r="E631" s="61"/>
      <c r="F631" s="61"/>
      <c r="G631" s="61"/>
      <c r="H631" s="61"/>
      <c r="I631" s="61"/>
      <c r="J631" s="61"/>
      <c r="K631" s="61"/>
      <c r="L631" s="61"/>
      <c r="M631" s="61"/>
      <c r="N631" s="61"/>
      <c r="O631" s="61"/>
      <c r="P631" s="61"/>
      <c r="Q631" s="61"/>
      <c r="R631" s="61"/>
      <c r="S631" s="61"/>
      <c r="T631" s="61"/>
      <c r="U631" s="61"/>
      <c r="V631" s="61"/>
      <c r="W631" s="61"/>
      <c r="X631" s="61"/>
      <c r="Y631" s="61"/>
      <c r="Z631" s="61"/>
    </row>
    <row r="632" spans="1:26" ht="13">
      <c r="A632" s="61"/>
      <c r="B632" s="61"/>
      <c r="C632" s="61"/>
      <c r="D632" s="61"/>
      <c r="E632" s="61"/>
      <c r="F632" s="61"/>
      <c r="G632" s="61"/>
      <c r="H632" s="61"/>
      <c r="I632" s="61"/>
      <c r="J632" s="61"/>
      <c r="K632" s="61"/>
      <c r="L632" s="61"/>
      <c r="M632" s="61"/>
      <c r="N632" s="61"/>
      <c r="O632" s="61"/>
      <c r="P632" s="61"/>
      <c r="Q632" s="61"/>
      <c r="R632" s="61"/>
      <c r="S632" s="61"/>
      <c r="T632" s="61"/>
      <c r="U632" s="61"/>
      <c r="V632" s="61"/>
      <c r="W632" s="61"/>
      <c r="X632" s="61"/>
      <c r="Y632" s="61"/>
      <c r="Z632" s="61"/>
    </row>
    <row r="633" spans="1:26" ht="13">
      <c r="A633" s="61"/>
      <c r="B633" s="61"/>
      <c r="C633" s="61"/>
      <c r="D633" s="61"/>
      <c r="E633" s="61"/>
      <c r="F633" s="61"/>
      <c r="G633" s="61"/>
      <c r="H633" s="61"/>
      <c r="I633" s="61"/>
      <c r="J633" s="61"/>
      <c r="K633" s="61"/>
      <c r="L633" s="61"/>
      <c r="M633" s="61"/>
      <c r="N633" s="61"/>
      <c r="O633" s="61"/>
      <c r="P633" s="61"/>
      <c r="Q633" s="61"/>
      <c r="R633" s="61"/>
      <c r="S633" s="61"/>
      <c r="T633" s="61"/>
      <c r="U633" s="61"/>
      <c r="V633" s="61"/>
      <c r="W633" s="61"/>
      <c r="X633" s="61"/>
      <c r="Y633" s="61"/>
      <c r="Z633" s="61"/>
    </row>
    <row r="634" spans="1:26" ht="13">
      <c r="A634" s="61"/>
      <c r="B634" s="61"/>
      <c r="C634" s="61"/>
      <c r="D634" s="61"/>
      <c r="E634" s="61"/>
      <c r="F634" s="61"/>
      <c r="G634" s="61"/>
      <c r="H634" s="61"/>
      <c r="I634" s="61"/>
      <c r="J634" s="61"/>
      <c r="K634" s="61"/>
      <c r="L634" s="61"/>
      <c r="M634" s="61"/>
      <c r="N634" s="61"/>
      <c r="O634" s="61"/>
      <c r="P634" s="61"/>
      <c r="Q634" s="61"/>
      <c r="R634" s="61"/>
      <c r="S634" s="61"/>
      <c r="T634" s="61"/>
      <c r="U634" s="61"/>
      <c r="V634" s="61"/>
      <c r="W634" s="61"/>
      <c r="X634" s="61"/>
      <c r="Y634" s="61"/>
      <c r="Z634" s="61"/>
    </row>
    <row r="635" spans="1:26" ht="13">
      <c r="A635" s="61"/>
      <c r="B635" s="61"/>
      <c r="C635" s="61"/>
      <c r="D635" s="61"/>
      <c r="E635" s="61"/>
      <c r="F635" s="61"/>
      <c r="G635" s="61"/>
      <c r="H635" s="61"/>
      <c r="I635" s="61"/>
      <c r="J635" s="61"/>
      <c r="K635" s="61"/>
      <c r="L635" s="61"/>
      <c r="M635" s="61"/>
      <c r="N635" s="61"/>
      <c r="O635" s="61"/>
      <c r="P635" s="61"/>
      <c r="Q635" s="61"/>
      <c r="R635" s="61"/>
      <c r="S635" s="61"/>
      <c r="T635" s="61"/>
      <c r="U635" s="61"/>
      <c r="V635" s="61"/>
      <c r="W635" s="61"/>
      <c r="X635" s="61"/>
      <c r="Y635" s="61"/>
      <c r="Z635" s="61"/>
    </row>
    <row r="636" spans="1:26" ht="13">
      <c r="A636" s="61"/>
      <c r="B636" s="61"/>
      <c r="C636" s="61"/>
      <c r="D636" s="61"/>
      <c r="E636" s="61"/>
      <c r="F636" s="61"/>
      <c r="G636" s="61"/>
      <c r="H636" s="61"/>
      <c r="I636" s="61"/>
      <c r="J636" s="61"/>
      <c r="K636" s="61"/>
      <c r="L636" s="61"/>
      <c r="M636" s="61"/>
      <c r="N636" s="61"/>
      <c r="O636" s="61"/>
      <c r="P636" s="61"/>
      <c r="Q636" s="61"/>
      <c r="R636" s="61"/>
      <c r="S636" s="61"/>
      <c r="T636" s="61"/>
      <c r="U636" s="61"/>
      <c r="V636" s="61"/>
      <c r="W636" s="61"/>
      <c r="X636" s="61"/>
      <c r="Y636" s="61"/>
      <c r="Z636" s="61"/>
    </row>
    <row r="637" spans="1:26" ht="13">
      <c r="A637" s="61"/>
      <c r="B637" s="61"/>
      <c r="C637" s="61"/>
      <c r="D637" s="61"/>
      <c r="E637" s="61"/>
      <c r="F637" s="61"/>
      <c r="G637" s="61"/>
      <c r="H637" s="61"/>
      <c r="I637" s="61"/>
      <c r="J637" s="61"/>
      <c r="K637" s="61"/>
      <c r="L637" s="61"/>
      <c r="M637" s="61"/>
      <c r="N637" s="61"/>
      <c r="O637" s="61"/>
      <c r="P637" s="61"/>
      <c r="Q637" s="61"/>
      <c r="R637" s="61"/>
      <c r="S637" s="61"/>
      <c r="T637" s="61"/>
      <c r="U637" s="61"/>
      <c r="V637" s="61"/>
      <c r="W637" s="61"/>
      <c r="X637" s="61"/>
      <c r="Y637" s="61"/>
      <c r="Z637" s="61"/>
    </row>
    <row r="638" spans="1:26" ht="13">
      <c r="A638" s="61"/>
      <c r="B638" s="61"/>
      <c r="C638" s="61"/>
      <c r="D638" s="61"/>
      <c r="E638" s="61"/>
      <c r="F638" s="61"/>
      <c r="G638" s="61"/>
      <c r="H638" s="61"/>
      <c r="I638" s="61"/>
      <c r="J638" s="61"/>
      <c r="K638" s="61"/>
      <c r="L638" s="61"/>
      <c r="M638" s="61"/>
      <c r="N638" s="61"/>
      <c r="O638" s="61"/>
      <c r="P638" s="61"/>
      <c r="Q638" s="61"/>
      <c r="R638" s="61"/>
      <c r="S638" s="61"/>
      <c r="T638" s="61"/>
      <c r="U638" s="61"/>
      <c r="V638" s="61"/>
      <c r="W638" s="61"/>
      <c r="X638" s="61"/>
      <c r="Y638" s="61"/>
      <c r="Z638" s="61"/>
    </row>
    <row r="639" spans="1:26" ht="13">
      <c r="A639" s="61"/>
      <c r="B639" s="61"/>
      <c r="C639" s="61"/>
      <c r="D639" s="61"/>
      <c r="E639" s="61"/>
      <c r="F639" s="61"/>
      <c r="G639" s="61"/>
      <c r="H639" s="61"/>
      <c r="I639" s="61"/>
      <c r="J639" s="61"/>
      <c r="K639" s="61"/>
      <c r="L639" s="61"/>
      <c r="M639" s="61"/>
      <c r="N639" s="61"/>
      <c r="O639" s="61"/>
      <c r="P639" s="61"/>
      <c r="Q639" s="61"/>
      <c r="R639" s="61"/>
      <c r="S639" s="61"/>
      <c r="T639" s="61"/>
      <c r="U639" s="61"/>
      <c r="V639" s="61"/>
      <c r="W639" s="61"/>
      <c r="X639" s="61"/>
      <c r="Y639" s="61"/>
      <c r="Z639" s="61"/>
    </row>
    <row r="640" spans="1:26" ht="13">
      <c r="A640" s="61"/>
      <c r="B640" s="61"/>
      <c r="C640" s="61"/>
      <c r="D640" s="61"/>
      <c r="E640" s="61"/>
      <c r="F640" s="61"/>
      <c r="G640" s="61"/>
      <c r="H640" s="61"/>
      <c r="I640" s="61"/>
      <c r="J640" s="61"/>
      <c r="K640" s="61"/>
      <c r="L640" s="61"/>
      <c r="M640" s="61"/>
      <c r="N640" s="61"/>
      <c r="O640" s="61"/>
      <c r="P640" s="61"/>
      <c r="Q640" s="61"/>
      <c r="R640" s="61"/>
      <c r="S640" s="61"/>
      <c r="T640" s="61"/>
      <c r="U640" s="61"/>
      <c r="V640" s="61"/>
      <c r="W640" s="61"/>
      <c r="X640" s="61"/>
      <c r="Y640" s="61"/>
      <c r="Z640" s="61"/>
    </row>
    <row r="641" spans="1:26" ht="13">
      <c r="A641" s="61"/>
      <c r="B641" s="61"/>
      <c r="C641" s="61"/>
      <c r="D641" s="61"/>
      <c r="E641" s="61"/>
      <c r="F641" s="61"/>
      <c r="G641" s="61"/>
      <c r="H641" s="61"/>
      <c r="I641" s="61"/>
      <c r="J641" s="61"/>
      <c r="K641" s="61"/>
      <c r="L641" s="61"/>
      <c r="M641" s="61"/>
      <c r="N641" s="61"/>
      <c r="O641" s="61"/>
      <c r="P641" s="61"/>
      <c r="Q641" s="61"/>
      <c r="R641" s="61"/>
      <c r="S641" s="61"/>
      <c r="T641" s="61"/>
      <c r="U641" s="61"/>
      <c r="V641" s="61"/>
      <c r="W641" s="61"/>
      <c r="X641" s="61"/>
      <c r="Y641" s="61"/>
      <c r="Z641" s="61"/>
    </row>
    <row r="642" spans="1:26" ht="13">
      <c r="A642" s="61"/>
      <c r="B642" s="61"/>
      <c r="C642" s="61"/>
      <c r="D642" s="61"/>
      <c r="E642" s="61"/>
      <c r="F642" s="61"/>
      <c r="G642" s="61"/>
      <c r="H642" s="61"/>
      <c r="I642" s="61"/>
      <c r="J642" s="61"/>
      <c r="K642" s="61"/>
      <c r="L642" s="61"/>
      <c r="M642" s="61"/>
      <c r="N642" s="61"/>
      <c r="O642" s="61"/>
      <c r="P642" s="61"/>
      <c r="Q642" s="61"/>
      <c r="R642" s="61"/>
      <c r="S642" s="61"/>
      <c r="T642" s="61"/>
      <c r="U642" s="61"/>
      <c r="V642" s="61"/>
      <c r="W642" s="61"/>
      <c r="X642" s="61"/>
      <c r="Y642" s="61"/>
      <c r="Z642" s="61"/>
    </row>
    <row r="643" spans="1:26" ht="13">
      <c r="A643" s="61"/>
      <c r="B643" s="61"/>
      <c r="C643" s="61"/>
      <c r="D643" s="61"/>
      <c r="E643" s="61"/>
      <c r="F643" s="61"/>
      <c r="G643" s="61"/>
      <c r="H643" s="61"/>
      <c r="I643" s="61"/>
      <c r="J643" s="61"/>
      <c r="K643" s="61"/>
      <c r="L643" s="61"/>
      <c r="M643" s="61"/>
      <c r="N643" s="61"/>
      <c r="O643" s="61"/>
      <c r="P643" s="61"/>
      <c r="Q643" s="61"/>
      <c r="R643" s="61"/>
      <c r="S643" s="61"/>
      <c r="T643" s="61"/>
      <c r="U643" s="61"/>
      <c r="V643" s="61"/>
      <c r="W643" s="61"/>
      <c r="X643" s="61"/>
      <c r="Y643" s="61"/>
      <c r="Z643" s="61"/>
    </row>
    <row r="644" spans="1:26" ht="13">
      <c r="A644" s="61"/>
      <c r="B644" s="61"/>
      <c r="C644" s="61"/>
      <c r="D644" s="61"/>
      <c r="E644" s="61"/>
      <c r="F644" s="61"/>
      <c r="G644" s="61"/>
      <c r="H644" s="61"/>
      <c r="I644" s="61"/>
      <c r="J644" s="61"/>
      <c r="K644" s="61"/>
      <c r="L644" s="61"/>
      <c r="M644" s="61"/>
      <c r="N644" s="61"/>
      <c r="O644" s="61"/>
      <c r="P644" s="61"/>
      <c r="Q644" s="61"/>
      <c r="R644" s="61"/>
      <c r="S644" s="61"/>
      <c r="T644" s="61"/>
      <c r="U644" s="61"/>
      <c r="V644" s="61"/>
      <c r="W644" s="61"/>
      <c r="X644" s="61"/>
      <c r="Y644" s="61"/>
      <c r="Z644" s="61"/>
    </row>
    <row r="645" spans="1:26" ht="13">
      <c r="A645" s="61"/>
      <c r="B645" s="61"/>
      <c r="C645" s="61"/>
      <c r="D645" s="61"/>
      <c r="E645" s="61"/>
      <c r="F645" s="61"/>
      <c r="G645" s="61"/>
      <c r="H645" s="61"/>
      <c r="I645" s="61"/>
      <c r="J645" s="61"/>
      <c r="K645" s="61"/>
      <c r="L645" s="61"/>
      <c r="M645" s="61"/>
      <c r="N645" s="61"/>
      <c r="O645" s="61"/>
      <c r="P645" s="61"/>
      <c r="Q645" s="61"/>
      <c r="R645" s="61"/>
      <c r="S645" s="61"/>
      <c r="T645" s="61"/>
      <c r="U645" s="61"/>
      <c r="V645" s="61"/>
      <c r="W645" s="61"/>
      <c r="X645" s="61"/>
      <c r="Y645" s="61"/>
      <c r="Z645" s="61"/>
    </row>
    <row r="646" spans="1:26" ht="13">
      <c r="A646" s="61"/>
      <c r="B646" s="61"/>
      <c r="C646" s="61"/>
      <c r="D646" s="61"/>
      <c r="E646" s="61"/>
      <c r="F646" s="61"/>
      <c r="G646" s="61"/>
      <c r="H646" s="61"/>
      <c r="I646" s="61"/>
      <c r="J646" s="61"/>
      <c r="K646" s="61"/>
      <c r="L646" s="61"/>
      <c r="M646" s="61"/>
      <c r="N646" s="61"/>
      <c r="O646" s="61"/>
      <c r="P646" s="61"/>
      <c r="Q646" s="61"/>
      <c r="R646" s="61"/>
      <c r="S646" s="61"/>
      <c r="T646" s="61"/>
      <c r="U646" s="61"/>
      <c r="V646" s="61"/>
      <c r="W646" s="61"/>
      <c r="X646" s="61"/>
      <c r="Y646" s="61"/>
      <c r="Z646" s="61"/>
    </row>
    <row r="647" spans="1:26" ht="13">
      <c r="A647" s="61"/>
      <c r="B647" s="61"/>
      <c r="C647" s="61"/>
      <c r="D647" s="61"/>
      <c r="E647" s="61"/>
      <c r="F647" s="61"/>
      <c r="G647" s="61"/>
      <c r="H647" s="61"/>
      <c r="I647" s="61"/>
      <c r="J647" s="61"/>
      <c r="K647" s="61"/>
      <c r="L647" s="61"/>
      <c r="M647" s="61"/>
      <c r="N647" s="61"/>
      <c r="O647" s="61"/>
      <c r="P647" s="61"/>
      <c r="Q647" s="61"/>
      <c r="R647" s="61"/>
      <c r="S647" s="61"/>
      <c r="T647" s="61"/>
      <c r="U647" s="61"/>
      <c r="V647" s="61"/>
      <c r="W647" s="61"/>
      <c r="X647" s="61"/>
      <c r="Y647" s="61"/>
      <c r="Z647" s="61"/>
    </row>
    <row r="648" spans="1:26" ht="13">
      <c r="A648" s="61"/>
      <c r="B648" s="61"/>
      <c r="C648" s="61"/>
      <c r="D648" s="61"/>
      <c r="E648" s="61"/>
      <c r="F648" s="61"/>
      <c r="G648" s="61"/>
      <c r="H648" s="61"/>
      <c r="I648" s="61"/>
      <c r="J648" s="61"/>
      <c r="K648" s="61"/>
      <c r="L648" s="61"/>
      <c r="M648" s="61"/>
      <c r="N648" s="61"/>
      <c r="O648" s="61"/>
      <c r="P648" s="61"/>
      <c r="Q648" s="61"/>
      <c r="R648" s="61"/>
      <c r="S648" s="61"/>
      <c r="T648" s="61"/>
      <c r="U648" s="61"/>
      <c r="V648" s="61"/>
      <c r="W648" s="61"/>
      <c r="X648" s="61"/>
      <c r="Y648" s="61"/>
      <c r="Z648" s="61"/>
    </row>
    <row r="649" spans="1:26" ht="13">
      <c r="A649" s="61"/>
      <c r="B649" s="61"/>
      <c r="C649" s="61"/>
      <c r="D649" s="61"/>
      <c r="E649" s="61"/>
      <c r="F649" s="61"/>
      <c r="G649" s="61"/>
      <c r="H649" s="61"/>
      <c r="I649" s="61"/>
      <c r="J649" s="61"/>
      <c r="K649" s="61"/>
      <c r="L649" s="61"/>
      <c r="M649" s="61"/>
      <c r="N649" s="61"/>
      <c r="O649" s="61"/>
      <c r="P649" s="61"/>
      <c r="Q649" s="61"/>
      <c r="R649" s="61"/>
      <c r="S649" s="61"/>
      <c r="T649" s="61"/>
      <c r="U649" s="61"/>
      <c r="V649" s="61"/>
      <c r="W649" s="61"/>
      <c r="X649" s="61"/>
      <c r="Y649" s="61"/>
      <c r="Z649" s="61"/>
    </row>
    <row r="650" spans="1:26" ht="13">
      <c r="A650" s="61"/>
      <c r="B650" s="61"/>
      <c r="C650" s="61"/>
      <c r="D650" s="61"/>
      <c r="E650" s="61"/>
      <c r="F650" s="61"/>
      <c r="G650" s="61"/>
      <c r="H650" s="61"/>
      <c r="I650" s="61"/>
      <c r="J650" s="61"/>
      <c r="K650" s="61"/>
      <c r="L650" s="61"/>
      <c r="M650" s="61"/>
      <c r="N650" s="61"/>
      <c r="O650" s="61"/>
      <c r="P650" s="61"/>
      <c r="Q650" s="61"/>
      <c r="R650" s="61"/>
      <c r="S650" s="61"/>
      <c r="T650" s="61"/>
      <c r="U650" s="61"/>
      <c r="V650" s="61"/>
      <c r="W650" s="61"/>
      <c r="X650" s="61"/>
      <c r="Y650" s="61"/>
      <c r="Z650" s="61"/>
    </row>
    <row r="651" spans="1:26" ht="13">
      <c r="A651" s="61"/>
      <c r="B651" s="61"/>
      <c r="C651" s="61"/>
      <c r="D651" s="61"/>
      <c r="E651" s="61"/>
      <c r="F651" s="61"/>
      <c r="G651" s="61"/>
      <c r="H651" s="61"/>
      <c r="I651" s="61"/>
      <c r="J651" s="61"/>
      <c r="K651" s="61"/>
      <c r="L651" s="61"/>
      <c r="M651" s="61"/>
      <c r="N651" s="61"/>
      <c r="O651" s="61"/>
      <c r="P651" s="61"/>
      <c r="Q651" s="61"/>
      <c r="R651" s="61"/>
      <c r="S651" s="61"/>
      <c r="T651" s="61"/>
      <c r="U651" s="61"/>
      <c r="V651" s="61"/>
      <c r="W651" s="61"/>
      <c r="X651" s="61"/>
      <c r="Y651" s="61"/>
      <c r="Z651" s="61"/>
    </row>
    <row r="652" spans="1:26" ht="13">
      <c r="A652" s="61"/>
      <c r="B652" s="61"/>
      <c r="C652" s="61"/>
      <c r="D652" s="61"/>
      <c r="E652" s="61"/>
      <c r="F652" s="61"/>
      <c r="G652" s="61"/>
      <c r="H652" s="61"/>
      <c r="I652" s="61"/>
      <c r="J652" s="61"/>
      <c r="K652" s="61"/>
      <c r="L652" s="61"/>
      <c r="M652" s="61"/>
      <c r="N652" s="61"/>
      <c r="O652" s="61"/>
      <c r="P652" s="61"/>
      <c r="Q652" s="61"/>
      <c r="R652" s="61"/>
      <c r="S652" s="61"/>
      <c r="T652" s="61"/>
      <c r="U652" s="61"/>
      <c r="V652" s="61"/>
      <c r="W652" s="61"/>
      <c r="X652" s="61"/>
      <c r="Y652" s="61"/>
      <c r="Z652" s="61"/>
    </row>
    <row r="653" spans="1:26" ht="13">
      <c r="A653" s="61"/>
      <c r="B653" s="61"/>
      <c r="C653" s="61"/>
      <c r="D653" s="61"/>
      <c r="E653" s="61"/>
      <c r="F653" s="61"/>
      <c r="G653" s="61"/>
      <c r="H653" s="61"/>
      <c r="I653" s="61"/>
      <c r="J653" s="61"/>
      <c r="K653" s="61"/>
      <c r="L653" s="61"/>
      <c r="M653" s="61"/>
      <c r="N653" s="61"/>
      <c r="O653" s="61"/>
      <c r="P653" s="61"/>
      <c r="Q653" s="61"/>
      <c r="R653" s="61"/>
      <c r="S653" s="61"/>
      <c r="T653" s="61"/>
      <c r="U653" s="61"/>
      <c r="V653" s="61"/>
      <c r="W653" s="61"/>
      <c r="X653" s="61"/>
      <c r="Y653" s="61"/>
      <c r="Z653" s="61"/>
    </row>
    <row r="654" spans="1:26" ht="13">
      <c r="A654" s="61"/>
      <c r="B654" s="61"/>
      <c r="C654" s="61"/>
      <c r="D654" s="61"/>
      <c r="E654" s="61"/>
      <c r="F654" s="61"/>
      <c r="G654" s="61"/>
      <c r="H654" s="61"/>
      <c r="I654" s="61"/>
      <c r="J654" s="61"/>
      <c r="K654" s="61"/>
      <c r="L654" s="61"/>
      <c r="M654" s="61"/>
      <c r="N654" s="61"/>
      <c r="O654" s="61"/>
      <c r="P654" s="61"/>
      <c r="Q654" s="61"/>
      <c r="R654" s="61"/>
      <c r="S654" s="61"/>
      <c r="T654" s="61"/>
      <c r="U654" s="61"/>
      <c r="V654" s="61"/>
      <c r="W654" s="61"/>
      <c r="X654" s="61"/>
      <c r="Y654" s="61"/>
      <c r="Z654" s="61"/>
    </row>
    <row r="655" spans="1:26" ht="13">
      <c r="A655" s="61"/>
      <c r="B655" s="61"/>
      <c r="C655" s="61"/>
      <c r="D655" s="61"/>
      <c r="E655" s="61"/>
      <c r="F655" s="61"/>
      <c r="G655" s="61"/>
      <c r="H655" s="61"/>
      <c r="I655" s="61"/>
      <c r="J655" s="61"/>
      <c r="K655" s="61"/>
      <c r="L655" s="61"/>
      <c r="M655" s="61"/>
      <c r="N655" s="61"/>
      <c r="O655" s="61"/>
      <c r="P655" s="61"/>
      <c r="Q655" s="61"/>
      <c r="R655" s="61"/>
      <c r="S655" s="61"/>
      <c r="T655" s="61"/>
      <c r="U655" s="61"/>
      <c r="V655" s="61"/>
      <c r="W655" s="61"/>
      <c r="X655" s="61"/>
      <c r="Y655" s="61"/>
      <c r="Z655" s="61"/>
    </row>
    <row r="656" spans="1:26" ht="13">
      <c r="A656" s="61"/>
      <c r="B656" s="61"/>
      <c r="C656" s="61"/>
      <c r="D656" s="61"/>
      <c r="E656" s="61"/>
      <c r="F656" s="61"/>
      <c r="G656" s="61"/>
      <c r="H656" s="61"/>
      <c r="I656" s="61"/>
      <c r="J656" s="61"/>
      <c r="K656" s="61"/>
      <c r="L656" s="61"/>
      <c r="M656" s="61"/>
      <c r="N656" s="61"/>
      <c r="O656" s="61"/>
      <c r="P656" s="61"/>
      <c r="Q656" s="61"/>
      <c r="R656" s="61"/>
      <c r="S656" s="61"/>
      <c r="T656" s="61"/>
      <c r="U656" s="61"/>
      <c r="V656" s="61"/>
      <c r="W656" s="61"/>
      <c r="X656" s="61"/>
      <c r="Y656" s="61"/>
      <c r="Z656" s="61"/>
    </row>
    <row r="657" spans="1:26" ht="13">
      <c r="A657" s="61"/>
      <c r="B657" s="61"/>
      <c r="C657" s="61"/>
      <c r="D657" s="61"/>
      <c r="E657" s="61"/>
      <c r="F657" s="61"/>
      <c r="G657" s="61"/>
      <c r="H657" s="61"/>
      <c r="I657" s="61"/>
      <c r="J657" s="61"/>
      <c r="K657" s="61"/>
      <c r="L657" s="61"/>
      <c r="M657" s="61"/>
      <c r="N657" s="61"/>
      <c r="O657" s="61"/>
      <c r="P657" s="61"/>
      <c r="Q657" s="61"/>
      <c r="R657" s="61"/>
      <c r="S657" s="61"/>
      <c r="T657" s="61"/>
      <c r="U657" s="61"/>
      <c r="V657" s="61"/>
      <c r="W657" s="61"/>
      <c r="X657" s="61"/>
      <c r="Y657" s="61"/>
      <c r="Z657" s="61"/>
    </row>
    <row r="658" spans="1:26" ht="13">
      <c r="A658" s="61"/>
      <c r="B658" s="61"/>
      <c r="C658" s="61"/>
      <c r="D658" s="61"/>
      <c r="E658" s="61"/>
      <c r="F658" s="61"/>
      <c r="G658" s="61"/>
      <c r="H658" s="61"/>
      <c r="I658" s="61"/>
      <c r="J658" s="61"/>
      <c r="K658" s="61"/>
      <c r="L658" s="61"/>
      <c r="M658" s="61"/>
      <c r="N658" s="61"/>
      <c r="O658" s="61"/>
      <c r="P658" s="61"/>
      <c r="Q658" s="61"/>
      <c r="R658" s="61"/>
      <c r="S658" s="61"/>
      <c r="T658" s="61"/>
      <c r="U658" s="61"/>
      <c r="V658" s="61"/>
      <c r="W658" s="61"/>
      <c r="X658" s="61"/>
      <c r="Y658" s="61"/>
      <c r="Z658" s="61"/>
    </row>
    <row r="659" spans="1:26" ht="13">
      <c r="A659" s="61"/>
      <c r="B659" s="61"/>
      <c r="C659" s="61"/>
      <c r="D659" s="61"/>
      <c r="E659" s="61"/>
      <c r="F659" s="61"/>
      <c r="G659" s="61"/>
      <c r="H659" s="61"/>
      <c r="I659" s="61"/>
      <c r="J659" s="61"/>
      <c r="K659" s="61"/>
      <c r="L659" s="61"/>
      <c r="M659" s="61"/>
      <c r="N659" s="61"/>
      <c r="O659" s="61"/>
      <c r="P659" s="61"/>
      <c r="Q659" s="61"/>
      <c r="R659" s="61"/>
      <c r="S659" s="61"/>
      <c r="T659" s="61"/>
      <c r="U659" s="61"/>
      <c r="V659" s="61"/>
      <c r="W659" s="61"/>
      <c r="X659" s="61"/>
      <c r="Y659" s="61"/>
      <c r="Z659" s="61"/>
    </row>
    <row r="660" spans="1:26" ht="13">
      <c r="A660" s="61"/>
      <c r="B660" s="61"/>
      <c r="C660" s="61"/>
      <c r="D660" s="61"/>
      <c r="E660" s="61"/>
      <c r="F660" s="61"/>
      <c r="G660" s="61"/>
      <c r="H660" s="61"/>
      <c r="I660" s="61"/>
      <c r="J660" s="61"/>
      <c r="K660" s="61"/>
      <c r="L660" s="61"/>
      <c r="M660" s="61"/>
      <c r="N660" s="61"/>
      <c r="O660" s="61"/>
      <c r="P660" s="61"/>
      <c r="Q660" s="61"/>
      <c r="R660" s="61"/>
      <c r="S660" s="61"/>
      <c r="T660" s="61"/>
      <c r="U660" s="61"/>
      <c r="V660" s="61"/>
      <c r="W660" s="61"/>
      <c r="X660" s="61"/>
      <c r="Y660" s="61"/>
      <c r="Z660" s="61"/>
    </row>
    <row r="661" spans="1:26" ht="13">
      <c r="A661" s="61"/>
      <c r="B661" s="61"/>
      <c r="C661" s="61"/>
      <c r="D661" s="61"/>
      <c r="E661" s="61"/>
      <c r="F661" s="61"/>
      <c r="G661" s="61"/>
      <c r="H661" s="61"/>
      <c r="I661" s="61"/>
      <c r="J661" s="61"/>
      <c r="K661" s="61"/>
      <c r="L661" s="61"/>
      <c r="M661" s="61"/>
      <c r="N661" s="61"/>
      <c r="O661" s="61"/>
      <c r="P661" s="61"/>
      <c r="Q661" s="61"/>
      <c r="R661" s="61"/>
      <c r="S661" s="61"/>
      <c r="T661" s="61"/>
      <c r="U661" s="61"/>
      <c r="V661" s="61"/>
      <c r="W661" s="61"/>
      <c r="X661" s="61"/>
      <c r="Y661" s="61"/>
      <c r="Z661" s="61"/>
    </row>
    <row r="662" spans="1:26" ht="13">
      <c r="A662" s="61"/>
      <c r="B662" s="61"/>
      <c r="C662" s="61"/>
      <c r="D662" s="61"/>
      <c r="E662" s="61"/>
      <c r="F662" s="61"/>
      <c r="G662" s="61"/>
      <c r="H662" s="61"/>
      <c r="I662" s="61"/>
      <c r="J662" s="61"/>
      <c r="K662" s="61"/>
      <c r="L662" s="61"/>
      <c r="M662" s="61"/>
      <c r="N662" s="61"/>
      <c r="O662" s="61"/>
      <c r="P662" s="61"/>
      <c r="Q662" s="61"/>
      <c r="R662" s="61"/>
      <c r="S662" s="61"/>
      <c r="T662" s="61"/>
      <c r="U662" s="61"/>
      <c r="V662" s="61"/>
      <c r="W662" s="61"/>
      <c r="X662" s="61"/>
      <c r="Y662" s="61"/>
      <c r="Z662" s="61"/>
    </row>
    <row r="663" spans="1:26" ht="13">
      <c r="A663" s="61"/>
      <c r="B663" s="61"/>
      <c r="C663" s="61"/>
      <c r="D663" s="61"/>
      <c r="E663" s="61"/>
      <c r="F663" s="61"/>
      <c r="G663" s="61"/>
      <c r="H663" s="61"/>
      <c r="I663" s="61"/>
      <c r="J663" s="61"/>
      <c r="K663" s="61"/>
      <c r="L663" s="61"/>
      <c r="M663" s="61"/>
      <c r="N663" s="61"/>
      <c r="O663" s="61"/>
      <c r="P663" s="61"/>
      <c r="Q663" s="61"/>
      <c r="R663" s="61"/>
      <c r="S663" s="61"/>
      <c r="T663" s="61"/>
      <c r="U663" s="61"/>
      <c r="V663" s="61"/>
      <c r="W663" s="61"/>
      <c r="X663" s="61"/>
      <c r="Y663" s="61"/>
      <c r="Z663" s="61"/>
    </row>
    <row r="664" spans="1:26" ht="13">
      <c r="A664" s="61"/>
      <c r="B664" s="61"/>
      <c r="C664" s="61"/>
      <c r="D664" s="61"/>
      <c r="E664" s="61"/>
      <c r="F664" s="61"/>
      <c r="G664" s="61"/>
      <c r="H664" s="61"/>
      <c r="I664" s="61"/>
      <c r="J664" s="61"/>
      <c r="K664" s="61"/>
      <c r="L664" s="61"/>
      <c r="M664" s="61"/>
      <c r="N664" s="61"/>
      <c r="O664" s="61"/>
      <c r="P664" s="61"/>
      <c r="Q664" s="61"/>
      <c r="R664" s="61"/>
      <c r="S664" s="61"/>
      <c r="T664" s="61"/>
      <c r="U664" s="61"/>
      <c r="V664" s="61"/>
      <c r="W664" s="61"/>
      <c r="X664" s="61"/>
      <c r="Y664" s="61"/>
      <c r="Z664" s="61"/>
    </row>
    <row r="665" spans="1:26" ht="13">
      <c r="A665" s="61"/>
      <c r="B665" s="61"/>
      <c r="C665" s="61"/>
      <c r="D665" s="61"/>
      <c r="E665" s="61"/>
      <c r="F665" s="61"/>
      <c r="G665" s="61"/>
      <c r="H665" s="61"/>
      <c r="I665" s="61"/>
      <c r="J665" s="61"/>
      <c r="K665" s="61"/>
      <c r="L665" s="61"/>
      <c r="M665" s="61"/>
      <c r="N665" s="61"/>
      <c r="O665" s="61"/>
      <c r="P665" s="61"/>
      <c r="Q665" s="61"/>
      <c r="R665" s="61"/>
      <c r="S665" s="61"/>
      <c r="T665" s="61"/>
      <c r="U665" s="61"/>
      <c r="V665" s="61"/>
      <c r="W665" s="61"/>
      <c r="X665" s="61"/>
      <c r="Y665" s="61"/>
      <c r="Z665" s="61"/>
    </row>
    <row r="666" spans="1:26" ht="13">
      <c r="A666" s="61"/>
      <c r="B666" s="61"/>
      <c r="C666" s="61"/>
      <c r="D666" s="61"/>
      <c r="E666" s="61"/>
      <c r="F666" s="61"/>
      <c r="G666" s="61"/>
      <c r="H666" s="61"/>
      <c r="I666" s="61"/>
      <c r="J666" s="61"/>
      <c r="K666" s="61"/>
      <c r="L666" s="61"/>
      <c r="M666" s="61"/>
      <c r="N666" s="61"/>
      <c r="O666" s="61"/>
      <c r="P666" s="61"/>
      <c r="Q666" s="61"/>
      <c r="R666" s="61"/>
      <c r="S666" s="61"/>
      <c r="T666" s="61"/>
      <c r="U666" s="61"/>
      <c r="V666" s="61"/>
      <c r="W666" s="61"/>
      <c r="X666" s="61"/>
      <c r="Y666" s="61"/>
      <c r="Z666" s="61"/>
    </row>
    <row r="667" spans="1:26" ht="13">
      <c r="A667" s="61"/>
      <c r="B667" s="61"/>
      <c r="C667" s="61"/>
      <c r="D667" s="61"/>
      <c r="E667" s="61"/>
      <c r="F667" s="61"/>
      <c r="G667" s="61"/>
      <c r="H667" s="61"/>
      <c r="I667" s="61"/>
      <c r="J667" s="61"/>
      <c r="K667" s="61"/>
      <c r="L667" s="61"/>
      <c r="M667" s="61"/>
      <c r="N667" s="61"/>
      <c r="O667" s="61"/>
      <c r="P667" s="61"/>
      <c r="Q667" s="61"/>
      <c r="R667" s="61"/>
      <c r="S667" s="61"/>
      <c r="T667" s="61"/>
      <c r="U667" s="61"/>
      <c r="V667" s="61"/>
      <c r="W667" s="61"/>
      <c r="X667" s="61"/>
      <c r="Y667" s="61"/>
      <c r="Z667" s="61"/>
    </row>
    <row r="668" spans="1:26" ht="13">
      <c r="A668" s="61"/>
      <c r="B668" s="61"/>
      <c r="C668" s="61"/>
      <c r="D668" s="61"/>
      <c r="E668" s="61"/>
      <c r="F668" s="61"/>
      <c r="G668" s="61"/>
      <c r="H668" s="61"/>
      <c r="I668" s="61"/>
      <c r="J668" s="61"/>
      <c r="K668" s="61"/>
      <c r="L668" s="61"/>
      <c r="M668" s="61"/>
      <c r="N668" s="61"/>
      <c r="O668" s="61"/>
      <c r="P668" s="61"/>
      <c r="Q668" s="61"/>
      <c r="R668" s="61"/>
      <c r="S668" s="61"/>
      <c r="T668" s="61"/>
      <c r="U668" s="61"/>
      <c r="V668" s="61"/>
      <c r="W668" s="61"/>
      <c r="X668" s="61"/>
      <c r="Y668" s="61"/>
      <c r="Z668" s="61"/>
    </row>
    <row r="669" spans="1:26" ht="13">
      <c r="A669" s="61"/>
      <c r="B669" s="61"/>
      <c r="C669" s="61"/>
      <c r="D669" s="61"/>
      <c r="E669" s="61"/>
      <c r="F669" s="61"/>
      <c r="G669" s="61"/>
      <c r="H669" s="61"/>
      <c r="I669" s="61"/>
      <c r="J669" s="61"/>
      <c r="K669" s="61"/>
      <c r="L669" s="61"/>
      <c r="M669" s="61"/>
      <c r="N669" s="61"/>
      <c r="O669" s="61"/>
      <c r="P669" s="61"/>
      <c r="Q669" s="61"/>
      <c r="R669" s="61"/>
      <c r="S669" s="61"/>
      <c r="T669" s="61"/>
      <c r="U669" s="61"/>
      <c r="V669" s="61"/>
      <c r="W669" s="61"/>
      <c r="X669" s="61"/>
      <c r="Y669" s="61"/>
      <c r="Z669" s="61"/>
    </row>
    <row r="670" spans="1:26" ht="13">
      <c r="A670" s="61"/>
      <c r="B670" s="61"/>
      <c r="C670" s="61"/>
      <c r="D670" s="61"/>
      <c r="E670" s="61"/>
      <c r="F670" s="61"/>
      <c r="G670" s="61"/>
      <c r="H670" s="61"/>
      <c r="I670" s="61"/>
      <c r="J670" s="61"/>
      <c r="K670" s="61"/>
      <c r="L670" s="61"/>
      <c r="M670" s="61"/>
      <c r="N670" s="61"/>
      <c r="O670" s="61"/>
      <c r="P670" s="61"/>
      <c r="Q670" s="61"/>
      <c r="R670" s="61"/>
      <c r="S670" s="61"/>
      <c r="T670" s="61"/>
      <c r="U670" s="61"/>
      <c r="V670" s="61"/>
      <c r="W670" s="61"/>
      <c r="X670" s="61"/>
      <c r="Y670" s="61"/>
      <c r="Z670" s="61"/>
    </row>
    <row r="671" spans="1:26" ht="13">
      <c r="A671" s="61"/>
      <c r="B671" s="61"/>
      <c r="C671" s="61"/>
      <c r="D671" s="61"/>
      <c r="E671" s="61"/>
      <c r="F671" s="61"/>
      <c r="G671" s="61"/>
      <c r="H671" s="61"/>
      <c r="I671" s="61"/>
      <c r="J671" s="61"/>
      <c r="K671" s="61"/>
      <c r="L671" s="61"/>
      <c r="M671" s="61"/>
      <c r="N671" s="61"/>
      <c r="O671" s="61"/>
      <c r="P671" s="61"/>
      <c r="Q671" s="61"/>
      <c r="R671" s="61"/>
      <c r="S671" s="61"/>
      <c r="T671" s="61"/>
      <c r="U671" s="61"/>
      <c r="V671" s="61"/>
      <c r="W671" s="61"/>
      <c r="X671" s="61"/>
      <c r="Y671" s="61"/>
      <c r="Z671" s="61"/>
    </row>
    <row r="672" spans="1:26" ht="13">
      <c r="A672" s="61"/>
      <c r="B672" s="61"/>
      <c r="C672" s="61"/>
      <c r="D672" s="61"/>
      <c r="E672" s="61"/>
      <c r="F672" s="61"/>
      <c r="G672" s="61"/>
      <c r="H672" s="61"/>
      <c r="I672" s="61"/>
      <c r="J672" s="61"/>
      <c r="K672" s="61"/>
      <c r="L672" s="61"/>
      <c r="M672" s="61"/>
      <c r="N672" s="61"/>
      <c r="O672" s="61"/>
      <c r="P672" s="61"/>
      <c r="Q672" s="61"/>
      <c r="R672" s="61"/>
      <c r="S672" s="61"/>
      <c r="T672" s="61"/>
      <c r="U672" s="61"/>
      <c r="V672" s="61"/>
      <c r="W672" s="61"/>
      <c r="X672" s="61"/>
      <c r="Y672" s="61"/>
      <c r="Z672" s="61"/>
    </row>
    <row r="673" spans="1:26" ht="13">
      <c r="A673" s="61"/>
      <c r="B673" s="61"/>
      <c r="C673" s="61"/>
      <c r="D673" s="61"/>
      <c r="E673" s="61"/>
      <c r="F673" s="61"/>
      <c r="G673" s="61"/>
      <c r="H673" s="61"/>
      <c r="I673" s="61"/>
      <c r="J673" s="61"/>
      <c r="K673" s="61"/>
      <c r="L673" s="61"/>
      <c r="M673" s="61"/>
      <c r="N673" s="61"/>
      <c r="O673" s="61"/>
      <c r="P673" s="61"/>
      <c r="Q673" s="61"/>
      <c r="R673" s="61"/>
      <c r="S673" s="61"/>
      <c r="T673" s="61"/>
      <c r="U673" s="61"/>
      <c r="V673" s="61"/>
      <c r="W673" s="61"/>
      <c r="X673" s="61"/>
      <c r="Y673" s="61"/>
      <c r="Z673" s="61"/>
    </row>
    <row r="674" spans="1:26" ht="13">
      <c r="A674" s="61"/>
      <c r="B674" s="61"/>
      <c r="C674" s="61"/>
      <c r="D674" s="61"/>
      <c r="E674" s="61"/>
      <c r="F674" s="61"/>
      <c r="G674" s="61"/>
      <c r="H674" s="61"/>
      <c r="I674" s="61"/>
      <c r="J674" s="61"/>
      <c r="K674" s="61"/>
      <c r="L674" s="61"/>
      <c r="M674" s="61"/>
      <c r="N674" s="61"/>
      <c r="O674" s="61"/>
      <c r="P674" s="61"/>
      <c r="Q674" s="61"/>
      <c r="R674" s="61"/>
      <c r="S674" s="61"/>
      <c r="T674" s="61"/>
      <c r="U674" s="61"/>
      <c r="V674" s="61"/>
      <c r="W674" s="61"/>
      <c r="X674" s="61"/>
      <c r="Y674" s="61"/>
      <c r="Z674" s="61"/>
    </row>
    <row r="675" spans="1:26" ht="13">
      <c r="A675" s="61"/>
      <c r="B675" s="61"/>
      <c r="C675" s="61"/>
      <c r="D675" s="61"/>
      <c r="E675" s="61"/>
      <c r="F675" s="61"/>
      <c r="G675" s="61"/>
      <c r="H675" s="61"/>
      <c r="I675" s="61"/>
      <c r="J675" s="61"/>
      <c r="K675" s="61"/>
      <c r="L675" s="61"/>
      <c r="M675" s="61"/>
      <c r="N675" s="61"/>
      <c r="O675" s="61"/>
      <c r="P675" s="61"/>
      <c r="Q675" s="61"/>
      <c r="R675" s="61"/>
      <c r="S675" s="61"/>
      <c r="T675" s="61"/>
      <c r="U675" s="61"/>
      <c r="V675" s="61"/>
      <c r="W675" s="61"/>
      <c r="X675" s="61"/>
      <c r="Y675" s="61"/>
      <c r="Z675" s="61"/>
    </row>
    <row r="676" spans="1:26" ht="13">
      <c r="A676" s="61"/>
      <c r="B676" s="61"/>
      <c r="C676" s="61"/>
      <c r="D676" s="61"/>
      <c r="E676" s="61"/>
      <c r="F676" s="61"/>
      <c r="G676" s="61"/>
      <c r="H676" s="61"/>
      <c r="I676" s="61"/>
      <c r="J676" s="61"/>
      <c r="K676" s="61"/>
      <c r="L676" s="61"/>
      <c r="M676" s="61"/>
      <c r="N676" s="61"/>
      <c r="O676" s="61"/>
      <c r="P676" s="61"/>
      <c r="Q676" s="61"/>
      <c r="R676" s="61"/>
      <c r="S676" s="61"/>
      <c r="T676" s="61"/>
      <c r="U676" s="61"/>
      <c r="V676" s="61"/>
      <c r="W676" s="61"/>
      <c r="X676" s="61"/>
      <c r="Y676" s="61"/>
      <c r="Z676" s="61"/>
    </row>
    <row r="677" spans="1:26" ht="13">
      <c r="A677" s="61"/>
      <c r="B677" s="61"/>
      <c r="C677" s="61"/>
      <c r="D677" s="61"/>
      <c r="E677" s="61"/>
      <c r="F677" s="61"/>
      <c r="G677" s="61"/>
      <c r="H677" s="61"/>
      <c r="I677" s="61"/>
      <c r="J677" s="61"/>
      <c r="K677" s="61"/>
      <c r="L677" s="61"/>
      <c r="M677" s="61"/>
      <c r="N677" s="61"/>
      <c r="O677" s="61"/>
      <c r="P677" s="61"/>
      <c r="Q677" s="61"/>
      <c r="R677" s="61"/>
      <c r="S677" s="61"/>
      <c r="T677" s="61"/>
      <c r="U677" s="61"/>
      <c r="V677" s="61"/>
      <c r="W677" s="61"/>
      <c r="X677" s="61"/>
      <c r="Y677" s="61"/>
      <c r="Z677" s="61"/>
    </row>
    <row r="678" spans="1:26" ht="13">
      <c r="A678" s="61"/>
      <c r="B678" s="61"/>
      <c r="C678" s="61"/>
      <c r="D678" s="61"/>
      <c r="E678" s="61"/>
      <c r="F678" s="61"/>
      <c r="G678" s="61"/>
      <c r="H678" s="61"/>
      <c r="I678" s="61"/>
      <c r="J678" s="61"/>
      <c r="K678" s="61"/>
      <c r="L678" s="61"/>
      <c r="M678" s="61"/>
      <c r="N678" s="61"/>
      <c r="O678" s="61"/>
      <c r="P678" s="61"/>
      <c r="Q678" s="61"/>
      <c r="R678" s="61"/>
      <c r="S678" s="61"/>
      <c r="T678" s="61"/>
      <c r="U678" s="61"/>
      <c r="V678" s="61"/>
      <c r="W678" s="61"/>
      <c r="X678" s="61"/>
      <c r="Y678" s="61"/>
      <c r="Z678" s="61"/>
    </row>
    <row r="679" spans="1:26" ht="13">
      <c r="A679" s="61"/>
      <c r="B679" s="61"/>
      <c r="C679" s="61"/>
      <c r="D679" s="61"/>
      <c r="E679" s="61"/>
      <c r="F679" s="61"/>
      <c r="G679" s="61"/>
      <c r="H679" s="61"/>
      <c r="I679" s="61"/>
      <c r="J679" s="61"/>
      <c r="K679" s="61"/>
      <c r="L679" s="61"/>
      <c r="M679" s="61"/>
      <c r="N679" s="61"/>
      <c r="O679" s="61"/>
      <c r="P679" s="61"/>
      <c r="Q679" s="61"/>
      <c r="R679" s="61"/>
      <c r="S679" s="61"/>
      <c r="T679" s="61"/>
      <c r="U679" s="61"/>
      <c r="V679" s="61"/>
      <c r="W679" s="61"/>
      <c r="X679" s="61"/>
      <c r="Y679" s="61"/>
      <c r="Z679" s="61"/>
    </row>
    <row r="680" spans="1:26" ht="13">
      <c r="A680" s="61"/>
      <c r="B680" s="61"/>
      <c r="C680" s="61"/>
      <c r="D680" s="61"/>
      <c r="E680" s="61"/>
      <c r="F680" s="61"/>
      <c r="G680" s="61"/>
      <c r="H680" s="61"/>
      <c r="I680" s="61"/>
      <c r="J680" s="61"/>
      <c r="K680" s="61"/>
      <c r="L680" s="61"/>
      <c r="M680" s="61"/>
      <c r="N680" s="61"/>
      <c r="O680" s="61"/>
      <c r="P680" s="61"/>
      <c r="Q680" s="61"/>
      <c r="R680" s="61"/>
      <c r="S680" s="61"/>
      <c r="T680" s="61"/>
      <c r="U680" s="61"/>
      <c r="V680" s="61"/>
      <c r="W680" s="61"/>
      <c r="X680" s="61"/>
      <c r="Y680" s="61"/>
      <c r="Z680" s="61"/>
    </row>
    <row r="681" spans="1:26" ht="13">
      <c r="A681" s="61"/>
      <c r="B681" s="61"/>
      <c r="C681" s="61"/>
      <c r="D681" s="61"/>
      <c r="E681" s="61"/>
      <c r="F681" s="61"/>
      <c r="G681" s="61"/>
      <c r="H681" s="61"/>
      <c r="I681" s="61"/>
      <c r="J681" s="61"/>
      <c r="K681" s="61"/>
      <c r="L681" s="61"/>
      <c r="M681" s="61"/>
      <c r="N681" s="61"/>
      <c r="O681" s="61"/>
      <c r="P681" s="61"/>
      <c r="Q681" s="61"/>
      <c r="R681" s="61"/>
      <c r="S681" s="61"/>
      <c r="T681" s="61"/>
      <c r="U681" s="61"/>
      <c r="V681" s="61"/>
      <c r="W681" s="61"/>
      <c r="X681" s="61"/>
      <c r="Y681" s="61"/>
      <c r="Z681" s="61"/>
    </row>
    <row r="682" spans="1:26" ht="13">
      <c r="A682" s="61"/>
      <c r="B682" s="61"/>
      <c r="C682" s="61"/>
      <c r="D682" s="61"/>
      <c r="E682" s="61"/>
      <c r="F682" s="61"/>
      <c r="G682" s="61"/>
      <c r="H682" s="61"/>
      <c r="I682" s="61"/>
      <c r="J682" s="61"/>
      <c r="K682" s="61"/>
      <c r="L682" s="61"/>
      <c r="M682" s="61"/>
      <c r="N682" s="61"/>
      <c r="O682" s="61"/>
      <c r="P682" s="61"/>
      <c r="Q682" s="61"/>
      <c r="R682" s="61"/>
      <c r="S682" s="61"/>
      <c r="T682" s="61"/>
      <c r="U682" s="61"/>
      <c r="V682" s="61"/>
      <c r="W682" s="61"/>
      <c r="X682" s="61"/>
      <c r="Y682" s="61"/>
      <c r="Z682" s="61"/>
    </row>
    <row r="683" spans="1:26" ht="13">
      <c r="A683" s="61"/>
      <c r="B683" s="61"/>
      <c r="C683" s="61"/>
      <c r="D683" s="61"/>
      <c r="E683" s="61"/>
      <c r="F683" s="61"/>
      <c r="G683" s="61"/>
      <c r="H683" s="61"/>
      <c r="I683" s="61"/>
      <c r="J683" s="61"/>
      <c r="K683" s="61"/>
      <c r="L683" s="61"/>
      <c r="M683" s="61"/>
      <c r="N683" s="61"/>
      <c r="O683" s="61"/>
      <c r="P683" s="61"/>
      <c r="Q683" s="61"/>
      <c r="R683" s="61"/>
      <c r="S683" s="61"/>
      <c r="T683" s="61"/>
      <c r="U683" s="61"/>
      <c r="V683" s="61"/>
      <c r="W683" s="61"/>
      <c r="X683" s="61"/>
      <c r="Y683" s="61"/>
      <c r="Z683" s="61"/>
    </row>
    <row r="684" spans="1:26" ht="13">
      <c r="A684" s="61"/>
      <c r="B684" s="61"/>
      <c r="C684" s="61"/>
      <c r="D684" s="61"/>
      <c r="E684" s="61"/>
      <c r="F684" s="61"/>
      <c r="G684" s="61"/>
      <c r="H684" s="61"/>
      <c r="I684" s="61"/>
      <c r="J684" s="61"/>
      <c r="K684" s="61"/>
      <c r="L684" s="61"/>
      <c r="M684" s="61"/>
      <c r="N684" s="61"/>
      <c r="O684" s="61"/>
      <c r="P684" s="61"/>
      <c r="Q684" s="61"/>
      <c r="R684" s="61"/>
      <c r="S684" s="61"/>
      <c r="T684" s="61"/>
      <c r="U684" s="61"/>
      <c r="V684" s="61"/>
      <c r="W684" s="61"/>
      <c r="X684" s="61"/>
      <c r="Y684" s="61"/>
      <c r="Z684" s="61"/>
    </row>
    <row r="685" spans="1:26" ht="13">
      <c r="A685" s="61"/>
      <c r="B685" s="61"/>
      <c r="C685" s="61"/>
      <c r="D685" s="61"/>
      <c r="E685" s="61"/>
      <c r="F685" s="61"/>
      <c r="G685" s="61"/>
      <c r="H685" s="61"/>
      <c r="I685" s="61"/>
      <c r="J685" s="61"/>
      <c r="K685" s="61"/>
      <c r="L685" s="61"/>
      <c r="M685" s="61"/>
      <c r="N685" s="61"/>
      <c r="O685" s="61"/>
      <c r="P685" s="61"/>
      <c r="Q685" s="61"/>
      <c r="R685" s="61"/>
      <c r="S685" s="61"/>
      <c r="T685" s="61"/>
      <c r="U685" s="61"/>
      <c r="V685" s="61"/>
      <c r="W685" s="61"/>
      <c r="X685" s="61"/>
      <c r="Y685" s="61"/>
      <c r="Z685" s="61"/>
    </row>
    <row r="686" spans="1:26" ht="13">
      <c r="A686" s="61"/>
      <c r="B686" s="61"/>
      <c r="C686" s="61"/>
      <c r="D686" s="61"/>
      <c r="E686" s="61"/>
      <c r="F686" s="61"/>
      <c r="G686" s="61"/>
      <c r="H686" s="61"/>
      <c r="I686" s="61"/>
      <c r="J686" s="61"/>
      <c r="K686" s="61"/>
      <c r="L686" s="61"/>
      <c r="M686" s="61"/>
      <c r="N686" s="61"/>
      <c r="O686" s="61"/>
      <c r="P686" s="61"/>
      <c r="Q686" s="61"/>
      <c r="R686" s="61"/>
      <c r="S686" s="61"/>
      <c r="T686" s="61"/>
      <c r="U686" s="61"/>
      <c r="V686" s="61"/>
      <c r="W686" s="61"/>
      <c r="X686" s="61"/>
      <c r="Y686" s="61"/>
      <c r="Z686" s="61"/>
    </row>
    <row r="687" spans="1:26" ht="13">
      <c r="A687" s="61"/>
      <c r="B687" s="61"/>
      <c r="C687" s="61"/>
      <c r="D687" s="61"/>
      <c r="E687" s="61"/>
      <c r="F687" s="61"/>
      <c r="G687" s="61"/>
      <c r="H687" s="61"/>
      <c r="I687" s="61"/>
      <c r="J687" s="61"/>
      <c r="K687" s="61"/>
      <c r="L687" s="61"/>
      <c r="M687" s="61"/>
      <c r="N687" s="61"/>
      <c r="O687" s="61"/>
      <c r="P687" s="61"/>
      <c r="Q687" s="61"/>
      <c r="R687" s="61"/>
      <c r="S687" s="61"/>
      <c r="T687" s="61"/>
      <c r="U687" s="61"/>
      <c r="V687" s="61"/>
      <c r="W687" s="61"/>
      <c r="X687" s="61"/>
      <c r="Y687" s="61"/>
      <c r="Z687" s="61"/>
    </row>
    <row r="688" spans="1:26" ht="13">
      <c r="A688" s="61"/>
      <c r="B688" s="61"/>
      <c r="C688" s="61"/>
      <c r="D688" s="61"/>
      <c r="E688" s="61"/>
      <c r="F688" s="61"/>
      <c r="G688" s="61"/>
      <c r="H688" s="61"/>
      <c r="I688" s="61"/>
      <c r="J688" s="61"/>
      <c r="K688" s="61"/>
      <c r="L688" s="61"/>
      <c r="M688" s="61"/>
      <c r="N688" s="61"/>
      <c r="O688" s="61"/>
      <c r="P688" s="61"/>
      <c r="Q688" s="61"/>
      <c r="R688" s="61"/>
      <c r="S688" s="61"/>
      <c r="T688" s="61"/>
      <c r="U688" s="61"/>
      <c r="V688" s="61"/>
      <c r="W688" s="61"/>
      <c r="X688" s="61"/>
      <c r="Y688" s="61"/>
      <c r="Z688" s="61"/>
    </row>
    <row r="689" spans="1:26" ht="13">
      <c r="A689" s="61"/>
      <c r="B689" s="61"/>
      <c r="C689" s="61"/>
      <c r="D689" s="61"/>
      <c r="E689" s="61"/>
      <c r="F689" s="61"/>
      <c r="G689" s="61"/>
      <c r="H689" s="61"/>
      <c r="I689" s="61"/>
      <c r="J689" s="61"/>
      <c r="K689" s="61"/>
      <c r="L689" s="61"/>
      <c r="M689" s="61"/>
      <c r="N689" s="61"/>
      <c r="O689" s="61"/>
      <c r="P689" s="61"/>
      <c r="Q689" s="61"/>
      <c r="R689" s="61"/>
      <c r="S689" s="61"/>
      <c r="T689" s="61"/>
      <c r="U689" s="61"/>
      <c r="V689" s="61"/>
      <c r="W689" s="61"/>
      <c r="X689" s="61"/>
      <c r="Y689" s="61"/>
      <c r="Z689" s="61"/>
    </row>
    <row r="690" spans="1:26" ht="13">
      <c r="A690" s="61"/>
      <c r="B690" s="61"/>
      <c r="C690" s="61"/>
      <c r="D690" s="61"/>
      <c r="E690" s="61"/>
      <c r="F690" s="61"/>
      <c r="G690" s="61"/>
      <c r="H690" s="61"/>
      <c r="I690" s="61"/>
      <c r="J690" s="61"/>
      <c r="K690" s="61"/>
      <c r="L690" s="61"/>
      <c r="M690" s="61"/>
      <c r="N690" s="61"/>
      <c r="O690" s="61"/>
      <c r="P690" s="61"/>
      <c r="Q690" s="61"/>
      <c r="R690" s="61"/>
      <c r="S690" s="61"/>
      <c r="T690" s="61"/>
      <c r="U690" s="61"/>
      <c r="V690" s="61"/>
      <c r="W690" s="61"/>
      <c r="X690" s="61"/>
      <c r="Y690" s="61"/>
      <c r="Z690" s="61"/>
    </row>
    <row r="691" spans="1:26" ht="13">
      <c r="A691" s="61"/>
      <c r="B691" s="61"/>
      <c r="C691" s="61"/>
      <c r="D691" s="61"/>
      <c r="E691" s="61"/>
      <c r="F691" s="61"/>
      <c r="G691" s="61"/>
      <c r="H691" s="61"/>
      <c r="I691" s="61"/>
      <c r="J691" s="61"/>
      <c r="K691" s="61"/>
      <c r="L691" s="61"/>
      <c r="M691" s="61"/>
      <c r="N691" s="61"/>
      <c r="O691" s="61"/>
      <c r="P691" s="61"/>
      <c r="Q691" s="61"/>
      <c r="R691" s="61"/>
      <c r="S691" s="61"/>
      <c r="T691" s="61"/>
      <c r="U691" s="61"/>
      <c r="V691" s="61"/>
      <c r="W691" s="61"/>
      <c r="X691" s="61"/>
      <c r="Y691" s="61"/>
      <c r="Z691" s="61"/>
    </row>
    <row r="692" spans="1:26" ht="13">
      <c r="A692" s="61"/>
      <c r="B692" s="61"/>
      <c r="C692" s="61"/>
      <c r="D692" s="61"/>
      <c r="E692" s="61"/>
      <c r="F692" s="61"/>
      <c r="G692" s="61"/>
      <c r="H692" s="61"/>
      <c r="I692" s="61"/>
      <c r="J692" s="61"/>
      <c r="K692" s="61"/>
      <c r="L692" s="61"/>
      <c r="M692" s="61"/>
      <c r="N692" s="61"/>
      <c r="O692" s="61"/>
      <c r="P692" s="61"/>
      <c r="Q692" s="61"/>
      <c r="R692" s="61"/>
      <c r="S692" s="61"/>
      <c r="T692" s="61"/>
      <c r="U692" s="61"/>
      <c r="V692" s="61"/>
      <c r="W692" s="61"/>
      <c r="X692" s="61"/>
      <c r="Y692" s="61"/>
      <c r="Z692" s="61"/>
    </row>
    <row r="693" spans="1:26" ht="13">
      <c r="A693" s="61"/>
      <c r="B693" s="61"/>
      <c r="C693" s="61"/>
      <c r="D693" s="61"/>
      <c r="E693" s="61"/>
      <c r="F693" s="61"/>
      <c r="G693" s="61"/>
      <c r="H693" s="61"/>
      <c r="I693" s="61"/>
      <c r="J693" s="61"/>
      <c r="K693" s="61"/>
      <c r="L693" s="61"/>
      <c r="M693" s="61"/>
      <c r="N693" s="61"/>
      <c r="O693" s="61"/>
      <c r="P693" s="61"/>
      <c r="Q693" s="61"/>
      <c r="R693" s="61"/>
      <c r="S693" s="61"/>
      <c r="T693" s="61"/>
      <c r="U693" s="61"/>
      <c r="V693" s="61"/>
      <c r="W693" s="61"/>
      <c r="X693" s="61"/>
      <c r="Y693" s="61"/>
      <c r="Z693" s="61"/>
    </row>
    <row r="694" spans="1:26" ht="13">
      <c r="A694" s="61"/>
      <c r="B694" s="61"/>
      <c r="C694" s="61"/>
      <c r="D694" s="61"/>
      <c r="E694" s="61"/>
      <c r="F694" s="61"/>
      <c r="G694" s="61"/>
      <c r="H694" s="61"/>
      <c r="I694" s="61"/>
      <c r="J694" s="61"/>
      <c r="K694" s="61"/>
      <c r="L694" s="61"/>
      <c r="M694" s="61"/>
      <c r="N694" s="61"/>
      <c r="O694" s="61"/>
      <c r="P694" s="61"/>
      <c r="Q694" s="61"/>
      <c r="R694" s="61"/>
      <c r="S694" s="61"/>
      <c r="T694" s="61"/>
      <c r="U694" s="61"/>
      <c r="V694" s="61"/>
      <c r="W694" s="61"/>
      <c r="X694" s="61"/>
      <c r="Y694" s="61"/>
      <c r="Z694" s="61"/>
    </row>
    <row r="695" spans="1:26" ht="13">
      <c r="A695" s="61"/>
      <c r="B695" s="61"/>
      <c r="C695" s="61"/>
      <c r="D695" s="61"/>
      <c r="E695" s="61"/>
      <c r="F695" s="61"/>
      <c r="G695" s="61"/>
      <c r="H695" s="61"/>
      <c r="I695" s="61"/>
      <c r="J695" s="61"/>
      <c r="K695" s="61"/>
      <c r="L695" s="61"/>
      <c r="M695" s="61"/>
      <c r="N695" s="61"/>
      <c r="O695" s="61"/>
      <c r="P695" s="61"/>
      <c r="Q695" s="61"/>
      <c r="R695" s="61"/>
      <c r="S695" s="61"/>
      <c r="T695" s="61"/>
      <c r="U695" s="61"/>
      <c r="V695" s="61"/>
      <c r="W695" s="61"/>
      <c r="X695" s="61"/>
      <c r="Y695" s="61"/>
      <c r="Z695" s="61"/>
    </row>
    <row r="696" spans="1:26" ht="13">
      <c r="A696" s="61"/>
      <c r="B696" s="61"/>
      <c r="C696" s="61"/>
      <c r="D696" s="61"/>
      <c r="E696" s="61"/>
      <c r="F696" s="61"/>
      <c r="G696" s="61"/>
      <c r="H696" s="61"/>
      <c r="I696" s="61"/>
      <c r="J696" s="61"/>
      <c r="K696" s="61"/>
      <c r="L696" s="61"/>
      <c r="M696" s="61"/>
      <c r="N696" s="61"/>
      <c r="O696" s="61"/>
      <c r="P696" s="61"/>
      <c r="Q696" s="61"/>
      <c r="R696" s="61"/>
      <c r="S696" s="61"/>
      <c r="T696" s="61"/>
      <c r="U696" s="61"/>
      <c r="V696" s="61"/>
      <c r="W696" s="61"/>
      <c r="X696" s="61"/>
      <c r="Y696" s="61"/>
      <c r="Z696" s="61"/>
    </row>
    <row r="697" spans="1:26" ht="13">
      <c r="A697" s="61"/>
      <c r="B697" s="61"/>
      <c r="C697" s="61"/>
      <c r="D697" s="61"/>
      <c r="E697" s="61"/>
      <c r="F697" s="61"/>
      <c r="G697" s="61"/>
      <c r="H697" s="61"/>
      <c r="I697" s="61"/>
      <c r="J697" s="61"/>
      <c r="K697" s="61"/>
      <c r="L697" s="61"/>
      <c r="M697" s="61"/>
      <c r="N697" s="61"/>
      <c r="O697" s="61"/>
      <c r="P697" s="61"/>
      <c r="Q697" s="61"/>
      <c r="R697" s="61"/>
      <c r="S697" s="61"/>
      <c r="T697" s="61"/>
      <c r="U697" s="61"/>
      <c r="V697" s="61"/>
      <c r="W697" s="61"/>
      <c r="X697" s="61"/>
      <c r="Y697" s="61"/>
      <c r="Z697" s="61"/>
    </row>
    <row r="698" spans="1:26" ht="13">
      <c r="A698" s="61"/>
      <c r="B698" s="61"/>
      <c r="C698" s="61"/>
      <c r="D698" s="61"/>
      <c r="E698" s="61"/>
      <c r="F698" s="61"/>
      <c r="G698" s="61"/>
      <c r="H698" s="61"/>
      <c r="I698" s="61"/>
      <c r="J698" s="61"/>
      <c r="K698" s="61"/>
      <c r="L698" s="61"/>
      <c r="M698" s="61"/>
      <c r="N698" s="61"/>
      <c r="O698" s="61"/>
      <c r="P698" s="61"/>
      <c r="Q698" s="61"/>
      <c r="R698" s="61"/>
      <c r="S698" s="61"/>
      <c r="T698" s="61"/>
      <c r="U698" s="61"/>
      <c r="V698" s="61"/>
      <c r="W698" s="61"/>
      <c r="X698" s="61"/>
      <c r="Y698" s="61"/>
      <c r="Z698" s="61"/>
    </row>
    <row r="699" spans="1:26" ht="13">
      <c r="A699" s="61"/>
      <c r="B699" s="61"/>
      <c r="C699" s="61"/>
      <c r="D699" s="61"/>
      <c r="E699" s="61"/>
      <c r="F699" s="61"/>
      <c r="G699" s="61"/>
      <c r="H699" s="61"/>
      <c r="I699" s="61"/>
      <c r="J699" s="61"/>
      <c r="K699" s="61"/>
      <c r="L699" s="61"/>
      <c r="M699" s="61"/>
      <c r="N699" s="61"/>
      <c r="O699" s="61"/>
      <c r="P699" s="61"/>
      <c r="Q699" s="61"/>
      <c r="R699" s="61"/>
      <c r="S699" s="61"/>
      <c r="T699" s="61"/>
      <c r="U699" s="61"/>
      <c r="V699" s="61"/>
      <c r="W699" s="61"/>
      <c r="X699" s="61"/>
      <c r="Y699" s="61"/>
      <c r="Z699" s="61"/>
    </row>
    <row r="700" spans="1:26" ht="13">
      <c r="A700" s="61"/>
      <c r="B700" s="61"/>
      <c r="C700" s="61"/>
      <c r="D700" s="61"/>
      <c r="E700" s="61"/>
      <c r="F700" s="61"/>
      <c r="G700" s="61"/>
      <c r="H700" s="61"/>
      <c r="I700" s="61"/>
      <c r="J700" s="61"/>
      <c r="K700" s="61"/>
      <c r="L700" s="61"/>
      <c r="M700" s="61"/>
      <c r="N700" s="61"/>
      <c r="O700" s="61"/>
      <c r="P700" s="61"/>
      <c r="Q700" s="61"/>
      <c r="R700" s="61"/>
      <c r="S700" s="61"/>
      <c r="T700" s="61"/>
      <c r="U700" s="61"/>
      <c r="V700" s="61"/>
      <c r="W700" s="61"/>
      <c r="X700" s="61"/>
      <c r="Y700" s="61"/>
      <c r="Z700" s="61"/>
    </row>
    <row r="701" spans="1:26" ht="13">
      <c r="A701" s="61"/>
      <c r="B701" s="61"/>
      <c r="C701" s="61"/>
      <c r="D701" s="61"/>
      <c r="E701" s="61"/>
      <c r="F701" s="61"/>
      <c r="G701" s="61"/>
      <c r="H701" s="61"/>
      <c r="I701" s="61"/>
      <c r="J701" s="61"/>
      <c r="K701" s="61"/>
      <c r="L701" s="61"/>
      <c r="M701" s="61"/>
      <c r="N701" s="61"/>
      <c r="O701" s="61"/>
      <c r="P701" s="61"/>
      <c r="Q701" s="61"/>
      <c r="R701" s="61"/>
      <c r="S701" s="61"/>
      <c r="T701" s="61"/>
      <c r="U701" s="61"/>
      <c r="V701" s="61"/>
      <c r="W701" s="61"/>
      <c r="X701" s="61"/>
      <c r="Y701" s="61"/>
      <c r="Z701" s="61"/>
    </row>
    <row r="702" spans="1:26" ht="13">
      <c r="A702" s="61"/>
      <c r="B702" s="61"/>
      <c r="C702" s="61"/>
      <c r="D702" s="61"/>
      <c r="E702" s="61"/>
      <c r="F702" s="61"/>
      <c r="G702" s="61"/>
      <c r="H702" s="61"/>
      <c r="I702" s="61"/>
      <c r="J702" s="61"/>
      <c r="K702" s="61"/>
      <c r="L702" s="61"/>
      <c r="M702" s="61"/>
      <c r="N702" s="61"/>
      <c r="O702" s="61"/>
      <c r="P702" s="61"/>
      <c r="Q702" s="61"/>
      <c r="R702" s="61"/>
      <c r="S702" s="61"/>
      <c r="T702" s="61"/>
      <c r="U702" s="61"/>
      <c r="V702" s="61"/>
      <c r="W702" s="61"/>
      <c r="X702" s="61"/>
      <c r="Y702" s="61"/>
      <c r="Z702" s="61"/>
    </row>
    <row r="703" spans="1:26" ht="13">
      <c r="A703" s="61"/>
      <c r="B703" s="61"/>
      <c r="C703" s="61"/>
      <c r="D703" s="61"/>
      <c r="E703" s="61"/>
      <c r="F703" s="61"/>
      <c r="G703" s="61"/>
      <c r="H703" s="61"/>
      <c r="I703" s="61"/>
      <c r="J703" s="61"/>
      <c r="K703" s="61"/>
      <c r="L703" s="61"/>
      <c r="M703" s="61"/>
      <c r="N703" s="61"/>
      <c r="O703" s="61"/>
      <c r="P703" s="61"/>
      <c r="Q703" s="61"/>
      <c r="R703" s="61"/>
      <c r="S703" s="61"/>
      <c r="T703" s="61"/>
      <c r="U703" s="61"/>
      <c r="V703" s="61"/>
      <c r="W703" s="61"/>
      <c r="X703" s="61"/>
      <c r="Y703" s="61"/>
      <c r="Z703" s="61"/>
    </row>
    <row r="704" spans="1:26" ht="13">
      <c r="A704" s="61"/>
      <c r="B704" s="61"/>
      <c r="C704" s="61"/>
      <c r="D704" s="61"/>
      <c r="E704" s="61"/>
      <c r="F704" s="61"/>
      <c r="G704" s="61"/>
      <c r="H704" s="61"/>
      <c r="I704" s="61"/>
      <c r="J704" s="61"/>
      <c r="K704" s="61"/>
      <c r="L704" s="61"/>
      <c r="M704" s="61"/>
      <c r="N704" s="61"/>
      <c r="O704" s="61"/>
      <c r="P704" s="61"/>
      <c r="Q704" s="61"/>
      <c r="R704" s="61"/>
      <c r="S704" s="61"/>
      <c r="T704" s="61"/>
      <c r="U704" s="61"/>
      <c r="V704" s="61"/>
      <c r="W704" s="61"/>
      <c r="X704" s="61"/>
      <c r="Y704" s="61"/>
      <c r="Z704" s="61"/>
    </row>
    <row r="705" spans="1:26" ht="13">
      <c r="A705" s="61"/>
      <c r="B705" s="61"/>
      <c r="C705" s="61"/>
      <c r="D705" s="61"/>
      <c r="E705" s="61"/>
      <c r="F705" s="61"/>
      <c r="G705" s="61"/>
      <c r="H705" s="61"/>
      <c r="I705" s="61"/>
      <c r="J705" s="61"/>
      <c r="K705" s="61"/>
      <c r="L705" s="61"/>
      <c r="M705" s="61"/>
      <c r="N705" s="61"/>
      <c r="O705" s="61"/>
      <c r="P705" s="61"/>
      <c r="Q705" s="61"/>
      <c r="R705" s="61"/>
      <c r="S705" s="61"/>
      <c r="T705" s="61"/>
      <c r="U705" s="61"/>
      <c r="V705" s="61"/>
      <c r="W705" s="61"/>
      <c r="X705" s="61"/>
      <c r="Y705" s="61"/>
      <c r="Z705" s="61"/>
    </row>
    <row r="706" spans="1:26" ht="13">
      <c r="A706" s="61"/>
      <c r="B706" s="61"/>
      <c r="C706" s="61"/>
      <c r="D706" s="61"/>
      <c r="E706" s="61"/>
      <c r="F706" s="61"/>
      <c r="G706" s="61"/>
      <c r="H706" s="61"/>
      <c r="I706" s="61"/>
      <c r="J706" s="61"/>
      <c r="K706" s="61"/>
      <c r="L706" s="61"/>
      <c r="M706" s="61"/>
      <c r="N706" s="61"/>
      <c r="O706" s="61"/>
      <c r="P706" s="61"/>
      <c r="Q706" s="61"/>
      <c r="R706" s="61"/>
      <c r="S706" s="61"/>
      <c r="T706" s="61"/>
      <c r="U706" s="61"/>
      <c r="V706" s="61"/>
      <c r="W706" s="61"/>
      <c r="X706" s="61"/>
      <c r="Y706" s="61"/>
      <c r="Z706" s="61"/>
    </row>
    <row r="707" spans="1:26" ht="13">
      <c r="A707" s="61"/>
      <c r="B707" s="61"/>
      <c r="C707" s="61"/>
      <c r="D707" s="61"/>
      <c r="E707" s="61"/>
      <c r="F707" s="61"/>
      <c r="G707" s="61"/>
      <c r="H707" s="61"/>
      <c r="I707" s="61"/>
      <c r="J707" s="61"/>
      <c r="K707" s="61"/>
      <c r="L707" s="61"/>
      <c r="M707" s="61"/>
      <c r="N707" s="61"/>
      <c r="O707" s="61"/>
      <c r="P707" s="61"/>
      <c r="Q707" s="61"/>
      <c r="R707" s="61"/>
      <c r="S707" s="61"/>
      <c r="T707" s="61"/>
      <c r="U707" s="61"/>
      <c r="V707" s="61"/>
      <c r="W707" s="61"/>
      <c r="X707" s="61"/>
      <c r="Y707" s="61"/>
      <c r="Z707" s="61"/>
    </row>
    <row r="708" spans="1:26" ht="13">
      <c r="A708" s="61"/>
      <c r="B708" s="61"/>
      <c r="C708" s="61"/>
      <c r="D708" s="61"/>
      <c r="E708" s="61"/>
      <c r="F708" s="61"/>
      <c r="G708" s="61"/>
      <c r="H708" s="61"/>
      <c r="I708" s="61"/>
      <c r="J708" s="61"/>
      <c r="K708" s="61"/>
      <c r="L708" s="61"/>
      <c r="M708" s="61"/>
      <c r="N708" s="61"/>
      <c r="O708" s="61"/>
      <c r="P708" s="61"/>
      <c r="Q708" s="61"/>
      <c r="R708" s="61"/>
      <c r="S708" s="61"/>
      <c r="T708" s="61"/>
      <c r="U708" s="61"/>
      <c r="V708" s="61"/>
      <c r="W708" s="61"/>
      <c r="X708" s="61"/>
      <c r="Y708" s="61"/>
      <c r="Z708" s="61"/>
    </row>
    <row r="709" spans="1:26" ht="13">
      <c r="A709" s="61"/>
      <c r="B709" s="61"/>
      <c r="C709" s="61"/>
      <c r="D709" s="61"/>
      <c r="E709" s="61"/>
      <c r="F709" s="61"/>
      <c r="G709" s="61"/>
      <c r="H709" s="61"/>
      <c r="I709" s="61"/>
      <c r="J709" s="61"/>
      <c r="K709" s="61"/>
      <c r="L709" s="61"/>
      <c r="M709" s="61"/>
      <c r="N709" s="61"/>
      <c r="O709" s="61"/>
      <c r="P709" s="61"/>
      <c r="Q709" s="61"/>
      <c r="R709" s="61"/>
      <c r="S709" s="61"/>
      <c r="T709" s="61"/>
      <c r="U709" s="61"/>
      <c r="V709" s="61"/>
      <c r="W709" s="61"/>
      <c r="X709" s="61"/>
      <c r="Y709" s="61"/>
      <c r="Z709" s="61"/>
    </row>
    <row r="710" spans="1:26" ht="13">
      <c r="A710" s="61"/>
      <c r="B710" s="61"/>
      <c r="C710" s="61"/>
      <c r="D710" s="61"/>
      <c r="E710" s="61"/>
      <c r="F710" s="61"/>
      <c r="G710" s="61"/>
      <c r="H710" s="61"/>
      <c r="I710" s="61"/>
      <c r="J710" s="61"/>
      <c r="K710" s="61"/>
      <c r="L710" s="61"/>
      <c r="M710" s="61"/>
      <c r="N710" s="61"/>
      <c r="O710" s="61"/>
      <c r="P710" s="61"/>
      <c r="Q710" s="61"/>
      <c r="R710" s="61"/>
      <c r="S710" s="61"/>
      <c r="T710" s="61"/>
      <c r="U710" s="61"/>
      <c r="V710" s="61"/>
      <c r="W710" s="61"/>
      <c r="X710" s="61"/>
      <c r="Y710" s="61"/>
      <c r="Z710" s="61"/>
    </row>
    <row r="711" spans="1:26" ht="13">
      <c r="A711" s="61"/>
      <c r="B711" s="61"/>
      <c r="C711" s="61"/>
      <c r="D711" s="61"/>
      <c r="E711" s="61"/>
      <c r="F711" s="61"/>
      <c r="G711" s="61"/>
      <c r="H711" s="61"/>
      <c r="I711" s="61"/>
      <c r="J711" s="61"/>
      <c r="K711" s="61"/>
      <c r="L711" s="61"/>
      <c r="M711" s="61"/>
      <c r="N711" s="61"/>
      <c r="O711" s="61"/>
      <c r="P711" s="61"/>
      <c r="Q711" s="61"/>
      <c r="R711" s="61"/>
      <c r="S711" s="61"/>
      <c r="T711" s="61"/>
      <c r="U711" s="61"/>
      <c r="V711" s="61"/>
      <c r="W711" s="61"/>
      <c r="X711" s="61"/>
      <c r="Y711" s="61"/>
      <c r="Z711" s="61"/>
    </row>
    <row r="712" spans="1:26" ht="13">
      <c r="A712" s="61"/>
      <c r="B712" s="61"/>
      <c r="C712" s="61"/>
      <c r="D712" s="61"/>
      <c r="E712" s="61"/>
      <c r="F712" s="61"/>
      <c r="G712" s="61"/>
      <c r="H712" s="61"/>
      <c r="I712" s="61"/>
      <c r="J712" s="61"/>
      <c r="K712" s="61"/>
      <c r="L712" s="61"/>
      <c r="M712" s="61"/>
      <c r="N712" s="61"/>
      <c r="O712" s="61"/>
      <c r="P712" s="61"/>
      <c r="Q712" s="61"/>
      <c r="R712" s="61"/>
      <c r="S712" s="61"/>
      <c r="T712" s="61"/>
      <c r="U712" s="61"/>
      <c r="V712" s="61"/>
      <c r="W712" s="61"/>
      <c r="X712" s="61"/>
      <c r="Y712" s="61"/>
      <c r="Z712" s="61"/>
    </row>
    <row r="713" spans="1:26" ht="13">
      <c r="A713" s="61"/>
      <c r="B713" s="61"/>
      <c r="C713" s="61"/>
      <c r="D713" s="61"/>
      <c r="E713" s="61"/>
      <c r="F713" s="61"/>
      <c r="G713" s="61"/>
      <c r="H713" s="61"/>
      <c r="I713" s="61"/>
      <c r="J713" s="61"/>
      <c r="K713" s="61"/>
      <c r="L713" s="61"/>
      <c r="M713" s="61"/>
      <c r="N713" s="61"/>
      <c r="O713" s="61"/>
      <c r="P713" s="61"/>
      <c r="Q713" s="61"/>
      <c r="R713" s="61"/>
      <c r="S713" s="61"/>
      <c r="T713" s="61"/>
      <c r="U713" s="61"/>
      <c r="V713" s="61"/>
      <c r="W713" s="61"/>
      <c r="X713" s="61"/>
      <c r="Y713" s="61"/>
      <c r="Z713" s="61"/>
    </row>
    <row r="714" spans="1:26" ht="13">
      <c r="A714" s="61"/>
      <c r="B714" s="61"/>
      <c r="C714" s="61"/>
      <c r="D714" s="61"/>
      <c r="E714" s="61"/>
      <c r="F714" s="61"/>
      <c r="G714" s="61"/>
      <c r="H714" s="61"/>
      <c r="I714" s="61"/>
      <c r="J714" s="61"/>
      <c r="K714" s="61"/>
      <c r="L714" s="61"/>
      <c r="M714" s="61"/>
      <c r="N714" s="61"/>
      <c r="O714" s="61"/>
      <c r="P714" s="61"/>
      <c r="Q714" s="61"/>
      <c r="R714" s="61"/>
      <c r="S714" s="61"/>
      <c r="T714" s="61"/>
      <c r="U714" s="61"/>
      <c r="V714" s="61"/>
      <c r="W714" s="61"/>
      <c r="X714" s="61"/>
      <c r="Y714" s="61"/>
      <c r="Z714" s="61"/>
    </row>
    <row r="715" spans="1:26" ht="13">
      <c r="A715" s="61"/>
      <c r="B715" s="61"/>
      <c r="C715" s="61"/>
      <c r="D715" s="61"/>
      <c r="E715" s="61"/>
      <c r="F715" s="61"/>
      <c r="G715" s="61"/>
      <c r="H715" s="61"/>
      <c r="I715" s="61"/>
      <c r="J715" s="61"/>
      <c r="K715" s="61"/>
      <c r="L715" s="61"/>
      <c r="M715" s="61"/>
      <c r="N715" s="61"/>
      <c r="O715" s="61"/>
      <c r="P715" s="61"/>
      <c r="Q715" s="61"/>
      <c r="R715" s="61"/>
      <c r="S715" s="61"/>
      <c r="T715" s="61"/>
      <c r="U715" s="61"/>
      <c r="V715" s="61"/>
      <c r="W715" s="61"/>
      <c r="X715" s="61"/>
      <c r="Y715" s="61"/>
      <c r="Z715" s="61"/>
    </row>
    <row r="716" spans="1:26" ht="13">
      <c r="A716" s="61"/>
      <c r="B716" s="61"/>
      <c r="C716" s="61"/>
      <c r="D716" s="61"/>
      <c r="E716" s="61"/>
      <c r="F716" s="61"/>
      <c r="G716" s="61"/>
      <c r="H716" s="61"/>
      <c r="I716" s="61"/>
      <c r="J716" s="61"/>
      <c r="K716" s="61"/>
      <c r="L716" s="61"/>
      <c r="M716" s="61"/>
      <c r="N716" s="61"/>
      <c r="O716" s="61"/>
      <c r="P716" s="61"/>
      <c r="Q716" s="61"/>
      <c r="R716" s="61"/>
      <c r="S716" s="61"/>
      <c r="T716" s="61"/>
      <c r="U716" s="61"/>
      <c r="V716" s="61"/>
      <c r="W716" s="61"/>
      <c r="X716" s="61"/>
      <c r="Y716" s="61"/>
      <c r="Z716" s="61"/>
    </row>
    <row r="717" spans="1:26" ht="13">
      <c r="A717" s="61"/>
      <c r="B717" s="61"/>
      <c r="C717" s="61"/>
      <c r="D717" s="61"/>
      <c r="E717" s="61"/>
      <c r="F717" s="61"/>
      <c r="G717" s="61"/>
      <c r="H717" s="61"/>
      <c r="I717" s="61"/>
      <c r="J717" s="61"/>
      <c r="K717" s="61"/>
      <c r="L717" s="61"/>
      <c r="M717" s="61"/>
      <c r="N717" s="61"/>
      <c r="O717" s="61"/>
      <c r="P717" s="61"/>
      <c r="Q717" s="61"/>
      <c r="R717" s="61"/>
      <c r="S717" s="61"/>
      <c r="T717" s="61"/>
      <c r="U717" s="61"/>
      <c r="V717" s="61"/>
      <c r="W717" s="61"/>
      <c r="X717" s="61"/>
      <c r="Y717" s="61"/>
      <c r="Z717" s="61"/>
    </row>
    <row r="718" spans="1:26" ht="13">
      <c r="A718" s="61"/>
      <c r="B718" s="61"/>
      <c r="C718" s="61"/>
      <c r="D718" s="61"/>
      <c r="E718" s="61"/>
      <c r="F718" s="61"/>
      <c r="G718" s="61"/>
      <c r="H718" s="61"/>
      <c r="I718" s="61"/>
      <c r="J718" s="61"/>
      <c r="K718" s="61"/>
      <c r="L718" s="61"/>
      <c r="M718" s="61"/>
      <c r="N718" s="61"/>
      <c r="O718" s="61"/>
      <c r="P718" s="61"/>
      <c r="Q718" s="61"/>
      <c r="R718" s="61"/>
      <c r="S718" s="61"/>
      <c r="T718" s="61"/>
      <c r="U718" s="61"/>
      <c r="V718" s="61"/>
      <c r="W718" s="61"/>
      <c r="X718" s="61"/>
      <c r="Y718" s="61"/>
      <c r="Z718" s="61"/>
    </row>
    <row r="719" spans="1:26" ht="13">
      <c r="A719" s="61"/>
      <c r="B719" s="61"/>
      <c r="C719" s="61"/>
      <c r="D719" s="61"/>
      <c r="E719" s="61"/>
      <c r="F719" s="61"/>
      <c r="G719" s="61"/>
      <c r="H719" s="61"/>
      <c r="I719" s="61"/>
      <c r="J719" s="61"/>
      <c r="K719" s="61"/>
      <c r="L719" s="61"/>
      <c r="M719" s="61"/>
      <c r="N719" s="61"/>
      <c r="O719" s="61"/>
      <c r="P719" s="61"/>
      <c r="Q719" s="61"/>
      <c r="R719" s="61"/>
      <c r="S719" s="61"/>
      <c r="T719" s="61"/>
      <c r="U719" s="61"/>
      <c r="V719" s="61"/>
      <c r="W719" s="61"/>
      <c r="X719" s="61"/>
      <c r="Y719" s="61"/>
      <c r="Z719" s="61"/>
    </row>
    <row r="720" spans="1:26" ht="13">
      <c r="A720" s="61"/>
      <c r="B720" s="61"/>
      <c r="C720" s="61"/>
      <c r="D720" s="61"/>
      <c r="E720" s="61"/>
      <c r="F720" s="61"/>
      <c r="G720" s="61"/>
      <c r="H720" s="61"/>
      <c r="I720" s="61"/>
      <c r="J720" s="61"/>
      <c r="K720" s="61"/>
      <c r="L720" s="61"/>
      <c r="M720" s="61"/>
      <c r="N720" s="61"/>
      <c r="O720" s="61"/>
      <c r="P720" s="61"/>
      <c r="Q720" s="61"/>
      <c r="R720" s="61"/>
      <c r="S720" s="61"/>
      <c r="T720" s="61"/>
      <c r="U720" s="61"/>
      <c r="V720" s="61"/>
      <c r="W720" s="61"/>
      <c r="X720" s="61"/>
      <c r="Y720" s="61"/>
      <c r="Z720" s="61"/>
    </row>
    <row r="721" spans="1:26" ht="13">
      <c r="A721" s="61"/>
      <c r="B721" s="61"/>
      <c r="C721" s="61"/>
      <c r="D721" s="61"/>
      <c r="E721" s="61"/>
      <c r="F721" s="61"/>
      <c r="G721" s="61"/>
      <c r="H721" s="61"/>
      <c r="I721" s="61"/>
      <c r="J721" s="61"/>
      <c r="K721" s="61"/>
      <c r="L721" s="61"/>
      <c r="M721" s="61"/>
      <c r="N721" s="61"/>
      <c r="O721" s="61"/>
      <c r="P721" s="61"/>
      <c r="Q721" s="61"/>
      <c r="R721" s="61"/>
      <c r="S721" s="61"/>
      <c r="T721" s="61"/>
      <c r="U721" s="61"/>
      <c r="V721" s="61"/>
      <c r="W721" s="61"/>
      <c r="X721" s="61"/>
      <c r="Y721" s="61"/>
      <c r="Z721" s="61"/>
    </row>
    <row r="722" spans="1:26" ht="13">
      <c r="A722" s="61"/>
      <c r="B722" s="61"/>
      <c r="C722" s="61"/>
      <c r="D722" s="61"/>
      <c r="E722" s="61"/>
      <c r="F722" s="61"/>
      <c r="G722" s="61"/>
      <c r="H722" s="61"/>
      <c r="I722" s="61"/>
      <c r="J722" s="61"/>
      <c r="K722" s="61"/>
      <c r="L722" s="61"/>
      <c r="M722" s="61"/>
      <c r="N722" s="61"/>
      <c r="O722" s="61"/>
      <c r="P722" s="61"/>
      <c r="Q722" s="61"/>
      <c r="R722" s="61"/>
      <c r="S722" s="61"/>
      <c r="T722" s="61"/>
      <c r="U722" s="61"/>
      <c r="V722" s="61"/>
      <c r="W722" s="61"/>
      <c r="X722" s="61"/>
      <c r="Y722" s="61"/>
      <c r="Z722" s="61"/>
    </row>
    <row r="723" spans="1:26" ht="13">
      <c r="A723" s="61"/>
      <c r="B723" s="61"/>
      <c r="C723" s="61"/>
      <c r="D723" s="61"/>
      <c r="E723" s="61"/>
      <c r="F723" s="61"/>
      <c r="G723" s="61"/>
      <c r="H723" s="61"/>
      <c r="I723" s="61"/>
      <c r="J723" s="61"/>
      <c r="K723" s="61"/>
      <c r="L723" s="61"/>
      <c r="M723" s="61"/>
      <c r="N723" s="61"/>
      <c r="O723" s="61"/>
      <c r="P723" s="61"/>
      <c r="Q723" s="61"/>
      <c r="R723" s="61"/>
      <c r="S723" s="61"/>
      <c r="T723" s="61"/>
      <c r="U723" s="61"/>
      <c r="V723" s="61"/>
      <c r="W723" s="61"/>
      <c r="X723" s="61"/>
      <c r="Y723" s="61"/>
      <c r="Z723" s="61"/>
    </row>
    <row r="724" spans="1:26" ht="13">
      <c r="A724" s="61"/>
      <c r="B724" s="61"/>
      <c r="C724" s="61"/>
      <c r="D724" s="61"/>
      <c r="E724" s="61"/>
      <c r="F724" s="61"/>
      <c r="G724" s="61"/>
      <c r="H724" s="61"/>
      <c r="I724" s="61"/>
      <c r="J724" s="61"/>
      <c r="K724" s="61"/>
      <c r="L724" s="61"/>
      <c r="M724" s="61"/>
      <c r="N724" s="61"/>
      <c r="O724" s="61"/>
      <c r="P724" s="61"/>
      <c r="Q724" s="61"/>
      <c r="R724" s="61"/>
      <c r="S724" s="61"/>
      <c r="T724" s="61"/>
      <c r="U724" s="61"/>
      <c r="V724" s="61"/>
      <c r="W724" s="61"/>
      <c r="X724" s="61"/>
      <c r="Y724" s="61"/>
      <c r="Z724" s="61"/>
    </row>
    <row r="725" spans="1:26" ht="13">
      <c r="A725" s="61"/>
      <c r="B725" s="61"/>
      <c r="C725" s="61"/>
      <c r="D725" s="61"/>
      <c r="E725" s="61"/>
      <c r="F725" s="61"/>
      <c r="G725" s="61"/>
      <c r="H725" s="61"/>
      <c r="I725" s="61"/>
      <c r="J725" s="61"/>
      <c r="K725" s="61"/>
      <c r="L725" s="61"/>
      <c r="M725" s="61"/>
      <c r="N725" s="61"/>
      <c r="O725" s="61"/>
      <c r="P725" s="61"/>
      <c r="Q725" s="61"/>
      <c r="R725" s="61"/>
      <c r="S725" s="61"/>
      <c r="T725" s="61"/>
      <c r="U725" s="61"/>
      <c r="V725" s="61"/>
      <c r="W725" s="61"/>
      <c r="X725" s="61"/>
      <c r="Y725" s="61"/>
      <c r="Z725" s="61"/>
    </row>
    <row r="726" spans="1:26" ht="13">
      <c r="A726" s="61"/>
      <c r="B726" s="61"/>
      <c r="C726" s="61"/>
      <c r="D726" s="61"/>
      <c r="E726" s="61"/>
      <c r="F726" s="61"/>
      <c r="G726" s="61"/>
      <c r="H726" s="61"/>
      <c r="I726" s="61"/>
      <c r="J726" s="61"/>
      <c r="K726" s="61"/>
      <c r="L726" s="61"/>
      <c r="M726" s="61"/>
      <c r="N726" s="61"/>
      <c r="O726" s="61"/>
      <c r="P726" s="61"/>
      <c r="Q726" s="61"/>
      <c r="R726" s="61"/>
      <c r="S726" s="61"/>
      <c r="T726" s="61"/>
      <c r="U726" s="61"/>
      <c r="V726" s="61"/>
      <c r="W726" s="61"/>
      <c r="X726" s="61"/>
      <c r="Y726" s="61"/>
      <c r="Z726" s="61"/>
    </row>
    <row r="727" spans="1:26" ht="13">
      <c r="A727" s="61"/>
      <c r="B727" s="61"/>
      <c r="C727" s="61"/>
      <c r="D727" s="61"/>
      <c r="E727" s="61"/>
      <c r="F727" s="61"/>
      <c r="G727" s="61"/>
      <c r="H727" s="61"/>
      <c r="I727" s="61"/>
      <c r="J727" s="61"/>
      <c r="K727" s="61"/>
      <c r="L727" s="61"/>
      <c r="M727" s="61"/>
      <c r="N727" s="61"/>
      <c r="O727" s="61"/>
      <c r="P727" s="61"/>
      <c r="Q727" s="61"/>
      <c r="R727" s="61"/>
      <c r="S727" s="61"/>
      <c r="T727" s="61"/>
      <c r="U727" s="61"/>
      <c r="V727" s="61"/>
      <c r="W727" s="61"/>
      <c r="X727" s="61"/>
      <c r="Y727" s="61"/>
      <c r="Z727" s="61"/>
    </row>
    <row r="728" spans="1:26" ht="13">
      <c r="A728" s="61"/>
      <c r="B728" s="61"/>
      <c r="C728" s="61"/>
      <c r="D728" s="61"/>
      <c r="E728" s="61"/>
      <c r="F728" s="61"/>
      <c r="G728" s="61"/>
      <c r="H728" s="61"/>
      <c r="I728" s="61"/>
      <c r="J728" s="61"/>
      <c r="K728" s="61"/>
      <c r="L728" s="61"/>
      <c r="M728" s="61"/>
      <c r="N728" s="61"/>
      <c r="O728" s="61"/>
      <c r="P728" s="61"/>
      <c r="Q728" s="61"/>
      <c r="R728" s="61"/>
      <c r="S728" s="61"/>
      <c r="T728" s="61"/>
      <c r="U728" s="61"/>
      <c r="V728" s="61"/>
      <c r="W728" s="61"/>
      <c r="X728" s="61"/>
      <c r="Y728" s="61"/>
      <c r="Z728" s="61"/>
    </row>
    <row r="729" spans="1:26" ht="13">
      <c r="A729" s="61"/>
      <c r="B729" s="61"/>
      <c r="C729" s="61"/>
      <c r="D729" s="61"/>
      <c r="E729" s="61"/>
      <c r="F729" s="61"/>
      <c r="G729" s="61"/>
      <c r="H729" s="61"/>
      <c r="I729" s="61"/>
      <c r="J729" s="61"/>
      <c r="K729" s="61"/>
      <c r="L729" s="61"/>
      <c r="M729" s="61"/>
      <c r="N729" s="61"/>
      <c r="O729" s="61"/>
      <c r="P729" s="61"/>
      <c r="Q729" s="61"/>
      <c r="R729" s="61"/>
      <c r="S729" s="61"/>
      <c r="T729" s="61"/>
      <c r="U729" s="61"/>
      <c r="V729" s="61"/>
      <c r="W729" s="61"/>
      <c r="X729" s="61"/>
      <c r="Y729" s="61"/>
      <c r="Z729" s="61"/>
    </row>
    <row r="730" spans="1:26" ht="13">
      <c r="A730" s="61"/>
      <c r="B730" s="61"/>
      <c r="C730" s="61"/>
      <c r="D730" s="61"/>
      <c r="E730" s="61"/>
      <c r="F730" s="61"/>
      <c r="G730" s="61"/>
      <c r="H730" s="61"/>
      <c r="I730" s="61"/>
      <c r="J730" s="61"/>
      <c r="K730" s="61"/>
      <c r="L730" s="61"/>
      <c r="M730" s="61"/>
      <c r="N730" s="61"/>
      <c r="O730" s="61"/>
      <c r="P730" s="61"/>
      <c r="Q730" s="61"/>
      <c r="R730" s="61"/>
      <c r="S730" s="61"/>
      <c r="T730" s="61"/>
      <c r="U730" s="61"/>
      <c r="V730" s="61"/>
      <c r="W730" s="61"/>
      <c r="X730" s="61"/>
      <c r="Y730" s="61"/>
      <c r="Z730" s="61"/>
    </row>
    <row r="731" spans="1:26" ht="13">
      <c r="A731" s="61"/>
      <c r="B731" s="61"/>
      <c r="C731" s="61"/>
      <c r="D731" s="61"/>
      <c r="E731" s="61"/>
      <c r="F731" s="61"/>
      <c r="G731" s="61"/>
      <c r="H731" s="61"/>
      <c r="I731" s="61"/>
      <c r="J731" s="61"/>
      <c r="K731" s="61"/>
      <c r="L731" s="61"/>
      <c r="M731" s="61"/>
      <c r="N731" s="61"/>
      <c r="O731" s="61"/>
      <c r="P731" s="61"/>
      <c r="Q731" s="61"/>
      <c r="R731" s="61"/>
      <c r="S731" s="61"/>
      <c r="T731" s="61"/>
      <c r="U731" s="61"/>
      <c r="V731" s="61"/>
      <c r="W731" s="61"/>
      <c r="X731" s="61"/>
      <c r="Y731" s="61"/>
      <c r="Z731" s="61"/>
    </row>
    <row r="732" spans="1:26" ht="13">
      <c r="A732" s="61"/>
      <c r="B732" s="61"/>
      <c r="C732" s="61"/>
      <c r="D732" s="61"/>
      <c r="E732" s="61"/>
      <c r="F732" s="61"/>
      <c r="G732" s="61"/>
      <c r="H732" s="61"/>
      <c r="I732" s="61"/>
      <c r="J732" s="61"/>
      <c r="K732" s="61"/>
      <c r="L732" s="61"/>
      <c r="M732" s="61"/>
      <c r="N732" s="61"/>
      <c r="O732" s="61"/>
      <c r="P732" s="61"/>
      <c r="Q732" s="61"/>
      <c r="R732" s="61"/>
      <c r="S732" s="61"/>
      <c r="T732" s="61"/>
      <c r="U732" s="61"/>
      <c r="V732" s="61"/>
      <c r="W732" s="61"/>
      <c r="X732" s="61"/>
      <c r="Y732" s="61"/>
      <c r="Z732" s="61"/>
    </row>
    <row r="733" spans="1:26" ht="13">
      <c r="A733" s="61"/>
      <c r="B733" s="61"/>
      <c r="C733" s="61"/>
      <c r="D733" s="61"/>
      <c r="E733" s="61"/>
      <c r="F733" s="61"/>
      <c r="G733" s="61"/>
      <c r="H733" s="61"/>
      <c r="I733" s="61"/>
      <c r="J733" s="61"/>
      <c r="K733" s="61"/>
      <c r="L733" s="61"/>
      <c r="M733" s="61"/>
      <c r="N733" s="61"/>
      <c r="O733" s="61"/>
      <c r="P733" s="61"/>
      <c r="Q733" s="61"/>
      <c r="R733" s="61"/>
      <c r="S733" s="61"/>
      <c r="T733" s="61"/>
      <c r="U733" s="61"/>
      <c r="V733" s="61"/>
      <c r="W733" s="61"/>
      <c r="X733" s="61"/>
      <c r="Y733" s="61"/>
      <c r="Z733" s="61"/>
    </row>
    <row r="734" spans="1:26" ht="13">
      <c r="A734" s="61"/>
      <c r="B734" s="61"/>
      <c r="C734" s="61"/>
      <c r="D734" s="61"/>
      <c r="E734" s="61"/>
      <c r="F734" s="61"/>
      <c r="G734" s="61"/>
      <c r="H734" s="61"/>
      <c r="I734" s="61"/>
      <c r="J734" s="61"/>
      <c r="K734" s="61"/>
      <c r="L734" s="61"/>
      <c r="M734" s="61"/>
      <c r="N734" s="61"/>
      <c r="O734" s="61"/>
      <c r="P734" s="61"/>
      <c r="Q734" s="61"/>
      <c r="R734" s="61"/>
      <c r="S734" s="61"/>
      <c r="T734" s="61"/>
      <c r="U734" s="61"/>
      <c r="V734" s="61"/>
      <c r="W734" s="61"/>
      <c r="X734" s="61"/>
      <c r="Y734" s="61"/>
      <c r="Z734" s="61"/>
    </row>
    <row r="735" spans="1:26" ht="13">
      <c r="A735" s="61"/>
      <c r="B735" s="61"/>
      <c r="C735" s="61"/>
      <c r="D735" s="61"/>
      <c r="E735" s="61"/>
      <c r="F735" s="61"/>
      <c r="G735" s="61"/>
      <c r="H735" s="61"/>
      <c r="I735" s="61"/>
      <c r="J735" s="61"/>
      <c r="K735" s="61"/>
      <c r="L735" s="61"/>
      <c r="M735" s="61"/>
      <c r="N735" s="61"/>
      <c r="O735" s="61"/>
      <c r="P735" s="61"/>
      <c r="Q735" s="61"/>
      <c r="R735" s="61"/>
      <c r="S735" s="61"/>
      <c r="T735" s="61"/>
      <c r="U735" s="61"/>
      <c r="V735" s="61"/>
      <c r="W735" s="61"/>
      <c r="X735" s="61"/>
      <c r="Y735" s="61"/>
      <c r="Z735" s="61"/>
    </row>
    <row r="736" spans="1:26" ht="13">
      <c r="A736" s="61"/>
      <c r="B736" s="61"/>
      <c r="C736" s="61"/>
      <c r="D736" s="61"/>
      <c r="E736" s="61"/>
      <c r="F736" s="61"/>
      <c r="G736" s="61"/>
      <c r="H736" s="61"/>
      <c r="I736" s="61"/>
      <c r="J736" s="61"/>
      <c r="K736" s="61"/>
      <c r="L736" s="61"/>
      <c r="M736" s="61"/>
      <c r="N736" s="61"/>
      <c r="O736" s="61"/>
      <c r="P736" s="61"/>
      <c r="Q736" s="61"/>
      <c r="R736" s="61"/>
      <c r="S736" s="61"/>
      <c r="T736" s="61"/>
      <c r="U736" s="61"/>
      <c r="V736" s="61"/>
      <c r="W736" s="61"/>
      <c r="X736" s="61"/>
      <c r="Y736" s="61"/>
      <c r="Z736" s="61"/>
    </row>
    <row r="737" spans="1:26" ht="13">
      <c r="A737" s="61"/>
      <c r="B737" s="61"/>
      <c r="C737" s="61"/>
      <c r="D737" s="61"/>
      <c r="E737" s="61"/>
      <c r="F737" s="61"/>
      <c r="G737" s="61"/>
      <c r="H737" s="61"/>
      <c r="I737" s="61"/>
      <c r="J737" s="61"/>
      <c r="K737" s="61"/>
      <c r="L737" s="61"/>
      <c r="M737" s="61"/>
      <c r="N737" s="61"/>
      <c r="O737" s="61"/>
      <c r="P737" s="61"/>
      <c r="Q737" s="61"/>
      <c r="R737" s="61"/>
      <c r="S737" s="61"/>
      <c r="T737" s="61"/>
      <c r="U737" s="61"/>
      <c r="V737" s="61"/>
      <c r="W737" s="61"/>
      <c r="X737" s="61"/>
      <c r="Y737" s="61"/>
      <c r="Z737" s="61"/>
    </row>
    <row r="738" spans="1:26" ht="13">
      <c r="A738" s="61"/>
      <c r="B738" s="61"/>
      <c r="C738" s="61"/>
      <c r="D738" s="61"/>
      <c r="E738" s="61"/>
      <c r="F738" s="61"/>
      <c r="G738" s="61"/>
      <c r="H738" s="61"/>
      <c r="I738" s="61"/>
      <c r="J738" s="61"/>
      <c r="K738" s="61"/>
      <c r="L738" s="61"/>
      <c r="M738" s="61"/>
      <c r="N738" s="61"/>
      <c r="O738" s="61"/>
      <c r="P738" s="61"/>
      <c r="Q738" s="61"/>
      <c r="R738" s="61"/>
      <c r="S738" s="61"/>
      <c r="T738" s="61"/>
      <c r="U738" s="61"/>
      <c r="V738" s="61"/>
      <c r="W738" s="61"/>
      <c r="X738" s="61"/>
      <c r="Y738" s="61"/>
      <c r="Z738" s="61"/>
    </row>
    <row r="739" spans="1:26" ht="13">
      <c r="A739" s="61"/>
      <c r="B739" s="61"/>
      <c r="C739" s="61"/>
      <c r="D739" s="61"/>
      <c r="E739" s="61"/>
      <c r="F739" s="61"/>
      <c r="G739" s="61"/>
      <c r="H739" s="61"/>
      <c r="I739" s="61"/>
      <c r="J739" s="61"/>
      <c r="K739" s="61"/>
      <c r="L739" s="61"/>
      <c r="M739" s="61"/>
      <c r="N739" s="61"/>
      <c r="O739" s="61"/>
      <c r="P739" s="61"/>
      <c r="Q739" s="61"/>
      <c r="R739" s="61"/>
      <c r="S739" s="61"/>
      <c r="T739" s="61"/>
      <c r="U739" s="61"/>
      <c r="V739" s="61"/>
      <c r="W739" s="61"/>
      <c r="X739" s="61"/>
      <c r="Y739" s="61"/>
      <c r="Z739" s="61"/>
    </row>
    <row r="740" spans="1:26" ht="13">
      <c r="A740" s="61"/>
      <c r="B740" s="61"/>
      <c r="C740" s="61"/>
      <c r="D740" s="61"/>
      <c r="E740" s="61"/>
      <c r="F740" s="61"/>
      <c r="G740" s="61"/>
      <c r="H740" s="61"/>
      <c r="I740" s="61"/>
      <c r="J740" s="61"/>
      <c r="K740" s="61"/>
      <c r="L740" s="61"/>
      <c r="M740" s="61"/>
      <c r="N740" s="61"/>
      <c r="O740" s="61"/>
      <c r="P740" s="61"/>
      <c r="Q740" s="61"/>
      <c r="R740" s="61"/>
      <c r="S740" s="61"/>
      <c r="T740" s="61"/>
      <c r="U740" s="61"/>
      <c r="V740" s="61"/>
      <c r="W740" s="61"/>
      <c r="X740" s="61"/>
      <c r="Y740" s="61"/>
      <c r="Z740" s="61"/>
    </row>
    <row r="741" spans="1:26" ht="13">
      <c r="A741" s="61"/>
      <c r="B741" s="61"/>
      <c r="C741" s="61"/>
      <c r="D741" s="61"/>
      <c r="E741" s="61"/>
      <c r="F741" s="61"/>
      <c r="G741" s="61"/>
      <c r="H741" s="61"/>
      <c r="I741" s="61"/>
      <c r="J741" s="61"/>
      <c r="K741" s="61"/>
      <c r="L741" s="61"/>
      <c r="M741" s="61"/>
      <c r="N741" s="61"/>
      <c r="O741" s="61"/>
      <c r="P741" s="61"/>
      <c r="Q741" s="61"/>
      <c r="R741" s="61"/>
      <c r="S741" s="61"/>
      <c r="T741" s="61"/>
      <c r="U741" s="61"/>
      <c r="V741" s="61"/>
      <c r="W741" s="61"/>
      <c r="X741" s="61"/>
      <c r="Y741" s="61"/>
      <c r="Z741" s="61"/>
    </row>
    <row r="742" spans="1:26" ht="13">
      <c r="A742" s="61"/>
      <c r="B742" s="61"/>
      <c r="C742" s="61"/>
      <c r="D742" s="61"/>
      <c r="E742" s="61"/>
      <c r="F742" s="61"/>
      <c r="G742" s="61"/>
      <c r="H742" s="61"/>
      <c r="I742" s="61"/>
      <c r="J742" s="61"/>
      <c r="K742" s="61"/>
      <c r="L742" s="61"/>
      <c r="M742" s="61"/>
      <c r="N742" s="61"/>
      <c r="O742" s="61"/>
      <c r="P742" s="61"/>
      <c r="Q742" s="61"/>
      <c r="R742" s="61"/>
      <c r="S742" s="61"/>
      <c r="T742" s="61"/>
      <c r="U742" s="61"/>
      <c r="V742" s="61"/>
      <c r="W742" s="61"/>
      <c r="X742" s="61"/>
      <c r="Y742" s="61"/>
      <c r="Z742" s="61"/>
    </row>
    <row r="743" spans="1:26" ht="13">
      <c r="A743" s="61"/>
      <c r="B743" s="61"/>
      <c r="C743" s="61"/>
      <c r="D743" s="61"/>
      <c r="E743" s="61"/>
      <c r="F743" s="61"/>
      <c r="G743" s="61"/>
      <c r="H743" s="61"/>
      <c r="I743" s="61"/>
      <c r="J743" s="61"/>
      <c r="K743" s="61"/>
      <c r="L743" s="61"/>
      <c r="M743" s="61"/>
      <c r="N743" s="61"/>
      <c r="O743" s="61"/>
      <c r="P743" s="61"/>
      <c r="Q743" s="61"/>
      <c r="R743" s="61"/>
      <c r="S743" s="61"/>
      <c r="T743" s="61"/>
      <c r="U743" s="61"/>
      <c r="V743" s="61"/>
      <c r="W743" s="61"/>
      <c r="X743" s="61"/>
      <c r="Y743" s="61"/>
      <c r="Z743" s="61"/>
    </row>
    <row r="744" spans="1:26" ht="13">
      <c r="A744" s="61"/>
      <c r="B744" s="61"/>
      <c r="C744" s="61"/>
      <c r="D744" s="61"/>
      <c r="E744" s="61"/>
      <c r="F744" s="61"/>
      <c r="G744" s="61"/>
      <c r="H744" s="61"/>
      <c r="I744" s="61"/>
      <c r="J744" s="61"/>
      <c r="K744" s="61"/>
      <c r="L744" s="61"/>
      <c r="M744" s="61"/>
      <c r="N744" s="61"/>
      <c r="O744" s="61"/>
      <c r="P744" s="61"/>
      <c r="Q744" s="61"/>
      <c r="R744" s="61"/>
      <c r="S744" s="61"/>
      <c r="T744" s="61"/>
      <c r="U744" s="61"/>
      <c r="V744" s="61"/>
      <c r="W744" s="61"/>
      <c r="X744" s="61"/>
      <c r="Y744" s="61"/>
      <c r="Z744" s="61"/>
    </row>
    <row r="745" spans="1:26" ht="13">
      <c r="A745" s="61"/>
      <c r="B745" s="61"/>
      <c r="C745" s="61"/>
      <c r="D745" s="61"/>
      <c r="E745" s="61"/>
      <c r="F745" s="61"/>
      <c r="G745" s="61"/>
      <c r="H745" s="61"/>
      <c r="I745" s="61"/>
      <c r="J745" s="61"/>
      <c r="K745" s="61"/>
      <c r="L745" s="61"/>
      <c r="M745" s="61"/>
      <c r="N745" s="61"/>
      <c r="O745" s="61"/>
      <c r="P745" s="61"/>
      <c r="Q745" s="61"/>
      <c r="R745" s="61"/>
      <c r="S745" s="61"/>
      <c r="T745" s="61"/>
      <c r="U745" s="61"/>
      <c r="V745" s="61"/>
      <c r="W745" s="61"/>
      <c r="X745" s="61"/>
      <c r="Y745" s="61"/>
      <c r="Z745" s="61"/>
    </row>
    <row r="746" spans="1:26" ht="13">
      <c r="A746" s="61"/>
      <c r="B746" s="61"/>
      <c r="C746" s="61"/>
      <c r="D746" s="61"/>
      <c r="E746" s="61"/>
      <c r="F746" s="61"/>
      <c r="G746" s="61"/>
      <c r="H746" s="61"/>
      <c r="I746" s="61"/>
      <c r="J746" s="61"/>
      <c r="K746" s="61"/>
      <c r="L746" s="61"/>
      <c r="M746" s="61"/>
      <c r="N746" s="61"/>
      <c r="O746" s="61"/>
      <c r="P746" s="61"/>
      <c r="Q746" s="61"/>
      <c r="R746" s="61"/>
      <c r="S746" s="61"/>
      <c r="T746" s="61"/>
      <c r="U746" s="61"/>
      <c r="V746" s="61"/>
      <c r="W746" s="61"/>
      <c r="X746" s="61"/>
      <c r="Y746" s="61"/>
      <c r="Z746" s="61"/>
    </row>
    <row r="747" spans="1:26" ht="13">
      <c r="A747" s="61"/>
      <c r="B747" s="61"/>
      <c r="C747" s="61"/>
      <c r="D747" s="61"/>
      <c r="E747" s="61"/>
      <c r="F747" s="61"/>
      <c r="G747" s="61"/>
      <c r="H747" s="61"/>
      <c r="I747" s="61"/>
      <c r="J747" s="61"/>
      <c r="K747" s="61"/>
      <c r="L747" s="61"/>
      <c r="M747" s="61"/>
      <c r="N747" s="61"/>
      <c r="O747" s="61"/>
      <c r="P747" s="61"/>
      <c r="Q747" s="61"/>
      <c r="R747" s="61"/>
      <c r="S747" s="61"/>
      <c r="T747" s="61"/>
      <c r="U747" s="61"/>
      <c r="V747" s="61"/>
      <c r="W747" s="61"/>
      <c r="X747" s="61"/>
      <c r="Y747" s="61"/>
      <c r="Z747" s="61"/>
    </row>
    <row r="748" spans="1:26" ht="13">
      <c r="A748" s="61"/>
      <c r="B748" s="61"/>
      <c r="C748" s="61"/>
      <c r="D748" s="61"/>
      <c r="E748" s="61"/>
      <c r="F748" s="61"/>
      <c r="G748" s="61"/>
      <c r="H748" s="61"/>
      <c r="I748" s="61"/>
      <c r="J748" s="61"/>
      <c r="K748" s="61"/>
      <c r="L748" s="61"/>
      <c r="M748" s="61"/>
      <c r="N748" s="61"/>
      <c r="O748" s="61"/>
      <c r="P748" s="61"/>
      <c r="Q748" s="61"/>
      <c r="R748" s="61"/>
      <c r="S748" s="61"/>
      <c r="T748" s="61"/>
      <c r="U748" s="61"/>
      <c r="V748" s="61"/>
      <c r="W748" s="61"/>
      <c r="X748" s="61"/>
      <c r="Y748" s="61"/>
      <c r="Z748" s="61"/>
    </row>
    <row r="749" spans="1:26" ht="13">
      <c r="A749" s="61"/>
      <c r="B749" s="61"/>
      <c r="C749" s="61"/>
      <c r="D749" s="61"/>
      <c r="E749" s="61"/>
      <c r="F749" s="61"/>
      <c r="G749" s="61"/>
      <c r="H749" s="61"/>
      <c r="I749" s="61"/>
      <c r="J749" s="61"/>
      <c r="K749" s="61"/>
      <c r="L749" s="61"/>
      <c r="M749" s="61"/>
      <c r="N749" s="61"/>
      <c r="O749" s="61"/>
      <c r="P749" s="61"/>
      <c r="Q749" s="61"/>
      <c r="R749" s="61"/>
      <c r="S749" s="61"/>
      <c r="T749" s="61"/>
      <c r="U749" s="61"/>
      <c r="V749" s="61"/>
      <c r="W749" s="61"/>
      <c r="X749" s="61"/>
      <c r="Y749" s="61"/>
      <c r="Z749" s="61"/>
    </row>
    <row r="750" spans="1:26" ht="13">
      <c r="A750" s="61"/>
      <c r="B750" s="61"/>
      <c r="C750" s="61"/>
      <c r="D750" s="61"/>
      <c r="E750" s="61"/>
      <c r="F750" s="61"/>
      <c r="G750" s="61"/>
      <c r="H750" s="61"/>
      <c r="I750" s="61"/>
      <c r="J750" s="61"/>
      <c r="K750" s="61"/>
      <c r="L750" s="61"/>
      <c r="M750" s="61"/>
      <c r="N750" s="61"/>
      <c r="O750" s="61"/>
      <c r="P750" s="61"/>
      <c r="Q750" s="61"/>
      <c r="R750" s="61"/>
      <c r="S750" s="61"/>
      <c r="T750" s="61"/>
      <c r="U750" s="61"/>
      <c r="V750" s="61"/>
      <c r="W750" s="61"/>
      <c r="X750" s="61"/>
      <c r="Y750" s="61"/>
      <c r="Z750" s="61"/>
    </row>
    <row r="751" spans="1:26" ht="13">
      <c r="A751" s="61"/>
      <c r="B751" s="61"/>
      <c r="C751" s="61"/>
      <c r="D751" s="61"/>
      <c r="E751" s="61"/>
      <c r="F751" s="61"/>
      <c r="G751" s="61"/>
      <c r="H751" s="61"/>
      <c r="I751" s="61"/>
      <c r="J751" s="61"/>
      <c r="K751" s="61"/>
      <c r="L751" s="61"/>
      <c r="M751" s="61"/>
      <c r="N751" s="61"/>
      <c r="O751" s="61"/>
      <c r="P751" s="61"/>
      <c r="Q751" s="61"/>
      <c r="R751" s="61"/>
      <c r="S751" s="61"/>
      <c r="T751" s="61"/>
      <c r="U751" s="61"/>
      <c r="V751" s="61"/>
      <c r="W751" s="61"/>
      <c r="X751" s="61"/>
      <c r="Y751" s="61"/>
      <c r="Z751" s="61"/>
    </row>
    <row r="752" spans="1:26" ht="13">
      <c r="A752" s="61"/>
      <c r="B752" s="61"/>
      <c r="C752" s="61"/>
      <c r="D752" s="61"/>
      <c r="E752" s="61"/>
      <c r="F752" s="61"/>
      <c r="G752" s="61"/>
      <c r="H752" s="61"/>
      <c r="I752" s="61"/>
      <c r="J752" s="61"/>
      <c r="K752" s="61"/>
      <c r="L752" s="61"/>
      <c r="M752" s="61"/>
      <c r="N752" s="61"/>
      <c r="O752" s="61"/>
      <c r="P752" s="61"/>
      <c r="Q752" s="61"/>
      <c r="R752" s="61"/>
      <c r="S752" s="61"/>
      <c r="T752" s="61"/>
      <c r="U752" s="61"/>
      <c r="V752" s="61"/>
      <c r="W752" s="61"/>
      <c r="X752" s="61"/>
      <c r="Y752" s="61"/>
      <c r="Z752" s="61"/>
    </row>
    <row r="753" spans="1:26" ht="13">
      <c r="A753" s="61"/>
      <c r="B753" s="61"/>
      <c r="C753" s="61"/>
      <c r="D753" s="61"/>
      <c r="E753" s="61"/>
      <c r="F753" s="61"/>
      <c r="G753" s="61"/>
      <c r="H753" s="61"/>
      <c r="I753" s="61"/>
      <c r="J753" s="61"/>
      <c r="K753" s="61"/>
      <c r="L753" s="61"/>
      <c r="M753" s="61"/>
      <c r="N753" s="61"/>
      <c r="O753" s="61"/>
      <c r="P753" s="61"/>
      <c r="Q753" s="61"/>
      <c r="R753" s="61"/>
      <c r="S753" s="61"/>
      <c r="T753" s="61"/>
      <c r="U753" s="61"/>
      <c r="V753" s="61"/>
      <c r="W753" s="61"/>
      <c r="X753" s="61"/>
      <c r="Y753" s="61"/>
      <c r="Z753" s="61"/>
    </row>
    <row r="754" spans="1:26" ht="13">
      <c r="A754" s="61"/>
      <c r="B754" s="61"/>
      <c r="C754" s="61"/>
      <c r="D754" s="61"/>
      <c r="E754" s="61"/>
      <c r="F754" s="61"/>
      <c r="G754" s="61"/>
      <c r="H754" s="61"/>
      <c r="I754" s="61"/>
      <c r="J754" s="61"/>
      <c r="K754" s="61"/>
      <c r="L754" s="61"/>
      <c r="M754" s="61"/>
      <c r="N754" s="61"/>
      <c r="O754" s="61"/>
      <c r="P754" s="61"/>
      <c r="Q754" s="61"/>
      <c r="R754" s="61"/>
      <c r="S754" s="61"/>
      <c r="T754" s="61"/>
      <c r="U754" s="61"/>
      <c r="V754" s="61"/>
      <c r="W754" s="61"/>
      <c r="X754" s="61"/>
      <c r="Y754" s="61"/>
      <c r="Z754" s="61"/>
    </row>
    <row r="755" spans="1:26" ht="13">
      <c r="A755" s="61"/>
      <c r="B755" s="61"/>
      <c r="C755" s="61"/>
      <c r="D755" s="61"/>
      <c r="E755" s="61"/>
      <c r="F755" s="61"/>
      <c r="G755" s="61"/>
      <c r="H755" s="61"/>
      <c r="I755" s="61"/>
      <c r="J755" s="61"/>
      <c r="K755" s="61"/>
      <c r="L755" s="61"/>
      <c r="M755" s="61"/>
      <c r="N755" s="61"/>
      <c r="O755" s="61"/>
      <c r="P755" s="61"/>
      <c r="Q755" s="61"/>
      <c r="R755" s="61"/>
      <c r="S755" s="61"/>
      <c r="T755" s="61"/>
      <c r="U755" s="61"/>
      <c r="V755" s="61"/>
      <c r="W755" s="61"/>
      <c r="X755" s="61"/>
      <c r="Y755" s="61"/>
      <c r="Z755" s="61"/>
    </row>
    <row r="756" spans="1:26" ht="13">
      <c r="A756" s="61"/>
      <c r="B756" s="61"/>
      <c r="C756" s="61"/>
      <c r="D756" s="61"/>
      <c r="E756" s="61"/>
      <c r="F756" s="61"/>
      <c r="G756" s="61"/>
      <c r="H756" s="61"/>
      <c r="I756" s="61"/>
      <c r="J756" s="61"/>
      <c r="K756" s="61"/>
      <c r="L756" s="61"/>
      <c r="M756" s="61"/>
      <c r="N756" s="61"/>
      <c r="O756" s="61"/>
      <c r="P756" s="61"/>
      <c r="Q756" s="61"/>
      <c r="R756" s="61"/>
      <c r="S756" s="61"/>
      <c r="T756" s="61"/>
      <c r="U756" s="61"/>
      <c r="V756" s="61"/>
      <c r="W756" s="61"/>
      <c r="X756" s="61"/>
      <c r="Y756" s="61"/>
      <c r="Z756" s="61"/>
    </row>
    <row r="757" spans="1:26" ht="13">
      <c r="A757" s="61"/>
      <c r="B757" s="61"/>
      <c r="C757" s="61"/>
      <c r="D757" s="61"/>
      <c r="E757" s="61"/>
      <c r="F757" s="61"/>
      <c r="G757" s="61"/>
      <c r="H757" s="61"/>
      <c r="I757" s="61"/>
      <c r="J757" s="61"/>
      <c r="K757" s="61"/>
      <c r="L757" s="61"/>
      <c r="M757" s="61"/>
      <c r="N757" s="61"/>
      <c r="O757" s="61"/>
      <c r="P757" s="61"/>
      <c r="Q757" s="61"/>
      <c r="R757" s="61"/>
      <c r="S757" s="61"/>
      <c r="T757" s="61"/>
      <c r="U757" s="61"/>
      <c r="V757" s="61"/>
      <c r="W757" s="61"/>
      <c r="X757" s="61"/>
      <c r="Y757" s="61"/>
      <c r="Z757" s="61"/>
    </row>
    <row r="758" spans="1:26" ht="13">
      <c r="A758" s="61"/>
      <c r="B758" s="61"/>
      <c r="C758" s="61"/>
      <c r="D758" s="61"/>
      <c r="E758" s="61"/>
      <c r="F758" s="61"/>
      <c r="G758" s="61"/>
      <c r="H758" s="61"/>
      <c r="I758" s="61"/>
      <c r="J758" s="61"/>
      <c r="K758" s="61"/>
      <c r="L758" s="61"/>
      <c r="M758" s="61"/>
      <c r="N758" s="61"/>
      <c r="O758" s="61"/>
      <c r="P758" s="61"/>
      <c r="Q758" s="61"/>
      <c r="R758" s="61"/>
      <c r="S758" s="61"/>
      <c r="T758" s="61"/>
      <c r="U758" s="61"/>
      <c r="V758" s="61"/>
      <c r="W758" s="61"/>
      <c r="X758" s="61"/>
      <c r="Y758" s="61"/>
      <c r="Z758" s="61"/>
    </row>
    <row r="759" spans="1:26" ht="13">
      <c r="A759" s="61"/>
      <c r="B759" s="61"/>
      <c r="C759" s="61"/>
      <c r="D759" s="61"/>
      <c r="E759" s="61"/>
      <c r="F759" s="61"/>
      <c r="G759" s="61"/>
      <c r="H759" s="61"/>
      <c r="I759" s="61"/>
      <c r="J759" s="61"/>
      <c r="K759" s="61"/>
      <c r="L759" s="61"/>
      <c r="M759" s="61"/>
      <c r="N759" s="61"/>
      <c r="O759" s="61"/>
      <c r="P759" s="61"/>
      <c r="Q759" s="61"/>
      <c r="R759" s="61"/>
      <c r="S759" s="61"/>
      <c r="T759" s="61"/>
      <c r="U759" s="61"/>
      <c r="V759" s="61"/>
      <c r="W759" s="61"/>
      <c r="X759" s="61"/>
      <c r="Y759" s="61"/>
      <c r="Z759" s="61"/>
    </row>
    <row r="760" spans="1:26" ht="13">
      <c r="A760" s="61"/>
      <c r="B760" s="61"/>
      <c r="C760" s="61"/>
      <c r="D760" s="61"/>
      <c r="E760" s="61"/>
      <c r="F760" s="61"/>
      <c r="G760" s="61"/>
      <c r="H760" s="61"/>
      <c r="I760" s="61"/>
      <c r="J760" s="61"/>
      <c r="K760" s="61"/>
      <c r="L760" s="61"/>
      <c r="M760" s="61"/>
      <c r="N760" s="61"/>
      <c r="O760" s="61"/>
      <c r="P760" s="61"/>
      <c r="Q760" s="61"/>
      <c r="R760" s="61"/>
      <c r="S760" s="61"/>
      <c r="T760" s="61"/>
      <c r="U760" s="61"/>
      <c r="V760" s="61"/>
      <c r="W760" s="61"/>
      <c r="X760" s="61"/>
      <c r="Y760" s="61"/>
      <c r="Z760" s="61"/>
    </row>
    <row r="761" spans="1:26" ht="13">
      <c r="A761" s="61"/>
      <c r="B761" s="61"/>
      <c r="C761" s="61"/>
      <c r="D761" s="61"/>
      <c r="E761" s="61"/>
      <c r="F761" s="61"/>
      <c r="G761" s="61"/>
      <c r="H761" s="61"/>
      <c r="I761" s="61"/>
      <c r="J761" s="61"/>
      <c r="K761" s="61"/>
      <c r="L761" s="61"/>
      <c r="M761" s="61"/>
      <c r="N761" s="61"/>
      <c r="O761" s="61"/>
      <c r="P761" s="61"/>
      <c r="Q761" s="61"/>
      <c r="R761" s="61"/>
      <c r="S761" s="61"/>
      <c r="T761" s="61"/>
      <c r="U761" s="61"/>
      <c r="V761" s="61"/>
      <c r="W761" s="61"/>
      <c r="X761" s="61"/>
      <c r="Y761" s="61"/>
      <c r="Z761" s="61"/>
    </row>
    <row r="762" spans="1:26" ht="13">
      <c r="A762" s="61"/>
      <c r="B762" s="61"/>
      <c r="C762" s="61"/>
      <c r="D762" s="61"/>
      <c r="E762" s="61"/>
      <c r="F762" s="61"/>
      <c r="G762" s="61"/>
      <c r="H762" s="61"/>
      <c r="I762" s="61"/>
      <c r="J762" s="61"/>
      <c r="K762" s="61"/>
      <c r="L762" s="61"/>
      <c r="M762" s="61"/>
      <c r="N762" s="61"/>
      <c r="O762" s="61"/>
      <c r="P762" s="61"/>
      <c r="Q762" s="61"/>
      <c r="R762" s="61"/>
      <c r="S762" s="61"/>
      <c r="T762" s="61"/>
      <c r="U762" s="61"/>
      <c r="V762" s="61"/>
      <c r="W762" s="61"/>
      <c r="X762" s="61"/>
      <c r="Y762" s="61"/>
      <c r="Z762" s="61"/>
    </row>
    <row r="763" spans="1:26" ht="13">
      <c r="A763" s="61"/>
      <c r="B763" s="61"/>
      <c r="C763" s="61"/>
      <c r="D763" s="61"/>
      <c r="E763" s="61"/>
      <c r="F763" s="61"/>
      <c r="G763" s="61"/>
      <c r="H763" s="61"/>
      <c r="I763" s="61"/>
      <c r="J763" s="61"/>
      <c r="K763" s="61"/>
      <c r="L763" s="61"/>
      <c r="M763" s="61"/>
      <c r="N763" s="61"/>
      <c r="O763" s="61"/>
      <c r="P763" s="61"/>
      <c r="Q763" s="61"/>
      <c r="R763" s="61"/>
      <c r="S763" s="61"/>
      <c r="T763" s="61"/>
      <c r="U763" s="61"/>
      <c r="V763" s="61"/>
      <c r="W763" s="61"/>
      <c r="X763" s="61"/>
      <c r="Y763" s="61"/>
      <c r="Z763" s="61"/>
    </row>
    <row r="764" spans="1:26" ht="13">
      <c r="A764" s="61"/>
      <c r="B764" s="61"/>
      <c r="C764" s="61"/>
      <c r="D764" s="61"/>
      <c r="E764" s="61"/>
      <c r="F764" s="61"/>
      <c r="G764" s="61"/>
      <c r="H764" s="61"/>
      <c r="I764" s="61"/>
      <c r="J764" s="61"/>
      <c r="K764" s="61"/>
      <c r="L764" s="61"/>
      <c r="M764" s="61"/>
      <c r="N764" s="61"/>
      <c r="O764" s="61"/>
      <c r="P764" s="61"/>
      <c r="Q764" s="61"/>
      <c r="R764" s="61"/>
      <c r="S764" s="61"/>
      <c r="T764" s="61"/>
      <c r="U764" s="61"/>
      <c r="V764" s="61"/>
      <c r="W764" s="61"/>
      <c r="X764" s="61"/>
      <c r="Y764" s="61"/>
      <c r="Z764" s="61"/>
    </row>
    <row r="765" spans="1:26" ht="13">
      <c r="A765" s="61"/>
      <c r="B765" s="61"/>
      <c r="C765" s="61"/>
      <c r="D765" s="61"/>
      <c r="E765" s="61"/>
      <c r="F765" s="61"/>
      <c r="G765" s="61"/>
      <c r="H765" s="61"/>
      <c r="I765" s="61"/>
      <c r="J765" s="61"/>
      <c r="K765" s="61"/>
      <c r="L765" s="61"/>
      <c r="M765" s="61"/>
      <c r="N765" s="61"/>
      <c r="O765" s="61"/>
      <c r="P765" s="61"/>
      <c r="Q765" s="61"/>
      <c r="R765" s="61"/>
      <c r="S765" s="61"/>
      <c r="T765" s="61"/>
      <c r="U765" s="61"/>
      <c r="V765" s="61"/>
      <c r="W765" s="61"/>
      <c r="X765" s="61"/>
      <c r="Y765" s="61"/>
      <c r="Z765" s="61"/>
    </row>
    <row r="766" spans="1:26" ht="13">
      <c r="A766" s="61"/>
      <c r="B766" s="61"/>
      <c r="C766" s="61"/>
      <c r="D766" s="61"/>
      <c r="E766" s="61"/>
      <c r="F766" s="61"/>
      <c r="G766" s="61"/>
      <c r="H766" s="61"/>
      <c r="I766" s="61"/>
      <c r="J766" s="61"/>
      <c r="K766" s="61"/>
      <c r="L766" s="61"/>
      <c r="M766" s="61"/>
      <c r="N766" s="61"/>
      <c r="O766" s="61"/>
      <c r="P766" s="61"/>
      <c r="Q766" s="61"/>
      <c r="R766" s="61"/>
      <c r="S766" s="61"/>
      <c r="T766" s="61"/>
      <c r="U766" s="61"/>
      <c r="V766" s="61"/>
      <c r="W766" s="61"/>
      <c r="X766" s="61"/>
      <c r="Y766" s="61"/>
      <c r="Z766" s="61"/>
    </row>
    <row r="767" spans="1:26" ht="13">
      <c r="A767" s="61"/>
      <c r="B767" s="61"/>
      <c r="C767" s="61"/>
      <c r="D767" s="61"/>
      <c r="E767" s="61"/>
      <c r="F767" s="61"/>
      <c r="G767" s="61"/>
      <c r="H767" s="61"/>
      <c r="I767" s="61"/>
      <c r="J767" s="61"/>
      <c r="K767" s="61"/>
      <c r="L767" s="61"/>
      <c r="M767" s="61"/>
      <c r="N767" s="61"/>
      <c r="O767" s="61"/>
      <c r="P767" s="61"/>
      <c r="Q767" s="61"/>
      <c r="R767" s="61"/>
      <c r="S767" s="61"/>
      <c r="T767" s="61"/>
      <c r="U767" s="61"/>
      <c r="V767" s="61"/>
      <c r="W767" s="61"/>
      <c r="X767" s="61"/>
      <c r="Y767" s="61"/>
      <c r="Z767" s="61"/>
    </row>
    <row r="768" spans="1:26" ht="13">
      <c r="A768" s="61"/>
      <c r="B768" s="61"/>
      <c r="C768" s="61"/>
      <c r="D768" s="61"/>
      <c r="E768" s="61"/>
      <c r="F768" s="61"/>
      <c r="G768" s="61"/>
      <c r="H768" s="61"/>
      <c r="I768" s="61"/>
      <c r="J768" s="61"/>
      <c r="K768" s="61"/>
      <c r="L768" s="61"/>
      <c r="M768" s="61"/>
      <c r="N768" s="61"/>
      <c r="O768" s="61"/>
      <c r="P768" s="61"/>
      <c r="Q768" s="61"/>
      <c r="R768" s="61"/>
      <c r="S768" s="61"/>
      <c r="T768" s="61"/>
      <c r="U768" s="61"/>
      <c r="V768" s="61"/>
      <c r="W768" s="61"/>
      <c r="X768" s="61"/>
      <c r="Y768" s="61"/>
      <c r="Z768" s="61"/>
    </row>
    <row r="769" spans="1:26" ht="13">
      <c r="A769" s="61"/>
      <c r="B769" s="61"/>
      <c r="C769" s="61"/>
      <c r="D769" s="61"/>
      <c r="E769" s="61"/>
      <c r="F769" s="61"/>
      <c r="G769" s="61"/>
      <c r="H769" s="61"/>
      <c r="I769" s="61"/>
      <c r="J769" s="61"/>
      <c r="K769" s="61"/>
      <c r="L769" s="61"/>
      <c r="M769" s="61"/>
      <c r="N769" s="61"/>
      <c r="O769" s="61"/>
      <c r="P769" s="61"/>
      <c r="Q769" s="61"/>
      <c r="R769" s="61"/>
      <c r="S769" s="61"/>
      <c r="T769" s="61"/>
      <c r="U769" s="61"/>
      <c r="V769" s="61"/>
      <c r="W769" s="61"/>
      <c r="X769" s="61"/>
      <c r="Y769" s="61"/>
      <c r="Z769" s="61"/>
    </row>
    <row r="770" spans="1:26" ht="13">
      <c r="A770" s="61"/>
      <c r="B770" s="61"/>
      <c r="C770" s="61"/>
      <c r="D770" s="61"/>
      <c r="E770" s="61"/>
      <c r="F770" s="61"/>
      <c r="G770" s="61"/>
      <c r="H770" s="61"/>
      <c r="I770" s="61"/>
      <c r="J770" s="61"/>
      <c r="K770" s="61"/>
      <c r="L770" s="61"/>
      <c r="M770" s="61"/>
      <c r="N770" s="61"/>
      <c r="O770" s="61"/>
      <c r="P770" s="61"/>
      <c r="Q770" s="61"/>
      <c r="R770" s="61"/>
      <c r="S770" s="61"/>
      <c r="T770" s="61"/>
      <c r="U770" s="61"/>
      <c r="V770" s="61"/>
      <c r="W770" s="61"/>
      <c r="X770" s="61"/>
      <c r="Y770" s="61"/>
      <c r="Z770" s="61"/>
    </row>
    <row r="771" spans="1:26" ht="13">
      <c r="A771" s="61"/>
      <c r="B771" s="61"/>
      <c r="C771" s="61"/>
      <c r="D771" s="61"/>
      <c r="E771" s="61"/>
      <c r="F771" s="61"/>
      <c r="G771" s="61"/>
      <c r="H771" s="61"/>
      <c r="I771" s="61"/>
      <c r="J771" s="61"/>
      <c r="K771" s="61"/>
      <c r="L771" s="61"/>
      <c r="M771" s="61"/>
      <c r="N771" s="61"/>
      <c r="O771" s="61"/>
      <c r="P771" s="61"/>
      <c r="Q771" s="61"/>
      <c r="R771" s="61"/>
      <c r="S771" s="61"/>
      <c r="T771" s="61"/>
      <c r="U771" s="61"/>
      <c r="V771" s="61"/>
      <c r="W771" s="61"/>
      <c r="X771" s="61"/>
      <c r="Y771" s="61"/>
      <c r="Z771" s="61"/>
    </row>
    <row r="772" spans="1:26" ht="13">
      <c r="A772" s="61"/>
      <c r="B772" s="61"/>
      <c r="C772" s="61"/>
      <c r="D772" s="61"/>
      <c r="E772" s="61"/>
      <c r="F772" s="61"/>
      <c r="G772" s="61"/>
      <c r="H772" s="61"/>
      <c r="I772" s="61"/>
      <c r="J772" s="61"/>
      <c r="K772" s="61"/>
      <c r="L772" s="61"/>
      <c r="M772" s="61"/>
      <c r="N772" s="61"/>
      <c r="O772" s="61"/>
      <c r="P772" s="61"/>
      <c r="Q772" s="61"/>
      <c r="R772" s="61"/>
      <c r="S772" s="61"/>
      <c r="T772" s="61"/>
      <c r="U772" s="61"/>
      <c r="V772" s="61"/>
      <c r="W772" s="61"/>
      <c r="X772" s="61"/>
      <c r="Y772" s="61"/>
      <c r="Z772" s="61"/>
    </row>
    <row r="773" spans="1:26" ht="13">
      <c r="A773" s="61"/>
      <c r="B773" s="61"/>
      <c r="C773" s="61"/>
      <c r="D773" s="61"/>
      <c r="E773" s="61"/>
      <c r="F773" s="61"/>
      <c r="G773" s="61"/>
      <c r="H773" s="61"/>
      <c r="I773" s="61"/>
      <c r="J773" s="61"/>
      <c r="K773" s="61"/>
      <c r="L773" s="61"/>
      <c r="M773" s="61"/>
      <c r="N773" s="61"/>
      <c r="O773" s="61"/>
      <c r="P773" s="61"/>
      <c r="Q773" s="61"/>
      <c r="R773" s="61"/>
      <c r="S773" s="61"/>
      <c r="T773" s="61"/>
      <c r="U773" s="61"/>
      <c r="V773" s="61"/>
      <c r="W773" s="61"/>
      <c r="X773" s="61"/>
      <c r="Y773" s="61"/>
      <c r="Z773" s="61"/>
    </row>
    <row r="774" spans="1:26" ht="13">
      <c r="A774" s="61"/>
      <c r="B774" s="61"/>
      <c r="C774" s="61"/>
      <c r="D774" s="61"/>
      <c r="E774" s="61"/>
      <c r="F774" s="61"/>
      <c r="G774" s="61"/>
      <c r="H774" s="61"/>
      <c r="I774" s="61"/>
      <c r="J774" s="61"/>
      <c r="K774" s="61"/>
      <c r="L774" s="61"/>
      <c r="M774" s="61"/>
      <c r="N774" s="61"/>
      <c r="O774" s="61"/>
      <c r="P774" s="61"/>
      <c r="Q774" s="61"/>
      <c r="R774" s="61"/>
      <c r="S774" s="61"/>
      <c r="T774" s="61"/>
      <c r="U774" s="61"/>
      <c r="V774" s="61"/>
      <c r="W774" s="61"/>
      <c r="X774" s="61"/>
      <c r="Y774" s="61"/>
      <c r="Z774" s="61"/>
    </row>
    <row r="775" spans="1:26" ht="13">
      <c r="A775" s="61"/>
      <c r="B775" s="61"/>
      <c r="C775" s="61"/>
      <c r="D775" s="61"/>
      <c r="E775" s="61"/>
      <c r="F775" s="61"/>
      <c r="G775" s="61"/>
      <c r="H775" s="61"/>
      <c r="I775" s="61"/>
      <c r="J775" s="61"/>
      <c r="K775" s="61"/>
      <c r="L775" s="61"/>
      <c r="M775" s="61"/>
      <c r="N775" s="61"/>
      <c r="O775" s="61"/>
      <c r="P775" s="61"/>
      <c r="Q775" s="61"/>
      <c r="R775" s="61"/>
      <c r="S775" s="61"/>
      <c r="T775" s="61"/>
      <c r="U775" s="61"/>
      <c r="V775" s="61"/>
      <c r="W775" s="61"/>
      <c r="X775" s="61"/>
      <c r="Y775" s="61"/>
      <c r="Z775" s="61"/>
    </row>
    <row r="776" spans="1:26" ht="13">
      <c r="A776" s="61"/>
      <c r="B776" s="61"/>
      <c r="C776" s="61"/>
      <c r="D776" s="61"/>
      <c r="E776" s="61"/>
      <c r="F776" s="61"/>
      <c r="G776" s="61"/>
      <c r="H776" s="61"/>
      <c r="I776" s="61"/>
      <c r="J776" s="61"/>
      <c r="K776" s="61"/>
      <c r="L776" s="61"/>
      <c r="M776" s="61"/>
      <c r="N776" s="61"/>
      <c r="O776" s="61"/>
      <c r="P776" s="61"/>
      <c r="Q776" s="61"/>
      <c r="R776" s="61"/>
      <c r="S776" s="61"/>
      <c r="T776" s="61"/>
      <c r="U776" s="61"/>
      <c r="V776" s="61"/>
      <c r="W776" s="61"/>
      <c r="X776" s="61"/>
      <c r="Y776" s="61"/>
      <c r="Z776" s="61"/>
    </row>
    <row r="777" spans="1:26" ht="13">
      <c r="A777" s="61"/>
      <c r="B777" s="61"/>
      <c r="C777" s="61"/>
      <c r="D777" s="61"/>
      <c r="E777" s="61"/>
      <c r="F777" s="61"/>
      <c r="G777" s="61"/>
      <c r="H777" s="61"/>
      <c r="I777" s="61"/>
      <c r="J777" s="61"/>
      <c r="K777" s="61"/>
      <c r="L777" s="61"/>
      <c r="M777" s="61"/>
      <c r="N777" s="61"/>
      <c r="O777" s="61"/>
      <c r="P777" s="61"/>
      <c r="Q777" s="61"/>
      <c r="R777" s="61"/>
      <c r="S777" s="61"/>
      <c r="T777" s="61"/>
      <c r="U777" s="61"/>
      <c r="V777" s="61"/>
      <c r="W777" s="61"/>
      <c r="X777" s="61"/>
      <c r="Y777" s="61"/>
      <c r="Z777" s="61"/>
    </row>
    <row r="778" spans="1:26" ht="13">
      <c r="A778" s="61"/>
      <c r="B778" s="61"/>
      <c r="C778" s="61"/>
      <c r="D778" s="61"/>
      <c r="E778" s="61"/>
      <c r="F778" s="61"/>
      <c r="G778" s="61"/>
      <c r="H778" s="61"/>
      <c r="I778" s="61"/>
      <c r="J778" s="61"/>
      <c r="K778" s="61"/>
      <c r="L778" s="61"/>
      <c r="M778" s="61"/>
      <c r="N778" s="61"/>
      <c r="O778" s="61"/>
      <c r="P778" s="61"/>
      <c r="Q778" s="61"/>
      <c r="R778" s="61"/>
      <c r="S778" s="61"/>
      <c r="T778" s="61"/>
      <c r="U778" s="61"/>
      <c r="V778" s="61"/>
      <c r="W778" s="61"/>
      <c r="X778" s="61"/>
      <c r="Y778" s="61"/>
      <c r="Z778" s="61"/>
    </row>
    <row r="779" spans="1:26" ht="13">
      <c r="A779" s="61"/>
      <c r="B779" s="61"/>
      <c r="C779" s="61"/>
      <c r="D779" s="61"/>
      <c r="E779" s="61"/>
      <c r="F779" s="61"/>
      <c r="G779" s="61"/>
      <c r="H779" s="61"/>
      <c r="I779" s="61"/>
      <c r="J779" s="61"/>
      <c r="K779" s="61"/>
      <c r="L779" s="61"/>
      <c r="M779" s="61"/>
      <c r="N779" s="61"/>
      <c r="O779" s="61"/>
      <c r="P779" s="61"/>
      <c r="Q779" s="61"/>
      <c r="R779" s="61"/>
      <c r="S779" s="61"/>
      <c r="T779" s="61"/>
      <c r="U779" s="61"/>
      <c r="V779" s="61"/>
      <c r="W779" s="61"/>
      <c r="X779" s="61"/>
      <c r="Y779" s="61"/>
      <c r="Z779" s="61"/>
    </row>
    <row r="780" spans="1:26" ht="13">
      <c r="A780" s="61"/>
      <c r="B780" s="61"/>
      <c r="C780" s="61"/>
      <c r="D780" s="61"/>
      <c r="E780" s="61"/>
      <c r="F780" s="61"/>
      <c r="G780" s="61"/>
      <c r="H780" s="61"/>
      <c r="I780" s="61"/>
      <c r="J780" s="61"/>
      <c r="K780" s="61"/>
      <c r="L780" s="61"/>
      <c r="M780" s="61"/>
      <c r="N780" s="61"/>
      <c r="O780" s="61"/>
      <c r="P780" s="61"/>
      <c r="Q780" s="61"/>
      <c r="R780" s="61"/>
      <c r="S780" s="61"/>
      <c r="T780" s="61"/>
      <c r="U780" s="61"/>
      <c r="V780" s="61"/>
      <c r="W780" s="61"/>
      <c r="X780" s="61"/>
      <c r="Y780" s="61"/>
      <c r="Z780" s="61"/>
    </row>
    <row r="781" spans="1:26" ht="13">
      <c r="A781" s="61"/>
      <c r="B781" s="61"/>
      <c r="C781" s="61"/>
      <c r="D781" s="61"/>
      <c r="E781" s="61"/>
      <c r="F781" s="61"/>
      <c r="G781" s="61"/>
      <c r="H781" s="61"/>
      <c r="I781" s="61"/>
      <c r="J781" s="61"/>
      <c r="K781" s="61"/>
      <c r="L781" s="61"/>
      <c r="M781" s="61"/>
      <c r="N781" s="61"/>
      <c r="O781" s="61"/>
      <c r="P781" s="61"/>
      <c r="Q781" s="61"/>
      <c r="R781" s="61"/>
      <c r="S781" s="61"/>
      <c r="T781" s="61"/>
      <c r="U781" s="61"/>
      <c r="V781" s="61"/>
      <c r="W781" s="61"/>
      <c r="X781" s="61"/>
      <c r="Y781" s="61"/>
      <c r="Z781" s="61"/>
    </row>
    <row r="782" spans="1:26" ht="13">
      <c r="A782" s="61"/>
      <c r="B782" s="61"/>
      <c r="C782" s="61"/>
      <c r="D782" s="61"/>
      <c r="E782" s="61"/>
      <c r="F782" s="61"/>
      <c r="G782" s="61"/>
      <c r="H782" s="61"/>
      <c r="I782" s="61"/>
      <c r="J782" s="61"/>
      <c r="K782" s="61"/>
      <c r="L782" s="61"/>
      <c r="M782" s="61"/>
      <c r="N782" s="61"/>
      <c r="O782" s="61"/>
      <c r="P782" s="61"/>
      <c r="Q782" s="61"/>
      <c r="R782" s="61"/>
      <c r="S782" s="61"/>
      <c r="T782" s="61"/>
      <c r="U782" s="61"/>
      <c r="V782" s="61"/>
      <c r="W782" s="61"/>
      <c r="X782" s="61"/>
      <c r="Y782" s="61"/>
      <c r="Z782" s="61"/>
    </row>
    <row r="783" spans="1:26" ht="13">
      <c r="A783" s="61"/>
      <c r="B783" s="61"/>
      <c r="C783" s="61"/>
      <c r="D783" s="61"/>
      <c r="E783" s="61"/>
      <c r="F783" s="61"/>
      <c r="G783" s="61"/>
      <c r="H783" s="61"/>
      <c r="I783" s="61"/>
      <c r="J783" s="61"/>
      <c r="K783" s="61"/>
      <c r="L783" s="61"/>
      <c r="M783" s="61"/>
      <c r="N783" s="61"/>
      <c r="O783" s="61"/>
      <c r="P783" s="61"/>
      <c r="Q783" s="61"/>
      <c r="R783" s="61"/>
      <c r="S783" s="61"/>
      <c r="T783" s="61"/>
      <c r="U783" s="61"/>
      <c r="V783" s="61"/>
      <c r="W783" s="61"/>
      <c r="X783" s="61"/>
      <c r="Y783" s="61"/>
      <c r="Z783" s="61"/>
    </row>
    <row r="784" spans="1:26" ht="13">
      <c r="A784" s="61"/>
      <c r="B784" s="61"/>
      <c r="C784" s="61"/>
      <c r="D784" s="61"/>
      <c r="E784" s="61"/>
      <c r="F784" s="61"/>
      <c r="G784" s="61"/>
      <c r="H784" s="61"/>
      <c r="I784" s="61"/>
      <c r="J784" s="61"/>
      <c r="K784" s="61"/>
      <c r="L784" s="61"/>
      <c r="M784" s="61"/>
      <c r="N784" s="61"/>
      <c r="O784" s="61"/>
      <c r="P784" s="61"/>
      <c r="Q784" s="61"/>
      <c r="R784" s="61"/>
      <c r="S784" s="61"/>
      <c r="T784" s="61"/>
      <c r="U784" s="61"/>
      <c r="V784" s="61"/>
      <c r="W784" s="61"/>
      <c r="X784" s="61"/>
      <c r="Y784" s="61"/>
      <c r="Z784" s="61"/>
    </row>
    <row r="785" spans="1:26" ht="13">
      <c r="A785" s="61"/>
      <c r="B785" s="61"/>
      <c r="C785" s="61"/>
      <c r="D785" s="61"/>
      <c r="E785" s="61"/>
      <c r="F785" s="61"/>
      <c r="G785" s="61"/>
      <c r="H785" s="61"/>
      <c r="I785" s="61"/>
      <c r="J785" s="61"/>
      <c r="K785" s="61"/>
      <c r="L785" s="61"/>
      <c r="M785" s="61"/>
      <c r="N785" s="61"/>
      <c r="O785" s="61"/>
      <c r="P785" s="61"/>
      <c r="Q785" s="61"/>
      <c r="R785" s="61"/>
      <c r="S785" s="61"/>
      <c r="T785" s="61"/>
      <c r="U785" s="61"/>
      <c r="V785" s="61"/>
      <c r="W785" s="61"/>
      <c r="X785" s="61"/>
      <c r="Y785" s="61"/>
      <c r="Z785" s="61"/>
    </row>
    <row r="786" spans="1:26" ht="13">
      <c r="A786" s="61"/>
      <c r="B786" s="61"/>
      <c r="C786" s="61"/>
      <c r="D786" s="61"/>
      <c r="E786" s="61"/>
      <c r="F786" s="61"/>
      <c r="G786" s="61"/>
      <c r="H786" s="61"/>
      <c r="I786" s="61"/>
      <c r="J786" s="61"/>
      <c r="K786" s="61"/>
      <c r="L786" s="61"/>
      <c r="M786" s="61"/>
      <c r="N786" s="61"/>
      <c r="O786" s="61"/>
      <c r="P786" s="61"/>
      <c r="Q786" s="61"/>
      <c r="R786" s="61"/>
      <c r="S786" s="61"/>
      <c r="T786" s="61"/>
      <c r="U786" s="61"/>
      <c r="V786" s="61"/>
      <c r="W786" s="61"/>
      <c r="X786" s="61"/>
      <c r="Y786" s="61"/>
      <c r="Z786" s="61"/>
    </row>
    <row r="787" spans="1:26" ht="13">
      <c r="A787" s="61"/>
      <c r="B787" s="61"/>
      <c r="C787" s="61"/>
      <c r="D787" s="61"/>
      <c r="E787" s="61"/>
      <c r="F787" s="61"/>
      <c r="G787" s="61"/>
      <c r="H787" s="61"/>
      <c r="I787" s="61"/>
      <c r="J787" s="61"/>
      <c r="K787" s="61"/>
      <c r="L787" s="61"/>
      <c r="M787" s="61"/>
      <c r="N787" s="61"/>
      <c r="O787" s="61"/>
      <c r="P787" s="61"/>
      <c r="Q787" s="61"/>
      <c r="R787" s="61"/>
      <c r="S787" s="61"/>
      <c r="T787" s="61"/>
      <c r="U787" s="61"/>
      <c r="V787" s="61"/>
      <c r="W787" s="61"/>
      <c r="X787" s="61"/>
      <c r="Y787" s="61"/>
      <c r="Z787" s="61"/>
    </row>
    <row r="788" spans="1:26" ht="13">
      <c r="A788" s="61"/>
      <c r="B788" s="61"/>
      <c r="C788" s="61"/>
      <c r="D788" s="61"/>
      <c r="E788" s="61"/>
      <c r="F788" s="61"/>
      <c r="G788" s="61"/>
      <c r="H788" s="61"/>
      <c r="I788" s="61"/>
      <c r="J788" s="61"/>
      <c r="K788" s="61"/>
      <c r="L788" s="61"/>
      <c r="M788" s="61"/>
      <c r="N788" s="61"/>
      <c r="O788" s="61"/>
      <c r="P788" s="61"/>
      <c r="Q788" s="61"/>
      <c r="R788" s="61"/>
      <c r="S788" s="61"/>
      <c r="T788" s="61"/>
      <c r="U788" s="61"/>
      <c r="V788" s="61"/>
      <c r="W788" s="61"/>
      <c r="X788" s="61"/>
      <c r="Y788" s="61"/>
      <c r="Z788" s="61"/>
    </row>
    <row r="789" spans="1:26" ht="13">
      <c r="A789" s="61"/>
      <c r="B789" s="61"/>
      <c r="C789" s="61"/>
      <c r="D789" s="61"/>
      <c r="E789" s="61"/>
      <c r="F789" s="61"/>
      <c r="G789" s="61"/>
      <c r="H789" s="61"/>
      <c r="I789" s="61"/>
      <c r="J789" s="61"/>
      <c r="K789" s="61"/>
      <c r="L789" s="61"/>
      <c r="M789" s="61"/>
      <c r="N789" s="61"/>
      <c r="O789" s="61"/>
      <c r="P789" s="61"/>
      <c r="Q789" s="61"/>
      <c r="R789" s="61"/>
      <c r="S789" s="61"/>
      <c r="T789" s="61"/>
      <c r="U789" s="61"/>
      <c r="V789" s="61"/>
      <c r="W789" s="61"/>
      <c r="X789" s="61"/>
      <c r="Y789" s="61"/>
      <c r="Z789" s="61"/>
    </row>
    <row r="790" spans="1:26" ht="13">
      <c r="A790" s="61"/>
      <c r="B790" s="61"/>
      <c r="C790" s="61"/>
      <c r="D790" s="61"/>
      <c r="E790" s="61"/>
      <c r="F790" s="61"/>
      <c r="G790" s="61"/>
      <c r="H790" s="61"/>
      <c r="I790" s="61"/>
      <c r="J790" s="61"/>
      <c r="K790" s="61"/>
      <c r="L790" s="61"/>
      <c r="M790" s="61"/>
      <c r="N790" s="61"/>
      <c r="O790" s="61"/>
      <c r="P790" s="61"/>
      <c r="Q790" s="61"/>
      <c r="R790" s="61"/>
      <c r="S790" s="61"/>
      <c r="T790" s="61"/>
      <c r="U790" s="61"/>
      <c r="V790" s="61"/>
      <c r="W790" s="61"/>
      <c r="X790" s="61"/>
      <c r="Y790" s="61"/>
      <c r="Z790" s="61"/>
    </row>
    <row r="791" spans="1:26" ht="13">
      <c r="A791" s="61"/>
      <c r="B791" s="61"/>
      <c r="C791" s="61"/>
      <c r="D791" s="61"/>
      <c r="E791" s="61"/>
      <c r="F791" s="61"/>
      <c r="G791" s="61"/>
      <c r="H791" s="61"/>
      <c r="I791" s="61"/>
      <c r="J791" s="61"/>
      <c r="K791" s="61"/>
      <c r="L791" s="61"/>
      <c r="M791" s="61"/>
      <c r="N791" s="61"/>
      <c r="O791" s="61"/>
      <c r="P791" s="61"/>
      <c r="Q791" s="61"/>
      <c r="R791" s="61"/>
      <c r="S791" s="61"/>
      <c r="T791" s="61"/>
      <c r="U791" s="61"/>
      <c r="V791" s="61"/>
      <c r="W791" s="61"/>
      <c r="X791" s="61"/>
      <c r="Y791" s="61"/>
      <c r="Z791" s="61"/>
    </row>
    <row r="792" spans="1:26" ht="13">
      <c r="A792" s="61"/>
      <c r="B792" s="61"/>
      <c r="C792" s="61"/>
      <c r="D792" s="61"/>
      <c r="E792" s="61"/>
      <c r="F792" s="61"/>
      <c r="G792" s="61"/>
      <c r="H792" s="61"/>
      <c r="I792" s="61"/>
      <c r="J792" s="61"/>
      <c r="K792" s="61"/>
      <c r="L792" s="61"/>
      <c r="M792" s="61"/>
      <c r="N792" s="61"/>
      <c r="O792" s="61"/>
      <c r="P792" s="61"/>
      <c r="Q792" s="61"/>
      <c r="R792" s="61"/>
      <c r="S792" s="61"/>
      <c r="T792" s="61"/>
      <c r="U792" s="61"/>
      <c r="V792" s="61"/>
      <c r="W792" s="61"/>
      <c r="X792" s="61"/>
      <c r="Y792" s="61"/>
      <c r="Z792" s="61"/>
    </row>
    <row r="793" spans="1:26" ht="13">
      <c r="A793" s="61"/>
      <c r="B793" s="61"/>
      <c r="C793" s="61"/>
      <c r="D793" s="61"/>
      <c r="E793" s="61"/>
      <c r="F793" s="61"/>
      <c r="G793" s="61"/>
      <c r="H793" s="61"/>
      <c r="I793" s="61"/>
      <c r="J793" s="61"/>
      <c r="K793" s="61"/>
      <c r="L793" s="61"/>
      <c r="M793" s="61"/>
      <c r="N793" s="61"/>
      <c r="O793" s="61"/>
      <c r="P793" s="61"/>
      <c r="Q793" s="61"/>
      <c r="R793" s="61"/>
      <c r="S793" s="61"/>
      <c r="T793" s="61"/>
      <c r="U793" s="61"/>
      <c r="V793" s="61"/>
      <c r="W793" s="61"/>
      <c r="X793" s="61"/>
      <c r="Y793" s="61"/>
      <c r="Z793" s="61"/>
    </row>
    <row r="794" spans="1:26" ht="13">
      <c r="A794" s="61"/>
      <c r="B794" s="61"/>
      <c r="C794" s="61"/>
      <c r="D794" s="61"/>
      <c r="E794" s="61"/>
      <c r="F794" s="61"/>
      <c r="G794" s="61"/>
      <c r="H794" s="61"/>
      <c r="I794" s="61"/>
      <c r="J794" s="61"/>
      <c r="K794" s="61"/>
      <c r="L794" s="61"/>
      <c r="M794" s="61"/>
      <c r="N794" s="61"/>
      <c r="O794" s="61"/>
      <c r="P794" s="61"/>
      <c r="Q794" s="61"/>
      <c r="R794" s="61"/>
      <c r="S794" s="61"/>
      <c r="T794" s="61"/>
      <c r="U794" s="61"/>
      <c r="V794" s="61"/>
      <c r="W794" s="61"/>
      <c r="X794" s="61"/>
      <c r="Y794" s="61"/>
      <c r="Z794" s="61"/>
    </row>
    <row r="795" spans="1:26" ht="13">
      <c r="A795" s="61"/>
      <c r="B795" s="61"/>
      <c r="C795" s="61"/>
      <c r="D795" s="61"/>
      <c r="E795" s="61"/>
      <c r="F795" s="61"/>
      <c r="G795" s="61"/>
      <c r="H795" s="61"/>
      <c r="I795" s="61"/>
      <c r="J795" s="61"/>
      <c r="K795" s="61"/>
      <c r="L795" s="61"/>
      <c r="M795" s="61"/>
      <c r="N795" s="61"/>
      <c r="O795" s="61"/>
      <c r="P795" s="61"/>
      <c r="Q795" s="61"/>
      <c r="R795" s="61"/>
      <c r="S795" s="61"/>
      <c r="T795" s="61"/>
      <c r="U795" s="61"/>
      <c r="V795" s="61"/>
      <c r="W795" s="61"/>
      <c r="X795" s="61"/>
      <c r="Y795" s="61"/>
      <c r="Z795" s="61"/>
    </row>
    <row r="796" spans="1:26" ht="13">
      <c r="A796" s="61"/>
      <c r="B796" s="61"/>
      <c r="C796" s="61"/>
      <c r="D796" s="61"/>
      <c r="E796" s="61"/>
      <c r="F796" s="61"/>
      <c r="G796" s="61"/>
      <c r="H796" s="61"/>
      <c r="I796" s="61"/>
      <c r="J796" s="61"/>
      <c r="K796" s="61"/>
      <c r="L796" s="61"/>
      <c r="M796" s="61"/>
      <c r="N796" s="61"/>
      <c r="O796" s="61"/>
      <c r="P796" s="61"/>
      <c r="Q796" s="61"/>
      <c r="R796" s="61"/>
      <c r="S796" s="61"/>
      <c r="T796" s="61"/>
      <c r="U796" s="61"/>
      <c r="V796" s="61"/>
      <c r="W796" s="61"/>
      <c r="X796" s="61"/>
      <c r="Y796" s="61"/>
      <c r="Z796" s="61"/>
    </row>
    <row r="797" spans="1:26" ht="13">
      <c r="A797" s="61"/>
      <c r="B797" s="61"/>
      <c r="C797" s="61"/>
      <c r="D797" s="61"/>
      <c r="E797" s="61"/>
      <c r="F797" s="61"/>
      <c r="G797" s="61"/>
      <c r="H797" s="61"/>
      <c r="I797" s="61"/>
      <c r="J797" s="61"/>
      <c r="K797" s="61"/>
      <c r="L797" s="61"/>
      <c r="M797" s="61"/>
      <c r="N797" s="61"/>
      <c r="O797" s="61"/>
      <c r="P797" s="61"/>
      <c r="Q797" s="61"/>
      <c r="R797" s="61"/>
      <c r="S797" s="61"/>
      <c r="T797" s="61"/>
      <c r="U797" s="61"/>
      <c r="V797" s="61"/>
      <c r="W797" s="61"/>
      <c r="X797" s="61"/>
      <c r="Y797" s="61"/>
      <c r="Z797" s="61"/>
    </row>
    <row r="798" spans="1:26" ht="13">
      <c r="A798" s="61"/>
      <c r="B798" s="61"/>
      <c r="C798" s="61"/>
      <c r="D798" s="61"/>
      <c r="E798" s="61"/>
      <c r="F798" s="61"/>
      <c r="G798" s="61"/>
      <c r="H798" s="61"/>
      <c r="I798" s="61"/>
      <c r="J798" s="61"/>
      <c r="K798" s="61"/>
      <c r="L798" s="61"/>
      <c r="M798" s="61"/>
      <c r="N798" s="61"/>
      <c r="O798" s="61"/>
      <c r="P798" s="61"/>
      <c r="Q798" s="61"/>
      <c r="R798" s="61"/>
      <c r="S798" s="61"/>
      <c r="T798" s="61"/>
      <c r="U798" s="61"/>
      <c r="V798" s="61"/>
      <c r="W798" s="61"/>
      <c r="X798" s="61"/>
      <c r="Y798" s="61"/>
      <c r="Z798" s="61"/>
    </row>
    <row r="799" spans="1:26" ht="13">
      <c r="A799" s="61"/>
      <c r="B799" s="61"/>
      <c r="C799" s="61"/>
      <c r="D799" s="61"/>
      <c r="E799" s="61"/>
      <c r="F799" s="61"/>
      <c r="G799" s="61"/>
      <c r="H799" s="61"/>
      <c r="I799" s="61"/>
      <c r="J799" s="61"/>
      <c r="K799" s="61"/>
      <c r="L799" s="61"/>
      <c r="M799" s="61"/>
      <c r="N799" s="61"/>
      <c r="O799" s="61"/>
      <c r="P799" s="61"/>
      <c r="Q799" s="61"/>
      <c r="R799" s="61"/>
      <c r="S799" s="61"/>
      <c r="T799" s="61"/>
      <c r="U799" s="61"/>
      <c r="V799" s="61"/>
      <c r="W799" s="61"/>
      <c r="X799" s="61"/>
      <c r="Y799" s="61"/>
      <c r="Z799" s="61"/>
    </row>
    <row r="800" spans="1:26" ht="13">
      <c r="A800" s="61"/>
      <c r="B800" s="61"/>
      <c r="C800" s="61"/>
      <c r="D800" s="61"/>
      <c r="E800" s="61"/>
      <c r="F800" s="61"/>
      <c r="G800" s="61"/>
      <c r="H800" s="61"/>
      <c r="I800" s="61"/>
      <c r="J800" s="61"/>
      <c r="K800" s="61"/>
      <c r="L800" s="61"/>
      <c r="M800" s="61"/>
      <c r="N800" s="61"/>
      <c r="O800" s="61"/>
      <c r="P800" s="61"/>
      <c r="Q800" s="61"/>
      <c r="R800" s="61"/>
      <c r="S800" s="61"/>
      <c r="T800" s="61"/>
      <c r="U800" s="61"/>
      <c r="V800" s="61"/>
      <c r="W800" s="61"/>
      <c r="X800" s="61"/>
      <c r="Y800" s="61"/>
      <c r="Z800" s="61"/>
    </row>
    <row r="801" spans="1:26" ht="13">
      <c r="A801" s="61"/>
      <c r="B801" s="61"/>
      <c r="C801" s="61"/>
      <c r="D801" s="61"/>
      <c r="E801" s="61"/>
      <c r="F801" s="61"/>
      <c r="G801" s="61"/>
      <c r="H801" s="61"/>
      <c r="I801" s="61"/>
      <c r="J801" s="61"/>
      <c r="K801" s="61"/>
      <c r="L801" s="61"/>
      <c r="M801" s="61"/>
      <c r="N801" s="61"/>
      <c r="O801" s="61"/>
      <c r="P801" s="61"/>
      <c r="Q801" s="61"/>
      <c r="R801" s="61"/>
      <c r="S801" s="61"/>
      <c r="T801" s="61"/>
      <c r="U801" s="61"/>
      <c r="V801" s="61"/>
      <c r="W801" s="61"/>
      <c r="X801" s="61"/>
      <c r="Y801" s="61"/>
      <c r="Z801" s="61"/>
    </row>
    <row r="802" spans="1:26" ht="13">
      <c r="A802" s="61"/>
      <c r="B802" s="61"/>
      <c r="C802" s="61"/>
      <c r="D802" s="61"/>
      <c r="E802" s="61"/>
      <c r="F802" s="61"/>
      <c r="G802" s="61"/>
      <c r="H802" s="61"/>
      <c r="I802" s="61"/>
      <c r="J802" s="61"/>
      <c r="K802" s="61"/>
      <c r="L802" s="61"/>
      <c r="M802" s="61"/>
      <c r="N802" s="61"/>
      <c r="O802" s="61"/>
      <c r="P802" s="61"/>
      <c r="Q802" s="61"/>
      <c r="R802" s="61"/>
      <c r="S802" s="61"/>
      <c r="T802" s="61"/>
      <c r="U802" s="61"/>
      <c r="V802" s="61"/>
      <c r="W802" s="61"/>
      <c r="X802" s="61"/>
      <c r="Y802" s="61"/>
      <c r="Z802" s="61"/>
    </row>
    <row r="803" spans="1:26" ht="13">
      <c r="A803" s="61"/>
      <c r="B803" s="61"/>
      <c r="C803" s="61"/>
      <c r="D803" s="61"/>
      <c r="E803" s="61"/>
      <c r="F803" s="61"/>
      <c r="G803" s="61"/>
      <c r="H803" s="61"/>
      <c r="I803" s="61"/>
      <c r="J803" s="61"/>
      <c r="K803" s="61"/>
      <c r="L803" s="61"/>
      <c r="M803" s="61"/>
      <c r="N803" s="61"/>
      <c r="O803" s="61"/>
      <c r="P803" s="61"/>
      <c r="Q803" s="61"/>
      <c r="R803" s="61"/>
      <c r="S803" s="61"/>
      <c r="T803" s="61"/>
      <c r="U803" s="61"/>
      <c r="V803" s="61"/>
      <c r="W803" s="61"/>
      <c r="X803" s="61"/>
      <c r="Y803" s="61"/>
      <c r="Z803" s="61"/>
    </row>
    <row r="804" spans="1:26" ht="13">
      <c r="A804" s="61"/>
      <c r="B804" s="61"/>
      <c r="C804" s="61"/>
      <c r="D804" s="61"/>
      <c r="E804" s="61"/>
      <c r="F804" s="61"/>
      <c r="G804" s="61"/>
      <c r="H804" s="61"/>
      <c r="I804" s="61"/>
      <c r="J804" s="61"/>
      <c r="K804" s="61"/>
      <c r="L804" s="61"/>
      <c r="M804" s="61"/>
      <c r="N804" s="61"/>
      <c r="O804" s="61"/>
      <c r="P804" s="61"/>
      <c r="Q804" s="61"/>
      <c r="R804" s="61"/>
      <c r="S804" s="61"/>
      <c r="T804" s="61"/>
      <c r="U804" s="61"/>
      <c r="V804" s="61"/>
      <c r="W804" s="61"/>
      <c r="X804" s="61"/>
      <c r="Y804" s="61"/>
      <c r="Z804" s="61"/>
    </row>
    <row r="805" spans="1:26" ht="13">
      <c r="A805" s="61"/>
      <c r="B805" s="61"/>
      <c r="C805" s="61"/>
      <c r="D805" s="61"/>
      <c r="E805" s="61"/>
      <c r="F805" s="61"/>
      <c r="G805" s="61"/>
      <c r="H805" s="61"/>
      <c r="I805" s="61"/>
      <c r="J805" s="61"/>
      <c r="K805" s="61"/>
      <c r="L805" s="61"/>
      <c r="M805" s="61"/>
      <c r="N805" s="61"/>
      <c r="O805" s="61"/>
      <c r="P805" s="61"/>
      <c r="Q805" s="61"/>
      <c r="R805" s="61"/>
      <c r="S805" s="61"/>
      <c r="T805" s="61"/>
      <c r="U805" s="61"/>
      <c r="V805" s="61"/>
      <c r="W805" s="61"/>
      <c r="X805" s="61"/>
      <c r="Y805" s="61"/>
      <c r="Z805" s="61"/>
    </row>
    <row r="806" spans="1:26" ht="13">
      <c r="A806" s="61"/>
      <c r="B806" s="61"/>
      <c r="C806" s="61"/>
      <c r="D806" s="61"/>
      <c r="E806" s="61"/>
      <c r="F806" s="61"/>
      <c r="G806" s="61"/>
      <c r="H806" s="61"/>
      <c r="I806" s="61"/>
      <c r="J806" s="61"/>
      <c r="K806" s="61"/>
      <c r="L806" s="61"/>
      <c r="M806" s="61"/>
      <c r="N806" s="61"/>
      <c r="O806" s="61"/>
      <c r="P806" s="61"/>
      <c r="Q806" s="61"/>
      <c r="R806" s="61"/>
      <c r="S806" s="61"/>
      <c r="T806" s="61"/>
      <c r="U806" s="61"/>
      <c r="V806" s="61"/>
      <c r="W806" s="61"/>
      <c r="X806" s="61"/>
      <c r="Y806" s="61"/>
      <c r="Z806" s="61"/>
    </row>
    <row r="807" spans="1:26" ht="13">
      <c r="A807" s="61"/>
      <c r="B807" s="61"/>
      <c r="C807" s="61"/>
      <c r="D807" s="61"/>
      <c r="E807" s="61"/>
      <c r="F807" s="61"/>
      <c r="G807" s="61"/>
      <c r="H807" s="61"/>
      <c r="I807" s="61"/>
      <c r="J807" s="61"/>
      <c r="K807" s="61"/>
      <c r="L807" s="61"/>
      <c r="M807" s="61"/>
      <c r="N807" s="61"/>
      <c r="O807" s="61"/>
      <c r="P807" s="61"/>
      <c r="Q807" s="61"/>
      <c r="R807" s="61"/>
      <c r="S807" s="61"/>
      <c r="T807" s="61"/>
      <c r="U807" s="61"/>
      <c r="V807" s="61"/>
      <c r="W807" s="61"/>
      <c r="X807" s="61"/>
      <c r="Y807" s="61"/>
      <c r="Z807" s="61"/>
    </row>
    <row r="808" spans="1:26" ht="13">
      <c r="A808" s="61"/>
      <c r="B808" s="61"/>
      <c r="C808" s="61"/>
      <c r="D808" s="61"/>
      <c r="E808" s="61"/>
      <c r="F808" s="61"/>
      <c r="G808" s="61"/>
      <c r="H808" s="61"/>
      <c r="I808" s="61"/>
      <c r="J808" s="61"/>
      <c r="K808" s="61"/>
      <c r="L808" s="61"/>
      <c r="M808" s="61"/>
      <c r="N808" s="61"/>
      <c r="O808" s="61"/>
      <c r="P808" s="61"/>
      <c r="Q808" s="61"/>
      <c r="R808" s="61"/>
      <c r="S808" s="61"/>
      <c r="T808" s="61"/>
      <c r="U808" s="61"/>
      <c r="V808" s="61"/>
      <c r="W808" s="61"/>
      <c r="X808" s="61"/>
      <c r="Y808" s="61"/>
      <c r="Z808" s="61"/>
    </row>
    <row r="809" spans="1:26" ht="13">
      <c r="A809" s="61"/>
      <c r="B809" s="61"/>
      <c r="C809" s="61"/>
      <c r="D809" s="61"/>
      <c r="E809" s="61"/>
      <c r="F809" s="61"/>
      <c r="G809" s="61"/>
      <c r="H809" s="61"/>
      <c r="I809" s="61"/>
      <c r="J809" s="61"/>
      <c r="K809" s="61"/>
      <c r="L809" s="61"/>
      <c r="M809" s="61"/>
      <c r="N809" s="61"/>
      <c r="O809" s="61"/>
      <c r="P809" s="61"/>
      <c r="Q809" s="61"/>
      <c r="R809" s="61"/>
      <c r="S809" s="61"/>
      <c r="T809" s="61"/>
      <c r="U809" s="61"/>
      <c r="V809" s="61"/>
      <c r="W809" s="61"/>
      <c r="X809" s="61"/>
      <c r="Y809" s="61"/>
      <c r="Z809" s="61"/>
    </row>
    <row r="810" spans="1:26" ht="13">
      <c r="A810" s="61"/>
      <c r="B810" s="61"/>
      <c r="C810" s="61"/>
      <c r="D810" s="61"/>
      <c r="E810" s="61"/>
      <c r="F810" s="61"/>
      <c r="G810" s="61"/>
      <c r="H810" s="61"/>
      <c r="I810" s="61"/>
      <c r="J810" s="61"/>
      <c r="K810" s="61"/>
      <c r="L810" s="61"/>
      <c r="M810" s="61"/>
      <c r="N810" s="61"/>
      <c r="O810" s="61"/>
      <c r="P810" s="61"/>
      <c r="Q810" s="61"/>
      <c r="R810" s="61"/>
      <c r="S810" s="61"/>
      <c r="T810" s="61"/>
      <c r="U810" s="61"/>
      <c r="V810" s="61"/>
      <c r="W810" s="61"/>
      <c r="X810" s="61"/>
      <c r="Y810" s="61"/>
      <c r="Z810" s="61"/>
    </row>
    <row r="811" spans="1:26" ht="13">
      <c r="A811" s="61"/>
      <c r="B811" s="61"/>
      <c r="C811" s="61"/>
      <c r="D811" s="61"/>
      <c r="E811" s="61"/>
      <c r="F811" s="61"/>
      <c r="G811" s="61"/>
      <c r="H811" s="61"/>
      <c r="I811" s="61"/>
      <c r="J811" s="61"/>
      <c r="K811" s="61"/>
      <c r="L811" s="61"/>
      <c r="M811" s="61"/>
      <c r="N811" s="61"/>
      <c r="O811" s="61"/>
      <c r="P811" s="61"/>
      <c r="Q811" s="61"/>
      <c r="R811" s="61"/>
      <c r="S811" s="61"/>
      <c r="T811" s="61"/>
      <c r="U811" s="61"/>
      <c r="V811" s="61"/>
      <c r="W811" s="61"/>
      <c r="X811" s="61"/>
      <c r="Y811" s="61"/>
      <c r="Z811" s="61"/>
    </row>
    <row r="812" spans="1:26" ht="13">
      <c r="A812" s="61"/>
      <c r="B812" s="61"/>
      <c r="C812" s="61"/>
      <c r="D812" s="61"/>
      <c r="E812" s="61"/>
      <c r="F812" s="61"/>
      <c r="G812" s="61"/>
      <c r="H812" s="61"/>
      <c r="I812" s="61"/>
      <c r="J812" s="61"/>
      <c r="K812" s="61"/>
      <c r="L812" s="61"/>
      <c r="M812" s="61"/>
      <c r="N812" s="61"/>
      <c r="O812" s="61"/>
      <c r="P812" s="61"/>
      <c r="Q812" s="61"/>
      <c r="R812" s="61"/>
      <c r="S812" s="61"/>
      <c r="T812" s="61"/>
      <c r="U812" s="61"/>
      <c r="V812" s="61"/>
      <c r="W812" s="61"/>
      <c r="X812" s="61"/>
      <c r="Y812" s="61"/>
      <c r="Z812" s="61"/>
    </row>
    <row r="813" spans="1:26" ht="13">
      <c r="A813" s="61"/>
      <c r="B813" s="61"/>
      <c r="C813" s="61"/>
      <c r="D813" s="61"/>
      <c r="E813" s="61"/>
      <c r="F813" s="61"/>
      <c r="G813" s="61"/>
      <c r="H813" s="61"/>
      <c r="I813" s="61"/>
      <c r="J813" s="61"/>
      <c r="K813" s="61"/>
      <c r="L813" s="61"/>
      <c r="M813" s="61"/>
      <c r="N813" s="61"/>
      <c r="O813" s="61"/>
      <c r="P813" s="61"/>
      <c r="Q813" s="61"/>
      <c r="R813" s="61"/>
      <c r="S813" s="61"/>
      <c r="T813" s="61"/>
      <c r="U813" s="61"/>
      <c r="V813" s="61"/>
      <c r="W813" s="61"/>
      <c r="X813" s="61"/>
      <c r="Y813" s="61"/>
      <c r="Z813" s="61"/>
    </row>
    <row r="814" spans="1:26" ht="13">
      <c r="A814" s="61"/>
      <c r="B814" s="61"/>
      <c r="C814" s="61"/>
      <c r="D814" s="61"/>
      <c r="E814" s="61"/>
      <c r="F814" s="61"/>
      <c r="G814" s="61"/>
      <c r="H814" s="61"/>
      <c r="I814" s="61"/>
      <c r="J814" s="61"/>
      <c r="K814" s="61"/>
      <c r="L814" s="61"/>
      <c r="M814" s="61"/>
      <c r="N814" s="61"/>
      <c r="O814" s="61"/>
      <c r="P814" s="61"/>
      <c r="Q814" s="61"/>
      <c r="R814" s="61"/>
      <c r="S814" s="61"/>
      <c r="T814" s="61"/>
      <c r="U814" s="61"/>
      <c r="V814" s="61"/>
      <c r="W814" s="61"/>
      <c r="X814" s="61"/>
      <c r="Y814" s="61"/>
      <c r="Z814" s="61"/>
    </row>
    <row r="815" spans="1:26" ht="13">
      <c r="A815" s="61"/>
      <c r="B815" s="61"/>
      <c r="C815" s="61"/>
      <c r="D815" s="61"/>
      <c r="E815" s="61"/>
      <c r="F815" s="61"/>
      <c r="G815" s="61"/>
      <c r="H815" s="61"/>
      <c r="I815" s="61"/>
      <c r="J815" s="61"/>
      <c r="K815" s="61"/>
      <c r="L815" s="61"/>
      <c r="M815" s="61"/>
      <c r="N815" s="61"/>
      <c r="O815" s="61"/>
      <c r="P815" s="61"/>
      <c r="Q815" s="61"/>
      <c r="R815" s="61"/>
      <c r="S815" s="61"/>
      <c r="T815" s="61"/>
      <c r="U815" s="61"/>
      <c r="V815" s="61"/>
      <c r="W815" s="61"/>
      <c r="X815" s="61"/>
      <c r="Y815" s="61"/>
      <c r="Z815" s="61"/>
    </row>
    <row r="816" spans="1:26" ht="13">
      <c r="A816" s="61"/>
      <c r="B816" s="61"/>
      <c r="C816" s="61"/>
      <c r="D816" s="61"/>
      <c r="E816" s="61"/>
      <c r="F816" s="61"/>
      <c r="G816" s="61"/>
      <c r="H816" s="61"/>
      <c r="I816" s="61"/>
      <c r="J816" s="61"/>
      <c r="K816" s="61"/>
      <c r="L816" s="61"/>
      <c r="M816" s="61"/>
      <c r="N816" s="61"/>
      <c r="O816" s="61"/>
      <c r="P816" s="61"/>
      <c r="Q816" s="61"/>
      <c r="R816" s="61"/>
      <c r="S816" s="61"/>
      <c r="T816" s="61"/>
      <c r="U816" s="61"/>
      <c r="V816" s="61"/>
      <c r="W816" s="61"/>
      <c r="X816" s="61"/>
      <c r="Y816" s="61"/>
      <c r="Z816" s="61"/>
    </row>
    <row r="817" spans="1:26" ht="13">
      <c r="A817" s="61"/>
      <c r="B817" s="61"/>
      <c r="C817" s="61"/>
      <c r="D817" s="61"/>
      <c r="E817" s="61"/>
      <c r="F817" s="61"/>
      <c r="G817" s="61"/>
      <c r="H817" s="61"/>
      <c r="I817" s="61"/>
      <c r="J817" s="61"/>
      <c r="K817" s="61"/>
      <c r="L817" s="61"/>
      <c r="M817" s="61"/>
      <c r="N817" s="61"/>
      <c r="O817" s="61"/>
      <c r="P817" s="61"/>
      <c r="Q817" s="61"/>
      <c r="R817" s="61"/>
      <c r="S817" s="61"/>
      <c r="T817" s="61"/>
      <c r="U817" s="61"/>
      <c r="V817" s="61"/>
      <c r="W817" s="61"/>
      <c r="X817" s="61"/>
      <c r="Y817" s="61"/>
      <c r="Z817" s="61"/>
    </row>
    <row r="818" spans="1:26" ht="13">
      <c r="A818" s="61"/>
      <c r="B818" s="61"/>
      <c r="C818" s="61"/>
      <c r="D818" s="61"/>
      <c r="E818" s="61"/>
      <c r="F818" s="61"/>
      <c r="G818" s="61"/>
      <c r="H818" s="61"/>
      <c r="I818" s="61"/>
      <c r="J818" s="61"/>
      <c r="K818" s="61"/>
      <c r="L818" s="61"/>
      <c r="M818" s="61"/>
      <c r="N818" s="61"/>
      <c r="O818" s="61"/>
      <c r="P818" s="61"/>
      <c r="Q818" s="61"/>
      <c r="R818" s="61"/>
      <c r="S818" s="61"/>
      <c r="T818" s="61"/>
      <c r="U818" s="61"/>
      <c r="V818" s="61"/>
      <c r="W818" s="61"/>
      <c r="X818" s="61"/>
      <c r="Y818" s="61"/>
      <c r="Z818" s="61"/>
    </row>
    <row r="819" spans="1:26" ht="13">
      <c r="A819" s="61"/>
      <c r="B819" s="61"/>
      <c r="C819" s="61"/>
      <c r="D819" s="61"/>
      <c r="E819" s="61"/>
      <c r="F819" s="61"/>
      <c r="G819" s="61"/>
      <c r="H819" s="61"/>
      <c r="I819" s="61"/>
      <c r="J819" s="61"/>
      <c r="K819" s="61"/>
      <c r="L819" s="61"/>
      <c r="M819" s="61"/>
      <c r="N819" s="61"/>
      <c r="O819" s="61"/>
      <c r="P819" s="61"/>
      <c r="Q819" s="61"/>
      <c r="R819" s="61"/>
      <c r="S819" s="61"/>
      <c r="T819" s="61"/>
      <c r="U819" s="61"/>
      <c r="V819" s="61"/>
      <c r="W819" s="61"/>
      <c r="X819" s="61"/>
      <c r="Y819" s="61"/>
      <c r="Z819" s="61"/>
    </row>
    <row r="820" spans="1:26" ht="13">
      <c r="A820" s="61"/>
      <c r="B820" s="61"/>
      <c r="C820" s="61"/>
      <c r="D820" s="61"/>
      <c r="E820" s="61"/>
      <c r="F820" s="61"/>
      <c r="G820" s="61"/>
      <c r="H820" s="61"/>
      <c r="I820" s="61"/>
      <c r="J820" s="61"/>
      <c r="K820" s="61"/>
      <c r="L820" s="61"/>
      <c r="M820" s="61"/>
      <c r="N820" s="61"/>
      <c r="O820" s="61"/>
      <c r="P820" s="61"/>
      <c r="Q820" s="61"/>
      <c r="R820" s="61"/>
      <c r="S820" s="61"/>
      <c r="T820" s="61"/>
      <c r="U820" s="61"/>
      <c r="V820" s="61"/>
      <c r="W820" s="61"/>
      <c r="X820" s="61"/>
      <c r="Y820" s="61"/>
      <c r="Z820" s="61"/>
    </row>
    <row r="821" spans="1:26" ht="13">
      <c r="A821" s="61"/>
      <c r="B821" s="61"/>
      <c r="C821" s="61"/>
      <c r="D821" s="61"/>
      <c r="E821" s="61"/>
      <c r="F821" s="61"/>
      <c r="G821" s="61"/>
      <c r="H821" s="61"/>
      <c r="I821" s="61"/>
      <c r="J821" s="61"/>
      <c r="K821" s="61"/>
      <c r="L821" s="61"/>
      <c r="M821" s="61"/>
      <c r="N821" s="61"/>
      <c r="O821" s="61"/>
      <c r="P821" s="61"/>
      <c r="Q821" s="61"/>
      <c r="R821" s="61"/>
      <c r="S821" s="61"/>
      <c r="T821" s="61"/>
      <c r="U821" s="61"/>
      <c r="V821" s="61"/>
      <c r="W821" s="61"/>
      <c r="X821" s="61"/>
      <c r="Y821" s="61"/>
      <c r="Z821" s="61"/>
    </row>
    <row r="822" spans="1:26" ht="13">
      <c r="A822" s="61"/>
      <c r="B822" s="61"/>
      <c r="C822" s="61"/>
      <c r="D822" s="61"/>
      <c r="E822" s="61"/>
      <c r="F822" s="61"/>
      <c r="G822" s="61"/>
      <c r="H822" s="61"/>
      <c r="I822" s="61"/>
      <c r="J822" s="61"/>
      <c r="K822" s="61"/>
      <c r="L822" s="61"/>
      <c r="M822" s="61"/>
      <c r="N822" s="61"/>
      <c r="O822" s="61"/>
      <c r="P822" s="61"/>
      <c r="Q822" s="61"/>
      <c r="R822" s="61"/>
      <c r="S822" s="61"/>
      <c r="T822" s="61"/>
      <c r="U822" s="61"/>
      <c r="V822" s="61"/>
      <c r="W822" s="61"/>
      <c r="X822" s="61"/>
      <c r="Y822" s="61"/>
      <c r="Z822" s="61"/>
    </row>
    <row r="823" spans="1:26" ht="13">
      <c r="A823" s="61"/>
      <c r="B823" s="61"/>
      <c r="C823" s="61"/>
      <c r="D823" s="61"/>
      <c r="E823" s="61"/>
      <c r="F823" s="61"/>
      <c r="G823" s="61"/>
      <c r="H823" s="61"/>
      <c r="I823" s="61"/>
      <c r="J823" s="61"/>
      <c r="K823" s="61"/>
      <c r="L823" s="61"/>
      <c r="M823" s="61"/>
      <c r="N823" s="61"/>
      <c r="O823" s="61"/>
      <c r="P823" s="61"/>
      <c r="Q823" s="61"/>
      <c r="R823" s="61"/>
      <c r="S823" s="61"/>
      <c r="T823" s="61"/>
      <c r="U823" s="61"/>
      <c r="V823" s="61"/>
      <c r="W823" s="61"/>
      <c r="X823" s="61"/>
      <c r="Y823" s="61"/>
      <c r="Z823" s="61"/>
    </row>
    <row r="824" spans="1:26" ht="13">
      <c r="A824" s="61"/>
      <c r="B824" s="61"/>
      <c r="C824" s="61"/>
      <c r="D824" s="61"/>
      <c r="E824" s="61"/>
      <c r="F824" s="61"/>
      <c r="G824" s="61"/>
      <c r="H824" s="61"/>
      <c r="I824" s="61"/>
      <c r="J824" s="61"/>
      <c r="K824" s="61"/>
      <c r="L824" s="61"/>
      <c r="M824" s="61"/>
      <c r="N824" s="61"/>
      <c r="O824" s="61"/>
      <c r="P824" s="61"/>
      <c r="Q824" s="61"/>
      <c r="R824" s="61"/>
      <c r="S824" s="61"/>
      <c r="T824" s="61"/>
      <c r="U824" s="61"/>
      <c r="V824" s="61"/>
      <c r="W824" s="61"/>
      <c r="X824" s="61"/>
      <c r="Y824" s="61"/>
      <c r="Z824" s="61"/>
    </row>
    <row r="825" spans="1:26" ht="13">
      <c r="A825" s="61"/>
      <c r="B825" s="61"/>
      <c r="C825" s="61"/>
      <c r="D825" s="61"/>
      <c r="E825" s="61"/>
      <c r="F825" s="61"/>
      <c r="G825" s="61"/>
      <c r="H825" s="61"/>
      <c r="I825" s="61"/>
      <c r="J825" s="61"/>
      <c r="K825" s="61"/>
      <c r="L825" s="61"/>
      <c r="M825" s="61"/>
      <c r="N825" s="61"/>
      <c r="O825" s="61"/>
      <c r="P825" s="61"/>
      <c r="Q825" s="61"/>
      <c r="R825" s="61"/>
      <c r="S825" s="61"/>
      <c r="T825" s="61"/>
      <c r="U825" s="61"/>
      <c r="V825" s="61"/>
      <c r="W825" s="61"/>
      <c r="X825" s="61"/>
      <c r="Y825" s="61"/>
      <c r="Z825" s="61"/>
    </row>
    <row r="826" spans="1:26" ht="13">
      <c r="A826" s="61"/>
      <c r="B826" s="61"/>
      <c r="C826" s="61"/>
      <c r="D826" s="61"/>
      <c r="E826" s="61"/>
      <c r="F826" s="61"/>
      <c r="G826" s="61"/>
      <c r="H826" s="61"/>
      <c r="I826" s="61"/>
      <c r="J826" s="61"/>
      <c r="K826" s="61"/>
      <c r="L826" s="61"/>
      <c r="M826" s="61"/>
      <c r="N826" s="61"/>
      <c r="O826" s="61"/>
      <c r="P826" s="61"/>
      <c r="Q826" s="61"/>
      <c r="R826" s="61"/>
      <c r="S826" s="61"/>
      <c r="T826" s="61"/>
      <c r="U826" s="61"/>
      <c r="V826" s="61"/>
      <c r="W826" s="61"/>
      <c r="X826" s="61"/>
      <c r="Y826" s="61"/>
      <c r="Z826" s="61"/>
    </row>
    <row r="827" spans="1:26" ht="13">
      <c r="A827" s="61"/>
      <c r="B827" s="61"/>
      <c r="C827" s="61"/>
      <c r="D827" s="61"/>
      <c r="E827" s="61"/>
      <c r="F827" s="61"/>
      <c r="G827" s="61"/>
      <c r="H827" s="61"/>
      <c r="I827" s="61"/>
      <c r="J827" s="61"/>
      <c r="K827" s="61"/>
      <c r="L827" s="61"/>
      <c r="M827" s="61"/>
      <c r="N827" s="61"/>
      <c r="O827" s="61"/>
      <c r="P827" s="61"/>
      <c r="Q827" s="61"/>
      <c r="R827" s="61"/>
      <c r="S827" s="61"/>
      <c r="T827" s="61"/>
      <c r="U827" s="61"/>
      <c r="V827" s="61"/>
      <c r="W827" s="61"/>
      <c r="X827" s="61"/>
      <c r="Y827" s="61"/>
      <c r="Z827" s="61"/>
    </row>
    <row r="828" spans="1:26" ht="13">
      <c r="A828" s="61"/>
      <c r="B828" s="61"/>
      <c r="C828" s="61"/>
      <c r="D828" s="61"/>
      <c r="E828" s="61"/>
      <c r="F828" s="61"/>
      <c r="G828" s="61"/>
      <c r="H828" s="61"/>
      <c r="I828" s="61"/>
      <c r="J828" s="61"/>
      <c r="K828" s="61"/>
      <c r="L828" s="61"/>
      <c r="M828" s="61"/>
      <c r="N828" s="61"/>
      <c r="O828" s="61"/>
      <c r="P828" s="61"/>
      <c r="Q828" s="61"/>
      <c r="R828" s="61"/>
      <c r="S828" s="61"/>
      <c r="T828" s="61"/>
      <c r="U828" s="61"/>
      <c r="V828" s="61"/>
      <c r="W828" s="61"/>
      <c r="X828" s="61"/>
      <c r="Y828" s="61"/>
      <c r="Z828" s="61"/>
    </row>
    <row r="829" spans="1:26" ht="13">
      <c r="A829" s="61"/>
      <c r="B829" s="61"/>
      <c r="C829" s="61"/>
      <c r="D829" s="61"/>
      <c r="E829" s="61"/>
      <c r="F829" s="61"/>
      <c r="G829" s="61"/>
      <c r="H829" s="61"/>
      <c r="I829" s="61"/>
      <c r="J829" s="61"/>
      <c r="K829" s="61"/>
      <c r="L829" s="61"/>
      <c r="M829" s="61"/>
      <c r="N829" s="61"/>
      <c r="O829" s="61"/>
      <c r="P829" s="61"/>
      <c r="Q829" s="61"/>
      <c r="R829" s="61"/>
      <c r="S829" s="61"/>
      <c r="T829" s="61"/>
      <c r="U829" s="61"/>
      <c r="V829" s="61"/>
      <c r="W829" s="61"/>
      <c r="X829" s="61"/>
      <c r="Y829" s="61"/>
      <c r="Z829" s="61"/>
    </row>
    <row r="830" spans="1:26" ht="13">
      <c r="A830" s="61"/>
      <c r="B830" s="61"/>
      <c r="C830" s="61"/>
      <c r="D830" s="61"/>
      <c r="E830" s="61"/>
      <c r="F830" s="61"/>
      <c r="G830" s="61"/>
      <c r="H830" s="61"/>
      <c r="I830" s="61"/>
      <c r="J830" s="61"/>
      <c r="K830" s="61"/>
      <c r="L830" s="61"/>
      <c r="M830" s="61"/>
      <c r="N830" s="61"/>
      <c r="O830" s="61"/>
      <c r="P830" s="61"/>
      <c r="Q830" s="61"/>
      <c r="R830" s="61"/>
      <c r="S830" s="61"/>
      <c r="T830" s="61"/>
      <c r="U830" s="61"/>
      <c r="V830" s="61"/>
      <c r="W830" s="61"/>
      <c r="X830" s="61"/>
      <c r="Y830" s="61"/>
      <c r="Z830" s="61"/>
    </row>
    <row r="831" spans="1:26" ht="13">
      <c r="A831" s="61"/>
      <c r="B831" s="61"/>
      <c r="C831" s="61"/>
      <c r="D831" s="61"/>
      <c r="E831" s="61"/>
      <c r="F831" s="61"/>
      <c r="G831" s="61"/>
      <c r="H831" s="61"/>
      <c r="I831" s="61"/>
      <c r="J831" s="61"/>
      <c r="K831" s="61"/>
      <c r="L831" s="61"/>
      <c r="M831" s="61"/>
      <c r="N831" s="61"/>
      <c r="O831" s="61"/>
      <c r="P831" s="61"/>
      <c r="Q831" s="61"/>
      <c r="R831" s="61"/>
      <c r="S831" s="61"/>
      <c r="T831" s="61"/>
      <c r="U831" s="61"/>
      <c r="V831" s="61"/>
      <c r="W831" s="61"/>
      <c r="X831" s="61"/>
      <c r="Y831" s="61"/>
      <c r="Z831" s="61"/>
    </row>
    <row r="832" spans="1:26" ht="13">
      <c r="A832" s="61"/>
      <c r="B832" s="61"/>
      <c r="C832" s="61"/>
      <c r="D832" s="61"/>
      <c r="E832" s="61"/>
      <c r="F832" s="61"/>
      <c r="G832" s="61"/>
      <c r="H832" s="61"/>
      <c r="I832" s="61"/>
      <c r="J832" s="61"/>
      <c r="K832" s="61"/>
      <c r="L832" s="61"/>
      <c r="M832" s="61"/>
      <c r="N832" s="61"/>
      <c r="O832" s="61"/>
      <c r="P832" s="61"/>
      <c r="Q832" s="61"/>
      <c r="R832" s="61"/>
      <c r="S832" s="61"/>
      <c r="T832" s="61"/>
      <c r="U832" s="61"/>
      <c r="V832" s="61"/>
      <c r="W832" s="61"/>
      <c r="X832" s="61"/>
      <c r="Y832" s="61"/>
      <c r="Z832" s="61"/>
    </row>
    <row r="833" spans="1:26" ht="13">
      <c r="A833" s="61"/>
      <c r="B833" s="61"/>
      <c r="C833" s="61"/>
      <c r="D833" s="61"/>
      <c r="E833" s="61"/>
      <c r="F833" s="61"/>
      <c r="G833" s="61"/>
      <c r="H833" s="61"/>
      <c r="I833" s="61"/>
      <c r="J833" s="61"/>
      <c r="K833" s="61"/>
      <c r="L833" s="61"/>
      <c r="M833" s="61"/>
      <c r="N833" s="61"/>
      <c r="O833" s="61"/>
      <c r="P833" s="61"/>
      <c r="Q833" s="61"/>
      <c r="R833" s="61"/>
      <c r="S833" s="61"/>
      <c r="T833" s="61"/>
      <c r="U833" s="61"/>
      <c r="V833" s="61"/>
      <c r="W833" s="61"/>
      <c r="X833" s="61"/>
      <c r="Y833" s="61"/>
      <c r="Z833" s="61"/>
    </row>
    <row r="834" spans="1:26" ht="13">
      <c r="A834" s="61"/>
      <c r="B834" s="61"/>
      <c r="C834" s="61"/>
      <c r="D834" s="61"/>
      <c r="E834" s="61"/>
      <c r="F834" s="61"/>
      <c r="G834" s="61"/>
      <c r="H834" s="61"/>
      <c r="I834" s="61"/>
      <c r="J834" s="61"/>
      <c r="K834" s="61"/>
      <c r="L834" s="61"/>
      <c r="M834" s="61"/>
      <c r="N834" s="61"/>
      <c r="O834" s="61"/>
      <c r="P834" s="61"/>
      <c r="Q834" s="61"/>
      <c r="R834" s="61"/>
      <c r="S834" s="61"/>
      <c r="T834" s="61"/>
      <c r="U834" s="61"/>
      <c r="V834" s="61"/>
      <c r="W834" s="61"/>
      <c r="X834" s="61"/>
      <c r="Y834" s="61"/>
      <c r="Z834" s="61"/>
    </row>
    <row r="835" spans="1:26" ht="13">
      <c r="A835" s="61"/>
      <c r="B835" s="61"/>
      <c r="C835" s="61"/>
      <c r="D835" s="61"/>
      <c r="E835" s="61"/>
      <c r="F835" s="61"/>
      <c r="G835" s="61"/>
      <c r="H835" s="61"/>
      <c r="I835" s="61"/>
      <c r="J835" s="61"/>
      <c r="K835" s="61"/>
      <c r="L835" s="61"/>
      <c r="M835" s="61"/>
      <c r="N835" s="61"/>
      <c r="O835" s="61"/>
      <c r="P835" s="61"/>
      <c r="Q835" s="61"/>
      <c r="R835" s="61"/>
      <c r="S835" s="61"/>
      <c r="T835" s="61"/>
      <c r="U835" s="61"/>
      <c r="V835" s="61"/>
      <c r="W835" s="61"/>
      <c r="X835" s="61"/>
      <c r="Y835" s="61"/>
      <c r="Z835" s="61"/>
    </row>
    <row r="836" spans="1:26" ht="13">
      <c r="A836" s="61"/>
      <c r="B836" s="61"/>
      <c r="C836" s="61"/>
      <c r="D836" s="61"/>
      <c r="E836" s="61"/>
      <c r="F836" s="61"/>
      <c r="G836" s="61"/>
      <c r="H836" s="61"/>
      <c r="I836" s="61"/>
      <c r="J836" s="61"/>
      <c r="K836" s="61"/>
      <c r="L836" s="61"/>
      <c r="M836" s="61"/>
      <c r="N836" s="61"/>
      <c r="O836" s="61"/>
      <c r="P836" s="61"/>
      <c r="Q836" s="61"/>
      <c r="R836" s="61"/>
      <c r="S836" s="61"/>
      <c r="T836" s="61"/>
      <c r="U836" s="61"/>
      <c r="V836" s="61"/>
      <c r="W836" s="61"/>
      <c r="X836" s="61"/>
      <c r="Y836" s="61"/>
      <c r="Z836" s="61"/>
    </row>
    <row r="837" spans="1:26" ht="13">
      <c r="A837" s="61"/>
      <c r="B837" s="61"/>
      <c r="C837" s="61"/>
      <c r="D837" s="61"/>
      <c r="E837" s="61"/>
      <c r="F837" s="61"/>
      <c r="G837" s="61"/>
      <c r="H837" s="61"/>
      <c r="I837" s="61"/>
      <c r="J837" s="61"/>
      <c r="K837" s="61"/>
      <c r="L837" s="61"/>
      <c r="M837" s="61"/>
      <c r="N837" s="61"/>
      <c r="O837" s="61"/>
      <c r="P837" s="61"/>
      <c r="Q837" s="61"/>
      <c r="R837" s="61"/>
      <c r="S837" s="61"/>
      <c r="T837" s="61"/>
      <c r="U837" s="61"/>
      <c r="V837" s="61"/>
      <c r="W837" s="61"/>
      <c r="X837" s="61"/>
      <c r="Y837" s="61"/>
      <c r="Z837" s="61"/>
    </row>
    <row r="838" spans="1:26" ht="13">
      <c r="A838" s="61"/>
      <c r="B838" s="61"/>
      <c r="C838" s="61"/>
      <c r="D838" s="61"/>
      <c r="E838" s="61"/>
      <c r="F838" s="61"/>
      <c r="G838" s="61"/>
      <c r="H838" s="61"/>
      <c r="I838" s="61"/>
      <c r="J838" s="61"/>
      <c r="K838" s="61"/>
      <c r="L838" s="61"/>
      <c r="M838" s="61"/>
      <c r="N838" s="61"/>
      <c r="O838" s="61"/>
      <c r="P838" s="61"/>
      <c r="Q838" s="61"/>
      <c r="R838" s="61"/>
      <c r="S838" s="61"/>
      <c r="T838" s="61"/>
      <c r="U838" s="61"/>
      <c r="V838" s="61"/>
      <c r="W838" s="61"/>
      <c r="X838" s="61"/>
      <c r="Y838" s="61"/>
      <c r="Z838" s="61"/>
    </row>
    <row r="839" spans="1:26" ht="13">
      <c r="A839" s="61"/>
      <c r="B839" s="61"/>
      <c r="C839" s="61"/>
      <c r="D839" s="61"/>
      <c r="E839" s="61"/>
      <c r="F839" s="61"/>
      <c r="G839" s="61"/>
      <c r="H839" s="61"/>
      <c r="I839" s="61"/>
      <c r="J839" s="61"/>
      <c r="K839" s="61"/>
      <c r="L839" s="61"/>
      <c r="M839" s="61"/>
      <c r="N839" s="61"/>
      <c r="O839" s="61"/>
      <c r="P839" s="61"/>
      <c r="Q839" s="61"/>
      <c r="R839" s="61"/>
      <c r="S839" s="61"/>
      <c r="T839" s="61"/>
      <c r="U839" s="61"/>
      <c r="V839" s="61"/>
      <c r="W839" s="61"/>
      <c r="X839" s="61"/>
      <c r="Y839" s="61"/>
      <c r="Z839" s="61"/>
    </row>
    <row r="840" spans="1:26" ht="13">
      <c r="A840" s="61"/>
      <c r="B840" s="61"/>
      <c r="C840" s="61"/>
      <c r="D840" s="61"/>
      <c r="E840" s="61"/>
      <c r="F840" s="61"/>
      <c r="G840" s="61"/>
      <c r="H840" s="61"/>
      <c r="I840" s="61"/>
      <c r="J840" s="61"/>
      <c r="K840" s="61"/>
      <c r="L840" s="61"/>
      <c r="M840" s="61"/>
      <c r="N840" s="61"/>
      <c r="O840" s="61"/>
      <c r="P840" s="61"/>
      <c r="Q840" s="61"/>
      <c r="R840" s="61"/>
      <c r="S840" s="61"/>
      <c r="T840" s="61"/>
      <c r="U840" s="61"/>
      <c r="V840" s="61"/>
      <c r="W840" s="61"/>
      <c r="X840" s="61"/>
      <c r="Y840" s="61"/>
      <c r="Z840" s="61"/>
    </row>
    <row r="841" spans="1:26" ht="13">
      <c r="A841" s="61"/>
      <c r="B841" s="61"/>
      <c r="C841" s="61"/>
      <c r="D841" s="61"/>
      <c r="E841" s="61"/>
      <c r="F841" s="61"/>
      <c r="G841" s="61"/>
      <c r="H841" s="61"/>
      <c r="I841" s="61"/>
      <c r="J841" s="61"/>
      <c r="K841" s="61"/>
      <c r="L841" s="61"/>
      <c r="M841" s="61"/>
      <c r="N841" s="61"/>
      <c r="O841" s="61"/>
      <c r="P841" s="61"/>
      <c r="Q841" s="61"/>
      <c r="R841" s="61"/>
      <c r="S841" s="61"/>
      <c r="T841" s="61"/>
      <c r="U841" s="61"/>
      <c r="V841" s="61"/>
      <c r="W841" s="61"/>
      <c r="X841" s="61"/>
      <c r="Y841" s="61"/>
      <c r="Z841" s="61"/>
    </row>
    <row r="842" spans="1:26" ht="13">
      <c r="A842" s="61"/>
      <c r="B842" s="61"/>
      <c r="C842" s="61"/>
      <c r="D842" s="61"/>
      <c r="E842" s="61"/>
      <c r="F842" s="61"/>
      <c r="G842" s="61"/>
      <c r="H842" s="61"/>
      <c r="I842" s="61"/>
      <c r="J842" s="61"/>
      <c r="K842" s="61"/>
      <c r="L842" s="61"/>
      <c r="M842" s="61"/>
      <c r="N842" s="61"/>
      <c r="O842" s="61"/>
      <c r="P842" s="61"/>
      <c r="Q842" s="61"/>
      <c r="R842" s="61"/>
      <c r="S842" s="61"/>
      <c r="T842" s="61"/>
      <c r="U842" s="61"/>
      <c r="V842" s="61"/>
      <c r="W842" s="61"/>
      <c r="X842" s="61"/>
      <c r="Y842" s="61"/>
      <c r="Z842" s="61"/>
    </row>
    <row r="843" spans="1:26" ht="13">
      <c r="A843" s="61"/>
      <c r="B843" s="61"/>
      <c r="C843" s="61"/>
      <c r="D843" s="61"/>
      <c r="E843" s="61"/>
      <c r="F843" s="61"/>
      <c r="G843" s="61"/>
      <c r="H843" s="61"/>
      <c r="I843" s="61"/>
      <c r="J843" s="61"/>
      <c r="K843" s="61"/>
      <c r="L843" s="61"/>
      <c r="M843" s="61"/>
      <c r="N843" s="61"/>
      <c r="O843" s="61"/>
      <c r="P843" s="61"/>
      <c r="Q843" s="61"/>
      <c r="R843" s="61"/>
      <c r="S843" s="61"/>
      <c r="T843" s="61"/>
      <c r="U843" s="61"/>
      <c r="V843" s="61"/>
      <c r="W843" s="61"/>
      <c r="X843" s="61"/>
      <c r="Y843" s="61"/>
      <c r="Z843" s="61"/>
    </row>
    <row r="844" spans="1:26" ht="13">
      <c r="A844" s="61"/>
      <c r="B844" s="61"/>
      <c r="C844" s="61"/>
      <c r="D844" s="61"/>
      <c r="E844" s="61"/>
      <c r="F844" s="61"/>
      <c r="G844" s="61"/>
      <c r="H844" s="61"/>
      <c r="I844" s="61"/>
      <c r="J844" s="61"/>
      <c r="K844" s="61"/>
      <c r="L844" s="61"/>
      <c r="M844" s="61"/>
      <c r="N844" s="61"/>
      <c r="O844" s="61"/>
      <c r="P844" s="61"/>
      <c r="Q844" s="61"/>
      <c r="R844" s="61"/>
      <c r="S844" s="61"/>
      <c r="T844" s="61"/>
      <c r="U844" s="61"/>
      <c r="V844" s="61"/>
      <c r="W844" s="61"/>
      <c r="X844" s="61"/>
      <c r="Y844" s="61"/>
      <c r="Z844" s="61"/>
    </row>
    <row r="845" spans="1:26" ht="13">
      <c r="A845" s="61"/>
      <c r="B845" s="61"/>
      <c r="C845" s="61"/>
      <c r="D845" s="61"/>
      <c r="E845" s="61"/>
      <c r="F845" s="61"/>
      <c r="G845" s="61"/>
      <c r="H845" s="61"/>
      <c r="I845" s="61"/>
      <c r="J845" s="61"/>
      <c r="K845" s="61"/>
      <c r="L845" s="61"/>
      <c r="M845" s="61"/>
      <c r="N845" s="61"/>
      <c r="O845" s="61"/>
      <c r="P845" s="61"/>
      <c r="Q845" s="61"/>
      <c r="R845" s="61"/>
      <c r="S845" s="61"/>
      <c r="T845" s="61"/>
      <c r="U845" s="61"/>
      <c r="V845" s="61"/>
      <c r="W845" s="61"/>
      <c r="X845" s="61"/>
      <c r="Y845" s="61"/>
      <c r="Z845" s="61"/>
    </row>
    <row r="846" spans="1:26" ht="13">
      <c r="A846" s="61"/>
      <c r="B846" s="61"/>
      <c r="C846" s="61"/>
      <c r="D846" s="61"/>
      <c r="E846" s="61"/>
      <c r="F846" s="61"/>
      <c r="G846" s="61"/>
      <c r="H846" s="61"/>
      <c r="I846" s="61"/>
      <c r="J846" s="61"/>
      <c r="K846" s="61"/>
      <c r="L846" s="61"/>
      <c r="M846" s="61"/>
      <c r="N846" s="61"/>
      <c r="O846" s="61"/>
      <c r="P846" s="61"/>
      <c r="Q846" s="61"/>
      <c r="R846" s="61"/>
      <c r="S846" s="61"/>
      <c r="T846" s="61"/>
      <c r="U846" s="61"/>
      <c r="V846" s="61"/>
      <c r="W846" s="61"/>
      <c r="X846" s="61"/>
      <c r="Y846" s="61"/>
      <c r="Z846" s="61"/>
    </row>
    <row r="847" spans="1:26" ht="13">
      <c r="A847" s="61"/>
      <c r="B847" s="61"/>
      <c r="C847" s="61"/>
      <c r="D847" s="61"/>
      <c r="E847" s="61"/>
      <c r="F847" s="61"/>
      <c r="G847" s="61"/>
      <c r="H847" s="61"/>
      <c r="I847" s="61"/>
      <c r="J847" s="61"/>
      <c r="K847" s="61"/>
      <c r="L847" s="61"/>
      <c r="M847" s="61"/>
      <c r="N847" s="61"/>
      <c r="O847" s="61"/>
      <c r="P847" s="61"/>
      <c r="Q847" s="61"/>
      <c r="R847" s="61"/>
      <c r="S847" s="61"/>
      <c r="T847" s="61"/>
      <c r="U847" s="61"/>
      <c r="V847" s="61"/>
      <c r="W847" s="61"/>
      <c r="X847" s="61"/>
      <c r="Y847" s="61"/>
      <c r="Z847" s="61"/>
    </row>
    <row r="848" spans="1:26" ht="13">
      <c r="A848" s="61"/>
      <c r="B848" s="61"/>
      <c r="C848" s="61"/>
      <c r="D848" s="61"/>
      <c r="E848" s="61"/>
      <c r="F848" s="61"/>
      <c r="G848" s="61"/>
      <c r="H848" s="61"/>
      <c r="I848" s="61"/>
      <c r="J848" s="61"/>
      <c r="K848" s="61"/>
      <c r="L848" s="61"/>
      <c r="M848" s="61"/>
      <c r="N848" s="61"/>
      <c r="O848" s="61"/>
      <c r="P848" s="61"/>
      <c r="Q848" s="61"/>
      <c r="R848" s="61"/>
      <c r="S848" s="61"/>
      <c r="T848" s="61"/>
      <c r="U848" s="61"/>
      <c r="V848" s="61"/>
      <c r="W848" s="61"/>
      <c r="X848" s="61"/>
      <c r="Y848" s="61"/>
      <c r="Z848" s="61"/>
    </row>
    <row r="849" spans="1:26" ht="13">
      <c r="A849" s="61"/>
      <c r="B849" s="61"/>
      <c r="C849" s="61"/>
      <c r="D849" s="61"/>
      <c r="E849" s="61"/>
      <c r="F849" s="61"/>
      <c r="G849" s="61"/>
      <c r="H849" s="61"/>
      <c r="I849" s="61"/>
      <c r="J849" s="61"/>
      <c r="K849" s="61"/>
      <c r="L849" s="61"/>
      <c r="M849" s="61"/>
      <c r="N849" s="61"/>
      <c r="O849" s="61"/>
      <c r="P849" s="61"/>
      <c r="Q849" s="61"/>
      <c r="R849" s="61"/>
      <c r="S849" s="61"/>
      <c r="T849" s="61"/>
      <c r="U849" s="61"/>
      <c r="V849" s="61"/>
      <c r="W849" s="61"/>
      <c r="X849" s="61"/>
      <c r="Y849" s="61"/>
      <c r="Z849" s="61"/>
    </row>
    <row r="850" spans="1:26" ht="13">
      <c r="A850" s="61"/>
      <c r="B850" s="61"/>
      <c r="C850" s="61"/>
      <c r="D850" s="61"/>
      <c r="E850" s="61"/>
      <c r="F850" s="61"/>
      <c r="G850" s="61"/>
      <c r="H850" s="61"/>
      <c r="I850" s="61"/>
      <c r="J850" s="61"/>
      <c r="K850" s="61"/>
      <c r="L850" s="61"/>
      <c r="M850" s="61"/>
      <c r="N850" s="61"/>
      <c r="O850" s="61"/>
      <c r="P850" s="61"/>
      <c r="Q850" s="61"/>
      <c r="R850" s="61"/>
      <c r="S850" s="61"/>
      <c r="T850" s="61"/>
      <c r="U850" s="61"/>
      <c r="V850" s="61"/>
      <c r="W850" s="61"/>
      <c r="X850" s="61"/>
      <c r="Y850" s="61"/>
      <c r="Z850" s="61"/>
    </row>
    <row r="851" spans="1:26" ht="13">
      <c r="A851" s="61"/>
      <c r="B851" s="61"/>
      <c r="C851" s="61"/>
      <c r="D851" s="61"/>
      <c r="E851" s="61"/>
      <c r="F851" s="61"/>
      <c r="G851" s="61"/>
      <c r="H851" s="61"/>
      <c r="I851" s="61"/>
      <c r="J851" s="61"/>
      <c r="K851" s="61"/>
      <c r="L851" s="61"/>
      <c r="M851" s="61"/>
      <c r="N851" s="61"/>
      <c r="O851" s="61"/>
      <c r="P851" s="61"/>
      <c r="Q851" s="61"/>
      <c r="R851" s="61"/>
      <c r="S851" s="61"/>
      <c r="T851" s="61"/>
      <c r="U851" s="61"/>
      <c r="V851" s="61"/>
      <c r="W851" s="61"/>
      <c r="X851" s="61"/>
      <c r="Y851" s="61"/>
      <c r="Z851" s="61"/>
    </row>
    <row r="852" spans="1:26" ht="13">
      <c r="A852" s="61"/>
      <c r="B852" s="61"/>
      <c r="C852" s="61"/>
      <c r="D852" s="61"/>
      <c r="E852" s="61"/>
      <c r="F852" s="61"/>
      <c r="G852" s="61"/>
      <c r="H852" s="61"/>
      <c r="I852" s="61"/>
      <c r="J852" s="61"/>
      <c r="K852" s="61"/>
      <c r="L852" s="61"/>
      <c r="M852" s="61"/>
      <c r="N852" s="61"/>
      <c r="O852" s="61"/>
      <c r="P852" s="61"/>
      <c r="Q852" s="61"/>
      <c r="R852" s="61"/>
      <c r="S852" s="61"/>
      <c r="T852" s="61"/>
      <c r="U852" s="61"/>
      <c r="V852" s="61"/>
      <c r="W852" s="61"/>
      <c r="X852" s="61"/>
      <c r="Y852" s="61"/>
      <c r="Z852" s="61"/>
    </row>
    <row r="853" spans="1:26" ht="13">
      <c r="A853" s="61"/>
      <c r="B853" s="61"/>
      <c r="C853" s="61"/>
      <c r="D853" s="61"/>
      <c r="E853" s="61"/>
      <c r="F853" s="61"/>
      <c r="G853" s="61"/>
      <c r="H853" s="61"/>
      <c r="I853" s="61"/>
      <c r="J853" s="61"/>
      <c r="K853" s="61"/>
      <c r="L853" s="61"/>
      <c r="M853" s="61"/>
      <c r="N853" s="61"/>
      <c r="O853" s="61"/>
      <c r="P853" s="61"/>
      <c r="Q853" s="61"/>
      <c r="R853" s="61"/>
      <c r="S853" s="61"/>
      <c r="T853" s="61"/>
      <c r="U853" s="61"/>
      <c r="V853" s="61"/>
      <c r="W853" s="61"/>
      <c r="X853" s="61"/>
      <c r="Y853" s="61"/>
      <c r="Z853" s="61"/>
    </row>
    <row r="854" spans="1:26" ht="13">
      <c r="A854" s="61"/>
      <c r="B854" s="61"/>
      <c r="C854" s="61"/>
      <c r="D854" s="61"/>
      <c r="E854" s="61"/>
      <c r="F854" s="61"/>
      <c r="G854" s="61"/>
      <c r="H854" s="61"/>
      <c r="I854" s="61"/>
      <c r="J854" s="61"/>
      <c r="K854" s="61"/>
      <c r="L854" s="61"/>
      <c r="M854" s="61"/>
      <c r="N854" s="61"/>
      <c r="O854" s="61"/>
      <c r="P854" s="61"/>
      <c r="Q854" s="61"/>
      <c r="R854" s="61"/>
      <c r="S854" s="61"/>
      <c r="T854" s="61"/>
      <c r="U854" s="61"/>
      <c r="V854" s="61"/>
      <c r="W854" s="61"/>
      <c r="X854" s="61"/>
      <c r="Y854" s="61"/>
      <c r="Z854" s="61"/>
    </row>
    <row r="855" spans="1:26" ht="13">
      <c r="A855" s="61"/>
      <c r="B855" s="61"/>
      <c r="C855" s="61"/>
      <c r="D855" s="61"/>
      <c r="E855" s="61"/>
      <c r="F855" s="61"/>
      <c r="G855" s="61"/>
      <c r="H855" s="61"/>
      <c r="I855" s="61"/>
      <c r="J855" s="61"/>
      <c r="K855" s="61"/>
      <c r="L855" s="61"/>
      <c r="M855" s="61"/>
      <c r="N855" s="61"/>
      <c r="O855" s="61"/>
      <c r="P855" s="61"/>
      <c r="Q855" s="61"/>
      <c r="R855" s="61"/>
      <c r="S855" s="61"/>
      <c r="T855" s="61"/>
      <c r="U855" s="61"/>
      <c r="V855" s="61"/>
      <c r="W855" s="61"/>
      <c r="X855" s="61"/>
      <c r="Y855" s="61"/>
      <c r="Z855" s="61"/>
    </row>
    <row r="856" spans="1:26" ht="13">
      <c r="A856" s="61"/>
      <c r="B856" s="61"/>
      <c r="C856" s="61"/>
      <c r="D856" s="61"/>
      <c r="E856" s="61"/>
      <c r="F856" s="61"/>
      <c r="G856" s="61"/>
      <c r="H856" s="61"/>
      <c r="I856" s="61"/>
      <c r="J856" s="61"/>
      <c r="K856" s="61"/>
      <c r="L856" s="61"/>
      <c r="M856" s="61"/>
      <c r="N856" s="61"/>
      <c r="O856" s="61"/>
      <c r="P856" s="61"/>
      <c r="Q856" s="61"/>
      <c r="R856" s="61"/>
      <c r="S856" s="61"/>
      <c r="T856" s="61"/>
      <c r="U856" s="61"/>
      <c r="V856" s="61"/>
      <c r="W856" s="61"/>
      <c r="X856" s="61"/>
      <c r="Y856" s="61"/>
      <c r="Z856" s="61"/>
    </row>
    <row r="857" spans="1:26" ht="13">
      <c r="A857" s="61"/>
      <c r="B857" s="61"/>
      <c r="C857" s="61"/>
      <c r="D857" s="61"/>
      <c r="E857" s="61"/>
      <c r="F857" s="61"/>
      <c r="G857" s="61"/>
      <c r="H857" s="61"/>
      <c r="I857" s="61"/>
      <c r="J857" s="61"/>
      <c r="K857" s="61"/>
      <c r="L857" s="61"/>
      <c r="M857" s="61"/>
      <c r="N857" s="61"/>
      <c r="O857" s="61"/>
      <c r="P857" s="61"/>
      <c r="Q857" s="61"/>
      <c r="R857" s="61"/>
      <c r="S857" s="61"/>
      <c r="T857" s="61"/>
      <c r="U857" s="61"/>
      <c r="V857" s="61"/>
      <c r="W857" s="61"/>
      <c r="X857" s="61"/>
      <c r="Y857" s="61"/>
      <c r="Z857" s="61"/>
    </row>
    <row r="858" spans="1:26" ht="13">
      <c r="A858" s="61"/>
      <c r="B858" s="61"/>
      <c r="C858" s="61"/>
      <c r="D858" s="61"/>
      <c r="E858" s="61"/>
      <c r="F858" s="61"/>
      <c r="G858" s="61"/>
      <c r="H858" s="61"/>
      <c r="I858" s="61"/>
      <c r="J858" s="61"/>
      <c r="K858" s="61"/>
      <c r="L858" s="61"/>
      <c r="M858" s="61"/>
      <c r="N858" s="61"/>
      <c r="O858" s="61"/>
      <c r="P858" s="61"/>
      <c r="Q858" s="61"/>
      <c r="R858" s="61"/>
      <c r="S858" s="61"/>
      <c r="T858" s="61"/>
      <c r="U858" s="61"/>
      <c r="V858" s="61"/>
      <c r="W858" s="61"/>
      <c r="X858" s="61"/>
      <c r="Y858" s="61"/>
      <c r="Z858" s="61"/>
    </row>
    <row r="859" spans="1:26" ht="13">
      <c r="A859" s="61"/>
      <c r="B859" s="61"/>
      <c r="C859" s="61"/>
      <c r="D859" s="61"/>
      <c r="E859" s="61"/>
      <c r="F859" s="61"/>
      <c r="G859" s="61"/>
      <c r="H859" s="61"/>
      <c r="I859" s="61"/>
      <c r="J859" s="61"/>
      <c r="K859" s="61"/>
      <c r="L859" s="61"/>
      <c r="M859" s="61"/>
      <c r="N859" s="61"/>
      <c r="O859" s="61"/>
      <c r="P859" s="61"/>
      <c r="Q859" s="61"/>
      <c r="R859" s="61"/>
      <c r="S859" s="61"/>
      <c r="T859" s="61"/>
      <c r="U859" s="61"/>
      <c r="V859" s="61"/>
      <c r="W859" s="61"/>
      <c r="X859" s="61"/>
      <c r="Y859" s="61"/>
      <c r="Z859" s="61"/>
    </row>
    <row r="860" spans="1:26" ht="13">
      <c r="A860" s="61"/>
      <c r="B860" s="61"/>
      <c r="C860" s="61"/>
      <c r="D860" s="61"/>
      <c r="E860" s="61"/>
      <c r="F860" s="61"/>
      <c r="G860" s="61"/>
      <c r="H860" s="61"/>
      <c r="I860" s="61"/>
      <c r="J860" s="61"/>
      <c r="K860" s="61"/>
      <c r="L860" s="61"/>
      <c r="M860" s="61"/>
      <c r="N860" s="61"/>
      <c r="O860" s="61"/>
      <c r="P860" s="61"/>
      <c r="Q860" s="61"/>
      <c r="R860" s="61"/>
      <c r="S860" s="61"/>
      <c r="T860" s="61"/>
      <c r="U860" s="61"/>
      <c r="V860" s="61"/>
      <c r="W860" s="61"/>
      <c r="X860" s="61"/>
      <c r="Y860" s="61"/>
      <c r="Z860" s="61"/>
    </row>
    <row r="861" spans="1:26" ht="13">
      <c r="A861" s="61"/>
      <c r="B861" s="61"/>
      <c r="C861" s="61"/>
      <c r="D861" s="61"/>
      <c r="E861" s="61"/>
      <c r="F861" s="61"/>
      <c r="G861" s="61"/>
      <c r="H861" s="61"/>
      <c r="I861" s="61"/>
      <c r="J861" s="61"/>
      <c r="K861" s="61"/>
      <c r="L861" s="61"/>
      <c r="M861" s="61"/>
      <c r="N861" s="61"/>
      <c r="O861" s="61"/>
      <c r="P861" s="61"/>
      <c r="Q861" s="61"/>
      <c r="R861" s="61"/>
      <c r="S861" s="61"/>
      <c r="T861" s="61"/>
      <c r="U861" s="61"/>
      <c r="V861" s="61"/>
      <c r="W861" s="61"/>
      <c r="X861" s="61"/>
      <c r="Y861" s="61"/>
      <c r="Z861" s="61"/>
    </row>
    <row r="862" spans="1:26" ht="13">
      <c r="A862" s="61"/>
      <c r="B862" s="61"/>
      <c r="C862" s="61"/>
      <c r="D862" s="61"/>
      <c r="E862" s="61"/>
      <c r="F862" s="61"/>
      <c r="G862" s="61"/>
      <c r="H862" s="61"/>
      <c r="I862" s="61"/>
      <c r="J862" s="61"/>
      <c r="K862" s="61"/>
      <c r="L862" s="61"/>
      <c r="M862" s="61"/>
      <c r="N862" s="61"/>
      <c r="O862" s="61"/>
      <c r="P862" s="61"/>
      <c r="Q862" s="61"/>
      <c r="R862" s="61"/>
      <c r="S862" s="61"/>
      <c r="T862" s="61"/>
      <c r="U862" s="61"/>
      <c r="V862" s="61"/>
      <c r="W862" s="61"/>
      <c r="X862" s="61"/>
      <c r="Y862" s="61"/>
      <c r="Z862" s="61"/>
    </row>
    <row r="863" spans="1:26" ht="13">
      <c r="A863" s="61"/>
      <c r="B863" s="61"/>
      <c r="C863" s="61"/>
      <c r="D863" s="61"/>
      <c r="E863" s="61"/>
      <c r="F863" s="61"/>
      <c r="G863" s="61"/>
      <c r="H863" s="61"/>
      <c r="I863" s="61"/>
      <c r="J863" s="61"/>
      <c r="K863" s="61"/>
      <c r="L863" s="61"/>
      <c r="M863" s="61"/>
      <c r="N863" s="61"/>
      <c r="O863" s="61"/>
      <c r="P863" s="61"/>
      <c r="Q863" s="61"/>
      <c r="R863" s="61"/>
      <c r="S863" s="61"/>
      <c r="T863" s="61"/>
      <c r="U863" s="61"/>
      <c r="V863" s="61"/>
      <c r="W863" s="61"/>
      <c r="X863" s="61"/>
      <c r="Y863" s="61"/>
      <c r="Z863" s="61"/>
    </row>
    <row r="864" spans="1:26" ht="13">
      <c r="A864" s="61"/>
      <c r="B864" s="61"/>
      <c r="C864" s="61"/>
      <c r="D864" s="61"/>
      <c r="E864" s="61"/>
      <c r="F864" s="61"/>
      <c r="G864" s="61"/>
      <c r="H864" s="61"/>
      <c r="I864" s="61"/>
      <c r="J864" s="61"/>
      <c r="K864" s="61"/>
      <c r="L864" s="61"/>
      <c r="M864" s="61"/>
      <c r="N864" s="61"/>
      <c r="O864" s="61"/>
      <c r="P864" s="61"/>
      <c r="Q864" s="61"/>
      <c r="R864" s="61"/>
      <c r="S864" s="61"/>
      <c r="T864" s="61"/>
      <c r="U864" s="61"/>
      <c r="V864" s="61"/>
      <c r="W864" s="61"/>
      <c r="X864" s="61"/>
      <c r="Y864" s="61"/>
      <c r="Z864" s="61"/>
    </row>
    <row r="865" spans="1:26" ht="13">
      <c r="A865" s="61"/>
      <c r="B865" s="61"/>
      <c r="C865" s="61"/>
      <c r="D865" s="61"/>
      <c r="E865" s="61"/>
      <c r="F865" s="61"/>
      <c r="G865" s="61"/>
      <c r="H865" s="61"/>
      <c r="I865" s="61"/>
      <c r="J865" s="61"/>
      <c r="K865" s="61"/>
      <c r="L865" s="61"/>
      <c r="M865" s="61"/>
      <c r="N865" s="61"/>
      <c r="O865" s="61"/>
      <c r="P865" s="61"/>
      <c r="Q865" s="61"/>
      <c r="R865" s="61"/>
      <c r="S865" s="61"/>
      <c r="T865" s="61"/>
      <c r="U865" s="61"/>
      <c r="V865" s="61"/>
      <c r="W865" s="61"/>
      <c r="X865" s="61"/>
      <c r="Y865" s="61"/>
      <c r="Z865" s="61"/>
    </row>
    <row r="866" spans="1:26" ht="13">
      <c r="A866" s="61"/>
      <c r="B866" s="61"/>
      <c r="C866" s="61"/>
      <c r="D866" s="61"/>
      <c r="E866" s="61"/>
      <c r="F866" s="61"/>
      <c r="G866" s="61"/>
      <c r="H866" s="61"/>
      <c r="I866" s="61"/>
      <c r="J866" s="61"/>
      <c r="K866" s="61"/>
      <c r="L866" s="61"/>
      <c r="M866" s="61"/>
      <c r="N866" s="61"/>
      <c r="O866" s="61"/>
      <c r="P866" s="61"/>
      <c r="Q866" s="61"/>
      <c r="R866" s="61"/>
      <c r="S866" s="61"/>
      <c r="T866" s="61"/>
      <c r="U866" s="61"/>
      <c r="V866" s="61"/>
      <c r="W866" s="61"/>
      <c r="X866" s="61"/>
      <c r="Y866" s="61"/>
      <c r="Z866" s="61"/>
    </row>
    <row r="867" spans="1:26" ht="13">
      <c r="A867" s="61"/>
      <c r="B867" s="61"/>
      <c r="C867" s="61"/>
      <c r="D867" s="61"/>
      <c r="E867" s="61"/>
      <c r="F867" s="61"/>
      <c r="G867" s="61"/>
      <c r="H867" s="61"/>
      <c r="I867" s="61"/>
      <c r="J867" s="61"/>
      <c r="K867" s="61"/>
      <c r="L867" s="61"/>
      <c r="M867" s="61"/>
      <c r="N867" s="61"/>
      <c r="O867" s="61"/>
      <c r="P867" s="61"/>
      <c r="Q867" s="61"/>
      <c r="R867" s="61"/>
      <c r="S867" s="61"/>
      <c r="T867" s="61"/>
      <c r="U867" s="61"/>
      <c r="V867" s="61"/>
      <c r="W867" s="61"/>
      <c r="X867" s="61"/>
      <c r="Y867" s="61"/>
      <c r="Z867" s="61"/>
    </row>
    <row r="868" spans="1:26" ht="13">
      <c r="A868" s="61"/>
      <c r="B868" s="61"/>
      <c r="C868" s="61"/>
      <c r="D868" s="61"/>
      <c r="E868" s="61"/>
      <c r="F868" s="61"/>
      <c r="G868" s="61"/>
      <c r="H868" s="61"/>
      <c r="I868" s="61"/>
      <c r="J868" s="61"/>
      <c r="K868" s="61"/>
      <c r="L868" s="61"/>
      <c r="M868" s="61"/>
      <c r="N868" s="61"/>
      <c r="O868" s="61"/>
      <c r="P868" s="61"/>
      <c r="Q868" s="61"/>
      <c r="R868" s="61"/>
      <c r="S868" s="61"/>
      <c r="T868" s="61"/>
      <c r="U868" s="61"/>
      <c r="V868" s="61"/>
      <c r="W868" s="61"/>
      <c r="X868" s="61"/>
      <c r="Y868" s="61"/>
      <c r="Z868" s="61"/>
    </row>
    <row r="869" spans="1:26" ht="13">
      <c r="A869" s="61"/>
      <c r="B869" s="61"/>
      <c r="C869" s="61"/>
      <c r="D869" s="61"/>
      <c r="E869" s="61"/>
      <c r="F869" s="61"/>
      <c r="G869" s="61"/>
      <c r="H869" s="61"/>
      <c r="I869" s="61"/>
      <c r="J869" s="61"/>
      <c r="K869" s="61"/>
      <c r="L869" s="61"/>
      <c r="M869" s="61"/>
      <c r="N869" s="61"/>
      <c r="O869" s="61"/>
      <c r="P869" s="61"/>
      <c r="Q869" s="61"/>
      <c r="R869" s="61"/>
      <c r="S869" s="61"/>
      <c r="T869" s="61"/>
      <c r="U869" s="61"/>
      <c r="V869" s="61"/>
      <c r="W869" s="61"/>
      <c r="X869" s="61"/>
      <c r="Y869" s="61"/>
      <c r="Z869" s="61"/>
    </row>
    <row r="870" spans="1:26" ht="13">
      <c r="A870" s="61"/>
      <c r="B870" s="61"/>
      <c r="C870" s="61"/>
      <c r="D870" s="61"/>
      <c r="E870" s="61"/>
      <c r="F870" s="61"/>
      <c r="G870" s="61"/>
      <c r="H870" s="61"/>
      <c r="I870" s="61"/>
      <c r="J870" s="61"/>
      <c r="K870" s="61"/>
      <c r="L870" s="61"/>
      <c r="M870" s="61"/>
      <c r="N870" s="61"/>
      <c r="O870" s="61"/>
      <c r="P870" s="61"/>
      <c r="Q870" s="61"/>
      <c r="R870" s="61"/>
      <c r="S870" s="61"/>
      <c r="T870" s="61"/>
      <c r="U870" s="61"/>
      <c r="V870" s="61"/>
      <c r="W870" s="61"/>
      <c r="X870" s="61"/>
      <c r="Y870" s="61"/>
      <c r="Z870" s="61"/>
    </row>
    <row r="871" spans="1:26" ht="13">
      <c r="A871" s="61"/>
      <c r="B871" s="61"/>
      <c r="C871" s="61"/>
      <c r="D871" s="61"/>
      <c r="E871" s="61"/>
      <c r="F871" s="61"/>
      <c r="G871" s="61"/>
      <c r="H871" s="61"/>
      <c r="I871" s="61"/>
      <c r="J871" s="61"/>
      <c r="K871" s="61"/>
      <c r="L871" s="61"/>
      <c r="M871" s="61"/>
      <c r="N871" s="61"/>
      <c r="O871" s="61"/>
      <c r="P871" s="61"/>
      <c r="Q871" s="61"/>
      <c r="R871" s="61"/>
      <c r="S871" s="61"/>
      <c r="T871" s="61"/>
      <c r="U871" s="61"/>
      <c r="V871" s="61"/>
      <c r="W871" s="61"/>
      <c r="X871" s="61"/>
      <c r="Y871" s="61"/>
      <c r="Z871" s="61"/>
    </row>
    <row r="872" spans="1:26" ht="13">
      <c r="A872" s="61"/>
      <c r="B872" s="61"/>
      <c r="C872" s="61"/>
      <c r="D872" s="61"/>
      <c r="E872" s="61"/>
      <c r="F872" s="61"/>
      <c r="G872" s="61"/>
      <c r="H872" s="61"/>
      <c r="I872" s="61"/>
      <c r="J872" s="61"/>
      <c r="K872" s="61"/>
      <c r="L872" s="61"/>
      <c r="M872" s="61"/>
      <c r="N872" s="61"/>
      <c r="O872" s="61"/>
      <c r="P872" s="61"/>
      <c r="Q872" s="61"/>
      <c r="R872" s="61"/>
      <c r="S872" s="61"/>
      <c r="T872" s="61"/>
      <c r="U872" s="61"/>
      <c r="V872" s="61"/>
      <c r="W872" s="61"/>
      <c r="X872" s="61"/>
      <c r="Y872" s="61"/>
      <c r="Z872" s="61"/>
    </row>
    <row r="873" spans="1:26" ht="13">
      <c r="A873" s="61"/>
      <c r="B873" s="61"/>
      <c r="C873" s="61"/>
      <c r="D873" s="61"/>
      <c r="E873" s="61"/>
      <c r="F873" s="61"/>
      <c r="G873" s="61"/>
      <c r="H873" s="61"/>
      <c r="I873" s="61"/>
      <c r="J873" s="61"/>
      <c r="K873" s="61"/>
      <c r="L873" s="61"/>
      <c r="M873" s="61"/>
      <c r="N873" s="61"/>
      <c r="O873" s="61"/>
      <c r="P873" s="61"/>
      <c r="Q873" s="61"/>
      <c r="R873" s="61"/>
      <c r="S873" s="61"/>
      <c r="T873" s="61"/>
      <c r="U873" s="61"/>
      <c r="V873" s="61"/>
      <c r="W873" s="61"/>
      <c r="X873" s="61"/>
      <c r="Y873" s="61"/>
      <c r="Z873" s="61"/>
    </row>
    <row r="874" spans="1:26" ht="13">
      <c r="A874" s="61"/>
      <c r="B874" s="61"/>
      <c r="C874" s="61"/>
      <c r="D874" s="61"/>
      <c r="E874" s="61"/>
      <c r="F874" s="61"/>
      <c r="G874" s="61"/>
      <c r="H874" s="61"/>
      <c r="I874" s="61"/>
      <c r="J874" s="61"/>
      <c r="K874" s="61"/>
      <c r="L874" s="61"/>
      <c r="M874" s="61"/>
      <c r="N874" s="61"/>
      <c r="O874" s="61"/>
      <c r="P874" s="61"/>
      <c r="Q874" s="61"/>
      <c r="R874" s="61"/>
      <c r="S874" s="61"/>
      <c r="T874" s="61"/>
      <c r="U874" s="61"/>
      <c r="V874" s="61"/>
      <c r="W874" s="61"/>
      <c r="X874" s="61"/>
      <c r="Y874" s="61"/>
      <c r="Z874" s="61"/>
    </row>
    <row r="875" spans="1:26" ht="13">
      <c r="A875" s="61"/>
      <c r="B875" s="61"/>
      <c r="C875" s="61"/>
      <c r="D875" s="61"/>
      <c r="E875" s="61"/>
      <c r="F875" s="61"/>
      <c r="G875" s="61"/>
      <c r="H875" s="61"/>
      <c r="I875" s="61"/>
      <c r="J875" s="61"/>
      <c r="K875" s="61"/>
      <c r="L875" s="61"/>
      <c r="M875" s="61"/>
      <c r="N875" s="61"/>
      <c r="O875" s="61"/>
      <c r="P875" s="61"/>
      <c r="Q875" s="61"/>
      <c r="R875" s="61"/>
      <c r="S875" s="61"/>
      <c r="T875" s="61"/>
      <c r="U875" s="61"/>
      <c r="V875" s="61"/>
      <c r="W875" s="61"/>
      <c r="X875" s="61"/>
      <c r="Y875" s="61"/>
      <c r="Z875" s="61"/>
    </row>
    <row r="876" spans="1:26" ht="13">
      <c r="A876" s="61"/>
      <c r="B876" s="61"/>
      <c r="C876" s="61"/>
      <c r="D876" s="61"/>
      <c r="E876" s="61"/>
      <c r="F876" s="61"/>
      <c r="G876" s="61"/>
      <c r="H876" s="61"/>
      <c r="I876" s="61"/>
      <c r="J876" s="61"/>
      <c r="K876" s="61"/>
      <c r="L876" s="61"/>
      <c r="M876" s="61"/>
      <c r="N876" s="61"/>
      <c r="O876" s="61"/>
      <c r="P876" s="61"/>
      <c r="Q876" s="61"/>
      <c r="R876" s="61"/>
      <c r="S876" s="61"/>
      <c r="T876" s="61"/>
      <c r="U876" s="61"/>
      <c r="V876" s="61"/>
      <c r="W876" s="61"/>
      <c r="X876" s="61"/>
      <c r="Y876" s="61"/>
      <c r="Z876" s="61"/>
    </row>
    <row r="877" spans="1:26" ht="13">
      <c r="A877" s="61"/>
      <c r="B877" s="61"/>
      <c r="C877" s="61"/>
      <c r="D877" s="61"/>
      <c r="E877" s="61"/>
      <c r="F877" s="61"/>
      <c r="G877" s="61"/>
      <c r="H877" s="61"/>
      <c r="I877" s="61"/>
      <c r="J877" s="61"/>
      <c r="K877" s="61"/>
      <c r="L877" s="61"/>
      <c r="M877" s="61"/>
      <c r="N877" s="61"/>
      <c r="O877" s="61"/>
      <c r="P877" s="61"/>
      <c r="Q877" s="61"/>
      <c r="R877" s="61"/>
      <c r="S877" s="61"/>
      <c r="T877" s="61"/>
      <c r="U877" s="61"/>
      <c r="V877" s="61"/>
      <c r="W877" s="61"/>
      <c r="X877" s="61"/>
      <c r="Y877" s="61"/>
      <c r="Z877" s="61"/>
    </row>
    <row r="878" spans="1:26" ht="13">
      <c r="A878" s="61"/>
      <c r="B878" s="61"/>
      <c r="C878" s="61"/>
      <c r="D878" s="61"/>
      <c r="E878" s="61"/>
      <c r="F878" s="61"/>
      <c r="G878" s="61"/>
      <c r="H878" s="61"/>
      <c r="I878" s="61"/>
      <c r="J878" s="61"/>
      <c r="K878" s="61"/>
      <c r="L878" s="61"/>
      <c r="M878" s="61"/>
      <c r="N878" s="61"/>
      <c r="O878" s="61"/>
      <c r="P878" s="61"/>
      <c r="Q878" s="61"/>
      <c r="R878" s="61"/>
      <c r="S878" s="61"/>
      <c r="T878" s="61"/>
      <c r="U878" s="61"/>
      <c r="V878" s="61"/>
      <c r="W878" s="61"/>
      <c r="X878" s="61"/>
      <c r="Y878" s="61"/>
      <c r="Z878" s="61"/>
    </row>
    <row r="879" spans="1:26" ht="13">
      <c r="A879" s="61"/>
      <c r="B879" s="61"/>
      <c r="C879" s="61"/>
      <c r="D879" s="61"/>
      <c r="E879" s="61"/>
      <c r="F879" s="61"/>
      <c r="G879" s="61"/>
      <c r="H879" s="61"/>
      <c r="I879" s="61"/>
      <c r="J879" s="61"/>
      <c r="K879" s="61"/>
      <c r="L879" s="61"/>
      <c r="M879" s="61"/>
      <c r="N879" s="61"/>
      <c r="O879" s="61"/>
      <c r="P879" s="61"/>
      <c r="Q879" s="61"/>
      <c r="R879" s="61"/>
      <c r="S879" s="61"/>
      <c r="T879" s="61"/>
      <c r="U879" s="61"/>
      <c r="V879" s="61"/>
      <c r="W879" s="61"/>
      <c r="X879" s="61"/>
      <c r="Y879" s="61"/>
      <c r="Z879" s="61"/>
    </row>
    <row r="880" spans="1:26" ht="13">
      <c r="A880" s="61"/>
      <c r="B880" s="61"/>
      <c r="C880" s="61"/>
      <c r="D880" s="61"/>
      <c r="E880" s="61"/>
      <c r="F880" s="61"/>
      <c r="G880" s="61"/>
      <c r="H880" s="61"/>
      <c r="I880" s="61"/>
      <c r="J880" s="61"/>
      <c r="K880" s="61"/>
      <c r="L880" s="61"/>
      <c r="M880" s="61"/>
      <c r="N880" s="61"/>
      <c r="O880" s="61"/>
      <c r="P880" s="61"/>
      <c r="Q880" s="61"/>
      <c r="R880" s="61"/>
      <c r="S880" s="61"/>
      <c r="T880" s="61"/>
      <c r="U880" s="61"/>
      <c r="V880" s="61"/>
      <c r="W880" s="61"/>
      <c r="X880" s="61"/>
      <c r="Y880" s="61"/>
      <c r="Z880" s="61"/>
    </row>
    <row r="881" spans="1:26" ht="13">
      <c r="A881" s="61"/>
      <c r="B881" s="61"/>
      <c r="C881" s="61"/>
      <c r="D881" s="61"/>
      <c r="E881" s="61"/>
      <c r="F881" s="61"/>
      <c r="G881" s="61"/>
      <c r="H881" s="61"/>
      <c r="I881" s="61"/>
      <c r="J881" s="61"/>
      <c r="K881" s="61"/>
      <c r="L881" s="61"/>
      <c r="M881" s="61"/>
      <c r="N881" s="61"/>
      <c r="O881" s="61"/>
      <c r="P881" s="61"/>
      <c r="Q881" s="61"/>
      <c r="R881" s="61"/>
      <c r="S881" s="61"/>
      <c r="T881" s="61"/>
      <c r="U881" s="61"/>
      <c r="V881" s="61"/>
      <c r="W881" s="61"/>
      <c r="X881" s="61"/>
      <c r="Y881" s="61"/>
      <c r="Z881" s="61"/>
    </row>
    <row r="882" spans="1:26" ht="13">
      <c r="A882" s="61"/>
      <c r="B882" s="61"/>
      <c r="C882" s="61"/>
      <c r="D882" s="61"/>
      <c r="E882" s="61"/>
      <c r="F882" s="61"/>
      <c r="G882" s="61"/>
      <c r="H882" s="61"/>
      <c r="I882" s="61"/>
      <c r="J882" s="61"/>
      <c r="K882" s="61"/>
      <c r="L882" s="61"/>
      <c r="M882" s="61"/>
      <c r="N882" s="61"/>
      <c r="O882" s="61"/>
      <c r="P882" s="61"/>
      <c r="Q882" s="61"/>
      <c r="R882" s="61"/>
      <c r="S882" s="61"/>
      <c r="T882" s="61"/>
      <c r="U882" s="61"/>
      <c r="V882" s="61"/>
      <c r="W882" s="61"/>
      <c r="X882" s="61"/>
      <c r="Y882" s="61"/>
      <c r="Z882" s="61"/>
    </row>
    <row r="883" spans="1:26" ht="13">
      <c r="A883" s="61"/>
      <c r="B883" s="61"/>
      <c r="C883" s="61"/>
      <c r="D883" s="61"/>
      <c r="E883" s="61"/>
      <c r="F883" s="61"/>
      <c r="G883" s="61"/>
      <c r="H883" s="61"/>
      <c r="I883" s="61"/>
      <c r="J883" s="61"/>
      <c r="K883" s="61"/>
      <c r="L883" s="61"/>
      <c r="M883" s="61"/>
      <c r="N883" s="61"/>
      <c r="O883" s="61"/>
      <c r="P883" s="61"/>
      <c r="Q883" s="61"/>
      <c r="R883" s="61"/>
      <c r="S883" s="61"/>
      <c r="T883" s="61"/>
      <c r="U883" s="61"/>
      <c r="V883" s="61"/>
      <c r="W883" s="61"/>
      <c r="X883" s="61"/>
      <c r="Y883" s="61"/>
      <c r="Z883" s="61"/>
    </row>
    <row r="884" spans="1:26" ht="13">
      <c r="A884" s="61"/>
      <c r="B884" s="61"/>
      <c r="C884" s="61"/>
      <c r="D884" s="61"/>
      <c r="E884" s="61"/>
      <c r="F884" s="61"/>
      <c r="G884" s="61"/>
      <c r="H884" s="61"/>
      <c r="I884" s="61"/>
      <c r="J884" s="61"/>
      <c r="K884" s="61"/>
      <c r="L884" s="61"/>
      <c r="M884" s="61"/>
      <c r="N884" s="61"/>
      <c r="O884" s="61"/>
      <c r="P884" s="61"/>
      <c r="Q884" s="61"/>
      <c r="R884" s="61"/>
      <c r="S884" s="61"/>
      <c r="T884" s="61"/>
      <c r="U884" s="61"/>
      <c r="V884" s="61"/>
      <c r="W884" s="61"/>
      <c r="X884" s="61"/>
      <c r="Y884" s="61"/>
      <c r="Z884" s="61"/>
    </row>
    <row r="885" spans="1:26" ht="13">
      <c r="A885" s="61"/>
      <c r="B885" s="61"/>
      <c r="C885" s="61"/>
      <c r="D885" s="61"/>
      <c r="E885" s="61"/>
      <c r="F885" s="61"/>
      <c r="G885" s="61"/>
      <c r="H885" s="61"/>
      <c r="I885" s="61"/>
      <c r="J885" s="61"/>
      <c r="K885" s="61"/>
      <c r="L885" s="61"/>
      <c r="M885" s="61"/>
      <c r="N885" s="61"/>
      <c r="O885" s="61"/>
      <c r="P885" s="61"/>
      <c r="Q885" s="61"/>
      <c r="R885" s="61"/>
      <c r="S885" s="61"/>
      <c r="T885" s="61"/>
      <c r="U885" s="61"/>
      <c r="V885" s="61"/>
      <c r="W885" s="61"/>
      <c r="X885" s="61"/>
      <c r="Y885" s="61"/>
      <c r="Z885" s="61"/>
    </row>
    <row r="886" spans="1:26" ht="13">
      <c r="A886" s="61"/>
      <c r="B886" s="61"/>
      <c r="C886" s="61"/>
      <c r="D886" s="61"/>
      <c r="E886" s="61"/>
      <c r="F886" s="61"/>
      <c r="G886" s="61"/>
      <c r="H886" s="61"/>
      <c r="I886" s="61"/>
      <c r="J886" s="61"/>
      <c r="K886" s="61"/>
      <c r="L886" s="61"/>
      <c r="M886" s="61"/>
      <c r="N886" s="61"/>
      <c r="O886" s="61"/>
      <c r="P886" s="61"/>
      <c r="Q886" s="61"/>
      <c r="R886" s="61"/>
      <c r="S886" s="61"/>
      <c r="T886" s="61"/>
      <c r="U886" s="61"/>
      <c r="V886" s="61"/>
      <c r="W886" s="61"/>
      <c r="X886" s="61"/>
      <c r="Y886" s="61"/>
      <c r="Z886" s="61"/>
    </row>
    <row r="887" spans="1:26" ht="13">
      <c r="A887" s="61"/>
      <c r="B887" s="61"/>
      <c r="C887" s="61"/>
      <c r="D887" s="61"/>
      <c r="E887" s="61"/>
      <c r="F887" s="61"/>
      <c r="G887" s="61"/>
      <c r="H887" s="61"/>
      <c r="I887" s="61"/>
      <c r="J887" s="61"/>
      <c r="K887" s="61"/>
      <c r="L887" s="61"/>
      <c r="M887" s="61"/>
      <c r="N887" s="61"/>
      <c r="O887" s="61"/>
      <c r="P887" s="61"/>
      <c r="Q887" s="61"/>
      <c r="R887" s="61"/>
      <c r="S887" s="61"/>
      <c r="T887" s="61"/>
      <c r="U887" s="61"/>
      <c r="V887" s="61"/>
      <c r="W887" s="61"/>
      <c r="X887" s="61"/>
      <c r="Y887" s="61"/>
      <c r="Z887" s="61"/>
    </row>
    <row r="888" spans="1:26" ht="13">
      <c r="A888" s="61"/>
      <c r="B888" s="61"/>
      <c r="C888" s="61"/>
      <c r="D888" s="61"/>
      <c r="E888" s="61"/>
      <c r="F888" s="61"/>
      <c r="G888" s="61"/>
      <c r="H888" s="61"/>
      <c r="I888" s="61"/>
      <c r="J888" s="61"/>
      <c r="K888" s="61"/>
      <c r="L888" s="61"/>
      <c r="M888" s="61"/>
      <c r="N888" s="61"/>
      <c r="O888" s="61"/>
      <c r="P888" s="61"/>
      <c r="Q888" s="61"/>
      <c r="R888" s="61"/>
      <c r="S888" s="61"/>
      <c r="T888" s="61"/>
      <c r="U888" s="61"/>
      <c r="V888" s="61"/>
      <c r="W888" s="61"/>
      <c r="X888" s="61"/>
      <c r="Y888" s="61"/>
      <c r="Z888" s="61"/>
    </row>
    <row r="889" spans="1:26" ht="13">
      <c r="A889" s="61"/>
      <c r="B889" s="61"/>
      <c r="C889" s="61"/>
      <c r="D889" s="61"/>
      <c r="E889" s="61"/>
      <c r="F889" s="61"/>
      <c r="G889" s="61"/>
      <c r="H889" s="61"/>
      <c r="I889" s="61"/>
      <c r="J889" s="61"/>
      <c r="K889" s="61"/>
      <c r="L889" s="61"/>
      <c r="M889" s="61"/>
      <c r="N889" s="61"/>
      <c r="O889" s="61"/>
      <c r="P889" s="61"/>
      <c r="Q889" s="61"/>
      <c r="R889" s="61"/>
      <c r="S889" s="61"/>
      <c r="T889" s="61"/>
      <c r="U889" s="61"/>
      <c r="V889" s="61"/>
      <c r="W889" s="61"/>
      <c r="X889" s="61"/>
      <c r="Y889" s="61"/>
      <c r="Z889" s="61"/>
    </row>
    <row r="890" spans="1:26" ht="13">
      <c r="A890" s="61"/>
      <c r="B890" s="61"/>
      <c r="C890" s="61"/>
      <c r="D890" s="61"/>
      <c r="E890" s="61"/>
      <c r="F890" s="61"/>
      <c r="G890" s="61"/>
      <c r="H890" s="61"/>
      <c r="I890" s="61"/>
      <c r="J890" s="61"/>
      <c r="K890" s="61"/>
      <c r="L890" s="61"/>
      <c r="M890" s="61"/>
      <c r="N890" s="61"/>
      <c r="O890" s="61"/>
      <c r="P890" s="61"/>
      <c r="Q890" s="61"/>
      <c r="R890" s="61"/>
      <c r="S890" s="61"/>
      <c r="T890" s="61"/>
      <c r="U890" s="61"/>
      <c r="V890" s="61"/>
      <c r="W890" s="61"/>
      <c r="X890" s="61"/>
      <c r="Y890" s="61"/>
      <c r="Z890" s="61"/>
    </row>
    <row r="891" spans="1:26" ht="13">
      <c r="A891" s="61"/>
      <c r="B891" s="61"/>
      <c r="C891" s="61"/>
      <c r="D891" s="61"/>
      <c r="E891" s="61"/>
      <c r="F891" s="61"/>
      <c r="G891" s="61"/>
      <c r="H891" s="61"/>
      <c r="I891" s="61"/>
      <c r="J891" s="61"/>
      <c r="K891" s="61"/>
      <c r="L891" s="61"/>
      <c r="M891" s="61"/>
      <c r="N891" s="61"/>
      <c r="O891" s="61"/>
      <c r="P891" s="61"/>
      <c r="Q891" s="61"/>
      <c r="R891" s="61"/>
      <c r="S891" s="61"/>
      <c r="T891" s="61"/>
      <c r="U891" s="61"/>
      <c r="V891" s="61"/>
      <c r="W891" s="61"/>
      <c r="X891" s="61"/>
      <c r="Y891" s="61"/>
      <c r="Z891" s="61"/>
    </row>
    <row r="892" spans="1:26" ht="13">
      <c r="A892" s="61"/>
      <c r="B892" s="61"/>
      <c r="C892" s="61"/>
      <c r="D892" s="61"/>
      <c r="E892" s="61"/>
      <c r="F892" s="61"/>
      <c r="G892" s="61"/>
      <c r="H892" s="61"/>
      <c r="I892" s="61"/>
      <c r="J892" s="61"/>
      <c r="K892" s="61"/>
      <c r="L892" s="61"/>
      <c r="M892" s="61"/>
      <c r="N892" s="61"/>
      <c r="O892" s="61"/>
      <c r="P892" s="61"/>
      <c r="Q892" s="61"/>
      <c r="R892" s="61"/>
      <c r="S892" s="61"/>
      <c r="T892" s="61"/>
      <c r="U892" s="61"/>
      <c r="V892" s="61"/>
      <c r="W892" s="61"/>
      <c r="X892" s="61"/>
      <c r="Y892" s="61"/>
      <c r="Z892" s="61"/>
    </row>
    <row r="893" spans="1:26" ht="13">
      <c r="A893" s="61"/>
      <c r="B893" s="61"/>
      <c r="C893" s="61"/>
      <c r="D893" s="61"/>
      <c r="E893" s="61"/>
      <c r="F893" s="61"/>
      <c r="G893" s="61"/>
      <c r="H893" s="61"/>
      <c r="I893" s="61"/>
      <c r="J893" s="61"/>
      <c r="K893" s="61"/>
      <c r="L893" s="61"/>
      <c r="M893" s="61"/>
      <c r="N893" s="61"/>
      <c r="O893" s="61"/>
      <c r="P893" s="61"/>
      <c r="Q893" s="61"/>
      <c r="R893" s="61"/>
      <c r="S893" s="61"/>
      <c r="T893" s="61"/>
      <c r="U893" s="61"/>
      <c r="V893" s="61"/>
      <c r="W893" s="61"/>
      <c r="X893" s="61"/>
      <c r="Y893" s="61"/>
      <c r="Z893" s="61"/>
    </row>
    <row r="894" spans="1:26" ht="13">
      <c r="A894" s="61"/>
      <c r="B894" s="61"/>
      <c r="C894" s="61"/>
      <c r="D894" s="61"/>
      <c r="E894" s="61"/>
      <c r="F894" s="61"/>
      <c r="G894" s="61"/>
      <c r="H894" s="61"/>
      <c r="I894" s="61"/>
      <c r="J894" s="61"/>
      <c r="K894" s="61"/>
      <c r="L894" s="61"/>
      <c r="M894" s="61"/>
      <c r="N894" s="61"/>
      <c r="O894" s="61"/>
      <c r="P894" s="61"/>
      <c r="Q894" s="61"/>
      <c r="R894" s="61"/>
      <c r="S894" s="61"/>
      <c r="T894" s="61"/>
      <c r="U894" s="61"/>
      <c r="V894" s="61"/>
      <c r="W894" s="61"/>
      <c r="X894" s="61"/>
      <c r="Y894" s="61"/>
      <c r="Z894" s="61"/>
    </row>
    <row r="895" spans="1:26" ht="13">
      <c r="A895" s="61"/>
      <c r="B895" s="61"/>
      <c r="C895" s="61"/>
      <c r="D895" s="61"/>
      <c r="E895" s="61"/>
      <c r="F895" s="61"/>
      <c r="G895" s="61"/>
      <c r="H895" s="61"/>
      <c r="I895" s="61"/>
      <c r="J895" s="61"/>
      <c r="K895" s="61"/>
      <c r="L895" s="61"/>
      <c r="M895" s="61"/>
      <c r="N895" s="61"/>
      <c r="O895" s="61"/>
      <c r="P895" s="61"/>
      <c r="Q895" s="61"/>
      <c r="R895" s="61"/>
      <c r="S895" s="61"/>
      <c r="T895" s="61"/>
      <c r="U895" s="61"/>
      <c r="V895" s="61"/>
      <c r="W895" s="61"/>
      <c r="X895" s="61"/>
      <c r="Y895" s="61"/>
      <c r="Z895" s="61"/>
    </row>
    <row r="896" spans="1:26" ht="13">
      <c r="A896" s="61"/>
      <c r="B896" s="61"/>
      <c r="C896" s="61"/>
      <c r="D896" s="61"/>
      <c r="E896" s="61"/>
      <c r="F896" s="61"/>
      <c r="G896" s="61"/>
      <c r="H896" s="61"/>
      <c r="I896" s="61"/>
      <c r="J896" s="61"/>
      <c r="K896" s="61"/>
      <c r="L896" s="61"/>
      <c r="M896" s="61"/>
      <c r="N896" s="61"/>
      <c r="O896" s="61"/>
      <c r="P896" s="61"/>
      <c r="Q896" s="61"/>
      <c r="R896" s="61"/>
      <c r="S896" s="61"/>
      <c r="T896" s="61"/>
      <c r="U896" s="61"/>
      <c r="V896" s="61"/>
      <c r="W896" s="61"/>
      <c r="X896" s="61"/>
      <c r="Y896" s="61"/>
      <c r="Z896" s="61"/>
    </row>
    <row r="897" spans="1:26" ht="13">
      <c r="A897" s="61"/>
      <c r="B897" s="61"/>
      <c r="C897" s="61"/>
      <c r="D897" s="61"/>
      <c r="E897" s="61"/>
      <c r="F897" s="61"/>
      <c r="G897" s="61"/>
      <c r="H897" s="61"/>
      <c r="I897" s="61"/>
      <c r="J897" s="61"/>
      <c r="K897" s="61"/>
      <c r="L897" s="61"/>
      <c r="M897" s="61"/>
      <c r="N897" s="61"/>
      <c r="O897" s="61"/>
      <c r="P897" s="61"/>
      <c r="Q897" s="61"/>
      <c r="R897" s="61"/>
      <c r="S897" s="61"/>
      <c r="T897" s="61"/>
      <c r="U897" s="61"/>
      <c r="V897" s="61"/>
      <c r="W897" s="61"/>
      <c r="X897" s="61"/>
      <c r="Y897" s="61"/>
      <c r="Z897" s="61"/>
    </row>
    <row r="898" spans="1:26" ht="13">
      <c r="A898" s="61"/>
      <c r="B898" s="61"/>
      <c r="C898" s="61"/>
      <c r="D898" s="61"/>
      <c r="E898" s="61"/>
      <c r="F898" s="61"/>
      <c r="G898" s="61"/>
      <c r="H898" s="61"/>
      <c r="I898" s="61"/>
      <c r="J898" s="61"/>
      <c r="K898" s="61"/>
      <c r="L898" s="61"/>
      <c r="M898" s="61"/>
      <c r="N898" s="61"/>
      <c r="O898" s="61"/>
      <c r="P898" s="61"/>
      <c r="Q898" s="61"/>
      <c r="R898" s="61"/>
      <c r="S898" s="61"/>
      <c r="T898" s="61"/>
      <c r="U898" s="61"/>
      <c r="V898" s="61"/>
      <c r="W898" s="61"/>
      <c r="X898" s="61"/>
      <c r="Y898" s="61"/>
      <c r="Z898" s="61"/>
    </row>
    <row r="899" spans="1:26" ht="13">
      <c r="A899" s="61"/>
      <c r="B899" s="61"/>
      <c r="C899" s="61"/>
      <c r="D899" s="61"/>
      <c r="E899" s="61"/>
      <c r="F899" s="61"/>
      <c r="G899" s="61"/>
      <c r="H899" s="61"/>
      <c r="I899" s="61"/>
      <c r="J899" s="61"/>
      <c r="K899" s="61"/>
      <c r="L899" s="61"/>
      <c r="M899" s="61"/>
      <c r="N899" s="61"/>
      <c r="O899" s="61"/>
      <c r="P899" s="61"/>
      <c r="Q899" s="61"/>
      <c r="R899" s="61"/>
      <c r="S899" s="61"/>
      <c r="T899" s="61"/>
      <c r="U899" s="61"/>
      <c r="V899" s="61"/>
      <c r="W899" s="61"/>
      <c r="X899" s="61"/>
      <c r="Y899" s="61"/>
      <c r="Z899" s="61"/>
    </row>
    <row r="900" spans="1:26" ht="13">
      <c r="A900" s="61"/>
      <c r="B900" s="61"/>
      <c r="C900" s="61"/>
      <c r="D900" s="61"/>
      <c r="E900" s="61"/>
      <c r="F900" s="61"/>
      <c r="G900" s="61"/>
      <c r="H900" s="61"/>
      <c r="I900" s="61"/>
      <c r="J900" s="61"/>
      <c r="K900" s="61"/>
      <c r="L900" s="61"/>
      <c r="M900" s="61"/>
      <c r="N900" s="61"/>
      <c r="O900" s="61"/>
      <c r="P900" s="61"/>
      <c r="Q900" s="61"/>
      <c r="R900" s="61"/>
      <c r="S900" s="61"/>
      <c r="T900" s="61"/>
      <c r="U900" s="61"/>
      <c r="V900" s="61"/>
      <c r="W900" s="61"/>
      <c r="X900" s="61"/>
      <c r="Y900" s="61"/>
      <c r="Z900" s="61"/>
    </row>
    <row r="901" spans="1:26" ht="13">
      <c r="A901" s="61"/>
      <c r="B901" s="61"/>
      <c r="C901" s="61"/>
      <c r="D901" s="61"/>
      <c r="E901" s="61"/>
      <c r="F901" s="61"/>
      <c r="G901" s="61"/>
      <c r="H901" s="61"/>
      <c r="I901" s="61"/>
      <c r="J901" s="61"/>
      <c r="K901" s="61"/>
      <c r="L901" s="61"/>
      <c r="M901" s="61"/>
      <c r="N901" s="61"/>
      <c r="O901" s="61"/>
      <c r="P901" s="61"/>
      <c r="Q901" s="61"/>
      <c r="R901" s="61"/>
      <c r="S901" s="61"/>
      <c r="T901" s="61"/>
      <c r="U901" s="61"/>
      <c r="V901" s="61"/>
      <c r="W901" s="61"/>
      <c r="X901" s="61"/>
      <c r="Y901" s="61"/>
      <c r="Z901" s="61"/>
    </row>
    <row r="902" spans="1:26" ht="13">
      <c r="A902" s="61"/>
      <c r="B902" s="61"/>
      <c r="C902" s="61"/>
      <c r="D902" s="61"/>
      <c r="E902" s="61"/>
      <c r="F902" s="61"/>
      <c r="G902" s="61"/>
      <c r="H902" s="61"/>
      <c r="I902" s="61"/>
      <c r="J902" s="61"/>
      <c r="K902" s="61"/>
      <c r="L902" s="61"/>
      <c r="M902" s="61"/>
      <c r="N902" s="61"/>
      <c r="O902" s="61"/>
      <c r="P902" s="61"/>
      <c r="Q902" s="61"/>
      <c r="R902" s="61"/>
      <c r="S902" s="61"/>
      <c r="T902" s="61"/>
      <c r="U902" s="61"/>
      <c r="V902" s="61"/>
      <c r="W902" s="61"/>
      <c r="X902" s="61"/>
      <c r="Y902" s="61"/>
      <c r="Z902" s="61"/>
    </row>
    <row r="903" spans="1:26" ht="13">
      <c r="A903" s="61"/>
      <c r="B903" s="61"/>
      <c r="C903" s="61"/>
      <c r="D903" s="61"/>
      <c r="E903" s="61"/>
      <c r="F903" s="61"/>
      <c r="G903" s="61"/>
      <c r="H903" s="61"/>
      <c r="I903" s="61"/>
      <c r="J903" s="61"/>
      <c r="K903" s="61"/>
      <c r="L903" s="61"/>
      <c r="M903" s="61"/>
      <c r="N903" s="61"/>
      <c r="O903" s="61"/>
      <c r="P903" s="61"/>
      <c r="Q903" s="61"/>
      <c r="R903" s="61"/>
      <c r="S903" s="61"/>
      <c r="T903" s="61"/>
      <c r="U903" s="61"/>
      <c r="V903" s="61"/>
      <c r="W903" s="61"/>
      <c r="X903" s="61"/>
      <c r="Y903" s="61"/>
      <c r="Z903" s="61"/>
    </row>
    <row r="904" spans="1:26" ht="13">
      <c r="A904" s="61"/>
      <c r="B904" s="61"/>
      <c r="C904" s="61"/>
      <c r="D904" s="61"/>
      <c r="E904" s="61"/>
      <c r="F904" s="61"/>
      <c r="G904" s="61"/>
      <c r="H904" s="61"/>
      <c r="I904" s="61"/>
      <c r="J904" s="61"/>
      <c r="K904" s="61"/>
      <c r="L904" s="61"/>
      <c r="M904" s="61"/>
      <c r="N904" s="61"/>
      <c r="O904" s="61"/>
      <c r="P904" s="61"/>
      <c r="Q904" s="61"/>
      <c r="R904" s="61"/>
      <c r="S904" s="61"/>
      <c r="T904" s="61"/>
      <c r="U904" s="61"/>
      <c r="V904" s="61"/>
      <c r="W904" s="61"/>
      <c r="X904" s="61"/>
      <c r="Y904" s="61"/>
      <c r="Z904" s="61"/>
    </row>
    <row r="905" spans="1:26" ht="13">
      <c r="A905" s="61"/>
      <c r="B905" s="61"/>
      <c r="C905" s="61"/>
      <c r="D905" s="61"/>
      <c r="E905" s="61"/>
      <c r="F905" s="61"/>
      <c r="G905" s="61"/>
      <c r="H905" s="61"/>
      <c r="I905" s="61"/>
      <c r="J905" s="61"/>
      <c r="K905" s="61"/>
      <c r="L905" s="61"/>
      <c r="M905" s="61"/>
      <c r="N905" s="61"/>
      <c r="O905" s="61"/>
      <c r="P905" s="61"/>
      <c r="Q905" s="61"/>
      <c r="R905" s="61"/>
      <c r="S905" s="61"/>
      <c r="T905" s="61"/>
      <c r="U905" s="61"/>
      <c r="V905" s="61"/>
      <c r="W905" s="61"/>
      <c r="X905" s="61"/>
      <c r="Y905" s="61"/>
      <c r="Z905" s="61"/>
    </row>
    <row r="906" spans="1:26" ht="13">
      <c r="A906" s="61"/>
      <c r="B906" s="61"/>
      <c r="C906" s="61"/>
      <c r="D906" s="61"/>
      <c r="E906" s="61"/>
      <c r="F906" s="61"/>
      <c r="G906" s="61"/>
      <c r="H906" s="61"/>
      <c r="I906" s="61"/>
      <c r="J906" s="61"/>
      <c r="K906" s="61"/>
      <c r="L906" s="61"/>
      <c r="M906" s="61"/>
      <c r="N906" s="61"/>
      <c r="O906" s="61"/>
      <c r="P906" s="61"/>
      <c r="Q906" s="61"/>
      <c r="R906" s="61"/>
      <c r="S906" s="61"/>
      <c r="T906" s="61"/>
      <c r="U906" s="61"/>
      <c r="V906" s="61"/>
      <c r="W906" s="61"/>
      <c r="X906" s="61"/>
      <c r="Y906" s="61"/>
      <c r="Z906" s="61"/>
    </row>
    <row r="907" spans="1:26" ht="13">
      <c r="A907" s="61"/>
      <c r="B907" s="61"/>
      <c r="C907" s="61"/>
      <c r="D907" s="61"/>
      <c r="E907" s="61"/>
      <c r="F907" s="61"/>
      <c r="G907" s="61"/>
      <c r="H907" s="61"/>
      <c r="I907" s="61"/>
      <c r="J907" s="61"/>
      <c r="K907" s="61"/>
      <c r="L907" s="61"/>
      <c r="M907" s="61"/>
      <c r="N907" s="61"/>
      <c r="O907" s="61"/>
      <c r="P907" s="61"/>
      <c r="Q907" s="61"/>
      <c r="R907" s="61"/>
      <c r="S907" s="61"/>
      <c r="T907" s="61"/>
      <c r="U907" s="61"/>
      <c r="V907" s="61"/>
      <c r="W907" s="61"/>
      <c r="X907" s="61"/>
      <c r="Y907" s="61"/>
      <c r="Z907" s="61"/>
    </row>
    <row r="908" spans="1:26" ht="13">
      <c r="A908" s="61"/>
      <c r="B908" s="61"/>
      <c r="C908" s="61"/>
      <c r="D908" s="61"/>
      <c r="E908" s="61"/>
      <c r="F908" s="61"/>
      <c r="G908" s="61"/>
      <c r="H908" s="61"/>
      <c r="I908" s="61"/>
      <c r="J908" s="61"/>
      <c r="K908" s="61"/>
      <c r="L908" s="61"/>
      <c r="M908" s="61"/>
      <c r="N908" s="61"/>
      <c r="O908" s="61"/>
      <c r="P908" s="61"/>
      <c r="Q908" s="61"/>
      <c r="R908" s="61"/>
      <c r="S908" s="61"/>
      <c r="T908" s="61"/>
      <c r="U908" s="61"/>
      <c r="V908" s="61"/>
      <c r="W908" s="61"/>
      <c r="X908" s="61"/>
      <c r="Y908" s="61"/>
      <c r="Z908" s="61"/>
    </row>
    <row r="909" spans="1:26" ht="13">
      <c r="A909" s="61"/>
      <c r="B909" s="61"/>
      <c r="C909" s="61"/>
      <c r="D909" s="61"/>
      <c r="E909" s="61"/>
      <c r="F909" s="61"/>
      <c r="G909" s="61"/>
      <c r="H909" s="61"/>
      <c r="I909" s="61"/>
      <c r="J909" s="61"/>
      <c r="K909" s="61"/>
      <c r="L909" s="61"/>
      <c r="M909" s="61"/>
      <c r="N909" s="61"/>
      <c r="O909" s="61"/>
      <c r="P909" s="61"/>
      <c r="Q909" s="61"/>
      <c r="R909" s="61"/>
      <c r="S909" s="61"/>
      <c r="T909" s="61"/>
      <c r="U909" s="61"/>
      <c r="V909" s="61"/>
      <c r="W909" s="61"/>
      <c r="X909" s="61"/>
      <c r="Y909" s="61"/>
      <c r="Z909" s="61"/>
    </row>
    <row r="910" spans="1:26" ht="13">
      <c r="A910" s="61"/>
      <c r="B910" s="61"/>
      <c r="C910" s="61"/>
      <c r="D910" s="61"/>
      <c r="E910" s="61"/>
      <c r="F910" s="61"/>
      <c r="G910" s="61"/>
      <c r="H910" s="61"/>
      <c r="I910" s="61"/>
      <c r="J910" s="61"/>
      <c r="K910" s="61"/>
      <c r="L910" s="61"/>
      <c r="M910" s="61"/>
      <c r="N910" s="61"/>
      <c r="O910" s="61"/>
      <c r="P910" s="61"/>
      <c r="Q910" s="61"/>
      <c r="R910" s="61"/>
      <c r="S910" s="61"/>
      <c r="T910" s="61"/>
      <c r="U910" s="61"/>
      <c r="V910" s="61"/>
      <c r="W910" s="61"/>
      <c r="X910" s="61"/>
      <c r="Y910" s="61"/>
      <c r="Z910" s="61"/>
    </row>
    <row r="911" spans="1:26" ht="13">
      <c r="A911" s="61"/>
      <c r="B911" s="61"/>
      <c r="C911" s="61"/>
      <c r="D911" s="61"/>
      <c r="E911" s="61"/>
      <c r="F911" s="61"/>
      <c r="G911" s="61"/>
      <c r="H911" s="61"/>
      <c r="I911" s="61"/>
      <c r="J911" s="61"/>
      <c r="K911" s="61"/>
      <c r="L911" s="61"/>
      <c r="M911" s="61"/>
      <c r="N911" s="61"/>
      <c r="O911" s="61"/>
      <c r="P911" s="61"/>
      <c r="Q911" s="61"/>
      <c r="R911" s="61"/>
      <c r="S911" s="61"/>
      <c r="T911" s="61"/>
      <c r="U911" s="61"/>
      <c r="V911" s="61"/>
      <c r="W911" s="61"/>
      <c r="X911" s="61"/>
      <c r="Y911" s="61"/>
      <c r="Z911" s="61"/>
    </row>
    <row r="912" spans="1:26" ht="13">
      <c r="A912" s="61"/>
      <c r="B912" s="61"/>
      <c r="C912" s="61"/>
      <c r="D912" s="61"/>
      <c r="E912" s="61"/>
      <c r="F912" s="61"/>
      <c r="G912" s="61"/>
      <c r="H912" s="61"/>
      <c r="I912" s="61"/>
      <c r="J912" s="61"/>
      <c r="K912" s="61"/>
      <c r="L912" s="61"/>
      <c r="M912" s="61"/>
      <c r="N912" s="61"/>
      <c r="O912" s="61"/>
      <c r="P912" s="61"/>
      <c r="Q912" s="61"/>
      <c r="R912" s="61"/>
      <c r="S912" s="61"/>
      <c r="T912" s="61"/>
      <c r="U912" s="61"/>
      <c r="V912" s="61"/>
      <c r="W912" s="61"/>
      <c r="X912" s="61"/>
      <c r="Y912" s="61"/>
      <c r="Z912" s="61"/>
    </row>
    <row r="913" spans="1:26" ht="13">
      <c r="A913" s="61"/>
      <c r="B913" s="61"/>
      <c r="C913" s="61"/>
      <c r="D913" s="61"/>
      <c r="E913" s="61"/>
      <c r="F913" s="61"/>
      <c r="G913" s="61"/>
      <c r="H913" s="61"/>
      <c r="I913" s="61"/>
      <c r="J913" s="61"/>
      <c r="K913" s="61"/>
      <c r="L913" s="61"/>
      <c r="M913" s="61"/>
      <c r="N913" s="61"/>
      <c r="O913" s="61"/>
      <c r="P913" s="61"/>
      <c r="Q913" s="61"/>
      <c r="R913" s="61"/>
      <c r="S913" s="61"/>
      <c r="T913" s="61"/>
      <c r="U913" s="61"/>
      <c r="V913" s="61"/>
      <c r="W913" s="61"/>
      <c r="X913" s="61"/>
      <c r="Y913" s="61"/>
      <c r="Z913" s="61"/>
    </row>
    <row r="914" spans="1:26" ht="13">
      <c r="A914" s="61"/>
      <c r="B914" s="61"/>
      <c r="C914" s="61"/>
      <c r="D914" s="61"/>
      <c r="E914" s="61"/>
      <c r="F914" s="61"/>
      <c r="G914" s="61"/>
      <c r="H914" s="61"/>
      <c r="I914" s="61"/>
      <c r="J914" s="61"/>
      <c r="K914" s="61"/>
      <c r="L914" s="61"/>
      <c r="M914" s="61"/>
      <c r="N914" s="61"/>
      <c r="O914" s="61"/>
      <c r="P914" s="61"/>
      <c r="Q914" s="61"/>
      <c r="R914" s="61"/>
      <c r="S914" s="61"/>
      <c r="T914" s="61"/>
      <c r="U914" s="61"/>
      <c r="V914" s="61"/>
      <c r="W914" s="61"/>
      <c r="X914" s="61"/>
      <c r="Y914" s="61"/>
      <c r="Z914" s="61"/>
    </row>
    <row r="915" spans="1:26" ht="13">
      <c r="A915" s="61"/>
      <c r="B915" s="61"/>
      <c r="C915" s="61"/>
      <c r="D915" s="61"/>
      <c r="E915" s="61"/>
      <c r="F915" s="61"/>
      <c r="G915" s="61"/>
      <c r="H915" s="61"/>
      <c r="I915" s="61"/>
      <c r="J915" s="61"/>
      <c r="K915" s="61"/>
      <c r="L915" s="61"/>
      <c r="M915" s="61"/>
      <c r="N915" s="61"/>
      <c r="O915" s="61"/>
      <c r="P915" s="61"/>
      <c r="Q915" s="61"/>
      <c r="R915" s="61"/>
      <c r="S915" s="61"/>
      <c r="T915" s="61"/>
      <c r="U915" s="61"/>
      <c r="V915" s="61"/>
      <c r="W915" s="61"/>
      <c r="X915" s="61"/>
      <c r="Y915" s="61"/>
      <c r="Z915" s="61"/>
    </row>
    <row r="916" spans="1:26" ht="13">
      <c r="A916" s="61"/>
      <c r="B916" s="61"/>
      <c r="C916" s="61"/>
      <c r="D916" s="61"/>
      <c r="E916" s="61"/>
      <c r="F916" s="61"/>
      <c r="G916" s="61"/>
      <c r="H916" s="61"/>
      <c r="I916" s="61"/>
      <c r="J916" s="61"/>
      <c r="K916" s="61"/>
      <c r="L916" s="61"/>
      <c r="M916" s="61"/>
      <c r="N916" s="61"/>
      <c r="O916" s="61"/>
      <c r="P916" s="61"/>
      <c r="Q916" s="61"/>
      <c r="R916" s="61"/>
      <c r="S916" s="61"/>
      <c r="T916" s="61"/>
      <c r="U916" s="61"/>
      <c r="V916" s="61"/>
      <c r="W916" s="61"/>
      <c r="X916" s="61"/>
      <c r="Y916" s="61"/>
      <c r="Z916" s="61"/>
    </row>
    <row r="917" spans="1:26" ht="13">
      <c r="A917" s="61"/>
      <c r="B917" s="61"/>
      <c r="C917" s="61"/>
      <c r="D917" s="61"/>
      <c r="E917" s="61"/>
      <c r="F917" s="61"/>
      <c r="G917" s="61"/>
      <c r="H917" s="61"/>
      <c r="I917" s="61"/>
      <c r="J917" s="61"/>
      <c r="K917" s="61"/>
      <c r="L917" s="61"/>
      <c r="M917" s="61"/>
      <c r="N917" s="61"/>
      <c r="O917" s="61"/>
      <c r="P917" s="61"/>
      <c r="Q917" s="61"/>
      <c r="R917" s="61"/>
      <c r="S917" s="61"/>
      <c r="T917" s="61"/>
      <c r="U917" s="61"/>
      <c r="V917" s="61"/>
      <c r="W917" s="61"/>
      <c r="X917" s="61"/>
      <c r="Y917" s="61"/>
      <c r="Z917" s="61"/>
    </row>
    <row r="918" spans="1:26" ht="13">
      <c r="A918" s="61"/>
      <c r="B918" s="61"/>
      <c r="C918" s="61"/>
      <c r="D918" s="61"/>
      <c r="E918" s="61"/>
      <c r="F918" s="61"/>
      <c r="G918" s="61"/>
      <c r="H918" s="61"/>
      <c r="I918" s="61"/>
      <c r="J918" s="61"/>
      <c r="K918" s="61"/>
      <c r="L918" s="61"/>
      <c r="M918" s="61"/>
      <c r="N918" s="61"/>
      <c r="O918" s="61"/>
      <c r="P918" s="61"/>
      <c r="Q918" s="61"/>
      <c r="R918" s="61"/>
      <c r="S918" s="61"/>
      <c r="T918" s="61"/>
      <c r="U918" s="61"/>
      <c r="V918" s="61"/>
      <c r="W918" s="61"/>
      <c r="X918" s="61"/>
      <c r="Y918" s="61"/>
      <c r="Z918" s="61"/>
    </row>
    <row r="919" spans="1:26" ht="13">
      <c r="A919" s="61"/>
      <c r="B919" s="61"/>
      <c r="C919" s="61"/>
      <c r="D919" s="61"/>
      <c r="E919" s="61"/>
      <c r="F919" s="61"/>
      <c r="G919" s="61"/>
      <c r="H919" s="61"/>
      <c r="I919" s="61"/>
      <c r="J919" s="61"/>
      <c r="K919" s="61"/>
      <c r="L919" s="61"/>
      <c r="M919" s="61"/>
      <c r="N919" s="61"/>
      <c r="O919" s="61"/>
      <c r="P919" s="61"/>
      <c r="Q919" s="61"/>
      <c r="R919" s="61"/>
      <c r="S919" s="61"/>
      <c r="T919" s="61"/>
      <c r="U919" s="61"/>
      <c r="V919" s="61"/>
      <c r="W919" s="61"/>
      <c r="X919" s="61"/>
      <c r="Y919" s="61"/>
      <c r="Z919" s="61"/>
    </row>
    <row r="920" spans="1:26" ht="13">
      <c r="A920" s="61"/>
      <c r="B920" s="61"/>
      <c r="C920" s="61"/>
      <c r="D920" s="61"/>
      <c r="E920" s="61"/>
      <c r="F920" s="61"/>
      <c r="G920" s="61"/>
      <c r="H920" s="61"/>
      <c r="I920" s="61"/>
      <c r="J920" s="61"/>
      <c r="K920" s="61"/>
      <c r="L920" s="61"/>
      <c r="M920" s="61"/>
      <c r="N920" s="61"/>
      <c r="O920" s="61"/>
      <c r="P920" s="61"/>
      <c r="Q920" s="61"/>
      <c r="R920" s="61"/>
      <c r="S920" s="61"/>
      <c r="T920" s="61"/>
      <c r="U920" s="61"/>
      <c r="V920" s="61"/>
      <c r="W920" s="61"/>
      <c r="X920" s="61"/>
      <c r="Y920" s="61"/>
      <c r="Z920" s="61"/>
    </row>
    <row r="921" spans="1:26" ht="13">
      <c r="A921" s="61"/>
      <c r="B921" s="61"/>
      <c r="C921" s="61"/>
      <c r="D921" s="61"/>
      <c r="E921" s="61"/>
      <c r="F921" s="61"/>
      <c r="G921" s="61"/>
      <c r="H921" s="61"/>
      <c r="I921" s="61"/>
      <c r="J921" s="61"/>
      <c r="K921" s="61"/>
      <c r="L921" s="61"/>
      <c r="M921" s="61"/>
      <c r="N921" s="61"/>
      <c r="O921" s="61"/>
      <c r="P921" s="61"/>
      <c r="Q921" s="61"/>
      <c r="R921" s="61"/>
      <c r="S921" s="61"/>
      <c r="T921" s="61"/>
      <c r="U921" s="61"/>
      <c r="V921" s="61"/>
      <c r="W921" s="61"/>
      <c r="X921" s="61"/>
      <c r="Y921" s="61"/>
      <c r="Z921" s="61"/>
    </row>
    <row r="922" spans="1:26" ht="13">
      <c r="A922" s="61"/>
      <c r="B922" s="61"/>
      <c r="C922" s="61"/>
      <c r="D922" s="61"/>
      <c r="E922" s="61"/>
      <c r="F922" s="61"/>
      <c r="G922" s="61"/>
      <c r="H922" s="61"/>
      <c r="I922" s="61"/>
      <c r="J922" s="61"/>
      <c r="K922" s="61"/>
      <c r="L922" s="61"/>
      <c r="M922" s="61"/>
      <c r="N922" s="61"/>
      <c r="O922" s="61"/>
      <c r="P922" s="61"/>
      <c r="Q922" s="61"/>
      <c r="R922" s="61"/>
      <c r="S922" s="61"/>
      <c r="T922" s="61"/>
      <c r="U922" s="61"/>
      <c r="V922" s="61"/>
      <c r="W922" s="61"/>
      <c r="X922" s="61"/>
      <c r="Y922" s="61"/>
      <c r="Z922" s="61"/>
    </row>
    <row r="923" spans="1:26" ht="13">
      <c r="A923" s="61"/>
      <c r="B923" s="61"/>
      <c r="C923" s="61"/>
      <c r="D923" s="61"/>
      <c r="E923" s="61"/>
      <c r="F923" s="61"/>
      <c r="G923" s="61"/>
      <c r="H923" s="61"/>
      <c r="I923" s="61"/>
      <c r="J923" s="61"/>
      <c r="K923" s="61"/>
      <c r="L923" s="61"/>
      <c r="M923" s="61"/>
      <c r="N923" s="61"/>
      <c r="O923" s="61"/>
      <c r="P923" s="61"/>
      <c r="Q923" s="61"/>
      <c r="R923" s="61"/>
      <c r="S923" s="61"/>
      <c r="T923" s="61"/>
      <c r="U923" s="61"/>
      <c r="V923" s="61"/>
      <c r="W923" s="61"/>
      <c r="X923" s="61"/>
      <c r="Y923" s="61"/>
      <c r="Z923" s="61"/>
    </row>
    <row r="924" spans="1:26" ht="13">
      <c r="A924" s="61"/>
      <c r="B924" s="61"/>
      <c r="C924" s="61"/>
      <c r="D924" s="61"/>
      <c r="E924" s="61"/>
      <c r="F924" s="61"/>
      <c r="G924" s="61"/>
      <c r="H924" s="61"/>
      <c r="I924" s="61"/>
      <c r="J924" s="61"/>
      <c r="K924" s="61"/>
      <c r="L924" s="61"/>
      <c r="M924" s="61"/>
      <c r="N924" s="61"/>
      <c r="O924" s="61"/>
      <c r="P924" s="61"/>
      <c r="Q924" s="61"/>
      <c r="R924" s="61"/>
      <c r="S924" s="61"/>
      <c r="T924" s="61"/>
      <c r="U924" s="61"/>
      <c r="V924" s="61"/>
      <c r="W924" s="61"/>
      <c r="X924" s="61"/>
      <c r="Y924" s="61"/>
      <c r="Z924" s="61"/>
    </row>
    <row r="925" spans="1:26" ht="13">
      <c r="A925" s="61"/>
      <c r="B925" s="61"/>
      <c r="C925" s="61"/>
      <c r="D925" s="61"/>
      <c r="E925" s="61"/>
      <c r="F925" s="61"/>
      <c r="G925" s="61"/>
      <c r="H925" s="61"/>
      <c r="I925" s="61"/>
      <c r="J925" s="61"/>
      <c r="K925" s="61"/>
      <c r="L925" s="61"/>
      <c r="M925" s="61"/>
      <c r="N925" s="61"/>
      <c r="O925" s="61"/>
      <c r="P925" s="61"/>
      <c r="Q925" s="61"/>
      <c r="R925" s="61"/>
      <c r="S925" s="61"/>
      <c r="T925" s="61"/>
      <c r="U925" s="61"/>
      <c r="V925" s="61"/>
      <c r="W925" s="61"/>
      <c r="X925" s="61"/>
      <c r="Y925" s="61"/>
      <c r="Z925" s="61"/>
    </row>
    <row r="926" spans="1:26" ht="13">
      <c r="A926" s="61"/>
      <c r="B926" s="61"/>
      <c r="C926" s="61"/>
      <c r="D926" s="61"/>
      <c r="E926" s="61"/>
      <c r="F926" s="61"/>
      <c r="G926" s="61"/>
      <c r="H926" s="61"/>
      <c r="I926" s="61"/>
      <c r="J926" s="61"/>
      <c r="K926" s="61"/>
      <c r="L926" s="61"/>
      <c r="M926" s="61"/>
      <c r="N926" s="61"/>
      <c r="O926" s="61"/>
      <c r="P926" s="61"/>
      <c r="Q926" s="61"/>
      <c r="R926" s="61"/>
      <c r="S926" s="61"/>
      <c r="T926" s="61"/>
      <c r="U926" s="61"/>
      <c r="V926" s="61"/>
      <c r="W926" s="61"/>
      <c r="X926" s="61"/>
      <c r="Y926" s="61"/>
      <c r="Z926" s="61"/>
    </row>
    <row r="927" spans="1:26" ht="13">
      <c r="A927" s="61"/>
      <c r="B927" s="61"/>
      <c r="C927" s="61"/>
      <c r="D927" s="61"/>
      <c r="E927" s="61"/>
      <c r="F927" s="61"/>
      <c r="G927" s="61"/>
      <c r="H927" s="61"/>
      <c r="I927" s="61"/>
      <c r="J927" s="61"/>
      <c r="K927" s="61"/>
      <c r="L927" s="61"/>
      <c r="M927" s="61"/>
      <c r="N927" s="61"/>
      <c r="O927" s="61"/>
      <c r="P927" s="61"/>
      <c r="Q927" s="61"/>
      <c r="R927" s="61"/>
      <c r="S927" s="61"/>
      <c r="T927" s="61"/>
      <c r="U927" s="61"/>
      <c r="V927" s="61"/>
      <c r="W927" s="61"/>
      <c r="X927" s="61"/>
      <c r="Y927" s="61"/>
      <c r="Z927" s="61"/>
    </row>
    <row r="928" spans="1:26" ht="13">
      <c r="A928" s="61"/>
      <c r="B928" s="61"/>
      <c r="C928" s="61"/>
      <c r="D928" s="61"/>
      <c r="E928" s="61"/>
      <c r="F928" s="61"/>
      <c r="G928" s="61"/>
      <c r="H928" s="61"/>
      <c r="I928" s="61"/>
      <c r="J928" s="61"/>
      <c r="K928" s="61"/>
      <c r="L928" s="61"/>
      <c r="M928" s="61"/>
      <c r="N928" s="61"/>
      <c r="O928" s="61"/>
      <c r="P928" s="61"/>
      <c r="Q928" s="61"/>
      <c r="R928" s="61"/>
      <c r="S928" s="61"/>
      <c r="T928" s="61"/>
      <c r="U928" s="61"/>
      <c r="V928" s="61"/>
      <c r="W928" s="61"/>
      <c r="X928" s="61"/>
      <c r="Y928" s="61"/>
      <c r="Z928" s="61"/>
    </row>
    <row r="929" spans="1:26" ht="13">
      <c r="A929" s="61"/>
      <c r="B929" s="61"/>
      <c r="C929" s="61"/>
      <c r="D929" s="61"/>
      <c r="E929" s="61"/>
      <c r="F929" s="61"/>
      <c r="G929" s="61"/>
      <c r="H929" s="61"/>
      <c r="I929" s="61"/>
      <c r="J929" s="61"/>
      <c r="K929" s="61"/>
      <c r="L929" s="61"/>
      <c r="M929" s="61"/>
      <c r="N929" s="61"/>
      <c r="O929" s="61"/>
      <c r="P929" s="61"/>
      <c r="Q929" s="61"/>
      <c r="R929" s="61"/>
      <c r="S929" s="61"/>
      <c r="T929" s="61"/>
      <c r="U929" s="61"/>
      <c r="V929" s="61"/>
      <c r="W929" s="61"/>
      <c r="X929" s="61"/>
      <c r="Y929" s="61"/>
      <c r="Z929" s="61"/>
    </row>
    <row r="930" spans="1:26" ht="13">
      <c r="A930" s="61"/>
      <c r="B930" s="61"/>
      <c r="C930" s="61"/>
      <c r="D930" s="61"/>
      <c r="E930" s="61"/>
      <c r="F930" s="61"/>
      <c r="G930" s="61"/>
      <c r="H930" s="61"/>
      <c r="I930" s="61"/>
      <c r="J930" s="61"/>
      <c r="K930" s="61"/>
      <c r="L930" s="61"/>
      <c r="M930" s="61"/>
      <c r="N930" s="61"/>
      <c r="O930" s="61"/>
      <c r="P930" s="61"/>
      <c r="Q930" s="61"/>
      <c r="R930" s="61"/>
      <c r="S930" s="61"/>
      <c r="T930" s="61"/>
      <c r="U930" s="61"/>
      <c r="V930" s="61"/>
      <c r="W930" s="61"/>
      <c r="X930" s="61"/>
      <c r="Y930" s="61"/>
      <c r="Z930" s="61"/>
    </row>
    <row r="931" spans="1:26" ht="13">
      <c r="A931" s="61"/>
      <c r="B931" s="61"/>
      <c r="C931" s="61"/>
      <c r="D931" s="61"/>
      <c r="E931" s="61"/>
      <c r="F931" s="61"/>
      <c r="G931" s="61"/>
      <c r="H931" s="61"/>
      <c r="I931" s="61"/>
      <c r="J931" s="61"/>
      <c r="K931" s="61"/>
      <c r="L931" s="61"/>
      <c r="M931" s="61"/>
      <c r="N931" s="61"/>
      <c r="O931" s="61"/>
      <c r="P931" s="61"/>
      <c r="Q931" s="61"/>
      <c r="R931" s="61"/>
      <c r="S931" s="61"/>
      <c r="T931" s="61"/>
      <c r="U931" s="61"/>
      <c r="V931" s="61"/>
      <c r="W931" s="61"/>
      <c r="X931" s="61"/>
      <c r="Y931" s="61"/>
      <c r="Z931" s="61"/>
    </row>
    <row r="932" spans="1:26" ht="13">
      <c r="A932" s="61"/>
      <c r="B932" s="61"/>
      <c r="C932" s="61"/>
      <c r="D932" s="61"/>
      <c r="E932" s="61"/>
      <c r="F932" s="61"/>
      <c r="G932" s="61"/>
      <c r="H932" s="61"/>
      <c r="I932" s="61"/>
      <c r="J932" s="61"/>
      <c r="K932" s="61"/>
      <c r="L932" s="61"/>
      <c r="M932" s="61"/>
      <c r="N932" s="61"/>
      <c r="O932" s="61"/>
      <c r="P932" s="61"/>
      <c r="Q932" s="61"/>
      <c r="R932" s="61"/>
      <c r="S932" s="61"/>
      <c r="T932" s="61"/>
      <c r="U932" s="61"/>
      <c r="V932" s="61"/>
      <c r="W932" s="61"/>
      <c r="X932" s="61"/>
      <c r="Y932" s="61"/>
      <c r="Z932" s="61"/>
    </row>
    <row r="933" spans="1:26" ht="13">
      <c r="A933" s="61"/>
      <c r="B933" s="61"/>
      <c r="C933" s="61"/>
      <c r="D933" s="61"/>
      <c r="E933" s="61"/>
      <c r="F933" s="61"/>
      <c r="G933" s="61"/>
      <c r="H933" s="61"/>
      <c r="I933" s="61"/>
      <c r="J933" s="61"/>
      <c r="K933" s="61"/>
      <c r="L933" s="61"/>
      <c r="M933" s="61"/>
      <c r="N933" s="61"/>
      <c r="O933" s="61"/>
      <c r="P933" s="61"/>
      <c r="Q933" s="61"/>
      <c r="R933" s="61"/>
      <c r="S933" s="61"/>
      <c r="T933" s="61"/>
      <c r="U933" s="61"/>
      <c r="V933" s="61"/>
      <c r="W933" s="61"/>
      <c r="X933" s="61"/>
      <c r="Y933" s="61"/>
      <c r="Z933" s="61"/>
    </row>
    <row r="934" spans="1:26" ht="13">
      <c r="A934" s="61"/>
      <c r="B934" s="61"/>
      <c r="C934" s="61"/>
      <c r="D934" s="61"/>
      <c r="E934" s="61"/>
      <c r="F934" s="61"/>
      <c r="G934" s="61"/>
      <c r="H934" s="61"/>
      <c r="I934" s="61"/>
      <c r="J934" s="61"/>
      <c r="K934" s="61"/>
      <c r="L934" s="61"/>
      <c r="M934" s="61"/>
      <c r="N934" s="61"/>
      <c r="O934" s="61"/>
      <c r="P934" s="61"/>
      <c r="Q934" s="61"/>
      <c r="R934" s="61"/>
      <c r="S934" s="61"/>
      <c r="T934" s="61"/>
      <c r="U934" s="61"/>
      <c r="V934" s="61"/>
      <c r="W934" s="61"/>
      <c r="X934" s="61"/>
      <c r="Y934" s="61"/>
      <c r="Z934" s="61"/>
    </row>
    <row r="935" spans="1:26" ht="13">
      <c r="A935" s="61"/>
      <c r="B935" s="61"/>
      <c r="C935" s="61"/>
      <c r="D935" s="61"/>
      <c r="E935" s="61"/>
      <c r="F935" s="61"/>
      <c r="G935" s="61"/>
      <c r="H935" s="61"/>
      <c r="I935" s="61"/>
      <c r="J935" s="61"/>
      <c r="K935" s="61"/>
      <c r="L935" s="61"/>
      <c r="M935" s="61"/>
      <c r="N935" s="61"/>
      <c r="O935" s="61"/>
      <c r="P935" s="61"/>
      <c r="Q935" s="61"/>
      <c r="R935" s="61"/>
      <c r="S935" s="61"/>
      <c r="T935" s="61"/>
      <c r="U935" s="61"/>
      <c r="V935" s="61"/>
      <c r="W935" s="61"/>
      <c r="X935" s="61"/>
      <c r="Y935" s="61"/>
      <c r="Z935" s="61"/>
    </row>
    <row r="936" spans="1:26" ht="13">
      <c r="A936" s="61"/>
      <c r="B936" s="61"/>
      <c r="C936" s="61"/>
      <c r="D936" s="61"/>
      <c r="E936" s="61"/>
      <c r="F936" s="61"/>
      <c r="G936" s="61"/>
      <c r="H936" s="61"/>
      <c r="I936" s="61"/>
      <c r="J936" s="61"/>
      <c r="K936" s="61"/>
      <c r="L936" s="61"/>
      <c r="M936" s="61"/>
      <c r="N936" s="61"/>
      <c r="O936" s="61"/>
      <c r="P936" s="61"/>
      <c r="Q936" s="61"/>
      <c r="R936" s="61"/>
      <c r="S936" s="61"/>
      <c r="T936" s="61"/>
      <c r="U936" s="61"/>
      <c r="V936" s="61"/>
      <c r="W936" s="61"/>
      <c r="X936" s="61"/>
      <c r="Y936" s="61"/>
      <c r="Z936" s="61"/>
    </row>
    <row r="937" spans="1:26" ht="13">
      <c r="A937" s="61"/>
      <c r="B937" s="61"/>
      <c r="C937" s="61"/>
      <c r="D937" s="61"/>
      <c r="E937" s="61"/>
      <c r="F937" s="61"/>
      <c r="G937" s="61"/>
      <c r="H937" s="61"/>
      <c r="I937" s="61"/>
      <c r="J937" s="61"/>
      <c r="K937" s="61"/>
      <c r="L937" s="61"/>
      <c r="M937" s="61"/>
      <c r="N937" s="61"/>
      <c r="O937" s="61"/>
      <c r="P937" s="61"/>
      <c r="Q937" s="61"/>
      <c r="R937" s="61"/>
      <c r="S937" s="61"/>
      <c r="T937" s="61"/>
      <c r="U937" s="61"/>
      <c r="V937" s="61"/>
      <c r="W937" s="61"/>
      <c r="X937" s="61"/>
      <c r="Y937" s="61"/>
      <c r="Z937" s="61"/>
    </row>
    <row r="938" spans="1:26" ht="13">
      <c r="A938" s="61"/>
      <c r="B938" s="61"/>
      <c r="C938" s="61"/>
      <c r="D938" s="61"/>
      <c r="E938" s="61"/>
      <c r="F938" s="61"/>
      <c r="G938" s="61"/>
      <c r="H938" s="61"/>
      <c r="I938" s="61"/>
      <c r="J938" s="61"/>
      <c r="K938" s="61"/>
      <c r="L938" s="61"/>
      <c r="M938" s="61"/>
      <c r="N938" s="61"/>
      <c r="O938" s="61"/>
      <c r="P938" s="61"/>
      <c r="Q938" s="61"/>
      <c r="R938" s="61"/>
      <c r="S938" s="61"/>
      <c r="T938" s="61"/>
      <c r="U938" s="61"/>
      <c r="V938" s="61"/>
      <c r="W938" s="61"/>
      <c r="X938" s="61"/>
      <c r="Y938" s="61"/>
      <c r="Z938" s="61"/>
    </row>
    <row r="939" spans="1:26" ht="13">
      <c r="A939" s="61"/>
      <c r="B939" s="61"/>
      <c r="C939" s="61"/>
      <c r="D939" s="61"/>
      <c r="E939" s="61"/>
      <c r="F939" s="61"/>
      <c r="G939" s="61"/>
      <c r="H939" s="61"/>
      <c r="I939" s="61"/>
      <c r="J939" s="61"/>
      <c r="K939" s="61"/>
      <c r="L939" s="61"/>
      <c r="M939" s="61"/>
      <c r="N939" s="61"/>
      <c r="O939" s="61"/>
      <c r="P939" s="61"/>
      <c r="Q939" s="61"/>
      <c r="R939" s="61"/>
      <c r="S939" s="61"/>
      <c r="T939" s="61"/>
      <c r="U939" s="61"/>
      <c r="V939" s="61"/>
      <c r="W939" s="61"/>
      <c r="X939" s="61"/>
      <c r="Y939" s="61"/>
      <c r="Z939" s="61"/>
    </row>
    <row r="940" spans="1:26" ht="13">
      <c r="A940" s="61"/>
      <c r="B940" s="61"/>
      <c r="C940" s="61"/>
      <c r="D940" s="61"/>
      <c r="E940" s="61"/>
      <c r="F940" s="61"/>
      <c r="G940" s="61"/>
      <c r="H940" s="61"/>
      <c r="I940" s="61"/>
      <c r="J940" s="61"/>
      <c r="K940" s="61"/>
      <c r="L940" s="61"/>
      <c r="M940" s="61"/>
      <c r="N940" s="61"/>
      <c r="O940" s="61"/>
      <c r="P940" s="61"/>
      <c r="Q940" s="61"/>
      <c r="R940" s="61"/>
      <c r="S940" s="61"/>
      <c r="T940" s="61"/>
      <c r="U940" s="61"/>
      <c r="V940" s="61"/>
      <c r="W940" s="61"/>
      <c r="X940" s="61"/>
      <c r="Y940" s="61"/>
      <c r="Z940" s="61"/>
    </row>
    <row r="941" spans="1:26" ht="13">
      <c r="A941" s="61"/>
      <c r="B941" s="61"/>
      <c r="C941" s="61"/>
      <c r="D941" s="61"/>
      <c r="E941" s="61"/>
      <c r="F941" s="61"/>
      <c r="G941" s="61"/>
      <c r="H941" s="61"/>
      <c r="I941" s="61"/>
      <c r="J941" s="61"/>
      <c r="K941" s="61"/>
      <c r="L941" s="61"/>
      <c r="M941" s="61"/>
      <c r="N941" s="61"/>
      <c r="O941" s="61"/>
      <c r="P941" s="61"/>
      <c r="Q941" s="61"/>
      <c r="R941" s="61"/>
      <c r="S941" s="61"/>
      <c r="T941" s="61"/>
      <c r="U941" s="61"/>
      <c r="V941" s="61"/>
      <c r="W941" s="61"/>
      <c r="X941" s="61"/>
      <c r="Y941" s="61"/>
      <c r="Z941" s="61"/>
    </row>
    <row r="942" spans="1:26" ht="13">
      <c r="A942" s="61"/>
      <c r="B942" s="61"/>
      <c r="C942" s="61"/>
      <c r="D942" s="61"/>
      <c r="E942" s="61"/>
      <c r="F942" s="61"/>
      <c r="G942" s="61"/>
      <c r="H942" s="61"/>
      <c r="I942" s="61"/>
      <c r="J942" s="61"/>
      <c r="K942" s="61"/>
      <c r="L942" s="61"/>
      <c r="M942" s="61"/>
      <c r="N942" s="61"/>
      <c r="O942" s="61"/>
      <c r="P942" s="61"/>
      <c r="Q942" s="61"/>
      <c r="R942" s="61"/>
      <c r="S942" s="61"/>
      <c r="T942" s="61"/>
      <c r="U942" s="61"/>
      <c r="V942" s="61"/>
      <c r="W942" s="61"/>
      <c r="X942" s="61"/>
      <c r="Y942" s="61"/>
      <c r="Z942" s="61"/>
    </row>
    <row r="943" spans="1:26" ht="13">
      <c r="A943" s="61"/>
      <c r="B943" s="61"/>
      <c r="C943" s="61"/>
      <c r="D943" s="61"/>
      <c r="E943" s="61"/>
      <c r="F943" s="61"/>
      <c r="G943" s="61"/>
      <c r="H943" s="61"/>
      <c r="I943" s="61"/>
      <c r="J943" s="61"/>
      <c r="K943" s="61"/>
      <c r="L943" s="61"/>
      <c r="M943" s="61"/>
      <c r="N943" s="61"/>
      <c r="O943" s="61"/>
      <c r="P943" s="61"/>
      <c r="Q943" s="61"/>
      <c r="R943" s="61"/>
      <c r="S943" s="61"/>
      <c r="T943" s="61"/>
      <c r="U943" s="61"/>
      <c r="V943" s="61"/>
      <c r="W943" s="61"/>
      <c r="X943" s="61"/>
      <c r="Y943" s="61"/>
      <c r="Z943" s="61"/>
    </row>
    <row r="944" spans="1:26" ht="13">
      <c r="A944" s="61"/>
      <c r="B944" s="61"/>
      <c r="C944" s="61"/>
      <c r="D944" s="61"/>
      <c r="E944" s="61"/>
      <c r="F944" s="61"/>
      <c r="G944" s="61"/>
      <c r="H944" s="61"/>
      <c r="I944" s="61"/>
      <c r="J944" s="61"/>
      <c r="K944" s="61"/>
      <c r="L944" s="61"/>
      <c r="M944" s="61"/>
      <c r="N944" s="61"/>
      <c r="O944" s="61"/>
      <c r="P944" s="61"/>
      <c r="Q944" s="61"/>
      <c r="R944" s="61"/>
      <c r="S944" s="61"/>
      <c r="T944" s="61"/>
      <c r="U944" s="61"/>
      <c r="V944" s="61"/>
      <c r="W944" s="61"/>
      <c r="X944" s="61"/>
      <c r="Y944" s="61"/>
      <c r="Z944" s="61"/>
    </row>
    <row r="945" spans="1:26" ht="13">
      <c r="A945" s="61"/>
      <c r="B945" s="61"/>
      <c r="C945" s="61"/>
      <c r="D945" s="61"/>
      <c r="E945" s="61"/>
      <c r="F945" s="61"/>
      <c r="G945" s="61"/>
      <c r="H945" s="61"/>
      <c r="I945" s="61"/>
      <c r="J945" s="61"/>
      <c r="K945" s="61"/>
      <c r="L945" s="61"/>
      <c r="M945" s="61"/>
      <c r="N945" s="61"/>
      <c r="O945" s="61"/>
      <c r="P945" s="61"/>
      <c r="Q945" s="61"/>
      <c r="R945" s="61"/>
      <c r="S945" s="61"/>
      <c r="T945" s="61"/>
      <c r="U945" s="61"/>
      <c r="V945" s="61"/>
      <c r="W945" s="61"/>
      <c r="X945" s="61"/>
      <c r="Y945" s="61"/>
      <c r="Z945" s="61"/>
    </row>
    <row r="946" spans="1:26" ht="13">
      <c r="A946" s="61"/>
      <c r="B946" s="61"/>
      <c r="C946" s="61"/>
      <c r="D946" s="61"/>
      <c r="E946" s="61"/>
      <c r="F946" s="61"/>
      <c r="G946" s="61"/>
      <c r="H946" s="61"/>
      <c r="I946" s="61"/>
      <c r="J946" s="61"/>
      <c r="K946" s="61"/>
      <c r="L946" s="61"/>
      <c r="M946" s="61"/>
      <c r="N946" s="61"/>
      <c r="O946" s="61"/>
      <c r="P946" s="61"/>
      <c r="Q946" s="61"/>
      <c r="R946" s="61"/>
      <c r="S946" s="61"/>
      <c r="T946" s="61"/>
      <c r="U946" s="61"/>
      <c r="V946" s="61"/>
      <c r="W946" s="61"/>
      <c r="X946" s="61"/>
      <c r="Y946" s="61"/>
      <c r="Z946" s="61"/>
    </row>
    <row r="947" spans="1:26" ht="13">
      <c r="A947" s="61"/>
      <c r="B947" s="61"/>
      <c r="C947" s="61"/>
      <c r="D947" s="61"/>
      <c r="E947" s="61"/>
      <c r="F947" s="61"/>
      <c r="G947" s="61"/>
      <c r="H947" s="61"/>
      <c r="I947" s="61"/>
      <c r="J947" s="61"/>
      <c r="K947" s="61"/>
      <c r="L947" s="61"/>
      <c r="M947" s="61"/>
      <c r="N947" s="61"/>
      <c r="O947" s="61"/>
      <c r="P947" s="61"/>
      <c r="Q947" s="61"/>
      <c r="R947" s="61"/>
      <c r="S947" s="61"/>
      <c r="T947" s="61"/>
      <c r="U947" s="61"/>
      <c r="V947" s="61"/>
      <c r="W947" s="61"/>
      <c r="X947" s="61"/>
      <c r="Y947" s="61"/>
      <c r="Z947" s="61"/>
    </row>
    <row r="948" spans="1:26" ht="13">
      <c r="A948" s="61"/>
      <c r="B948" s="61"/>
      <c r="C948" s="61"/>
      <c r="D948" s="61"/>
      <c r="E948" s="61"/>
      <c r="F948" s="61"/>
      <c r="G948" s="61"/>
      <c r="H948" s="61"/>
      <c r="I948" s="61"/>
      <c r="J948" s="61"/>
      <c r="K948" s="61"/>
      <c r="L948" s="61"/>
      <c r="M948" s="61"/>
      <c r="N948" s="61"/>
      <c r="O948" s="61"/>
      <c r="P948" s="61"/>
      <c r="Q948" s="61"/>
      <c r="R948" s="61"/>
      <c r="S948" s="61"/>
      <c r="T948" s="61"/>
      <c r="U948" s="61"/>
      <c r="V948" s="61"/>
      <c r="W948" s="61"/>
      <c r="X948" s="61"/>
      <c r="Y948" s="61"/>
      <c r="Z948" s="61"/>
    </row>
    <row r="949" spans="1:26" ht="13">
      <c r="A949" s="61"/>
      <c r="B949" s="61"/>
      <c r="C949" s="61"/>
      <c r="D949" s="61"/>
      <c r="E949" s="61"/>
      <c r="F949" s="61"/>
      <c r="G949" s="61"/>
      <c r="H949" s="61"/>
      <c r="I949" s="61"/>
      <c r="J949" s="61"/>
      <c r="K949" s="61"/>
      <c r="L949" s="61"/>
      <c r="M949" s="61"/>
      <c r="N949" s="61"/>
      <c r="O949" s="61"/>
      <c r="P949" s="61"/>
      <c r="Q949" s="61"/>
      <c r="R949" s="61"/>
      <c r="S949" s="61"/>
      <c r="T949" s="61"/>
      <c r="U949" s="61"/>
      <c r="V949" s="61"/>
      <c r="W949" s="61"/>
      <c r="X949" s="61"/>
      <c r="Y949" s="61"/>
      <c r="Z949" s="61"/>
    </row>
    <row r="950" spans="1:26" ht="13">
      <c r="A950" s="61"/>
      <c r="B950" s="61"/>
      <c r="C950" s="61"/>
      <c r="D950" s="61"/>
      <c r="E950" s="61"/>
      <c r="F950" s="61"/>
      <c r="G950" s="61"/>
      <c r="H950" s="61"/>
      <c r="I950" s="61"/>
      <c r="J950" s="61"/>
      <c r="K950" s="61"/>
      <c r="L950" s="61"/>
      <c r="M950" s="61"/>
      <c r="N950" s="61"/>
      <c r="O950" s="61"/>
      <c r="P950" s="61"/>
      <c r="Q950" s="61"/>
      <c r="R950" s="61"/>
      <c r="S950" s="61"/>
      <c r="T950" s="61"/>
      <c r="U950" s="61"/>
      <c r="V950" s="61"/>
      <c r="W950" s="61"/>
      <c r="X950" s="61"/>
      <c r="Y950" s="61"/>
      <c r="Z950" s="61"/>
    </row>
    <row r="951" spans="1:26" ht="13">
      <c r="A951" s="61"/>
      <c r="B951" s="61"/>
      <c r="C951" s="61"/>
      <c r="D951" s="61"/>
      <c r="E951" s="61"/>
      <c r="F951" s="61"/>
      <c r="G951" s="61"/>
      <c r="H951" s="61"/>
      <c r="I951" s="61"/>
      <c r="J951" s="61"/>
      <c r="K951" s="61"/>
      <c r="L951" s="61"/>
      <c r="M951" s="61"/>
      <c r="N951" s="61"/>
      <c r="O951" s="61"/>
      <c r="P951" s="61"/>
      <c r="Q951" s="61"/>
      <c r="R951" s="61"/>
      <c r="S951" s="61"/>
      <c r="T951" s="61"/>
      <c r="U951" s="61"/>
      <c r="V951" s="61"/>
      <c r="W951" s="61"/>
      <c r="X951" s="61"/>
      <c r="Y951" s="61"/>
      <c r="Z951" s="61"/>
    </row>
    <row r="952" spans="1:26" ht="13">
      <c r="A952" s="61"/>
      <c r="B952" s="61"/>
      <c r="C952" s="61"/>
      <c r="D952" s="61"/>
      <c r="E952" s="61"/>
      <c r="F952" s="61"/>
      <c r="G952" s="61"/>
      <c r="H952" s="61"/>
      <c r="I952" s="61"/>
      <c r="J952" s="61"/>
      <c r="K952" s="61"/>
      <c r="L952" s="61"/>
      <c r="M952" s="61"/>
      <c r="N952" s="61"/>
      <c r="O952" s="61"/>
      <c r="P952" s="61"/>
      <c r="Q952" s="61"/>
      <c r="R952" s="61"/>
      <c r="S952" s="61"/>
      <c r="T952" s="61"/>
      <c r="U952" s="61"/>
      <c r="V952" s="61"/>
      <c r="W952" s="61"/>
      <c r="X952" s="61"/>
      <c r="Y952" s="61"/>
      <c r="Z952" s="61"/>
    </row>
    <row r="953" spans="1:26" ht="13">
      <c r="A953" s="61"/>
      <c r="B953" s="61"/>
      <c r="C953" s="61"/>
      <c r="D953" s="61"/>
      <c r="E953" s="61"/>
      <c r="F953" s="61"/>
      <c r="G953" s="61"/>
      <c r="H953" s="61"/>
      <c r="I953" s="61"/>
      <c r="J953" s="61"/>
      <c r="K953" s="61"/>
      <c r="L953" s="61"/>
      <c r="M953" s="61"/>
      <c r="N953" s="61"/>
      <c r="O953" s="61"/>
      <c r="P953" s="61"/>
      <c r="Q953" s="61"/>
      <c r="R953" s="61"/>
      <c r="S953" s="61"/>
      <c r="T953" s="61"/>
      <c r="U953" s="61"/>
      <c r="V953" s="61"/>
      <c r="W953" s="61"/>
      <c r="X953" s="61"/>
      <c r="Y953" s="61"/>
      <c r="Z953" s="61"/>
    </row>
    <row r="954" spans="1:26" ht="13">
      <c r="A954" s="61"/>
      <c r="B954" s="61"/>
      <c r="C954" s="61"/>
      <c r="D954" s="61"/>
      <c r="E954" s="61"/>
      <c r="F954" s="61"/>
      <c r="G954" s="61"/>
      <c r="H954" s="61"/>
      <c r="I954" s="61"/>
      <c r="J954" s="61"/>
      <c r="K954" s="61"/>
      <c r="L954" s="61"/>
      <c r="M954" s="61"/>
      <c r="N954" s="61"/>
      <c r="O954" s="61"/>
      <c r="P954" s="61"/>
      <c r="Q954" s="61"/>
      <c r="R954" s="61"/>
      <c r="S954" s="61"/>
      <c r="T954" s="61"/>
      <c r="U954" s="61"/>
      <c r="V954" s="61"/>
      <c r="W954" s="61"/>
      <c r="X954" s="61"/>
      <c r="Y954" s="61"/>
      <c r="Z954" s="61"/>
    </row>
    <row r="955" spans="1:26" ht="13">
      <c r="A955" s="61"/>
      <c r="B955" s="61"/>
      <c r="C955" s="61"/>
      <c r="D955" s="61"/>
      <c r="E955" s="61"/>
      <c r="F955" s="61"/>
      <c r="G955" s="61"/>
      <c r="H955" s="61"/>
      <c r="I955" s="61"/>
      <c r="J955" s="61"/>
      <c r="K955" s="61"/>
      <c r="L955" s="61"/>
      <c r="M955" s="61"/>
      <c r="N955" s="61"/>
      <c r="O955" s="61"/>
      <c r="P955" s="61"/>
      <c r="Q955" s="61"/>
      <c r="R955" s="61"/>
      <c r="S955" s="61"/>
      <c r="T955" s="61"/>
      <c r="U955" s="61"/>
      <c r="V955" s="61"/>
      <c r="W955" s="61"/>
      <c r="X955" s="61"/>
      <c r="Y955" s="61"/>
      <c r="Z955" s="61"/>
    </row>
    <row r="956" spans="1:26" ht="13">
      <c r="A956" s="61"/>
      <c r="B956" s="61"/>
      <c r="C956" s="61"/>
      <c r="D956" s="61"/>
      <c r="E956" s="61"/>
      <c r="F956" s="61"/>
      <c r="G956" s="61"/>
      <c r="H956" s="61"/>
      <c r="I956" s="61"/>
      <c r="J956" s="61"/>
      <c r="K956" s="61"/>
      <c r="L956" s="61"/>
      <c r="M956" s="61"/>
      <c r="N956" s="61"/>
      <c r="O956" s="61"/>
      <c r="P956" s="61"/>
      <c r="Q956" s="61"/>
      <c r="R956" s="61"/>
      <c r="S956" s="61"/>
      <c r="T956" s="61"/>
      <c r="U956" s="61"/>
      <c r="V956" s="61"/>
      <c r="W956" s="61"/>
      <c r="X956" s="61"/>
      <c r="Y956" s="61"/>
      <c r="Z956" s="61"/>
    </row>
    <row r="957" spans="1:26" ht="13">
      <c r="A957" s="61"/>
      <c r="B957" s="61"/>
      <c r="C957" s="61"/>
      <c r="D957" s="61"/>
      <c r="E957" s="61"/>
      <c r="F957" s="61"/>
      <c r="G957" s="61"/>
      <c r="H957" s="61"/>
      <c r="I957" s="61"/>
      <c r="J957" s="61"/>
      <c r="K957" s="61"/>
      <c r="L957" s="61"/>
      <c r="M957" s="61"/>
      <c r="N957" s="61"/>
      <c r="O957" s="61"/>
      <c r="P957" s="61"/>
      <c r="Q957" s="61"/>
      <c r="R957" s="61"/>
      <c r="S957" s="61"/>
      <c r="T957" s="61"/>
      <c r="U957" s="61"/>
      <c r="V957" s="61"/>
      <c r="W957" s="61"/>
      <c r="X957" s="61"/>
      <c r="Y957" s="61"/>
      <c r="Z957" s="61"/>
    </row>
    <row r="958" spans="1:26" ht="13">
      <c r="A958" s="61"/>
      <c r="B958" s="61"/>
      <c r="C958" s="61"/>
      <c r="D958" s="61"/>
      <c r="E958" s="61"/>
      <c r="F958" s="61"/>
      <c r="G958" s="61"/>
      <c r="H958" s="61"/>
      <c r="I958" s="61"/>
      <c r="J958" s="61"/>
      <c r="K958" s="61"/>
      <c r="L958" s="61"/>
      <c r="M958" s="61"/>
      <c r="N958" s="61"/>
      <c r="O958" s="61"/>
      <c r="P958" s="61"/>
      <c r="Q958" s="61"/>
      <c r="R958" s="61"/>
      <c r="S958" s="61"/>
      <c r="T958" s="61"/>
      <c r="U958" s="61"/>
      <c r="V958" s="61"/>
      <c r="W958" s="61"/>
      <c r="X958" s="61"/>
      <c r="Y958" s="61"/>
      <c r="Z958" s="61"/>
    </row>
    <row r="959" spans="1:26" ht="13">
      <c r="A959" s="61"/>
      <c r="B959" s="61"/>
      <c r="C959" s="61"/>
      <c r="D959" s="61"/>
      <c r="E959" s="61"/>
      <c r="F959" s="61"/>
      <c r="G959" s="61"/>
      <c r="H959" s="61"/>
      <c r="I959" s="61"/>
      <c r="J959" s="61"/>
      <c r="K959" s="61"/>
      <c r="L959" s="61"/>
      <c r="M959" s="61"/>
      <c r="N959" s="61"/>
      <c r="O959" s="61"/>
      <c r="P959" s="61"/>
      <c r="Q959" s="61"/>
      <c r="R959" s="61"/>
      <c r="S959" s="61"/>
      <c r="T959" s="61"/>
      <c r="U959" s="61"/>
      <c r="V959" s="61"/>
      <c r="W959" s="61"/>
      <c r="X959" s="61"/>
      <c r="Y959" s="61"/>
      <c r="Z959" s="61"/>
    </row>
    <row r="960" spans="1:26" ht="13">
      <c r="A960" s="61"/>
      <c r="B960" s="61"/>
      <c r="C960" s="61"/>
      <c r="D960" s="61"/>
      <c r="E960" s="61"/>
      <c r="F960" s="61"/>
      <c r="G960" s="61"/>
      <c r="H960" s="61"/>
      <c r="I960" s="61"/>
      <c r="J960" s="61"/>
      <c r="K960" s="61"/>
      <c r="L960" s="61"/>
      <c r="M960" s="61"/>
      <c r="N960" s="61"/>
      <c r="O960" s="61"/>
      <c r="P960" s="61"/>
      <c r="Q960" s="61"/>
      <c r="R960" s="61"/>
      <c r="S960" s="61"/>
      <c r="T960" s="61"/>
      <c r="U960" s="61"/>
      <c r="V960" s="61"/>
      <c r="W960" s="61"/>
      <c r="X960" s="61"/>
      <c r="Y960" s="61"/>
      <c r="Z960" s="61"/>
    </row>
    <row r="961" spans="1:26" ht="13">
      <c r="A961" s="61"/>
      <c r="B961" s="61"/>
      <c r="C961" s="61"/>
      <c r="D961" s="61"/>
      <c r="E961" s="61"/>
      <c r="F961" s="61"/>
      <c r="G961" s="61"/>
      <c r="H961" s="61"/>
      <c r="I961" s="61"/>
      <c r="J961" s="61"/>
      <c r="K961" s="61"/>
      <c r="L961" s="61"/>
      <c r="M961" s="61"/>
      <c r="N961" s="61"/>
      <c r="O961" s="61"/>
      <c r="P961" s="61"/>
      <c r="Q961" s="61"/>
      <c r="R961" s="61"/>
      <c r="S961" s="61"/>
      <c r="T961" s="61"/>
      <c r="U961" s="61"/>
      <c r="V961" s="61"/>
      <c r="W961" s="61"/>
      <c r="X961" s="61"/>
      <c r="Y961" s="61"/>
      <c r="Z961" s="61"/>
    </row>
    <row r="962" spans="1:26" ht="13">
      <c r="A962" s="61"/>
      <c r="B962" s="61"/>
      <c r="C962" s="61"/>
      <c r="D962" s="61"/>
      <c r="E962" s="61"/>
      <c r="F962" s="61"/>
      <c r="G962" s="61"/>
      <c r="H962" s="61"/>
      <c r="I962" s="61"/>
      <c r="J962" s="61"/>
      <c r="K962" s="61"/>
      <c r="L962" s="61"/>
      <c r="M962" s="61"/>
      <c r="N962" s="61"/>
      <c r="O962" s="61"/>
      <c r="P962" s="61"/>
      <c r="Q962" s="61"/>
      <c r="R962" s="61"/>
      <c r="S962" s="61"/>
      <c r="T962" s="61"/>
      <c r="U962" s="61"/>
      <c r="V962" s="61"/>
      <c r="W962" s="61"/>
      <c r="X962" s="61"/>
      <c r="Y962" s="61"/>
      <c r="Z962" s="61"/>
    </row>
    <row r="963" spans="1:26" ht="13">
      <c r="A963" s="61"/>
      <c r="B963" s="61"/>
      <c r="C963" s="61"/>
      <c r="D963" s="61"/>
      <c r="E963" s="61"/>
      <c r="F963" s="61"/>
      <c r="G963" s="61"/>
      <c r="H963" s="61"/>
      <c r="I963" s="61"/>
      <c r="J963" s="61"/>
      <c r="K963" s="61"/>
      <c r="L963" s="61"/>
      <c r="M963" s="61"/>
      <c r="N963" s="61"/>
      <c r="O963" s="61"/>
      <c r="P963" s="61"/>
      <c r="Q963" s="61"/>
      <c r="R963" s="61"/>
      <c r="S963" s="61"/>
      <c r="T963" s="61"/>
      <c r="U963" s="61"/>
      <c r="V963" s="61"/>
      <c r="W963" s="61"/>
      <c r="X963" s="61"/>
      <c r="Y963" s="61"/>
      <c r="Z963" s="61"/>
    </row>
    <row r="964" spans="1:26" ht="13">
      <c r="A964" s="61"/>
      <c r="B964" s="61"/>
      <c r="C964" s="61"/>
      <c r="D964" s="61"/>
      <c r="E964" s="61"/>
      <c r="F964" s="61"/>
      <c r="G964" s="61"/>
      <c r="H964" s="61"/>
      <c r="I964" s="61"/>
      <c r="J964" s="61"/>
      <c r="K964" s="61"/>
      <c r="L964" s="61"/>
      <c r="M964" s="61"/>
      <c r="N964" s="61"/>
      <c r="O964" s="61"/>
      <c r="P964" s="61"/>
      <c r="Q964" s="61"/>
      <c r="R964" s="61"/>
      <c r="S964" s="61"/>
      <c r="T964" s="61"/>
      <c r="U964" s="61"/>
      <c r="V964" s="61"/>
      <c r="W964" s="61"/>
      <c r="X964" s="61"/>
      <c r="Y964" s="61"/>
      <c r="Z964" s="61"/>
    </row>
    <row r="965" spans="1:26" ht="13">
      <c r="A965" s="61"/>
      <c r="B965" s="61"/>
      <c r="C965" s="61"/>
      <c r="D965" s="61"/>
      <c r="E965" s="61"/>
      <c r="F965" s="61"/>
      <c r="G965" s="61"/>
      <c r="H965" s="61"/>
      <c r="I965" s="61"/>
      <c r="J965" s="61"/>
      <c r="K965" s="61"/>
      <c r="L965" s="61"/>
      <c r="M965" s="61"/>
      <c r="N965" s="61"/>
      <c r="O965" s="61"/>
      <c r="P965" s="61"/>
      <c r="Q965" s="61"/>
      <c r="R965" s="61"/>
      <c r="S965" s="61"/>
      <c r="T965" s="61"/>
      <c r="U965" s="61"/>
      <c r="V965" s="61"/>
      <c r="W965" s="61"/>
      <c r="X965" s="61"/>
      <c r="Y965" s="61"/>
      <c r="Z965" s="61"/>
    </row>
    <row r="966" spans="1:26" ht="13">
      <c r="A966" s="61"/>
      <c r="B966" s="61"/>
      <c r="C966" s="61"/>
      <c r="D966" s="61"/>
      <c r="E966" s="61"/>
      <c r="F966" s="61"/>
      <c r="G966" s="61"/>
      <c r="H966" s="61"/>
      <c r="I966" s="61"/>
      <c r="J966" s="61"/>
      <c r="K966" s="61"/>
      <c r="L966" s="61"/>
      <c r="M966" s="61"/>
      <c r="N966" s="61"/>
      <c r="O966" s="61"/>
      <c r="P966" s="61"/>
      <c r="Q966" s="61"/>
      <c r="R966" s="61"/>
      <c r="S966" s="61"/>
      <c r="T966" s="61"/>
      <c r="U966" s="61"/>
      <c r="V966" s="61"/>
      <c r="W966" s="61"/>
      <c r="X966" s="61"/>
      <c r="Y966" s="61"/>
      <c r="Z966" s="61"/>
    </row>
    <row r="967" spans="1:26" ht="13">
      <c r="A967" s="61"/>
      <c r="B967" s="61"/>
      <c r="C967" s="61"/>
      <c r="D967" s="61"/>
      <c r="E967" s="61"/>
      <c r="F967" s="61"/>
      <c r="G967" s="61"/>
      <c r="H967" s="61"/>
      <c r="I967" s="61"/>
      <c r="J967" s="61"/>
      <c r="K967" s="61"/>
      <c r="L967" s="61"/>
      <c r="M967" s="61"/>
      <c r="N967" s="61"/>
      <c r="O967" s="61"/>
      <c r="P967" s="61"/>
      <c r="Q967" s="61"/>
      <c r="R967" s="61"/>
      <c r="S967" s="61"/>
      <c r="T967" s="61"/>
      <c r="U967" s="61"/>
      <c r="V967" s="61"/>
      <c r="W967" s="61"/>
      <c r="X967" s="61"/>
      <c r="Y967" s="61"/>
      <c r="Z967" s="61"/>
    </row>
    <row r="968" spans="1:26" ht="13">
      <c r="A968" s="61"/>
      <c r="B968" s="61"/>
      <c r="C968" s="61"/>
      <c r="D968" s="61"/>
      <c r="E968" s="61"/>
      <c r="F968" s="61"/>
      <c r="G968" s="61"/>
      <c r="H968" s="61"/>
      <c r="I968" s="61"/>
      <c r="J968" s="61"/>
      <c r="K968" s="61"/>
      <c r="L968" s="61"/>
      <c r="M968" s="61"/>
      <c r="N968" s="61"/>
      <c r="O968" s="61"/>
      <c r="P968" s="61"/>
      <c r="Q968" s="61"/>
      <c r="R968" s="61"/>
      <c r="S968" s="61"/>
      <c r="T968" s="61"/>
      <c r="U968" s="61"/>
      <c r="V968" s="61"/>
      <c r="W968" s="61"/>
      <c r="X968" s="61"/>
      <c r="Y968" s="61"/>
      <c r="Z968" s="61"/>
    </row>
    <row r="969" spans="1:26" ht="13">
      <c r="A969" s="61"/>
      <c r="B969" s="61"/>
      <c r="C969" s="61"/>
      <c r="D969" s="61"/>
      <c r="E969" s="61"/>
      <c r="F969" s="61"/>
      <c r="G969" s="61"/>
      <c r="H969" s="61"/>
      <c r="I969" s="61"/>
      <c r="J969" s="61"/>
      <c r="K969" s="61"/>
      <c r="L969" s="61"/>
      <c r="M969" s="61"/>
      <c r="N969" s="61"/>
      <c r="O969" s="61"/>
      <c r="P969" s="61"/>
      <c r="Q969" s="61"/>
      <c r="R969" s="61"/>
      <c r="S969" s="61"/>
      <c r="T969" s="61"/>
      <c r="U969" s="61"/>
      <c r="V969" s="61"/>
      <c r="W969" s="61"/>
      <c r="X969" s="61"/>
      <c r="Y969" s="61"/>
      <c r="Z969" s="61"/>
    </row>
    <row r="970" spans="1:26" ht="13">
      <c r="A970" s="61"/>
      <c r="B970" s="61"/>
      <c r="C970" s="61"/>
      <c r="D970" s="61"/>
      <c r="E970" s="61"/>
      <c r="F970" s="61"/>
      <c r="G970" s="61"/>
      <c r="H970" s="61"/>
      <c r="I970" s="61"/>
      <c r="J970" s="61"/>
      <c r="K970" s="61"/>
      <c r="L970" s="61"/>
      <c r="M970" s="61"/>
      <c r="N970" s="61"/>
      <c r="O970" s="61"/>
      <c r="P970" s="61"/>
      <c r="Q970" s="61"/>
      <c r="R970" s="61"/>
      <c r="S970" s="61"/>
      <c r="T970" s="61"/>
      <c r="U970" s="61"/>
      <c r="V970" s="61"/>
      <c r="W970" s="61"/>
      <c r="X970" s="61"/>
      <c r="Y970" s="61"/>
      <c r="Z970" s="61"/>
    </row>
    <row r="971" spans="1:26" ht="13">
      <c r="A971" s="61"/>
      <c r="B971" s="61"/>
      <c r="C971" s="61"/>
      <c r="D971" s="61"/>
      <c r="E971" s="61"/>
      <c r="F971" s="61"/>
      <c r="G971" s="61"/>
      <c r="H971" s="61"/>
      <c r="I971" s="61"/>
      <c r="J971" s="61"/>
      <c r="K971" s="61"/>
      <c r="L971" s="61"/>
      <c r="M971" s="61"/>
      <c r="N971" s="61"/>
      <c r="O971" s="61"/>
      <c r="P971" s="61"/>
      <c r="Q971" s="61"/>
      <c r="R971" s="61"/>
      <c r="S971" s="61"/>
      <c r="T971" s="61"/>
      <c r="U971" s="61"/>
      <c r="V971" s="61"/>
      <c r="W971" s="61"/>
      <c r="X971" s="61"/>
      <c r="Y971" s="61"/>
      <c r="Z971" s="61"/>
    </row>
    <row r="972" spans="1:26" ht="13">
      <c r="A972" s="61"/>
      <c r="B972" s="61"/>
      <c r="C972" s="61"/>
      <c r="D972" s="61"/>
      <c r="E972" s="61"/>
      <c r="F972" s="61"/>
      <c r="G972" s="61"/>
      <c r="H972" s="61"/>
      <c r="I972" s="61"/>
      <c r="J972" s="61"/>
      <c r="K972" s="61"/>
      <c r="L972" s="61"/>
      <c r="M972" s="61"/>
      <c r="N972" s="61"/>
      <c r="O972" s="61"/>
      <c r="P972" s="61"/>
      <c r="Q972" s="61"/>
      <c r="R972" s="61"/>
      <c r="S972" s="61"/>
      <c r="T972" s="61"/>
      <c r="U972" s="61"/>
      <c r="V972" s="61"/>
      <c r="W972" s="61"/>
      <c r="X972" s="61"/>
      <c r="Y972" s="61"/>
      <c r="Z972" s="61"/>
    </row>
    <row r="973" spans="1:26" ht="13">
      <c r="A973" s="61"/>
      <c r="B973" s="61"/>
      <c r="C973" s="61"/>
      <c r="D973" s="61"/>
      <c r="E973" s="61"/>
      <c r="F973" s="61"/>
      <c r="G973" s="61"/>
      <c r="H973" s="61"/>
      <c r="I973" s="61"/>
      <c r="J973" s="61"/>
      <c r="K973" s="61"/>
      <c r="L973" s="61"/>
      <c r="M973" s="61"/>
      <c r="N973" s="61"/>
      <c r="O973" s="61"/>
      <c r="P973" s="61"/>
      <c r="Q973" s="61"/>
      <c r="R973" s="61"/>
      <c r="S973" s="61"/>
      <c r="T973" s="61"/>
      <c r="U973" s="61"/>
      <c r="V973" s="61"/>
      <c r="W973" s="61"/>
      <c r="X973" s="61"/>
      <c r="Y973" s="61"/>
      <c r="Z973" s="61"/>
    </row>
    <row r="974" spans="1:26" ht="13">
      <c r="A974" s="61"/>
      <c r="B974" s="61"/>
      <c r="C974" s="61"/>
      <c r="D974" s="61"/>
      <c r="E974" s="61"/>
      <c r="F974" s="61"/>
      <c r="G974" s="61"/>
      <c r="H974" s="61"/>
      <c r="I974" s="61"/>
      <c r="J974" s="61"/>
      <c r="K974" s="61"/>
      <c r="L974" s="61"/>
      <c r="M974" s="61"/>
      <c r="N974" s="61"/>
      <c r="O974" s="61"/>
      <c r="P974" s="61"/>
      <c r="Q974" s="61"/>
      <c r="R974" s="61"/>
      <c r="S974" s="61"/>
      <c r="T974" s="61"/>
      <c r="U974" s="61"/>
      <c r="V974" s="61"/>
      <c r="W974" s="61"/>
      <c r="X974" s="61"/>
      <c r="Y974" s="61"/>
      <c r="Z974" s="61"/>
    </row>
    <row r="975" spans="1:26" ht="13">
      <c r="A975" s="61"/>
      <c r="B975" s="61"/>
      <c r="C975" s="61"/>
      <c r="D975" s="61"/>
      <c r="E975" s="61"/>
      <c r="F975" s="61"/>
      <c r="G975" s="61"/>
      <c r="H975" s="61"/>
      <c r="I975" s="61"/>
      <c r="J975" s="61"/>
      <c r="K975" s="61"/>
      <c r="L975" s="61"/>
      <c r="M975" s="61"/>
      <c r="N975" s="61"/>
      <c r="O975" s="61"/>
      <c r="P975" s="61"/>
      <c r="Q975" s="61"/>
      <c r="R975" s="61"/>
      <c r="S975" s="61"/>
      <c r="T975" s="61"/>
      <c r="U975" s="61"/>
      <c r="V975" s="61"/>
      <c r="W975" s="61"/>
      <c r="X975" s="61"/>
      <c r="Y975" s="61"/>
      <c r="Z975" s="61"/>
    </row>
    <row r="976" spans="1:26" ht="13">
      <c r="A976" s="61"/>
      <c r="B976" s="61"/>
      <c r="C976" s="61"/>
      <c r="D976" s="61"/>
      <c r="E976" s="61"/>
      <c r="F976" s="61"/>
      <c r="G976" s="61"/>
      <c r="H976" s="61"/>
      <c r="I976" s="61"/>
      <c r="J976" s="61"/>
      <c r="K976" s="61"/>
      <c r="L976" s="61"/>
      <c r="M976" s="61"/>
      <c r="N976" s="61"/>
      <c r="O976" s="61"/>
      <c r="P976" s="61"/>
      <c r="Q976" s="61"/>
      <c r="R976" s="61"/>
      <c r="S976" s="61"/>
      <c r="T976" s="61"/>
      <c r="U976" s="61"/>
      <c r="V976" s="61"/>
      <c r="W976" s="61"/>
      <c r="X976" s="61"/>
      <c r="Y976" s="61"/>
      <c r="Z976" s="61"/>
    </row>
    <row r="977" spans="1:26" ht="13">
      <c r="A977" s="61"/>
      <c r="B977" s="61"/>
      <c r="C977" s="61"/>
      <c r="D977" s="61"/>
      <c r="E977" s="61"/>
      <c r="F977" s="61"/>
      <c r="G977" s="61"/>
      <c r="H977" s="61"/>
      <c r="I977" s="61"/>
      <c r="J977" s="61"/>
      <c r="K977" s="61"/>
      <c r="L977" s="61"/>
      <c r="M977" s="61"/>
      <c r="N977" s="61"/>
      <c r="O977" s="61"/>
      <c r="P977" s="61"/>
      <c r="Q977" s="61"/>
      <c r="R977" s="61"/>
      <c r="S977" s="61"/>
      <c r="T977" s="61"/>
      <c r="U977" s="61"/>
      <c r="V977" s="61"/>
      <c r="W977" s="61"/>
      <c r="X977" s="61"/>
      <c r="Y977" s="61"/>
      <c r="Z977" s="61"/>
    </row>
    <row r="978" spans="1:26" ht="13">
      <c r="A978" s="61"/>
      <c r="B978" s="61"/>
      <c r="C978" s="61"/>
      <c r="D978" s="61"/>
      <c r="E978" s="61"/>
      <c r="F978" s="61"/>
      <c r="G978" s="61"/>
      <c r="H978" s="61"/>
      <c r="I978" s="61"/>
      <c r="J978" s="61"/>
      <c r="K978" s="61"/>
      <c r="L978" s="61"/>
      <c r="M978" s="61"/>
      <c r="N978" s="61"/>
      <c r="O978" s="61"/>
      <c r="P978" s="61"/>
      <c r="Q978" s="61"/>
      <c r="R978" s="61"/>
      <c r="S978" s="61"/>
      <c r="T978" s="61"/>
      <c r="U978" s="61"/>
      <c r="V978" s="61"/>
      <c r="W978" s="61"/>
      <c r="X978" s="61"/>
      <c r="Y978" s="61"/>
      <c r="Z978" s="61"/>
    </row>
    <row r="979" spans="1:26" ht="13">
      <c r="A979" s="61"/>
      <c r="B979" s="61"/>
      <c r="C979" s="61"/>
      <c r="D979" s="61"/>
      <c r="E979" s="61"/>
      <c r="F979" s="61"/>
      <c r="G979" s="61"/>
      <c r="H979" s="61"/>
      <c r="I979" s="61"/>
      <c r="J979" s="61"/>
      <c r="K979" s="61"/>
      <c r="L979" s="61"/>
      <c r="M979" s="61"/>
      <c r="N979" s="61"/>
      <c r="O979" s="61"/>
      <c r="P979" s="61"/>
      <c r="Q979" s="61"/>
      <c r="R979" s="61"/>
      <c r="S979" s="61"/>
      <c r="T979" s="61"/>
      <c r="U979" s="61"/>
      <c r="V979" s="61"/>
      <c r="W979" s="61"/>
      <c r="X979" s="61"/>
      <c r="Y979" s="61"/>
      <c r="Z979" s="61"/>
    </row>
    <row r="980" spans="1:26" ht="13">
      <c r="A980" s="61"/>
      <c r="B980" s="61"/>
      <c r="C980" s="61"/>
      <c r="D980" s="61"/>
      <c r="E980" s="61"/>
      <c r="F980" s="61"/>
      <c r="G980" s="61"/>
      <c r="H980" s="61"/>
      <c r="I980" s="61"/>
      <c r="J980" s="61"/>
      <c r="K980" s="61"/>
      <c r="L980" s="61"/>
      <c r="M980" s="61"/>
      <c r="N980" s="61"/>
      <c r="O980" s="61"/>
      <c r="P980" s="61"/>
      <c r="Q980" s="61"/>
      <c r="R980" s="61"/>
      <c r="S980" s="61"/>
      <c r="T980" s="61"/>
      <c r="U980" s="61"/>
      <c r="V980" s="61"/>
      <c r="W980" s="61"/>
      <c r="X980" s="61"/>
      <c r="Y980" s="61"/>
      <c r="Z980" s="61"/>
    </row>
    <row r="981" spans="1:26" ht="13">
      <c r="A981" s="61"/>
      <c r="B981" s="61"/>
      <c r="C981" s="61"/>
      <c r="D981" s="61"/>
      <c r="E981" s="61"/>
      <c r="F981" s="61"/>
      <c r="G981" s="61"/>
      <c r="H981" s="61"/>
      <c r="I981" s="61"/>
      <c r="J981" s="61"/>
      <c r="K981" s="61"/>
      <c r="L981" s="61"/>
      <c r="M981" s="61"/>
      <c r="N981" s="61"/>
      <c r="O981" s="61"/>
      <c r="P981" s="61"/>
      <c r="Q981" s="61"/>
      <c r="R981" s="61"/>
      <c r="S981" s="61"/>
      <c r="T981" s="61"/>
      <c r="U981" s="61"/>
      <c r="V981" s="61"/>
      <c r="W981" s="61"/>
      <c r="X981" s="61"/>
      <c r="Y981" s="61"/>
      <c r="Z981" s="61"/>
    </row>
    <row r="982" spans="1:26" ht="13">
      <c r="A982" s="61"/>
      <c r="B982" s="61"/>
      <c r="C982" s="61"/>
      <c r="D982" s="61"/>
      <c r="E982" s="61"/>
      <c r="F982" s="61"/>
      <c r="G982" s="61"/>
      <c r="H982" s="61"/>
      <c r="I982" s="61"/>
      <c r="J982" s="61"/>
      <c r="K982" s="61"/>
      <c r="L982" s="61"/>
      <c r="M982" s="61"/>
      <c r="N982" s="61"/>
      <c r="O982" s="61"/>
      <c r="P982" s="61"/>
      <c r="Q982" s="61"/>
      <c r="R982" s="61"/>
      <c r="S982" s="61"/>
      <c r="T982" s="61"/>
      <c r="U982" s="61"/>
      <c r="V982" s="61"/>
      <c r="W982" s="61"/>
      <c r="X982" s="61"/>
      <c r="Y982" s="61"/>
      <c r="Z982" s="61"/>
    </row>
    <row r="983" spans="1:26" ht="13">
      <c r="A983" s="61"/>
      <c r="B983" s="61"/>
      <c r="C983" s="61"/>
      <c r="D983" s="61"/>
      <c r="E983" s="61"/>
      <c r="F983" s="61"/>
      <c r="G983" s="61"/>
      <c r="H983" s="61"/>
      <c r="I983" s="61"/>
      <c r="J983" s="61"/>
      <c r="K983" s="61"/>
      <c r="L983" s="61"/>
      <c r="M983" s="61"/>
      <c r="N983" s="61"/>
      <c r="O983" s="61"/>
      <c r="P983" s="61"/>
      <c r="Q983" s="61"/>
      <c r="R983" s="61"/>
      <c r="S983" s="61"/>
      <c r="T983" s="61"/>
      <c r="U983" s="61"/>
      <c r="V983" s="61"/>
      <c r="W983" s="61"/>
      <c r="X983" s="61"/>
      <c r="Y983" s="61"/>
      <c r="Z983" s="61"/>
    </row>
    <row r="984" spans="1:26" ht="13">
      <c r="A984" s="61"/>
      <c r="B984" s="61"/>
      <c r="C984" s="61"/>
      <c r="D984" s="61"/>
      <c r="E984" s="61"/>
      <c r="F984" s="61"/>
      <c r="G984" s="61"/>
      <c r="H984" s="61"/>
      <c r="I984" s="61"/>
      <c r="J984" s="61"/>
      <c r="K984" s="61"/>
      <c r="L984" s="61"/>
      <c r="M984" s="61"/>
      <c r="N984" s="61"/>
      <c r="O984" s="61"/>
      <c r="P984" s="61"/>
      <c r="Q984" s="61"/>
      <c r="R984" s="61"/>
      <c r="S984" s="61"/>
      <c r="T984" s="61"/>
      <c r="U984" s="61"/>
      <c r="V984" s="61"/>
      <c r="W984" s="61"/>
      <c r="X984" s="61"/>
      <c r="Y984" s="61"/>
      <c r="Z984" s="61"/>
    </row>
    <row r="985" spans="1:26" ht="13">
      <c r="A985" s="61"/>
      <c r="B985" s="61"/>
      <c r="C985" s="61"/>
      <c r="D985" s="61"/>
      <c r="E985" s="61"/>
      <c r="F985" s="61"/>
      <c r="G985" s="61"/>
      <c r="H985" s="61"/>
      <c r="I985" s="61"/>
      <c r="J985" s="61"/>
      <c r="K985" s="61"/>
      <c r="L985" s="61"/>
      <c r="M985" s="61"/>
      <c r="N985" s="61"/>
      <c r="O985" s="61"/>
      <c r="P985" s="61"/>
      <c r="Q985" s="61"/>
      <c r="R985" s="61"/>
      <c r="S985" s="61"/>
      <c r="T985" s="61"/>
      <c r="U985" s="61"/>
      <c r="V985" s="61"/>
      <c r="W985" s="61"/>
      <c r="X985" s="61"/>
      <c r="Y985" s="61"/>
      <c r="Z985" s="61"/>
    </row>
    <row r="986" spans="1:26" ht="13">
      <c r="A986" s="61"/>
      <c r="B986" s="61"/>
      <c r="C986" s="61"/>
      <c r="D986" s="61"/>
      <c r="E986" s="61"/>
      <c r="F986" s="61"/>
      <c r="G986" s="61"/>
      <c r="H986" s="61"/>
      <c r="I986" s="61"/>
      <c r="J986" s="61"/>
      <c r="K986" s="61"/>
      <c r="L986" s="61"/>
      <c r="M986" s="61"/>
      <c r="N986" s="61"/>
      <c r="O986" s="61"/>
      <c r="P986" s="61"/>
      <c r="Q986" s="61"/>
      <c r="R986" s="61"/>
      <c r="S986" s="61"/>
      <c r="T986" s="61"/>
      <c r="U986" s="61"/>
      <c r="V986" s="61"/>
      <c r="W986" s="61"/>
      <c r="X986" s="61"/>
      <c r="Y986" s="61"/>
      <c r="Z986" s="61"/>
    </row>
    <row r="987" spans="1:26" ht="13">
      <c r="A987" s="61"/>
      <c r="B987" s="61"/>
      <c r="C987" s="61"/>
      <c r="D987" s="61"/>
      <c r="E987" s="61"/>
      <c r="F987" s="61"/>
      <c r="G987" s="61"/>
      <c r="H987" s="61"/>
      <c r="I987" s="61"/>
      <c r="J987" s="61"/>
      <c r="K987" s="61"/>
      <c r="L987" s="61"/>
      <c r="M987" s="61"/>
      <c r="N987" s="61"/>
      <c r="O987" s="61"/>
      <c r="P987" s="61"/>
      <c r="Q987" s="61"/>
      <c r="R987" s="61"/>
      <c r="S987" s="61"/>
      <c r="T987" s="61"/>
      <c r="U987" s="61"/>
      <c r="V987" s="61"/>
      <c r="W987" s="61"/>
      <c r="X987" s="61"/>
      <c r="Y987" s="61"/>
      <c r="Z987" s="61"/>
    </row>
    <row r="988" spans="1:26" ht="13">
      <c r="A988" s="61"/>
      <c r="B988" s="61"/>
      <c r="C988" s="61"/>
      <c r="D988" s="61"/>
      <c r="E988" s="61"/>
      <c r="F988" s="61"/>
      <c r="G988" s="61"/>
      <c r="H988" s="61"/>
      <c r="I988" s="61"/>
      <c r="J988" s="61"/>
      <c r="K988" s="61"/>
      <c r="L988" s="61"/>
      <c r="M988" s="61"/>
      <c r="N988" s="61"/>
      <c r="O988" s="61"/>
      <c r="P988" s="61"/>
      <c r="Q988" s="61"/>
      <c r="R988" s="61"/>
      <c r="S988" s="61"/>
      <c r="T988" s="61"/>
      <c r="U988" s="61"/>
      <c r="V988" s="61"/>
      <c r="W988" s="61"/>
      <c r="X988" s="61"/>
      <c r="Y988" s="61"/>
      <c r="Z988" s="61"/>
    </row>
    <row r="989" spans="1:26" ht="13">
      <c r="A989" s="61"/>
      <c r="B989" s="61"/>
      <c r="C989" s="61"/>
      <c r="D989" s="61"/>
      <c r="E989" s="61"/>
      <c r="F989" s="61"/>
      <c r="G989" s="61"/>
      <c r="H989" s="61"/>
      <c r="I989" s="61"/>
      <c r="J989" s="61"/>
      <c r="K989" s="61"/>
      <c r="L989" s="61"/>
      <c r="M989" s="61"/>
      <c r="N989" s="61"/>
      <c r="O989" s="61"/>
      <c r="P989" s="61"/>
      <c r="Q989" s="61"/>
      <c r="R989" s="61"/>
      <c r="S989" s="61"/>
      <c r="T989" s="61"/>
      <c r="U989" s="61"/>
      <c r="V989" s="61"/>
      <c r="W989" s="61"/>
      <c r="X989" s="61"/>
      <c r="Y989" s="61"/>
      <c r="Z989" s="61"/>
    </row>
    <row r="990" spans="1:26" ht="13">
      <c r="A990" s="61"/>
      <c r="B990" s="61"/>
      <c r="C990" s="61"/>
      <c r="D990" s="61"/>
      <c r="E990" s="61"/>
      <c r="F990" s="61"/>
      <c r="G990" s="61"/>
      <c r="H990" s="61"/>
      <c r="I990" s="61"/>
      <c r="J990" s="61"/>
      <c r="K990" s="61"/>
      <c r="L990" s="61"/>
      <c r="M990" s="61"/>
      <c r="N990" s="61"/>
      <c r="O990" s="61"/>
      <c r="P990" s="61"/>
      <c r="Q990" s="61"/>
      <c r="R990" s="61"/>
      <c r="S990" s="61"/>
      <c r="T990" s="61"/>
      <c r="U990" s="61"/>
      <c r="V990" s="61"/>
      <c r="W990" s="61"/>
      <c r="X990" s="61"/>
      <c r="Y990" s="61"/>
      <c r="Z990" s="61"/>
    </row>
    <row r="991" spans="1:26" ht="13">
      <c r="A991" s="61"/>
      <c r="B991" s="61"/>
      <c r="C991" s="61"/>
      <c r="D991" s="61"/>
      <c r="E991" s="61"/>
      <c r="F991" s="61"/>
      <c r="G991" s="61"/>
      <c r="H991" s="61"/>
      <c r="I991" s="61"/>
      <c r="J991" s="61"/>
      <c r="K991" s="61"/>
      <c r="L991" s="61"/>
      <c r="M991" s="61"/>
      <c r="N991" s="61"/>
      <c r="O991" s="61"/>
      <c r="P991" s="61"/>
      <c r="Q991" s="61"/>
      <c r="R991" s="61"/>
      <c r="S991" s="61"/>
      <c r="T991" s="61"/>
      <c r="U991" s="61"/>
      <c r="V991" s="61"/>
      <c r="W991" s="61"/>
      <c r="X991" s="61"/>
      <c r="Y991" s="61"/>
      <c r="Z991" s="61"/>
    </row>
    <row r="992" spans="1:26" ht="13">
      <c r="A992" s="61"/>
      <c r="B992" s="61"/>
      <c r="C992" s="61"/>
      <c r="D992" s="61"/>
      <c r="E992" s="61"/>
      <c r="F992" s="61"/>
      <c r="G992" s="61"/>
      <c r="H992" s="61"/>
      <c r="I992" s="61"/>
      <c r="J992" s="61"/>
      <c r="K992" s="61"/>
      <c r="L992" s="61"/>
      <c r="M992" s="61"/>
      <c r="N992" s="61"/>
      <c r="O992" s="61"/>
      <c r="P992" s="61"/>
      <c r="Q992" s="61"/>
      <c r="R992" s="61"/>
      <c r="S992" s="61"/>
      <c r="T992" s="61"/>
      <c r="U992" s="61"/>
      <c r="V992" s="61"/>
      <c r="W992" s="61"/>
      <c r="X992" s="61"/>
      <c r="Y992" s="61"/>
      <c r="Z992" s="61"/>
    </row>
    <row r="993" spans="1:26" ht="13">
      <c r="A993" s="61"/>
      <c r="B993" s="61"/>
      <c r="C993" s="61"/>
      <c r="D993" s="61"/>
      <c r="E993" s="61"/>
      <c r="F993" s="61"/>
      <c r="G993" s="61"/>
      <c r="H993" s="61"/>
      <c r="I993" s="61"/>
      <c r="J993" s="61"/>
      <c r="K993" s="61"/>
      <c r="L993" s="61"/>
      <c r="M993" s="61"/>
      <c r="N993" s="61"/>
      <c r="O993" s="61"/>
      <c r="P993" s="61"/>
      <c r="Q993" s="61"/>
      <c r="R993" s="61"/>
      <c r="S993" s="61"/>
      <c r="T993" s="61"/>
      <c r="U993" s="61"/>
      <c r="V993" s="61"/>
      <c r="W993" s="61"/>
      <c r="X993" s="61"/>
      <c r="Y993" s="61"/>
      <c r="Z993" s="61"/>
    </row>
    <row r="994" spans="1:26" ht="13">
      <c r="A994" s="61"/>
      <c r="B994" s="61"/>
      <c r="C994" s="61"/>
      <c r="D994" s="61"/>
      <c r="E994" s="61"/>
      <c r="F994" s="61"/>
      <c r="G994" s="61"/>
      <c r="H994" s="61"/>
      <c r="I994" s="61"/>
      <c r="J994" s="61"/>
      <c r="K994" s="61"/>
      <c r="L994" s="61"/>
      <c r="M994" s="61"/>
      <c r="N994" s="61"/>
      <c r="O994" s="61"/>
      <c r="P994" s="61"/>
      <c r="Q994" s="61"/>
      <c r="R994" s="61"/>
      <c r="S994" s="61"/>
      <c r="T994" s="61"/>
      <c r="U994" s="61"/>
      <c r="V994" s="61"/>
      <c r="W994" s="61"/>
      <c r="X994" s="61"/>
      <c r="Y994" s="61"/>
      <c r="Z994" s="61"/>
    </row>
    <row r="995" spans="1:26" ht="13">
      <c r="A995" s="61"/>
      <c r="B995" s="61"/>
      <c r="C995" s="61"/>
      <c r="D995" s="61"/>
      <c r="E995" s="61"/>
      <c r="F995" s="61"/>
      <c r="G995" s="61"/>
      <c r="H995" s="61"/>
      <c r="I995" s="61"/>
      <c r="J995" s="61"/>
      <c r="K995" s="61"/>
      <c r="L995" s="61"/>
      <c r="M995" s="61"/>
      <c r="N995" s="61"/>
      <c r="O995" s="61"/>
      <c r="P995" s="61"/>
      <c r="Q995" s="61"/>
      <c r="R995" s="61"/>
      <c r="S995" s="61"/>
      <c r="T995" s="61"/>
      <c r="U995" s="61"/>
      <c r="V995" s="61"/>
      <c r="W995" s="61"/>
      <c r="X995" s="61"/>
      <c r="Y995" s="61"/>
      <c r="Z995" s="61"/>
    </row>
    <row r="996" spans="1:26" ht="13">
      <c r="A996" s="61"/>
      <c r="B996" s="61"/>
      <c r="C996" s="61"/>
      <c r="D996" s="61"/>
      <c r="E996" s="61"/>
      <c r="F996" s="61"/>
      <c r="G996" s="61"/>
      <c r="H996" s="61"/>
      <c r="I996" s="61"/>
      <c r="J996" s="61"/>
      <c r="K996" s="61"/>
      <c r="L996" s="61"/>
      <c r="M996" s="61"/>
      <c r="N996" s="61"/>
      <c r="O996" s="61"/>
      <c r="P996" s="61"/>
      <c r="Q996" s="61"/>
      <c r="R996" s="61"/>
      <c r="S996" s="61"/>
      <c r="T996" s="61"/>
      <c r="U996" s="61"/>
      <c r="V996" s="61"/>
      <c r="W996" s="61"/>
      <c r="X996" s="61"/>
      <c r="Y996" s="61"/>
      <c r="Z996" s="61"/>
    </row>
    <row r="997" spans="1:26" ht="13">
      <c r="A997" s="61"/>
      <c r="B997" s="61"/>
      <c r="C997" s="61"/>
      <c r="D997" s="61"/>
      <c r="E997" s="61"/>
      <c r="F997" s="61"/>
      <c r="G997" s="61"/>
      <c r="H997" s="61"/>
      <c r="I997" s="61"/>
      <c r="J997" s="61"/>
      <c r="K997" s="61"/>
      <c r="L997" s="61"/>
      <c r="M997" s="61"/>
      <c r="N997" s="61"/>
      <c r="O997" s="61"/>
      <c r="P997" s="61"/>
      <c r="Q997" s="61"/>
      <c r="R997" s="61"/>
      <c r="S997" s="61"/>
      <c r="T997" s="61"/>
      <c r="U997" s="61"/>
      <c r="V997" s="61"/>
      <c r="W997" s="61"/>
      <c r="X997" s="61"/>
      <c r="Y997" s="61"/>
      <c r="Z997" s="61"/>
    </row>
    <row r="998" spans="1:26" ht="13">
      <c r="A998" s="61"/>
      <c r="B998" s="61"/>
      <c r="C998" s="61"/>
      <c r="D998" s="61"/>
      <c r="E998" s="61"/>
      <c r="F998" s="61"/>
      <c r="G998" s="61"/>
      <c r="H998" s="61"/>
      <c r="I998" s="61"/>
      <c r="J998" s="61"/>
      <c r="K998" s="61"/>
      <c r="L998" s="61"/>
      <c r="M998" s="61"/>
      <c r="N998" s="61"/>
      <c r="O998" s="61"/>
      <c r="P998" s="61"/>
      <c r="Q998" s="61"/>
      <c r="R998" s="61"/>
      <c r="S998" s="61"/>
      <c r="T998" s="61"/>
      <c r="U998" s="61"/>
      <c r="V998" s="61"/>
      <c r="W998" s="61"/>
      <c r="X998" s="61"/>
      <c r="Y998" s="61"/>
      <c r="Z998" s="61"/>
    </row>
    <row r="999" spans="1:26" ht="13">
      <c r="A999" s="61"/>
      <c r="B999" s="61"/>
      <c r="C999" s="61"/>
      <c r="D999" s="61"/>
      <c r="E999" s="61"/>
      <c r="F999" s="61"/>
      <c r="G999" s="61"/>
      <c r="H999" s="61"/>
      <c r="I999" s="61"/>
      <c r="J999" s="61"/>
      <c r="K999" s="61"/>
      <c r="L999" s="61"/>
      <c r="M999" s="61"/>
      <c r="N999" s="61"/>
      <c r="O999" s="61"/>
      <c r="P999" s="61"/>
      <c r="Q999" s="61"/>
      <c r="R999" s="61"/>
      <c r="S999" s="61"/>
      <c r="T999" s="61"/>
      <c r="U999" s="61"/>
      <c r="V999" s="61"/>
      <c r="W999" s="61"/>
      <c r="X999" s="61"/>
      <c r="Y999" s="61"/>
      <c r="Z999" s="61"/>
    </row>
    <row r="1000" spans="1:26" ht="13">
      <c r="A1000" s="61"/>
      <c r="B1000" s="61"/>
      <c r="C1000" s="61"/>
      <c r="D1000" s="61"/>
      <c r="E1000" s="61"/>
      <c r="F1000" s="61"/>
      <c r="G1000" s="61"/>
      <c r="H1000" s="61"/>
      <c r="I1000" s="61"/>
      <c r="J1000" s="61"/>
      <c r="K1000" s="61"/>
      <c r="L1000" s="61"/>
      <c r="M1000" s="61"/>
      <c r="N1000" s="61"/>
      <c r="O1000" s="61"/>
      <c r="P1000" s="61"/>
      <c r="Q1000" s="61"/>
      <c r="R1000" s="61"/>
      <c r="S1000" s="61"/>
      <c r="T1000" s="61"/>
      <c r="U1000" s="61"/>
      <c r="V1000" s="61"/>
      <c r="W1000" s="61"/>
      <c r="X1000" s="61"/>
      <c r="Y1000" s="61"/>
      <c r="Z1000" s="61"/>
    </row>
  </sheetData>
  <mergeCells count="4">
    <mergeCell ref="A1:A12"/>
    <mergeCell ref="B1:H1"/>
    <mergeCell ref="I1:I12"/>
    <mergeCell ref="B12:H12"/>
  </mergeCells>
  <printOptions horizontalCentered="1" gridLines="1"/>
  <pageMargins left="0" right="0" top="2.1279187235353547E-2" bottom="0" header="0" footer="0"/>
  <pageSetup paperSize="9" scale="107" pageOrder="overThenDown" orientation="landscape" cellComments="atEnd"/>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4</vt:i4>
      </vt:variant>
    </vt:vector>
  </HeadingPairs>
  <TitlesOfParts>
    <vt:vector size="23" baseType="lpstr">
      <vt:lpstr>Dashboard</vt:lpstr>
      <vt:lpstr>Faktur</vt:lpstr>
      <vt:lpstr>Materialet</vt:lpstr>
      <vt:lpstr>Fakturat</vt:lpstr>
      <vt:lpstr>të dhënat</vt:lpstr>
      <vt:lpstr>Pivottable</vt:lpstr>
      <vt:lpstr>Puntoret</vt:lpstr>
      <vt:lpstr>Nehar Tale</vt:lpstr>
      <vt:lpstr>Davud tale</vt:lpstr>
      <vt:lpstr>Shemsi Iljazi</vt:lpstr>
      <vt:lpstr>Jon Kerluku</vt:lpstr>
      <vt:lpstr>Rakip Frangu</vt:lpstr>
      <vt:lpstr>Harbin Begoneci</vt:lpstr>
      <vt:lpstr>Enes</vt:lpstr>
      <vt:lpstr>Yusuf Duka</vt:lpstr>
      <vt:lpstr>Altin Sula</vt:lpstr>
      <vt:lpstr>Fuat</vt:lpstr>
      <vt:lpstr>Arlind Mashkulli</vt:lpstr>
      <vt:lpstr>print</vt:lpstr>
      <vt:lpstr>Materialet!Criteria</vt:lpstr>
      <vt:lpstr>Materialet!Extract</vt:lpstr>
      <vt:lpstr>Faktur!Print_Area</vt:lpstr>
      <vt:lpstr>Puntoret!Print_Area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CCC</dc:creator>
  <cp:lastModifiedBy>CCC</cp:lastModifiedBy>
  <cp:lastPrinted>2023-09-02T11:43:45Z</cp:lastPrinted>
  <dcterms:created xsi:type="dcterms:W3CDTF">2023-08-19T06:55:34Z</dcterms:created>
  <dcterms:modified xsi:type="dcterms:W3CDTF">2023-09-04T15:43:27Z</dcterms:modified>
</cp:coreProperties>
</file>