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Ex2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xdweb\OneDrive\Documents\Data-analyst-CMC\0x01 F.ELArbi\0x02 Tps\EXEL\"/>
    </mc:Choice>
  </mc:AlternateContent>
  <xr:revisionPtr revIDLastSave="0" documentId="13_ncr:1_{5E3E5991-82C7-4181-826A-900028B093F4}" xr6:coauthVersionLast="47" xr6:coauthVersionMax="47" xr10:uidLastSave="{00000000-0000-0000-0000-000000000000}"/>
  <bookViews>
    <workbookView xWindow="-110" yWindow="-110" windowWidth="19420" windowHeight="10420" firstSheet="4" activeTab="5" xr2:uid="{7FABFA46-E713-45EA-BE78-5F8090768738}"/>
  </bookViews>
  <sheets>
    <sheet name="0x01 Graphique De Dispersion " sheetId="1" r:id="rId1"/>
    <sheet name="0x02 Graphique à Barres " sheetId="2" r:id="rId2"/>
    <sheet name="0x03 Histogramme" sheetId="4" r:id="rId3"/>
    <sheet name="0x04 Boxplot" sheetId="5" r:id="rId4"/>
    <sheet name="0x05 Diagramme a Bulles" sheetId="6" r:id="rId5"/>
    <sheet name="0x05 Diagramme a Bulles (2)" sheetId="7" r:id="rId6"/>
  </sheets>
  <externalReferences>
    <externalReference r:id="rId7"/>
  </externalReferences>
  <definedNames>
    <definedName name="_xlchart.v1.0" hidden="1">'0x03 Histogramme'!$B$3</definedName>
    <definedName name="_xlchart.v1.1" hidden="1">'0x03 Histogramme'!$B$4:$B$14</definedName>
    <definedName name="_xlchart.v1.2" hidden="1">'0x04 Boxplot'!$A$1</definedName>
    <definedName name="_xlchart.v1.3" hidden="1">'0x04 Boxplot'!$A$2:$A$12</definedName>
  </definedNames>
  <calcPr calcId="191029"/>
  <pivotCaches>
    <pivotCache cacheId="0" r:id="rId8"/>
  </pivotCaches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" i="5" l="1"/>
  <c r="D6" i="5"/>
  <c r="D5" i="5"/>
  <c r="D4" i="5"/>
  <c r="D3" i="5"/>
  <c r="D2" i="5"/>
  <c r="D1" i="5"/>
  <c r="D8" i="5" l="1"/>
  <c r="D9" i="5" l="1"/>
  <c r="D10" i="5"/>
</calcChain>
</file>

<file path=xl/sharedStrings.xml><?xml version="1.0" encoding="utf-8"?>
<sst xmlns="http://schemas.openxmlformats.org/spreadsheetml/2006/main" count="55" uniqueCount="29">
  <si>
    <t>Age</t>
  </si>
  <si>
    <t>Revenu</t>
  </si>
  <si>
    <t>Genre</t>
  </si>
  <si>
    <t>Montant du Pourboire</t>
  </si>
  <si>
    <t>Male</t>
  </si>
  <si>
    <t>Female</t>
  </si>
  <si>
    <t>Row Labels</t>
  </si>
  <si>
    <t>Sum of Montant du Pourboire</t>
  </si>
  <si>
    <t>Grand Total</t>
  </si>
  <si>
    <t>Âge</t>
  </si>
  <si>
    <t>Scores</t>
  </si>
  <si>
    <t>Médiane</t>
  </si>
  <si>
    <t>Moyenne</t>
  </si>
  <si>
    <t>IQR</t>
  </si>
  <si>
    <t>Q1</t>
  </si>
  <si>
    <t>Q2</t>
  </si>
  <si>
    <t>Q3</t>
  </si>
  <si>
    <t>Q0</t>
  </si>
  <si>
    <t>Q5</t>
  </si>
  <si>
    <t>IQRI</t>
  </si>
  <si>
    <t>IQRS</t>
  </si>
  <si>
    <t>Pays</t>
  </si>
  <si>
    <t>Population (millions)</t>
  </si>
  <si>
    <t>PIB (milliards de $)</t>
  </si>
  <si>
    <t>Croissance (%)</t>
  </si>
  <si>
    <t>France</t>
  </si>
  <si>
    <t>Allemagne</t>
  </si>
  <si>
    <t>Canada</t>
  </si>
  <si>
    <t>Brésil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</si>
</sst>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1"/>
      <color theme="1"/>
      <name val="Cambria"/>
      <family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0" borderId="3" xfId="0" applyFont="1" applyBorder="1" applyAlignment="1">
      <alignment horizontal="right" vertical="center" wrapText="1"/>
    </xf>
    <xf numFmtId="0" fontId="4" fillId="0" borderId="4" xfId="0" applyFont="1" applyBorder="1" applyAlignment="1">
      <alignment horizontal="right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5" xfId="0" applyBorder="1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3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Relation Entre Revenue et Age</a:t>
            </a:r>
          </a:p>
        </c:rich>
      </c:tx>
      <c:layout>
        <c:manualLayout>
          <c:xMode val="edge"/>
          <c:yMode val="edge"/>
          <c:x val="0.13141268754149518"/>
          <c:y val="3.864734299516908E-2"/>
        </c:manualLayout>
      </c:layout>
      <c:overlay val="0"/>
      <c:spPr>
        <a:noFill/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'0x01 Graphique De Dispersion '!$B$3</c:f>
              <c:strCache>
                <c:ptCount val="1"/>
                <c:pt idx="0">
                  <c:v>Revenu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'0x01 Graphique De Dispersion '!$A$4:$A$18</c:f>
              <c:numCache>
                <c:formatCode>General</c:formatCode>
                <c:ptCount val="15"/>
                <c:pt idx="0">
                  <c:v>25</c:v>
                </c:pt>
                <c:pt idx="1">
                  <c:v>35</c:v>
                </c:pt>
                <c:pt idx="2">
                  <c:v>45</c:v>
                </c:pt>
                <c:pt idx="3">
                  <c:v>55</c:v>
                </c:pt>
                <c:pt idx="4">
                  <c:v>65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60</c:v>
                </c:pt>
                <c:pt idx="9">
                  <c:v>70</c:v>
                </c:pt>
                <c:pt idx="10">
                  <c:v>28</c:v>
                </c:pt>
                <c:pt idx="11">
                  <c:v>38</c:v>
                </c:pt>
                <c:pt idx="12">
                  <c:v>48</c:v>
                </c:pt>
                <c:pt idx="13">
                  <c:v>58</c:v>
                </c:pt>
                <c:pt idx="14">
                  <c:v>68</c:v>
                </c:pt>
              </c:numCache>
            </c:numRef>
          </c:xVal>
          <c:yVal>
            <c:numRef>
              <c:f>'0x01 Graphique De Dispersion '!$B$4:$B$18</c:f>
              <c:numCache>
                <c:formatCode>General</c:formatCode>
                <c:ptCount val="15"/>
                <c:pt idx="0">
                  <c:v>30000</c:v>
                </c:pt>
                <c:pt idx="1">
                  <c:v>45000</c:v>
                </c:pt>
                <c:pt idx="2">
                  <c:v>60000</c:v>
                </c:pt>
                <c:pt idx="3">
                  <c:v>75000</c:v>
                </c:pt>
                <c:pt idx="4">
                  <c:v>90000</c:v>
                </c:pt>
                <c:pt idx="5">
                  <c:v>32000</c:v>
                </c:pt>
                <c:pt idx="6">
                  <c:v>47000</c:v>
                </c:pt>
                <c:pt idx="7">
                  <c:v>62000</c:v>
                </c:pt>
                <c:pt idx="8">
                  <c:v>77000</c:v>
                </c:pt>
                <c:pt idx="9">
                  <c:v>92000</c:v>
                </c:pt>
                <c:pt idx="10">
                  <c:v>31000</c:v>
                </c:pt>
                <c:pt idx="11">
                  <c:v>46000</c:v>
                </c:pt>
                <c:pt idx="12">
                  <c:v>61000</c:v>
                </c:pt>
                <c:pt idx="13">
                  <c:v>76000</c:v>
                </c:pt>
                <c:pt idx="14">
                  <c:v>91000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2C-47F6-A8AF-16639AEE7C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1170080"/>
        <c:axId val="441171160"/>
      </c:scatterChart>
      <c:valAx>
        <c:axId val="441170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171160"/>
        <c:crosses val="autoZero"/>
        <c:crossBetween val="midCat"/>
      </c:valAx>
      <c:valAx>
        <c:axId val="441171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Revenu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170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[P2CH2 TP  partie 1-Taibi El Yakouti.xlsx]0x02 Graphique à Barres !PivotTable2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MA" sz="1400" b="1" i="0" u="none" strike="noStrike" baseline="0">
                <a:solidFill>
                  <a:sysClr val="windowText" lastClr="000000"/>
                </a:solidFill>
                <a:effectLst/>
              </a:rPr>
              <a:t>Somme des pourboires par genre</a:t>
            </a:r>
            <a:endParaRPr lang="en-US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'0x02 Graphique à Barres 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'0x02 Graphique à Barres '!$A$2:$A$4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'0x02 Graphique à Barres '!$B$2:$B$4</c:f>
              <c:numCache>
                <c:formatCode>General</c:formatCode>
                <c:ptCount val="2"/>
                <c:pt idx="0">
                  <c:v>45.55</c:v>
                </c:pt>
                <c:pt idx="1">
                  <c:v>30.7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D3-4F43-A968-839D6CB03C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3085272"/>
        <c:axId val="593080592"/>
      </c:barChart>
      <c:catAx>
        <c:axId val="5930852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Genre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080592"/>
        <c:crosses val="autoZero"/>
        <c:auto val="1"/>
        <c:lblAlgn val="ctr"/>
        <c:lblOffset val="100"/>
        <c:noMultiLvlLbl val="0"/>
      </c:catAx>
      <c:valAx>
        <c:axId val="593080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Somme des pourboires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085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fr-MA"/>
              <a:t>Relation entre Population, PIB et Croissance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249147733656181"/>
          <c:y val="0.11166989939694996"/>
          <c:w val="0.84740634672678061"/>
          <c:h val="0.69303208337451705"/>
        </c:manualLayout>
      </c:layout>
      <c:bubbleChart>
        <c:varyColors val="0"/>
        <c:ser>
          <c:idx val="2"/>
          <c:order val="0"/>
          <c:tx>
            <c:strRef>
              <c:f>'0x05 Diagramme a Bulles'!$A$2</c:f>
              <c:strCache>
                <c:ptCount val="1"/>
                <c:pt idx="0">
                  <c:v>France</c:v>
                </c:pt>
              </c:strCache>
            </c:strRef>
          </c:tx>
          <c:spPr>
            <a:solidFill>
              <a:schemeClr val="accent6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6350" cap="flat" cmpd="sng" algn="ctr">
                      <a:solidFill>
                        <a:schemeClr val="tx1"/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xVal>
            <c:strRef>
              <c:f>'0x05 Diagramme a Bulles'!$B$1:$D$1</c:f>
              <c:strCache>
                <c:ptCount val="3"/>
                <c:pt idx="0">
                  <c:v>Population (millions)</c:v>
                </c:pt>
                <c:pt idx="1">
                  <c:v>PIB (milliards de $)</c:v>
                </c:pt>
                <c:pt idx="2">
                  <c:v>Croissance (%)</c:v>
                </c:pt>
              </c:strCache>
            </c:strRef>
          </c:xVal>
          <c:yVal>
            <c:numRef>
              <c:f>'0x05 Diagramme a Bulles'!$B$2:$D$2</c:f>
              <c:numCache>
                <c:formatCode>General</c:formatCode>
                <c:ptCount val="3"/>
                <c:pt idx="0">
                  <c:v>65</c:v>
                </c:pt>
                <c:pt idx="1">
                  <c:v>2600</c:v>
                </c:pt>
                <c:pt idx="2">
                  <c:v>0.7</c:v>
                </c:pt>
              </c:numCache>
            </c:numRef>
          </c:yVal>
          <c:bubbleSize>
            <c:numRef>
              <c:f>'0x05 Diagramme a Bulles'!$B$3:$D$3</c:f>
              <c:numCache>
                <c:formatCode>General</c:formatCode>
                <c:ptCount val="3"/>
                <c:pt idx="0">
                  <c:v>83</c:v>
                </c:pt>
                <c:pt idx="1">
                  <c:v>3800</c:v>
                </c:pt>
                <c:pt idx="2">
                  <c:v>0.5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6-B21B-4D5F-B8ED-1A235F303B47}"/>
            </c:ext>
          </c:extLst>
        </c:ser>
        <c:ser>
          <c:idx val="3"/>
          <c:order val="1"/>
          <c:tx>
            <c:strRef>
              <c:f>'0x05 Diagramme a Bulles'!$A$4</c:f>
              <c:strCache>
                <c:ptCount val="1"/>
                <c:pt idx="0">
                  <c:v>Canada</c:v>
                </c:pt>
              </c:strCache>
            </c:strRef>
          </c:tx>
          <c:spPr>
            <a:solidFill>
              <a:schemeClr val="accent6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6350" cap="flat" cmpd="sng" algn="ctr">
                      <a:solidFill>
                        <a:schemeClr val="tx1"/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xVal>
            <c:strRef>
              <c:f>'0x05 Diagramme a Bulles'!$B$1:$D$1</c:f>
              <c:strCache>
                <c:ptCount val="3"/>
                <c:pt idx="0">
                  <c:v>Population (millions)</c:v>
                </c:pt>
                <c:pt idx="1">
                  <c:v>PIB (milliards de $)</c:v>
                </c:pt>
                <c:pt idx="2">
                  <c:v>Croissance (%)</c:v>
                </c:pt>
              </c:strCache>
            </c:strRef>
          </c:xVal>
          <c:yVal>
            <c:numRef>
              <c:f>'0x05 Diagramme a Bulles'!$B$4:$D$4</c:f>
              <c:numCache>
                <c:formatCode>General</c:formatCode>
                <c:ptCount val="3"/>
                <c:pt idx="0">
                  <c:v>38</c:v>
                </c:pt>
                <c:pt idx="1">
                  <c:v>1600</c:v>
                </c:pt>
                <c:pt idx="2">
                  <c:v>1.3</c:v>
                </c:pt>
              </c:numCache>
            </c:numRef>
          </c:yVal>
          <c:bubbleSize>
            <c:numRef>
              <c:f>'0x05 Diagramme a Bulles'!$B$5:$D$5</c:f>
              <c:numCache>
                <c:formatCode>General</c:formatCode>
                <c:ptCount val="3"/>
                <c:pt idx="0">
                  <c:v>212</c:v>
                </c:pt>
                <c:pt idx="1">
                  <c:v>1400</c:v>
                </c:pt>
                <c:pt idx="2">
                  <c:v>1.8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7-B21B-4D5F-B8ED-1A235F303B47}"/>
            </c:ext>
          </c:extLst>
        </c:ser>
        <c:ser>
          <c:idx val="0"/>
          <c:order val="2"/>
          <c:tx>
            <c:strRef>
              <c:f>'0x05 Diagramme a Bulles'!$A$2</c:f>
              <c:strCache>
                <c:ptCount val="1"/>
                <c:pt idx="0">
                  <c:v>France</c:v>
                </c:pt>
              </c:strCache>
            </c:strRef>
          </c:tx>
          <c:spPr>
            <a:solidFill>
              <a:schemeClr val="accent6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6350" cap="flat" cmpd="sng" algn="ctr">
                      <a:solidFill>
                        <a:schemeClr val="tx1"/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xVal>
            <c:strRef>
              <c:f>'0x05 Diagramme a Bulles'!$B$1:$D$1</c:f>
              <c:strCache>
                <c:ptCount val="3"/>
                <c:pt idx="0">
                  <c:v>Population (millions)</c:v>
                </c:pt>
                <c:pt idx="1">
                  <c:v>PIB (milliards de $)</c:v>
                </c:pt>
                <c:pt idx="2">
                  <c:v>Croissance (%)</c:v>
                </c:pt>
              </c:strCache>
            </c:strRef>
          </c:xVal>
          <c:yVal>
            <c:numRef>
              <c:f>'0x05 Diagramme a Bulles'!$B$2:$D$2</c:f>
              <c:numCache>
                <c:formatCode>General</c:formatCode>
                <c:ptCount val="3"/>
                <c:pt idx="0">
                  <c:v>65</c:v>
                </c:pt>
                <c:pt idx="1">
                  <c:v>2600</c:v>
                </c:pt>
                <c:pt idx="2">
                  <c:v>0.7</c:v>
                </c:pt>
              </c:numCache>
            </c:numRef>
          </c:yVal>
          <c:bubbleSize>
            <c:numRef>
              <c:f>'0x05 Diagramme a Bulles'!$B$3:$D$3</c:f>
              <c:numCache>
                <c:formatCode>General</c:formatCode>
                <c:ptCount val="3"/>
                <c:pt idx="0">
                  <c:v>83</c:v>
                </c:pt>
                <c:pt idx="1">
                  <c:v>3800</c:v>
                </c:pt>
                <c:pt idx="2">
                  <c:v>0.5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3-B21B-4D5F-B8ED-1A235F303B47}"/>
            </c:ext>
          </c:extLst>
        </c:ser>
        <c:ser>
          <c:idx val="1"/>
          <c:order val="3"/>
          <c:tx>
            <c:strRef>
              <c:f>'0x05 Diagramme a Bulles'!$A$4</c:f>
              <c:strCache>
                <c:ptCount val="1"/>
                <c:pt idx="0">
                  <c:v>Canada</c:v>
                </c:pt>
              </c:strCache>
            </c:strRef>
          </c:tx>
          <c:spPr>
            <a:solidFill>
              <a:schemeClr val="accent6">
                <a:tint val="86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6350" cap="flat" cmpd="sng" algn="ctr">
                      <a:solidFill>
                        <a:schemeClr val="tx1"/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xVal>
            <c:strRef>
              <c:f>'0x05 Diagramme a Bulles'!$B$1:$D$1</c:f>
              <c:strCache>
                <c:ptCount val="3"/>
                <c:pt idx="0">
                  <c:v>Population (millions)</c:v>
                </c:pt>
                <c:pt idx="1">
                  <c:v>PIB (milliards de $)</c:v>
                </c:pt>
                <c:pt idx="2">
                  <c:v>Croissance (%)</c:v>
                </c:pt>
              </c:strCache>
            </c:strRef>
          </c:xVal>
          <c:yVal>
            <c:numRef>
              <c:f>'0x05 Diagramme a Bulles'!$B$4:$D$4</c:f>
              <c:numCache>
                <c:formatCode>General</c:formatCode>
                <c:ptCount val="3"/>
                <c:pt idx="0">
                  <c:v>38</c:v>
                </c:pt>
                <c:pt idx="1">
                  <c:v>1600</c:v>
                </c:pt>
                <c:pt idx="2">
                  <c:v>1.3</c:v>
                </c:pt>
              </c:numCache>
            </c:numRef>
          </c:yVal>
          <c:bubbleSize>
            <c:numRef>
              <c:f>'0x05 Diagramme a Bulles'!$B$5:$D$5</c:f>
              <c:numCache>
                <c:formatCode>General</c:formatCode>
                <c:ptCount val="3"/>
                <c:pt idx="0">
                  <c:v>212</c:v>
                </c:pt>
                <c:pt idx="1">
                  <c:v>1400</c:v>
                </c:pt>
                <c:pt idx="2">
                  <c:v>1.8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5-B21B-4D5F-B8ED-1A235F303B4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bubbleScale val="100"/>
        <c:showNegBubbles val="0"/>
        <c:axId val="441166120"/>
        <c:axId val="441168280"/>
      </c:bubbleChart>
      <c:valAx>
        <c:axId val="441166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MA"/>
                  <a:t>Population (millions)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168280"/>
        <c:crosses val="autoZero"/>
        <c:crossBetween val="midCat"/>
      </c:valAx>
      <c:valAx>
        <c:axId val="44116828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MA"/>
                  <a:t>PIB (milliards de $)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166120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614562554680665"/>
          <c:y val="0.89409667541557303"/>
          <c:w val="0.43062791849371918"/>
          <c:h val="6.899055504151696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MA"/>
              <a:t>Relation entre Population, PIB et Croissance</a:t>
            </a:r>
            <a:endParaRPr lang="en-US"/>
          </a:p>
        </c:rich>
      </c:tx>
      <c:layout>
        <c:manualLayout>
          <c:xMode val="edge"/>
          <c:yMode val="edge"/>
          <c:x val="0.33537540273919808"/>
          <c:y val="3.2407462018022214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bubbleChart>
        <c:varyColors val="0"/>
        <c:ser>
          <c:idx val="0"/>
          <c:order val="0"/>
          <c:tx>
            <c:strRef>
              <c:f>'[1]PAYS&amp;BubbleChart'!$C$1</c:f>
              <c:strCache>
                <c:ptCount val="1"/>
                <c:pt idx="0">
                  <c:v>PIB (milliards de $)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9525" cap="flat" cmpd="sng" algn="ctr">
              <a:solidFill>
                <a:schemeClr val="bg2">
                  <a:lumMod val="10000"/>
                </a:schemeClr>
              </a:solidFill>
              <a:round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43C2593E-CA35-4C72-AE34-570DDD25EBFD}" type="CELLREF">
                      <a:rPr lang="en-US"/>
                      <a:pPr/>
                      <a:t>[CELLREF]</a:t>
                    </a:fld>
                    <a:endParaRPr lang="en-US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{43C2593E-CA35-4C72-AE34-570DDD25EBFD}</c15:txfldGUID>
                      <c15:f>'[1]PAYS&amp;BubbleChart'!$A$2</c15:f>
                      <c15:dlblFieldTableCache>
                        <c:ptCount val="1"/>
                        <c:pt idx="0">
                          <c:v>France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0-2694-4457-B0E9-FC3B05D4D893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DCD1DF54-4718-450C-8F2B-E143F96F7206}" type="CELLREF">
                      <a:rPr lang="en-US"/>
                      <a:pPr/>
                      <a:t>[CELLREF]</a:t>
                    </a:fld>
                    <a:endParaRPr lang="en-US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{DCD1DF54-4718-450C-8F2B-E143F96F7206}</c15:txfldGUID>
                      <c15:f>'[1]PAYS&amp;BubbleChart'!$A$3</c15:f>
                      <c15:dlblFieldTableCache>
                        <c:ptCount val="1"/>
                        <c:pt idx="0">
                          <c:v>Allemagne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1-2694-4457-B0E9-FC3B05D4D893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62716A23-F79D-4965-9EAF-B7F65DACBE0D}" type="CELLREF">
                      <a:rPr lang="en-US"/>
                      <a:pPr/>
                      <a:t>[CELLREF]</a:t>
                    </a:fld>
                    <a:endParaRPr lang="en-US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{62716A23-F79D-4965-9EAF-B7F65DACBE0D}</c15:txfldGUID>
                      <c15:f>'[1]PAYS&amp;BubbleChart'!$A$4</c15:f>
                      <c15:dlblFieldTableCache>
                        <c:ptCount val="1"/>
                        <c:pt idx="0">
                          <c:v>Canada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2-2694-4457-B0E9-FC3B05D4D893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68DADF7C-2341-4007-B957-6EF6958D3796}" type="CELLREF">
                      <a:rPr lang="en-US"/>
                      <a:pPr/>
                      <a:t>[CELLREF]</a:t>
                    </a:fld>
                    <a:endParaRPr lang="en-US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{68DADF7C-2341-4007-B957-6EF6958D3796}</c15:txfldGUID>
                      <c15:f>'[1]PAYS&amp;BubbleChart'!$A$5</c15:f>
                      <c15:dlblFieldTableCache>
                        <c:ptCount val="1"/>
                        <c:pt idx="0">
                          <c:v>Brésil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3-2694-4457-B0E9-FC3B05D4D89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rnd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'[1]PAYS&amp;BubbleChart'!$B$2:$B$5</c:f>
              <c:numCache>
                <c:formatCode>General</c:formatCode>
                <c:ptCount val="4"/>
                <c:pt idx="0">
                  <c:v>65</c:v>
                </c:pt>
                <c:pt idx="1">
                  <c:v>83</c:v>
                </c:pt>
                <c:pt idx="2">
                  <c:v>38</c:v>
                </c:pt>
                <c:pt idx="3">
                  <c:v>212</c:v>
                </c:pt>
              </c:numCache>
            </c:numRef>
          </c:xVal>
          <c:yVal>
            <c:numRef>
              <c:f>'[1]PAYS&amp;BubbleChart'!$C$2:$C$5</c:f>
              <c:numCache>
                <c:formatCode>General</c:formatCode>
                <c:ptCount val="4"/>
                <c:pt idx="0">
                  <c:v>2600</c:v>
                </c:pt>
                <c:pt idx="1">
                  <c:v>3800</c:v>
                </c:pt>
                <c:pt idx="2">
                  <c:v>1600</c:v>
                </c:pt>
                <c:pt idx="3">
                  <c:v>1400</c:v>
                </c:pt>
              </c:numCache>
            </c:numRef>
          </c:yVal>
          <c:bubbleSize>
            <c:numRef>
              <c:f>'[1]PAYS&amp;BubbleChart'!$D$2:$D$5</c:f>
              <c:numCache>
                <c:formatCode>General</c:formatCode>
                <c:ptCount val="4"/>
                <c:pt idx="0">
                  <c:v>0.7</c:v>
                </c:pt>
                <c:pt idx="1">
                  <c:v>0.5</c:v>
                </c:pt>
                <c:pt idx="2">
                  <c:v>1.3</c:v>
                </c:pt>
                <c:pt idx="3">
                  <c:v>1.8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4-2694-4457-B0E9-FC3B05D4D89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bubbleScale val="100"/>
        <c:showNegBubbles val="0"/>
        <c:axId val="1656689919"/>
        <c:axId val="1656687519"/>
      </c:bubbleChart>
      <c:valAx>
        <c:axId val="16566899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MA"/>
                  <a:t>Population (millions)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0000"/>
                <a:lumOff val="8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6687519"/>
        <c:crosses val="autoZero"/>
        <c:crossBetween val="midCat"/>
      </c:valAx>
      <c:valAx>
        <c:axId val="1656687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MA" sz="900" b="0" i="0" u="none" strike="noStrike" baseline="0">
                    <a:effectLst/>
                  </a:rPr>
                  <a:t>PIB (milliards de $)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6689919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>
                <a:alpha val="0"/>
              </a:schemeClr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1" i="0" u="none" strike="noStrike" baseline="0">
                <a:solidFill>
                  <a:sysClr val="windowText" lastClr="000000"/>
                </a:solidFill>
                <a:latin typeface="Calibri" panose="020F0502020204030204"/>
              </a:rPr>
              <a:t> </a:t>
            </a:r>
            <a:r>
              <a:rPr lang="fr-MA" sz="1400" b="1" i="0" u="none" strike="noStrike" baseline="0">
                <a:solidFill>
                  <a:sysClr val="windowText" lastClr="000000"/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Répartition des âges</a:t>
            </a:r>
            <a:endParaRPr lang="en-US" sz="1400" b="1" i="0" u="none" strike="noStrike" baseline="0">
              <a:solidFill>
                <a:sysClr val="windowText" lastClr="000000"/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0F43BD79-F564-4833-B6B2-7D2DCB726039}">
          <cx:tx>
            <cx:txData>
              <cx:f>_xlchart.v1.0</cx:f>
              <cx:v>Âge</cx:v>
            </cx:txData>
          </cx:tx>
          <cx:dataId val="0"/>
          <cx:layoutPr>
            <cx:binning intervalClosed="r">
              <cx:binSize val="6"/>
            </cx:binning>
          </cx:layoutPr>
        </cx:series>
      </cx:plotAreaRegion>
      <cx:axis id="0">
        <cx:catScaling gapWidth="0.400000006"/>
        <cx:title>
          <cx:tx>
            <cx:txData>
              <cx:v> Age</cx:v>
            </cx:txData>
          </cx:tx>
        </cx:title>
        <cx:tickLabels/>
      </cx:axis>
      <cx:axis id="1">
        <cx:valScaling/>
        <cx:title>
          <cx:tx>
            <cx:txData>
              <cx:v>Nombre d'individus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Nombre d'individus</a:t>
              </a:r>
            </a:p>
          </cx:txPr>
        </cx:title>
        <cx:majorGridlines/>
        <cx:tickLabels/>
      </cx:axis>
    </cx:plotArea>
  </cx:chart>
  <cx:spPr>
    <a:ln cmpd="dbl">
      <a:solidFill>
        <a:schemeClr val="accent1"/>
      </a:solidFill>
    </a:ln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1" i="0" u="none" strike="noStrike" baseline="0">
                <a:solidFill>
                  <a:sysClr val="windowText" lastClr="000000"/>
                </a:solidFill>
                <a:latin typeface="Calibri" panose="020F0502020204030204"/>
              </a:rPr>
              <a:t> </a:t>
            </a:r>
            <a:r>
              <a:rPr lang="fr-MA" sz="1400" b="1" i="0" u="none" strike="noStrike" baseline="0">
                <a:solidFill>
                  <a:sysClr val="windowText" lastClr="000000"/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Box Plot des Scores</a:t>
            </a:r>
            <a:br>
              <a:rPr lang="fr-MA" sz="1400" b="1" i="0" u="none" strike="noStrike" baseline="0">
                <a:solidFill>
                  <a:sysClr val="windowText" lastClr="000000"/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</a:br>
            <a:endParaRPr lang="en-US" sz="1400" b="1" i="0" u="none" strike="noStrike" baseline="0">
              <a:solidFill>
                <a:sysClr val="windowText" lastClr="000000"/>
              </a:solidFill>
              <a:latin typeface="Calibri" panose="020F0502020204030204"/>
            </a:endParaRPr>
          </a:p>
        </cx:rich>
      </cx:tx>
    </cx:title>
    <cx:plotArea>
      <cx:plotAreaRegion>
        <cx:series layoutId="boxWhisker" uniqueId="{F274C576-F28C-4717-8912-3021946F55C0}">
          <cx:tx>
            <cx:txData>
              <cx:f>_xlchart.v1.2</cx:f>
              <cx:v>Scores</cx:v>
            </cx:txData>
          </cx:tx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tle>
          <cx:tx>
            <cx:txData>
              <cx:v>valeur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valeur</a:t>
              </a:r>
            </a:p>
          </cx:txPr>
        </cx:title>
        <cx:tickLabels/>
      </cx:axis>
      <cx:axis id="1">
        <cx:valScaling/>
        <cx:title>
          <cx:tx>
            <cx:txData>
              <cx:v>Scores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Scores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5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19048</xdr:colOff>
      <xdr:row>1</xdr:row>
      <xdr:rowOff>187326</xdr:rowOff>
    </xdr:from>
    <xdr:to>
      <xdr:col>12</xdr:col>
      <xdr:colOff>155223</xdr:colOff>
      <xdr:row>18</xdr:row>
      <xdr:rowOff>42334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4D12D1-AB08-6220-8A52-F0C62A2F73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565254</xdr:colOff>
      <xdr:row>0</xdr:row>
      <xdr:rowOff>138541</xdr:rowOff>
    </xdr:from>
    <xdr:to>
      <xdr:col>13</xdr:col>
      <xdr:colOff>416393</xdr:colOff>
      <xdr:row>24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4806B3-36B9-C7A8-BF7D-CA69AD1FBD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425449</xdr:colOff>
      <xdr:row>2</xdr:row>
      <xdr:rowOff>6350</xdr:rowOff>
    </xdr:from>
    <xdr:to>
      <xdr:col>9</xdr:col>
      <xdr:colOff>323850</xdr:colOff>
      <xdr:row>13</xdr:row>
      <xdr:rowOff>107950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BC906D79-48B7-09BE-7944-F631FD300C8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254249" y="381000"/>
              <a:ext cx="3556001" cy="21971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599309</xdr:colOff>
      <xdr:row>1</xdr:row>
      <xdr:rowOff>42852</xdr:rowOff>
    </xdr:from>
    <xdr:to>
      <xdr:col>12</xdr:col>
      <xdr:colOff>591184</xdr:colOff>
      <xdr:row>16</xdr:row>
      <xdr:rowOff>122684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F5E5882-727C-73D9-5744-5A561BDC0D5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37709" y="233352"/>
              <a:ext cx="4868675" cy="291193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13805</xdr:rowOff>
    </xdr:from>
    <xdr:to>
      <xdr:col>5</xdr:col>
      <xdr:colOff>7299</xdr:colOff>
      <xdr:row>24</xdr:row>
      <xdr:rowOff>60739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45E570E-A653-6F0A-06F3-1A21E5BA28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968782</xdr:colOff>
      <xdr:row>5</xdr:row>
      <xdr:rowOff>170962</xdr:rowOff>
    </xdr:from>
    <xdr:to>
      <xdr:col>9</xdr:col>
      <xdr:colOff>749640</xdr:colOff>
      <xdr:row>22</xdr:row>
      <xdr:rowOff>124506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66F7245-F997-4420-A37A-6B0F241D24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xdweb\OneDrive\Documents\Data-analyst-CMC\0x01%20F.ELArbi\0x02%20Tps\EXEL\TPExcel.xlsx" TargetMode="External"/><Relationship Id="rId1" Type="http://schemas.openxmlformats.org/officeDocument/2006/relationships/externalLinkPath" Target="TPExce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ge&amp;Revenu"/>
      <sheetName val="Genre&amp;Pourboire"/>
      <sheetName val="Histogram&amp;Age"/>
      <sheetName val="Scores&amp;BoxPlot"/>
      <sheetName val="PAYS&amp;BubbleChart"/>
    </sheetNames>
    <sheetDataSet>
      <sheetData sheetId="0"/>
      <sheetData sheetId="1"/>
      <sheetData sheetId="2"/>
      <sheetData sheetId="3"/>
      <sheetData sheetId="4">
        <row r="1">
          <cell r="C1" t="str">
            <v>PIB (milliards de $)</v>
          </cell>
        </row>
        <row r="2">
          <cell r="A2" t="str">
            <v>France</v>
          </cell>
          <cell r="B2">
            <v>65</v>
          </cell>
          <cell r="C2">
            <v>2600</v>
          </cell>
          <cell r="D2">
            <v>0.7</v>
          </cell>
        </row>
        <row r="3">
          <cell r="A3" t="str">
            <v>Allemagne</v>
          </cell>
          <cell r="B3">
            <v>83</v>
          </cell>
          <cell r="C3">
            <v>3800</v>
          </cell>
          <cell r="D3">
            <v>0.5</v>
          </cell>
        </row>
        <row r="4">
          <cell r="A4" t="str">
            <v>Canada</v>
          </cell>
          <cell r="B4">
            <v>38</v>
          </cell>
          <cell r="C4">
            <v>1600</v>
          </cell>
          <cell r="D4">
            <v>1.3</v>
          </cell>
        </row>
        <row r="5">
          <cell r="A5" t="str">
            <v>Brésil</v>
          </cell>
          <cell r="B5">
            <v>212</v>
          </cell>
          <cell r="C5">
            <v>1400</v>
          </cell>
          <cell r="D5">
            <v>1.8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632.87511064815" createdVersion="8" refreshedVersion="8" minRefreshableVersion="3" recordCount="20" xr:uid="{BC79E8EB-E23E-4A6B-8DC4-E09B65C0D4DD}">
  <cacheSource type="worksheet">
    <worksheetSource ref="L3:M21" sheet="0x01 Graphique De Dispersion "/>
  </cacheSource>
  <cacheFields count="2">
    <cacheField name="Genre" numFmtId="0">
      <sharedItems count="2">
        <s v="Male"/>
        <s v="Female"/>
      </sharedItems>
    </cacheField>
    <cacheField name="Montant du Pourboire" numFmtId="0">
      <sharedItems containsSemiMixedTypes="0" containsString="0" containsNumber="1" minValue="2.5" maxValue="5.099999999999999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x v="0"/>
    <n v="3"/>
  </r>
  <r>
    <x v="1"/>
    <n v="4.5"/>
  </r>
  <r>
    <x v="0"/>
    <n v="2.5"/>
  </r>
  <r>
    <x v="1"/>
    <n v="5"/>
  </r>
  <r>
    <x v="0"/>
    <n v="3.75"/>
  </r>
  <r>
    <x v="1"/>
    <n v="4"/>
  </r>
  <r>
    <x v="0"/>
    <n v="2.85"/>
  </r>
  <r>
    <x v="1"/>
    <n v="4.2"/>
  </r>
  <r>
    <x v="0"/>
    <n v="3.1"/>
  </r>
  <r>
    <x v="1"/>
    <n v="4.8"/>
  </r>
  <r>
    <x v="0"/>
    <n v="3.2"/>
  </r>
  <r>
    <x v="1"/>
    <n v="4.3"/>
  </r>
  <r>
    <x v="0"/>
    <n v="2.95"/>
  </r>
  <r>
    <x v="1"/>
    <n v="5.0999999999999996"/>
  </r>
  <r>
    <x v="0"/>
    <n v="3.6"/>
  </r>
  <r>
    <x v="1"/>
    <n v="4.25"/>
  </r>
  <r>
    <x v="0"/>
    <n v="3"/>
  </r>
  <r>
    <x v="1"/>
    <n v="4.5"/>
  </r>
  <r>
    <x v="0"/>
    <n v="2.75"/>
  </r>
  <r>
    <x v="1"/>
    <n v="4.900000000000000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0D0DEEA-69D6-433C-8111-F4DED2F0CA44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3">
  <location ref="A1:B4" firstHeaderRow="1" firstDataRow="1" firstDataCol="1"/>
  <pivotFields count="2">
    <pivotField axis="axisRow" showAll="0">
      <items count="3">
        <item x="1"/>
        <item x="0"/>
        <item t="default"/>
      </items>
    </pivotField>
    <pivotField dataField="1" showAll="0"/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Sum of Montant du Pourboire" fld="1" baseField="0" baseItem="0"/>
  </dataFields>
  <chartFormats count="1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A33F0-B1DA-4F7A-85C0-BFA203AFE495}">
  <dimension ref="A2:B18"/>
  <sheetViews>
    <sheetView zoomScale="49" zoomScaleNormal="90" workbookViewId="0">
      <selection activeCell="J37" sqref="J37"/>
    </sheetView>
  </sheetViews>
  <sheetFormatPr defaultRowHeight="14.5" x14ac:dyDescent="0.35"/>
  <sheetData>
    <row r="2" spans="1:2" ht="15" thickBot="1" x14ac:dyDescent="0.4"/>
    <row r="3" spans="1:2" ht="16" customHeight="1" thickBot="1" x14ac:dyDescent="0.4">
      <c r="A3" s="12" t="s">
        <v>0</v>
      </c>
      <c r="B3" s="13" t="s">
        <v>1</v>
      </c>
    </row>
    <row r="4" spans="1:2" ht="15" thickBot="1" x14ac:dyDescent="0.4">
      <c r="A4" s="1">
        <v>25</v>
      </c>
      <c r="B4" s="2">
        <v>30000</v>
      </c>
    </row>
    <row r="5" spans="1:2" ht="15" thickBot="1" x14ac:dyDescent="0.4">
      <c r="A5" s="1">
        <v>35</v>
      </c>
      <c r="B5" s="2">
        <v>45000</v>
      </c>
    </row>
    <row r="6" spans="1:2" ht="15" thickBot="1" x14ac:dyDescent="0.4">
      <c r="A6" s="1">
        <v>45</v>
      </c>
      <c r="B6" s="2">
        <v>60000</v>
      </c>
    </row>
    <row r="7" spans="1:2" ht="15" thickBot="1" x14ac:dyDescent="0.4">
      <c r="A7" s="1">
        <v>55</v>
      </c>
      <c r="B7" s="2">
        <v>75000</v>
      </c>
    </row>
    <row r="8" spans="1:2" ht="15" thickBot="1" x14ac:dyDescent="0.4">
      <c r="A8" s="1">
        <v>65</v>
      </c>
      <c r="B8" s="2">
        <v>90000</v>
      </c>
    </row>
    <row r="9" spans="1:2" ht="15" thickBot="1" x14ac:dyDescent="0.4">
      <c r="A9" s="1">
        <v>30</v>
      </c>
      <c r="B9" s="2">
        <v>32000</v>
      </c>
    </row>
    <row r="10" spans="1:2" ht="15" thickBot="1" x14ac:dyDescent="0.4">
      <c r="A10" s="1">
        <v>40</v>
      </c>
      <c r="B10" s="2">
        <v>47000</v>
      </c>
    </row>
    <row r="11" spans="1:2" ht="15" thickBot="1" x14ac:dyDescent="0.4">
      <c r="A11" s="1">
        <v>50</v>
      </c>
      <c r="B11" s="2">
        <v>62000</v>
      </c>
    </row>
    <row r="12" spans="1:2" ht="15" thickBot="1" x14ac:dyDescent="0.4">
      <c r="A12" s="1">
        <v>60</v>
      </c>
      <c r="B12" s="2">
        <v>77000</v>
      </c>
    </row>
    <row r="13" spans="1:2" ht="15" thickBot="1" x14ac:dyDescent="0.4">
      <c r="A13" s="1">
        <v>70</v>
      </c>
      <c r="B13" s="2">
        <v>92000</v>
      </c>
    </row>
    <row r="14" spans="1:2" ht="15" thickBot="1" x14ac:dyDescent="0.4">
      <c r="A14" s="1">
        <v>28</v>
      </c>
      <c r="B14" s="2">
        <v>31000</v>
      </c>
    </row>
    <row r="15" spans="1:2" ht="15" thickBot="1" x14ac:dyDescent="0.4">
      <c r="A15" s="1">
        <v>38</v>
      </c>
      <c r="B15" s="2">
        <v>46000</v>
      </c>
    </row>
    <row r="16" spans="1:2" ht="15" thickBot="1" x14ac:dyDescent="0.4">
      <c r="A16" s="1">
        <v>48</v>
      </c>
      <c r="B16" s="2">
        <v>61000</v>
      </c>
    </row>
    <row r="17" spans="1:2" ht="15" thickBot="1" x14ac:dyDescent="0.4">
      <c r="A17" s="1">
        <v>58</v>
      </c>
      <c r="B17" s="2">
        <v>76000</v>
      </c>
    </row>
    <row r="18" spans="1:2" ht="15" thickBot="1" x14ac:dyDescent="0.4">
      <c r="A18" s="1">
        <v>68</v>
      </c>
      <c r="B18" s="2">
        <v>91000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E50E-780D-44FF-8232-5EC9C5D47063}">
  <dimension ref="A1:B24"/>
  <sheetViews>
    <sheetView zoomScale="78" zoomScaleNormal="80" workbookViewId="0">
      <selection activeCell="J30" sqref="J30"/>
    </sheetView>
  </sheetViews>
  <sheetFormatPr defaultRowHeight="14.5" x14ac:dyDescent="0.35"/>
  <cols>
    <col min="1" max="1" width="12.36328125" bestFit="1" customWidth="1"/>
    <col min="2" max="2" width="26.36328125" bestFit="1" customWidth="1"/>
  </cols>
  <sheetData>
    <row r="1" spans="1:2" x14ac:dyDescent="0.35">
      <c r="A1" s="5" t="s">
        <v>6</v>
      </c>
      <c r="B1" t="s">
        <v>7</v>
      </c>
    </row>
    <row r="2" spans="1:2" x14ac:dyDescent="0.35">
      <c r="A2" s="6" t="s">
        <v>5</v>
      </c>
      <c r="B2">
        <v>45.55</v>
      </c>
    </row>
    <row r="3" spans="1:2" x14ac:dyDescent="0.35">
      <c r="A3" s="6" t="s">
        <v>4</v>
      </c>
      <c r="B3">
        <v>30.7</v>
      </c>
    </row>
    <row r="4" spans="1:2" x14ac:dyDescent="0.35">
      <c r="A4" s="6" t="s">
        <v>8</v>
      </c>
      <c r="B4">
        <v>76.25</v>
      </c>
    </row>
    <row r="5" spans="1:2" ht="15" thickBot="1" x14ac:dyDescent="0.4"/>
    <row r="6" spans="1:2" ht="15" thickBot="1" x14ac:dyDescent="0.4">
      <c r="A6" s="10" t="s">
        <v>2</v>
      </c>
      <c r="B6" s="11" t="s">
        <v>3</v>
      </c>
    </row>
    <row r="7" spans="1:2" ht="15" thickBot="1" x14ac:dyDescent="0.4">
      <c r="A7" s="3" t="s">
        <v>4</v>
      </c>
      <c r="B7" s="4">
        <v>3</v>
      </c>
    </row>
    <row r="8" spans="1:2" ht="15" thickBot="1" x14ac:dyDescent="0.4">
      <c r="A8" s="3" t="s">
        <v>5</v>
      </c>
      <c r="B8" s="4">
        <v>4.5</v>
      </c>
    </row>
    <row r="9" spans="1:2" ht="15" thickBot="1" x14ac:dyDescent="0.4">
      <c r="A9" s="3" t="s">
        <v>4</v>
      </c>
      <c r="B9" s="4">
        <v>2.5</v>
      </c>
    </row>
    <row r="10" spans="1:2" ht="15" thickBot="1" x14ac:dyDescent="0.4">
      <c r="A10" s="3" t="s">
        <v>5</v>
      </c>
      <c r="B10" s="4">
        <v>5</v>
      </c>
    </row>
    <row r="11" spans="1:2" ht="15" thickBot="1" x14ac:dyDescent="0.4">
      <c r="A11" s="3" t="s">
        <v>4</v>
      </c>
      <c r="B11" s="4">
        <v>3.75</v>
      </c>
    </row>
    <row r="12" spans="1:2" ht="15" thickBot="1" x14ac:dyDescent="0.4">
      <c r="A12" s="3" t="s">
        <v>5</v>
      </c>
      <c r="B12" s="4">
        <v>4</v>
      </c>
    </row>
    <row r="13" spans="1:2" ht="15" thickBot="1" x14ac:dyDescent="0.4">
      <c r="A13" s="3" t="s">
        <v>4</v>
      </c>
      <c r="B13" s="4">
        <v>2.85</v>
      </c>
    </row>
    <row r="14" spans="1:2" ht="15" thickBot="1" x14ac:dyDescent="0.4">
      <c r="A14" s="3" t="s">
        <v>5</v>
      </c>
      <c r="B14" s="4">
        <v>4.2</v>
      </c>
    </row>
    <row r="15" spans="1:2" ht="15" thickBot="1" x14ac:dyDescent="0.4">
      <c r="A15" s="3" t="s">
        <v>4</v>
      </c>
      <c r="B15" s="4">
        <v>3.1</v>
      </c>
    </row>
    <row r="16" spans="1:2" ht="15" thickBot="1" x14ac:dyDescent="0.4">
      <c r="A16" s="3" t="s">
        <v>5</v>
      </c>
      <c r="B16" s="4">
        <v>4.8</v>
      </c>
    </row>
    <row r="17" spans="1:2" ht="15" thickBot="1" x14ac:dyDescent="0.4">
      <c r="A17" s="3" t="s">
        <v>4</v>
      </c>
      <c r="B17" s="4">
        <v>3.2</v>
      </c>
    </row>
    <row r="18" spans="1:2" ht="15" thickBot="1" x14ac:dyDescent="0.4">
      <c r="A18" s="3" t="s">
        <v>5</v>
      </c>
      <c r="B18" s="4">
        <v>4.3</v>
      </c>
    </row>
    <row r="19" spans="1:2" ht="15" thickBot="1" x14ac:dyDescent="0.4">
      <c r="A19" s="3" t="s">
        <v>4</v>
      </c>
      <c r="B19" s="4">
        <v>2.95</v>
      </c>
    </row>
    <row r="20" spans="1:2" ht="15" thickBot="1" x14ac:dyDescent="0.4">
      <c r="A20" s="3" t="s">
        <v>5</v>
      </c>
      <c r="B20" s="4">
        <v>5.0999999999999996</v>
      </c>
    </row>
    <row r="21" spans="1:2" ht="15" thickBot="1" x14ac:dyDescent="0.4">
      <c r="A21" s="3" t="s">
        <v>4</v>
      </c>
      <c r="B21" s="4">
        <v>3.6</v>
      </c>
    </row>
    <row r="22" spans="1:2" ht="15" thickBot="1" x14ac:dyDescent="0.4">
      <c r="A22" s="3" t="s">
        <v>5</v>
      </c>
      <c r="B22" s="4">
        <v>4.25</v>
      </c>
    </row>
    <row r="23" spans="1:2" ht="15" thickBot="1" x14ac:dyDescent="0.4">
      <c r="A23" s="3" t="s">
        <v>4</v>
      </c>
      <c r="B23" s="4">
        <v>3</v>
      </c>
    </row>
    <row r="24" spans="1:2" ht="15" thickBot="1" x14ac:dyDescent="0.4">
      <c r="A24" s="3" t="s">
        <v>5</v>
      </c>
      <c r="B24" s="4">
        <v>4.5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D2798-E9DD-4D09-BD0D-928E5EFD9999}">
  <dimension ref="B2:B14"/>
  <sheetViews>
    <sheetView zoomScale="114" workbookViewId="0">
      <selection activeCell="C8" sqref="C8"/>
    </sheetView>
  </sheetViews>
  <sheetFormatPr defaultRowHeight="14.5" x14ac:dyDescent="0.35"/>
  <sheetData>
    <row r="2" spans="2:2" ht="15" thickBot="1" x14ac:dyDescent="0.4"/>
    <row r="3" spans="2:2" ht="15" thickBot="1" x14ac:dyDescent="0.4">
      <c r="B3" s="10" t="s">
        <v>9</v>
      </c>
    </row>
    <row r="4" spans="2:2" ht="15" thickBot="1" x14ac:dyDescent="0.4">
      <c r="B4" s="3">
        <v>22</v>
      </c>
    </row>
    <row r="5" spans="2:2" ht="15" thickBot="1" x14ac:dyDescent="0.4">
      <c r="B5" s="3">
        <v>25</v>
      </c>
    </row>
    <row r="6" spans="2:2" ht="15" thickBot="1" x14ac:dyDescent="0.4">
      <c r="B6" s="3">
        <v>29</v>
      </c>
    </row>
    <row r="7" spans="2:2" ht="15" thickBot="1" x14ac:dyDescent="0.4">
      <c r="B7" s="3">
        <v>32</v>
      </c>
    </row>
    <row r="8" spans="2:2" ht="15" thickBot="1" x14ac:dyDescent="0.4">
      <c r="B8" s="3">
        <v>35</v>
      </c>
    </row>
    <row r="9" spans="2:2" ht="15" thickBot="1" x14ac:dyDescent="0.4">
      <c r="B9" s="3">
        <v>37</v>
      </c>
    </row>
    <row r="10" spans="2:2" ht="15" thickBot="1" x14ac:dyDescent="0.4">
      <c r="B10" s="3">
        <v>40</v>
      </c>
    </row>
    <row r="11" spans="2:2" ht="15" thickBot="1" x14ac:dyDescent="0.4">
      <c r="B11" s="3">
        <v>43</v>
      </c>
    </row>
    <row r="12" spans="2:2" ht="15" thickBot="1" x14ac:dyDescent="0.4">
      <c r="B12" s="3">
        <v>45</v>
      </c>
    </row>
    <row r="13" spans="2:2" ht="15" thickBot="1" x14ac:dyDescent="0.4">
      <c r="B13" s="3">
        <v>47</v>
      </c>
    </row>
    <row r="14" spans="2:2" ht="15" thickBot="1" x14ac:dyDescent="0.4">
      <c r="B14" s="3">
        <v>50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5482E-7EEF-44C8-907B-8D685E1AA872}">
  <dimension ref="A1:D12"/>
  <sheetViews>
    <sheetView zoomScale="94" zoomScaleNormal="100" workbookViewId="0">
      <selection activeCell="F19" sqref="F19"/>
    </sheetView>
  </sheetViews>
  <sheetFormatPr defaultRowHeight="14.5" x14ac:dyDescent="0.35"/>
  <sheetData>
    <row r="1" spans="1:4" ht="15" thickBot="1" x14ac:dyDescent="0.4">
      <c r="A1" s="10" t="s">
        <v>10</v>
      </c>
      <c r="C1" s="14" t="s">
        <v>11</v>
      </c>
      <c r="D1" s="7">
        <f>MEDIAN(A1:A12)</f>
        <v>85</v>
      </c>
    </row>
    <row r="2" spans="1:4" ht="15" thickBot="1" x14ac:dyDescent="0.4">
      <c r="A2" s="3">
        <v>190</v>
      </c>
      <c r="C2" s="14" t="s">
        <v>12</v>
      </c>
      <c r="D2" s="7">
        <f>AVERAGE(A2:A12)</f>
        <v>99.909090909090907</v>
      </c>
    </row>
    <row r="3" spans="1:4" ht="15" thickBot="1" x14ac:dyDescent="0.4">
      <c r="A3" s="3">
        <v>60</v>
      </c>
      <c r="C3" s="14" t="s">
        <v>14</v>
      </c>
      <c r="D3" s="7">
        <f>_xlfn.QUARTILE.INC(A2:A12,1)</f>
        <v>72.5</v>
      </c>
    </row>
    <row r="4" spans="1:4" ht="15" thickBot="1" x14ac:dyDescent="0.4">
      <c r="A4" s="3">
        <v>62</v>
      </c>
      <c r="C4" s="14" t="s">
        <v>15</v>
      </c>
      <c r="D4" s="7">
        <f>_xlfn.QUARTILE.INC(A2:A12,2)</f>
        <v>85</v>
      </c>
    </row>
    <row r="5" spans="1:4" ht="15" thickBot="1" x14ac:dyDescent="0.4">
      <c r="A5" s="3">
        <v>70</v>
      </c>
      <c r="C5" s="14" t="s">
        <v>16</v>
      </c>
      <c r="D5" s="7">
        <f>_xlfn.QUARTILE.INC(A2:A12,3)</f>
        <v>93.5</v>
      </c>
    </row>
    <row r="6" spans="1:4" ht="15" thickBot="1" x14ac:dyDescent="0.4">
      <c r="A6" s="3">
        <v>75</v>
      </c>
      <c r="C6" s="14" t="s">
        <v>17</v>
      </c>
      <c r="D6" s="7">
        <f>MIN(A2:A12)</f>
        <v>60</v>
      </c>
    </row>
    <row r="7" spans="1:4" ht="15" thickBot="1" x14ac:dyDescent="0.4">
      <c r="A7" s="3">
        <v>80</v>
      </c>
      <c r="C7" s="14" t="s">
        <v>18</v>
      </c>
      <c r="D7" s="7">
        <f>MAX(A2:A12)</f>
        <v>200</v>
      </c>
    </row>
    <row r="8" spans="1:4" ht="15" thickBot="1" x14ac:dyDescent="0.4">
      <c r="A8" s="3">
        <v>85</v>
      </c>
      <c r="C8" s="14" t="s">
        <v>13</v>
      </c>
      <c r="D8" s="7">
        <f xml:space="preserve"> D5 - D3</f>
        <v>21</v>
      </c>
    </row>
    <row r="9" spans="1:4" ht="15" thickBot="1" x14ac:dyDescent="0.4">
      <c r="A9" s="3">
        <v>90</v>
      </c>
      <c r="C9" s="14" t="s">
        <v>19</v>
      </c>
      <c r="D9" s="7">
        <f>D3 - 1.5 * D8</f>
        <v>41</v>
      </c>
    </row>
    <row r="10" spans="1:4" ht="15" thickBot="1" x14ac:dyDescent="0.4">
      <c r="A10" s="3">
        <v>92</v>
      </c>
      <c r="C10" s="14" t="s">
        <v>20</v>
      </c>
      <c r="D10" s="7">
        <f xml:space="preserve"> D5 + 1.5 * D8</f>
        <v>125</v>
      </c>
    </row>
    <row r="11" spans="1:4" ht="15" thickBot="1" x14ac:dyDescent="0.4">
      <c r="A11" s="3">
        <v>95</v>
      </c>
    </row>
    <row r="12" spans="1:4" ht="15" thickBot="1" x14ac:dyDescent="0.4">
      <c r="A12" s="3">
        <v>200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A39B7-3CEA-4E37-BA05-A0576AB5E9CA}">
  <dimension ref="A1:D5"/>
  <sheetViews>
    <sheetView topLeftCell="A5" zoomScale="87" zoomScaleNormal="80" workbookViewId="0">
      <selection activeCell="F12" sqref="F12"/>
    </sheetView>
  </sheetViews>
  <sheetFormatPr defaultRowHeight="14.5" x14ac:dyDescent="0.35"/>
  <cols>
    <col min="1" max="1" width="14.453125" customWidth="1"/>
    <col min="2" max="2" width="21.1796875" customWidth="1"/>
    <col min="3" max="3" width="20.7265625" customWidth="1"/>
    <col min="4" max="4" width="15.453125" customWidth="1"/>
    <col min="8" max="8" width="12.26953125" customWidth="1"/>
    <col min="9" max="9" width="15.54296875" customWidth="1"/>
    <col min="10" max="10" width="17.26953125" customWidth="1"/>
    <col min="11" max="11" width="18.6328125" customWidth="1"/>
  </cols>
  <sheetData>
    <row r="1" spans="1:4" ht="24" customHeight="1" thickBot="1" x14ac:dyDescent="0.4">
      <c r="A1" s="8" t="s">
        <v>21</v>
      </c>
      <c r="B1" s="9" t="s">
        <v>22</v>
      </c>
      <c r="C1" s="9" t="s">
        <v>23</v>
      </c>
      <c r="D1" s="9" t="s">
        <v>24</v>
      </c>
    </row>
    <row r="2" spans="1:4" ht="15" thickBot="1" x14ac:dyDescent="0.4">
      <c r="A2" s="3" t="s">
        <v>25</v>
      </c>
      <c r="B2" s="4">
        <v>65</v>
      </c>
      <c r="C2" s="4">
        <v>2600</v>
      </c>
      <c r="D2" s="4">
        <v>0.7</v>
      </c>
    </row>
    <row r="3" spans="1:4" ht="18" customHeight="1" thickBot="1" x14ac:dyDescent="0.4">
      <c r="A3" s="3" t="s">
        <v>26</v>
      </c>
      <c r="B3" s="4">
        <v>83</v>
      </c>
      <c r="C3" s="4">
        <v>3800</v>
      </c>
      <c r="D3" s="4">
        <v>0.5</v>
      </c>
    </row>
    <row r="4" spans="1:4" ht="15" thickBot="1" x14ac:dyDescent="0.4">
      <c r="A4" s="3" t="s">
        <v>27</v>
      </c>
      <c r="B4" s="4">
        <v>38</v>
      </c>
      <c r="C4" s="4">
        <v>1600</v>
      </c>
      <c r="D4" s="4">
        <v>1.3</v>
      </c>
    </row>
    <row r="5" spans="1:4" ht="15" thickBot="1" x14ac:dyDescent="0.4">
      <c r="A5" s="3" t="s">
        <v>28</v>
      </c>
      <c r="B5" s="4">
        <v>212</v>
      </c>
      <c r="C5" s="4">
        <v>1400</v>
      </c>
      <c r="D5" s="4">
        <v>1.8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5A35D-0342-4BD5-9E8E-D730EAAD947D}">
  <dimension ref="A1:D5"/>
  <sheetViews>
    <sheetView tabSelected="1" zoomScale="78" zoomScaleNormal="80" workbookViewId="0">
      <selection activeCell="J4" sqref="J4"/>
    </sheetView>
  </sheetViews>
  <sheetFormatPr defaultRowHeight="14.5" x14ac:dyDescent="0.35"/>
  <cols>
    <col min="1" max="1" width="14.453125" customWidth="1"/>
    <col min="2" max="2" width="21.1796875" customWidth="1"/>
    <col min="3" max="3" width="20.7265625" customWidth="1"/>
    <col min="4" max="4" width="15.453125" customWidth="1"/>
    <col min="8" max="8" width="12.26953125" customWidth="1"/>
    <col min="9" max="9" width="15.54296875" customWidth="1"/>
    <col min="10" max="10" width="17.26953125" customWidth="1"/>
    <col min="11" max="11" width="18.6328125" customWidth="1"/>
  </cols>
  <sheetData>
    <row r="1" spans="1:4" ht="24" customHeight="1" thickBot="1" x14ac:dyDescent="0.4">
      <c r="A1" s="8" t="s">
        <v>21</v>
      </c>
      <c r="B1" s="9" t="s">
        <v>22</v>
      </c>
      <c r="C1" s="9" t="s">
        <v>23</v>
      </c>
      <c r="D1" s="9" t="s">
        <v>24</v>
      </c>
    </row>
    <row r="2" spans="1:4" ht="15" thickBot="1" x14ac:dyDescent="0.4">
      <c r="A2" s="3" t="s">
        <v>25</v>
      </c>
      <c r="B2" s="4">
        <v>65</v>
      </c>
      <c r="C2" s="4">
        <v>2600</v>
      </c>
      <c r="D2" s="4">
        <v>0.7</v>
      </c>
    </row>
    <row r="3" spans="1:4" ht="18" customHeight="1" thickBot="1" x14ac:dyDescent="0.4">
      <c r="A3" s="3" t="s">
        <v>26</v>
      </c>
      <c r="B3" s="4">
        <v>83</v>
      </c>
      <c r="C3" s="4">
        <v>3800</v>
      </c>
      <c r="D3" s="4">
        <v>0.5</v>
      </c>
    </row>
    <row r="4" spans="1:4" ht="15" thickBot="1" x14ac:dyDescent="0.4">
      <c r="A4" s="3" t="s">
        <v>27</v>
      </c>
      <c r="B4" s="4">
        <v>38</v>
      </c>
      <c r="C4" s="4">
        <v>1600</v>
      </c>
      <c r="D4" s="4">
        <v>1.3</v>
      </c>
    </row>
    <row r="5" spans="1:4" ht="15" thickBot="1" x14ac:dyDescent="0.4">
      <c r="A5" s="3" t="s">
        <v>28</v>
      </c>
      <c r="B5" s="4">
        <v>212</v>
      </c>
      <c r="C5" s="4">
        <v>1400</v>
      </c>
      <c r="D5" s="4">
        <v>1.8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0x01 Graphique De Dispersion </vt:lpstr>
      <vt:lpstr>0x02 Graphique à Barres </vt:lpstr>
      <vt:lpstr>0x03 Histogramme</vt:lpstr>
      <vt:lpstr>0x04 Boxplot</vt:lpstr>
      <vt:lpstr>0x05 Diagramme a Bulles</vt:lpstr>
      <vt:lpstr>0x05 Diagramme a Bulles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Meryam Attaui</dc:creator>
  <cp:lastModifiedBy>ELYAKOUTI TAIBI</cp:lastModifiedBy>
  <dcterms:created xsi:type="dcterms:W3CDTF">2024-12-06T19:34:01Z</dcterms:created>
  <dcterms:modified xsi:type="dcterms:W3CDTF">2024-12-09T00:27:18Z</dcterms:modified>
</cp:coreProperties>
</file>