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2\Desktop\Labs\informatics\Lab5\"/>
    </mc:Choice>
  </mc:AlternateContent>
  <xr:revisionPtr revIDLastSave="0" documentId="13_ncr:1_{A3BD02F9-3707-4658-BC85-0254263F9234}" xr6:coauthVersionLast="47" xr6:coauthVersionMax="47" xr10:uidLastSave="{00000000-0000-0000-0000-000000000000}"/>
  <bookViews>
    <workbookView xWindow="-120" yWindow="-120" windowWidth="29040" windowHeight="15840" xr2:uid="{06B4B274-4DFD-4D65-B918-290951FFD242}"/>
  </bookViews>
  <sheets>
    <sheet name="Main" sheetId="1" r:id="rId1"/>
    <sheet name="Diagr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3" i="1" l="1"/>
  <c r="Q63" i="1"/>
  <c r="V63" i="1"/>
  <c r="L64" i="1"/>
  <c r="Q64" i="1"/>
  <c r="V64" i="1"/>
  <c r="L50" i="1"/>
  <c r="Q50" i="1"/>
  <c r="V50" i="1"/>
  <c r="L58" i="1"/>
  <c r="Q44" i="1"/>
  <c r="V37" i="1"/>
  <c r="L56" i="1"/>
  <c r="Q56" i="1"/>
  <c r="V56" i="1"/>
  <c r="L57" i="1"/>
  <c r="Q57" i="1"/>
  <c r="Q58" i="1" s="1"/>
  <c r="V57" i="1"/>
  <c r="V58" i="1" s="1"/>
  <c r="L49" i="1"/>
  <c r="Q49" i="1"/>
  <c r="V49" i="1"/>
  <c r="L43" i="1"/>
  <c r="L44" i="1" s="1"/>
  <c r="Q43" i="1"/>
  <c r="V43" i="1"/>
  <c r="V44" i="1" s="1"/>
  <c r="L42" i="1"/>
  <c r="Q42" i="1"/>
  <c r="V42" i="1"/>
  <c r="L36" i="1"/>
  <c r="L37" i="1" s="1"/>
  <c r="Q36" i="1"/>
  <c r="Q37" i="1" s="1"/>
  <c r="V36" i="1"/>
  <c r="L35" i="1"/>
  <c r="Q35" i="1"/>
  <c r="V35" i="1"/>
  <c r="V65" i="1"/>
  <c r="Q65" i="1"/>
  <c r="L65" i="1" l="1"/>
  <c r="L29" i="1" l="1"/>
  <c r="Q29" i="1"/>
  <c r="V29" i="1"/>
  <c r="L28" i="1"/>
  <c r="Q28" i="1"/>
  <c r="V28" i="1"/>
  <c r="L22" i="1"/>
  <c r="L23" i="1" s="1"/>
  <c r="Q22" i="1"/>
  <c r="Q23" i="1" s="1"/>
  <c r="V22" i="1"/>
  <c r="V23" i="1" s="1"/>
  <c r="L21" i="1"/>
  <c r="Q21" i="1"/>
  <c r="V21" i="1"/>
  <c r="V30" i="1" l="1"/>
  <c r="V51" i="1"/>
  <c r="Q30" i="1"/>
  <c r="Q51" i="1"/>
  <c r="L51" i="1"/>
  <c r="L30" i="1"/>
  <c r="E5" i="1"/>
  <c r="E4" i="1"/>
  <c r="D6" i="1" l="1"/>
  <c r="D10" i="1"/>
  <c r="D16" i="1" s="1"/>
  <c r="AE63" i="1" s="1"/>
  <c r="D9" i="1"/>
  <c r="D8" i="1"/>
  <c r="D7" i="1"/>
  <c r="AE28" i="1" s="1"/>
  <c r="AE64" i="1" l="1"/>
  <c r="AE65" i="1" s="1"/>
  <c r="AE29" i="1"/>
  <c r="AE22" i="1"/>
  <c r="AE35" i="1"/>
  <c r="AE21" i="1"/>
  <c r="AE56" i="1"/>
  <c r="D14" i="1"/>
  <c r="E8" i="1"/>
  <c r="D13" i="1"/>
  <c r="E7" i="1"/>
  <c r="D15" i="1"/>
  <c r="E15" i="1" s="1"/>
  <c r="E9" i="1"/>
  <c r="D11" i="1"/>
  <c r="E11" i="1" s="1"/>
  <c r="E10" i="1"/>
  <c r="D12" i="1"/>
  <c r="E6" i="1"/>
  <c r="E13" i="1" l="1"/>
  <c r="H13" i="1" s="1"/>
  <c r="AE43" i="1"/>
  <c r="AE49" i="1"/>
  <c r="AE57" i="1"/>
  <c r="AE58" i="1"/>
  <c r="AE30" i="1"/>
  <c r="AE23" i="1"/>
  <c r="E14" i="1"/>
  <c r="H14" i="1" s="1"/>
  <c r="AE50" i="1"/>
  <c r="E12" i="1"/>
  <c r="H12" i="1" s="1"/>
  <c r="AE36" i="1"/>
  <c r="AE37" i="1" s="1"/>
  <c r="AE42" i="1"/>
  <c r="D17" i="1"/>
  <c r="E17" i="1" s="1"/>
  <c r="H17" i="1" s="1"/>
  <c r="I17" i="1" s="1"/>
  <c r="H11" i="1"/>
  <c r="H10" i="1"/>
  <c r="I10" i="1" s="1"/>
  <c r="H9" i="1"/>
  <c r="H15" i="1"/>
  <c r="I15" i="1" s="1"/>
  <c r="H8" i="1"/>
  <c r="H64" i="1" s="1"/>
  <c r="H6" i="1"/>
  <c r="H7" i="1"/>
  <c r="H35" i="1" s="1"/>
  <c r="H57" i="1" l="1"/>
  <c r="H43" i="1"/>
  <c r="H49" i="1"/>
  <c r="AE51" i="1"/>
  <c r="AE44" i="1"/>
  <c r="I12" i="1"/>
  <c r="J12" i="1" s="1"/>
  <c r="H36" i="1"/>
  <c r="H42" i="1"/>
  <c r="I14" i="1"/>
  <c r="H50" i="1"/>
  <c r="H21" i="1"/>
  <c r="H56" i="1"/>
  <c r="I6" i="1"/>
  <c r="I13" i="1"/>
  <c r="I8" i="1"/>
  <c r="H29" i="1"/>
  <c r="J10" i="1"/>
  <c r="K10" i="1" s="1"/>
  <c r="J17" i="1"/>
  <c r="K17" i="1" s="1"/>
  <c r="J15" i="1"/>
  <c r="I11" i="1"/>
  <c r="I7" i="1"/>
  <c r="I28" i="1" s="1"/>
  <c r="H22" i="1"/>
  <c r="H28" i="1"/>
  <c r="I9" i="1"/>
  <c r="I29" i="1" l="1"/>
  <c r="I64" i="1"/>
  <c r="J14" i="1"/>
  <c r="J50" i="1" s="1"/>
  <c r="I50" i="1"/>
  <c r="J7" i="1"/>
  <c r="J35" i="1" s="1"/>
  <c r="I35" i="1"/>
  <c r="I49" i="1"/>
  <c r="I43" i="1"/>
  <c r="I57" i="1"/>
  <c r="K12" i="1"/>
  <c r="M12" i="1" s="1"/>
  <c r="J36" i="1"/>
  <c r="J42" i="1"/>
  <c r="J6" i="1"/>
  <c r="J56" i="1" s="1"/>
  <c r="I56" i="1"/>
  <c r="I42" i="1"/>
  <c r="I36" i="1"/>
  <c r="I21" i="1"/>
  <c r="M10" i="1"/>
  <c r="N10" i="1" s="1"/>
  <c r="M17" i="1"/>
  <c r="K15" i="1"/>
  <c r="M15" i="1" s="1"/>
  <c r="J8" i="1"/>
  <c r="J64" i="1" s="1"/>
  <c r="J13" i="1"/>
  <c r="J9" i="1"/>
  <c r="K9" i="1" s="1"/>
  <c r="I22" i="1"/>
  <c r="J11" i="1"/>
  <c r="K11" i="1" s="1"/>
  <c r="K14" i="1" l="1"/>
  <c r="K50" i="1" s="1"/>
  <c r="J21" i="1"/>
  <c r="K6" i="1"/>
  <c r="K56" i="1" s="1"/>
  <c r="J22" i="1"/>
  <c r="J28" i="1"/>
  <c r="K7" i="1"/>
  <c r="K28" i="1" s="1"/>
  <c r="J57" i="1"/>
  <c r="J49" i="1"/>
  <c r="J43" i="1"/>
  <c r="M36" i="1"/>
  <c r="M42" i="1"/>
  <c r="N12" i="1"/>
  <c r="K42" i="1"/>
  <c r="K36" i="1"/>
  <c r="O10" i="1"/>
  <c r="P10" i="1" s="1"/>
  <c r="M9" i="1"/>
  <c r="N9" i="1" s="1"/>
  <c r="N17" i="1"/>
  <c r="O17" i="1" s="1"/>
  <c r="P17" i="1" s="1"/>
  <c r="J29" i="1"/>
  <c r="K8" i="1"/>
  <c r="N15" i="1"/>
  <c r="O15" i="1" s="1"/>
  <c r="M11" i="1"/>
  <c r="K13" i="1"/>
  <c r="M14" i="1" l="1"/>
  <c r="N14" i="1" s="1"/>
  <c r="N50" i="1" s="1"/>
  <c r="K29" i="1"/>
  <c r="K64" i="1"/>
  <c r="M7" i="1"/>
  <c r="M35" i="1" s="1"/>
  <c r="K22" i="1"/>
  <c r="M6" i="1"/>
  <c r="M56" i="1" s="1"/>
  <c r="K21" i="1"/>
  <c r="R10" i="1"/>
  <c r="S10" i="1" s="1"/>
  <c r="K35" i="1"/>
  <c r="K43" i="1"/>
  <c r="K49" i="1"/>
  <c r="K57" i="1"/>
  <c r="O12" i="1"/>
  <c r="N36" i="1"/>
  <c r="N42" i="1"/>
  <c r="P12" i="1"/>
  <c r="R17" i="1"/>
  <c r="S17" i="1" s="1"/>
  <c r="O9" i="1"/>
  <c r="P9" i="1" s="1"/>
  <c r="R9" i="1" s="1"/>
  <c r="P15" i="1"/>
  <c r="N11" i="1"/>
  <c r="M13" i="1"/>
  <c r="N6" i="1"/>
  <c r="M8" i="1"/>
  <c r="M50" i="1" l="1"/>
  <c r="M29" i="1"/>
  <c r="M64" i="1"/>
  <c r="M21" i="1"/>
  <c r="O14" i="1"/>
  <c r="N7" i="1"/>
  <c r="T10" i="1"/>
  <c r="U10" i="1" s="1"/>
  <c r="W10" i="1" s="1"/>
  <c r="X10" i="1" s="1"/>
  <c r="M28" i="1"/>
  <c r="M22" i="1"/>
  <c r="M43" i="1"/>
  <c r="M57" i="1"/>
  <c r="M49" i="1"/>
  <c r="O42" i="1"/>
  <c r="O36" i="1"/>
  <c r="N21" i="1"/>
  <c r="N56" i="1"/>
  <c r="R12" i="1"/>
  <c r="P42" i="1"/>
  <c r="P36" i="1"/>
  <c r="S9" i="1"/>
  <c r="T9" i="1" s="1"/>
  <c r="R15" i="1"/>
  <c r="N8" i="1"/>
  <c r="T17" i="1"/>
  <c r="U17" i="1" s="1"/>
  <c r="W17" i="1" s="1"/>
  <c r="N13" i="1"/>
  <c r="O11" i="1"/>
  <c r="P11" i="1" s="1"/>
  <c r="O6" i="1"/>
  <c r="O8" i="1" l="1"/>
  <c r="P8" i="1" s="1"/>
  <c r="N64" i="1"/>
  <c r="P14" i="1"/>
  <c r="O50" i="1"/>
  <c r="N28" i="1"/>
  <c r="N22" i="1"/>
  <c r="O7" i="1"/>
  <c r="N35" i="1"/>
  <c r="N43" i="1"/>
  <c r="N57" i="1"/>
  <c r="N49" i="1"/>
  <c r="O21" i="1"/>
  <c r="O56" i="1"/>
  <c r="R36" i="1"/>
  <c r="R42" i="1"/>
  <c r="S12" i="1"/>
  <c r="T12" i="1" s="1"/>
  <c r="U12" i="1" s="1"/>
  <c r="U9" i="1"/>
  <c r="W9" i="1" s="1"/>
  <c r="X9" i="1" s="1"/>
  <c r="Y9" i="1" s="1"/>
  <c r="P6" i="1"/>
  <c r="X17" i="1"/>
  <c r="Y17" i="1" s="1"/>
  <c r="Z17" i="1" s="1"/>
  <c r="O13" i="1"/>
  <c r="S15" i="1"/>
  <c r="R11" i="1"/>
  <c r="N29" i="1"/>
  <c r="Y10" i="1"/>
  <c r="Z10" i="1" s="1"/>
  <c r="R8" i="1" l="1"/>
  <c r="P64" i="1"/>
  <c r="P50" i="1"/>
  <c r="R14" i="1"/>
  <c r="O29" i="1"/>
  <c r="O64" i="1"/>
  <c r="O35" i="1"/>
  <c r="R7" i="1"/>
  <c r="O22" i="1"/>
  <c r="O28" i="1"/>
  <c r="P7" i="1"/>
  <c r="O49" i="1"/>
  <c r="O57" i="1"/>
  <c r="O43" i="1"/>
  <c r="W12" i="1"/>
  <c r="U36" i="1"/>
  <c r="U42" i="1"/>
  <c r="T36" i="1"/>
  <c r="T42" i="1"/>
  <c r="P21" i="1"/>
  <c r="P56" i="1"/>
  <c r="S36" i="1"/>
  <c r="S42" i="1"/>
  <c r="R6" i="1"/>
  <c r="R56" i="1" s="1"/>
  <c r="Z9" i="1"/>
  <c r="P13" i="1"/>
  <c r="P29" i="1"/>
  <c r="S8" i="1"/>
  <c r="T15" i="1"/>
  <c r="S11" i="1"/>
  <c r="S29" i="1" l="1"/>
  <c r="S64" i="1"/>
  <c r="S14" i="1"/>
  <c r="R50" i="1"/>
  <c r="R29" i="1"/>
  <c r="R64" i="1"/>
  <c r="R35" i="1"/>
  <c r="R28" i="1"/>
  <c r="R22" i="1"/>
  <c r="P35" i="1"/>
  <c r="P28" i="1"/>
  <c r="P22" i="1"/>
  <c r="S7" i="1"/>
  <c r="R21" i="1"/>
  <c r="S6" i="1"/>
  <c r="S56" i="1" s="1"/>
  <c r="P49" i="1"/>
  <c r="P43" i="1"/>
  <c r="P57" i="1"/>
  <c r="X12" i="1"/>
  <c r="W36" i="1"/>
  <c r="W42" i="1"/>
  <c r="S21" i="1"/>
  <c r="R13" i="1"/>
  <c r="T8" i="1"/>
  <c r="T64" i="1" s="1"/>
  <c r="T11" i="1"/>
  <c r="U15" i="1"/>
  <c r="W15" i="1" s="1"/>
  <c r="T14" i="1" l="1"/>
  <c r="S50" i="1"/>
  <c r="T6" i="1"/>
  <c r="S35" i="1"/>
  <c r="S22" i="1"/>
  <c r="S28" i="1"/>
  <c r="T7" i="1"/>
  <c r="R57" i="1"/>
  <c r="R49" i="1"/>
  <c r="R43" i="1"/>
  <c r="X42" i="1"/>
  <c r="X36" i="1"/>
  <c r="Y12" i="1"/>
  <c r="T21" i="1"/>
  <c r="T56" i="1"/>
  <c r="X15" i="1"/>
  <c r="Y15" i="1" s="1"/>
  <c r="Z15" i="1" s="1"/>
  <c r="S13" i="1"/>
  <c r="T29" i="1"/>
  <c r="U8" i="1"/>
  <c r="U11" i="1"/>
  <c r="W11" i="1" s="1"/>
  <c r="U6" i="1"/>
  <c r="W8" i="1" l="1"/>
  <c r="W64" i="1" s="1"/>
  <c r="U64" i="1"/>
  <c r="T50" i="1"/>
  <c r="U14" i="1"/>
  <c r="T35" i="1"/>
  <c r="T28" i="1"/>
  <c r="U7" i="1"/>
  <c r="T22" i="1"/>
  <c r="S43" i="1"/>
  <c r="S57" i="1"/>
  <c r="S49" i="1"/>
  <c r="U21" i="1"/>
  <c r="U56" i="1"/>
  <c r="Z12" i="1"/>
  <c r="Y42" i="1"/>
  <c r="Y36" i="1"/>
  <c r="X11" i="1"/>
  <c r="Y11" i="1" s="1"/>
  <c r="Z11" i="1" s="1"/>
  <c r="U29" i="1"/>
  <c r="W6" i="1"/>
  <c r="T13" i="1"/>
  <c r="W14" i="1" l="1"/>
  <c r="W50" i="1" s="1"/>
  <c r="U50" i="1"/>
  <c r="W29" i="1"/>
  <c r="X8" i="1"/>
  <c r="U35" i="1"/>
  <c r="U22" i="1"/>
  <c r="W7" i="1"/>
  <c r="U28" i="1"/>
  <c r="U13" i="1"/>
  <c r="W13" i="1" s="1"/>
  <c r="T57" i="1"/>
  <c r="T43" i="1"/>
  <c r="T49" i="1"/>
  <c r="W21" i="1"/>
  <c r="W56" i="1"/>
  <c r="Z36" i="1"/>
  <c r="Z42" i="1"/>
  <c r="X6" i="1"/>
  <c r="X14" i="1" l="1"/>
  <c r="X50" i="1" s="1"/>
  <c r="X29" i="1"/>
  <c r="X64" i="1"/>
  <c r="Y14" i="1"/>
  <c r="Y8" i="1"/>
  <c r="Y64" i="1" s="1"/>
  <c r="W35" i="1"/>
  <c r="W28" i="1"/>
  <c r="W22" i="1"/>
  <c r="X7" i="1"/>
  <c r="Y7" i="1" s="1"/>
  <c r="U43" i="1"/>
  <c r="U57" i="1"/>
  <c r="U49" i="1"/>
  <c r="W49" i="1"/>
  <c r="W43" i="1"/>
  <c r="W57" i="1"/>
  <c r="X13" i="1"/>
  <c r="Y13" i="1" s="1"/>
  <c r="X21" i="1"/>
  <c r="X56" i="1"/>
  <c r="Y6" i="1"/>
  <c r="Y56" i="1" s="1"/>
  <c r="Y29" i="1" l="1"/>
  <c r="Z14" i="1"/>
  <c r="Z50" i="1" s="1"/>
  <c r="Y50" i="1"/>
  <c r="Z8" i="1"/>
  <c r="Y35" i="1"/>
  <c r="Y28" i="1"/>
  <c r="Y22" i="1"/>
  <c r="Z7" i="1"/>
  <c r="Z35" i="1" s="1"/>
  <c r="X35" i="1"/>
  <c r="X22" i="1"/>
  <c r="X28" i="1"/>
  <c r="Z13" i="1"/>
  <c r="Y57" i="1"/>
  <c r="Y49" i="1"/>
  <c r="Y43" i="1"/>
  <c r="X43" i="1"/>
  <c r="X49" i="1"/>
  <c r="X57" i="1"/>
  <c r="Z6" i="1"/>
  <c r="Y21" i="1"/>
  <c r="Z29" i="1" l="1"/>
  <c r="Z64" i="1"/>
  <c r="Z28" i="1"/>
  <c r="Z22" i="1"/>
  <c r="Z34" i="1"/>
  <c r="Y34" i="1" s="1"/>
  <c r="X34" i="1" s="1"/>
  <c r="Z37" i="1"/>
  <c r="Z49" i="1"/>
  <c r="Z51" i="1" s="1"/>
  <c r="Z57" i="1"/>
  <c r="Z43" i="1"/>
  <c r="Z44" i="1" s="1"/>
  <c r="Z21" i="1"/>
  <c r="Z56" i="1"/>
  <c r="Z30" i="1" l="1"/>
  <c r="Z20" i="1"/>
  <c r="Y20" i="1"/>
  <c r="Y23" i="1"/>
  <c r="Z27" i="1"/>
  <c r="W34" i="1"/>
  <c r="P38" i="1" s="1"/>
  <c r="W37" i="1"/>
  <c r="Z48" i="1"/>
  <c r="Z58" i="1"/>
  <c r="X37" i="1"/>
  <c r="Z23" i="1"/>
  <c r="Y37" i="1"/>
  <c r="Z41" i="1"/>
  <c r="Z55" i="1"/>
  <c r="Y55" i="1" l="1"/>
  <c r="Y58" i="1"/>
  <c r="U37" i="1"/>
  <c r="U34" i="1"/>
  <c r="Y27" i="1"/>
  <c r="Y30" i="1"/>
  <c r="Y48" i="1"/>
  <c r="Y51" i="1"/>
  <c r="Y41" i="1"/>
  <c r="Y44" i="1"/>
  <c r="X20" i="1"/>
  <c r="X23" i="1"/>
  <c r="X27" i="1" l="1"/>
  <c r="X30" i="1"/>
  <c r="T34" i="1"/>
  <c r="T37" i="1"/>
  <c r="W20" i="1"/>
  <c r="W23" i="1"/>
  <c r="X48" i="1"/>
  <c r="X51" i="1"/>
  <c r="X41" i="1"/>
  <c r="X44" i="1"/>
  <c r="X55" i="1"/>
  <c r="X58" i="1"/>
  <c r="U23" i="1" l="1"/>
  <c r="P24" i="1"/>
  <c r="U20" i="1"/>
  <c r="W48" i="1"/>
  <c r="P52" i="1" s="1"/>
  <c r="W51" i="1"/>
  <c r="S34" i="1"/>
  <c r="S37" i="1"/>
  <c r="W55" i="1"/>
  <c r="P59" i="1" s="1"/>
  <c r="W58" i="1"/>
  <c r="W41" i="1"/>
  <c r="P45" i="1" s="1"/>
  <c r="W44" i="1"/>
  <c r="W27" i="1"/>
  <c r="P31" i="1" s="1"/>
  <c r="W30" i="1"/>
  <c r="U58" i="1" l="1"/>
  <c r="U55" i="1"/>
  <c r="U51" i="1"/>
  <c r="U48" i="1"/>
  <c r="R34" i="1"/>
  <c r="R37" i="1"/>
  <c r="M38" i="1" s="1"/>
  <c r="U30" i="1"/>
  <c r="U27" i="1"/>
  <c r="T20" i="1"/>
  <c r="T23" i="1"/>
  <c r="U44" i="1"/>
  <c r="U41" i="1"/>
  <c r="P34" i="1" l="1"/>
  <c r="P37" i="1"/>
  <c r="S20" i="1"/>
  <c r="S23" i="1"/>
  <c r="T55" i="1"/>
  <c r="T58" i="1"/>
  <c r="T48" i="1"/>
  <c r="T51" i="1"/>
  <c r="T27" i="1"/>
  <c r="T30" i="1"/>
  <c r="T41" i="1"/>
  <c r="T44" i="1"/>
  <c r="S55" i="1" l="1"/>
  <c r="S58" i="1"/>
  <c r="R20" i="1"/>
  <c r="R23" i="1"/>
  <c r="M24" i="1" s="1"/>
  <c r="S41" i="1"/>
  <c r="S44" i="1"/>
  <c r="S48" i="1"/>
  <c r="S51" i="1"/>
  <c r="S27" i="1"/>
  <c r="S30" i="1"/>
  <c r="O34" i="1"/>
  <c r="O37" i="1"/>
  <c r="R41" i="1" l="1"/>
  <c r="R44" i="1"/>
  <c r="M45" i="1" s="1"/>
  <c r="P20" i="1"/>
  <c r="P23" i="1"/>
  <c r="N34" i="1"/>
  <c r="N37" i="1"/>
  <c r="R27" i="1"/>
  <c r="R30" i="1"/>
  <c r="M31" i="1" s="1"/>
  <c r="R48" i="1"/>
  <c r="R51" i="1"/>
  <c r="M52" i="1" s="1"/>
  <c r="R55" i="1"/>
  <c r="R58" i="1"/>
  <c r="M59" i="1" s="1"/>
  <c r="O20" i="1" l="1"/>
  <c r="O23" i="1"/>
  <c r="P55" i="1"/>
  <c r="P58" i="1"/>
  <c r="P48" i="1"/>
  <c r="O48" i="1" s="1"/>
  <c r="P51" i="1"/>
  <c r="P41" i="1"/>
  <c r="P44" i="1"/>
  <c r="M34" i="1"/>
  <c r="M37" i="1"/>
  <c r="P27" i="1"/>
  <c r="P30" i="1"/>
  <c r="O51" i="1" l="1"/>
  <c r="O41" i="1"/>
  <c r="O44" i="1"/>
  <c r="O55" i="1"/>
  <c r="O58" i="1"/>
  <c r="O27" i="1"/>
  <c r="O30" i="1"/>
  <c r="K34" i="1"/>
  <c r="K37" i="1"/>
  <c r="N20" i="1"/>
  <c r="N23" i="1"/>
  <c r="N41" i="1" l="1"/>
  <c r="N44" i="1"/>
  <c r="N55" i="1"/>
  <c r="N58" i="1"/>
  <c r="M20" i="1"/>
  <c r="M23" i="1"/>
  <c r="J34" i="1"/>
  <c r="J37" i="1"/>
  <c r="N27" i="1"/>
  <c r="N30" i="1"/>
  <c r="N48" i="1"/>
  <c r="N51" i="1"/>
  <c r="M48" i="1" l="1"/>
  <c r="M51" i="1"/>
  <c r="K20" i="1"/>
  <c r="K23" i="1"/>
  <c r="M27" i="1"/>
  <c r="M30" i="1"/>
  <c r="M55" i="1"/>
  <c r="M58" i="1"/>
  <c r="I34" i="1"/>
  <c r="I37" i="1"/>
  <c r="M41" i="1"/>
  <c r="M44" i="1"/>
  <c r="K27" i="1" l="1"/>
  <c r="K30" i="1"/>
  <c r="J20" i="1"/>
  <c r="J23" i="1"/>
  <c r="K41" i="1"/>
  <c r="K44" i="1"/>
  <c r="H34" i="1"/>
  <c r="H37" i="1"/>
  <c r="K55" i="1"/>
  <c r="K58" i="1"/>
  <c r="K48" i="1"/>
  <c r="K51" i="1"/>
  <c r="AB37" i="1" l="1"/>
  <c r="AI35" i="1" s="1"/>
  <c r="V38" i="1"/>
  <c r="S38" i="1"/>
  <c r="AI37" i="1"/>
  <c r="J38" i="1"/>
  <c r="AI36" i="1"/>
  <c r="Y38" i="1"/>
  <c r="J41" i="1"/>
  <c r="J44" i="1"/>
  <c r="I20" i="1"/>
  <c r="I23" i="1"/>
  <c r="J48" i="1"/>
  <c r="J51" i="1"/>
  <c r="J55" i="1"/>
  <c r="J58" i="1"/>
  <c r="J27" i="1"/>
  <c r="J30" i="1"/>
  <c r="I48" i="1" l="1"/>
  <c r="I51" i="1"/>
  <c r="I41" i="1"/>
  <c r="I44" i="1"/>
  <c r="I55" i="1"/>
  <c r="I58" i="1"/>
  <c r="I27" i="1"/>
  <c r="I30" i="1"/>
  <c r="H20" i="1"/>
  <c r="AI22" i="1" s="1"/>
  <c r="H23" i="1"/>
  <c r="AB23" i="1" l="1"/>
  <c r="AI21" i="1" s="1"/>
  <c r="AI23" i="1"/>
  <c r="H41" i="1"/>
  <c r="H44" i="1"/>
  <c r="Y24" i="1"/>
  <c r="J24" i="1"/>
  <c r="H55" i="1"/>
  <c r="H58" i="1"/>
  <c r="V24" i="1"/>
  <c r="S24" i="1"/>
  <c r="H27" i="1"/>
  <c r="H30" i="1"/>
  <c r="H48" i="1"/>
  <c r="H51" i="1"/>
  <c r="AB58" i="1" l="1"/>
  <c r="AI56" i="1" s="1"/>
  <c r="V59" i="1"/>
  <c r="S59" i="1"/>
  <c r="AI58" i="1"/>
  <c r="J59" i="1"/>
  <c r="Y59" i="1"/>
  <c r="AI57" i="1"/>
  <c r="AB51" i="1"/>
  <c r="AI49" i="1" s="1"/>
  <c r="V52" i="1"/>
  <c r="S52" i="1"/>
  <c r="AI50" i="1"/>
  <c r="Y52" i="1"/>
  <c r="J52" i="1"/>
  <c r="V31" i="1"/>
  <c r="S31" i="1"/>
  <c r="AB30" i="1"/>
  <c r="AI28" i="1" s="1"/>
  <c r="AI30" i="1"/>
  <c r="V45" i="1"/>
  <c r="S45" i="1"/>
  <c r="AB44" i="1"/>
  <c r="AI42" i="1" s="1"/>
  <c r="AI44" i="1"/>
  <c r="J31" i="1"/>
  <c r="Y31" i="1"/>
  <c r="AI29" i="1"/>
  <c r="AI43" i="1"/>
  <c r="J45" i="1"/>
  <c r="Y45" i="1"/>
  <c r="AI51" i="1"/>
  <c r="E16" i="1"/>
  <c r="H16" i="1" l="1"/>
  <c r="H63" i="1" s="1"/>
  <c r="I16" i="1" l="1"/>
  <c r="I63" i="1" s="1"/>
  <c r="J16" i="1" l="1"/>
  <c r="J63" i="1" s="1"/>
  <c r="K16" i="1" l="1"/>
  <c r="K63" i="1" l="1"/>
  <c r="M16" i="1"/>
  <c r="N16" i="1" s="1"/>
  <c r="N63" i="1" l="1"/>
  <c r="O16" i="1"/>
  <c r="O63" i="1" s="1"/>
  <c r="M63" i="1"/>
  <c r="P16" i="1" l="1"/>
  <c r="P63" i="1" s="1"/>
  <c r="R16" i="1" l="1"/>
  <c r="R63" i="1" s="1"/>
  <c r="S16" i="1" l="1"/>
  <c r="S63" i="1" s="1"/>
  <c r="T16" i="1" l="1"/>
  <c r="T63" i="1" s="1"/>
  <c r="U16" i="1" l="1"/>
  <c r="U63" i="1" s="1"/>
  <c r="W16" i="1" l="1"/>
  <c r="W63" i="1" s="1"/>
  <c r="X16" i="1" l="1"/>
  <c r="X63" i="1" s="1"/>
  <c r="Y16" i="1" l="1"/>
  <c r="Y63" i="1" s="1"/>
  <c r="Z16" i="1" l="1"/>
  <c r="Z63" i="1" s="1"/>
  <c r="Z65" i="1" l="1"/>
  <c r="Z62" i="1"/>
  <c r="Y65" i="1" l="1"/>
  <c r="Y62" i="1"/>
  <c r="X62" i="1" l="1"/>
  <c r="X65" i="1"/>
  <c r="W62" i="1" l="1"/>
  <c r="W65" i="1"/>
  <c r="P66" i="1" l="1"/>
  <c r="U65" i="1"/>
  <c r="U62" i="1"/>
  <c r="T65" i="1" l="1"/>
  <c r="T62" i="1"/>
  <c r="S62" i="1" l="1"/>
  <c r="S65" i="1"/>
  <c r="R62" i="1" l="1"/>
  <c r="R65" i="1"/>
  <c r="M66" i="1" s="1"/>
  <c r="P62" i="1" l="1"/>
  <c r="P65" i="1"/>
  <c r="O65" i="1" l="1"/>
  <c r="O62" i="1"/>
  <c r="N65" i="1" l="1"/>
  <c r="N62" i="1"/>
  <c r="M65" i="1" l="1"/>
  <c r="M62" i="1"/>
  <c r="K62" i="1" l="1"/>
  <c r="K65" i="1"/>
  <c r="J62" i="1" l="1"/>
  <c r="J65" i="1"/>
  <c r="I65" i="1" l="1"/>
  <c r="I62" i="1"/>
  <c r="H62" i="1" l="1"/>
  <c r="H65" i="1"/>
  <c r="AI65" i="1" l="1"/>
  <c r="AB65" i="1"/>
  <c r="AI63" i="1" s="1"/>
  <c r="V66" i="1"/>
  <c r="S66" i="1"/>
  <c r="Y66" i="1"/>
  <c r="J66" i="1"/>
  <c r="AI64" i="1"/>
</calcChain>
</file>

<file path=xl/sharedStrings.xml><?xml version="1.0" encoding="utf-8"?>
<sst xmlns="http://schemas.openxmlformats.org/spreadsheetml/2006/main" count="239" uniqueCount="89">
  <si>
    <t>Task 1</t>
  </si>
  <si>
    <t>X1 =</t>
  </si>
  <si>
    <t>X2 =</t>
  </si>
  <si>
    <t>X4 =</t>
  </si>
  <si>
    <t>X5 =</t>
  </si>
  <si>
    <t>X6 =</t>
  </si>
  <si>
    <t>X7 =</t>
  </si>
  <si>
    <t>X8 =</t>
  </si>
  <si>
    <t>X9 =</t>
  </si>
  <si>
    <t>X10 =</t>
  </si>
  <si>
    <t>X11 =</t>
  </si>
  <si>
    <t xml:space="preserve"> </t>
  </si>
  <si>
    <t>X12 =</t>
  </si>
  <si>
    <t>- X6 =</t>
  </si>
  <si>
    <t>A =</t>
  </si>
  <si>
    <t>C =</t>
  </si>
  <si>
    <t>A + C =</t>
  </si>
  <si>
    <t>A + C + C =</t>
  </si>
  <si>
    <t>C - A =</t>
  </si>
  <si>
    <t>- X1 =</t>
  </si>
  <si>
    <t>- X2 =</t>
  </si>
  <si>
    <t>- X4 =</t>
  </si>
  <si>
    <t>- X5 =</t>
  </si>
  <si>
    <t>X3 =</t>
  </si>
  <si>
    <t>Task 2</t>
  </si>
  <si>
    <t>- B2 =</t>
  </si>
  <si>
    <t>- B3 =</t>
  </si>
  <si>
    <t>- B4 =</t>
  </si>
  <si>
    <t>- B5 =</t>
  </si>
  <si>
    <t>- B6 =</t>
  </si>
  <si>
    <t>Two's comp</t>
  </si>
  <si>
    <t>- B1 =</t>
  </si>
  <si>
    <t>.</t>
  </si>
  <si>
    <t>65535 - X4 =</t>
  </si>
  <si>
    <t>- X3 =</t>
  </si>
  <si>
    <t>Task 3</t>
  </si>
  <si>
    <t>Переполнение:</t>
  </si>
  <si>
    <t>Перенос</t>
  </si>
  <si>
    <t>CF=</t>
  </si>
  <si>
    <t>AF=</t>
  </si>
  <si>
    <t>PF=</t>
  </si>
  <si>
    <t>ZF=</t>
  </si>
  <si>
    <t>SF=</t>
  </si>
  <si>
    <t>OF=</t>
  </si>
  <si>
    <t>(10)</t>
  </si>
  <si>
    <t>Корректность:</t>
  </si>
  <si>
    <t>Проверка:</t>
  </si>
  <si>
    <t>Перенос старшего бита:</t>
  </si>
  <si>
    <r>
      <t>X1</t>
    </r>
    <r>
      <rPr>
        <vertAlign val="subscript"/>
        <sz val="11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→ B1</t>
    </r>
    <r>
      <rPr>
        <vertAlign val="subscript"/>
        <sz val="11"/>
        <color theme="1"/>
        <rFont val="Consolas"/>
        <family val="3"/>
      </rPr>
      <t xml:space="preserve">(2) </t>
    </r>
    <r>
      <rPr>
        <sz val="11"/>
        <color theme="1"/>
        <rFont val="Consolas"/>
        <family val="3"/>
      </rPr>
      <t>=</t>
    </r>
  </si>
  <si>
    <r>
      <t>X2</t>
    </r>
    <r>
      <rPr>
        <vertAlign val="subscript"/>
        <sz val="11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→ B2</t>
    </r>
    <r>
      <rPr>
        <vertAlign val="subscript"/>
        <sz val="11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=</t>
    </r>
  </si>
  <si>
    <r>
      <t>X3</t>
    </r>
    <r>
      <rPr>
        <vertAlign val="subscript"/>
        <sz val="11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→ B3</t>
    </r>
    <r>
      <rPr>
        <vertAlign val="subscript"/>
        <sz val="11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=</t>
    </r>
  </si>
  <si>
    <r>
      <t>X4</t>
    </r>
    <r>
      <rPr>
        <vertAlign val="subscript"/>
        <sz val="11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→ B4</t>
    </r>
    <r>
      <rPr>
        <vertAlign val="subscript"/>
        <sz val="11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=</t>
    </r>
  </si>
  <si>
    <r>
      <t>X5</t>
    </r>
    <r>
      <rPr>
        <vertAlign val="subscript"/>
        <sz val="11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→ B5</t>
    </r>
    <r>
      <rPr>
        <vertAlign val="subscript"/>
        <sz val="11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=</t>
    </r>
  </si>
  <si>
    <r>
      <t>X6</t>
    </r>
    <r>
      <rPr>
        <vertAlign val="subscript"/>
        <sz val="11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→ B6</t>
    </r>
    <r>
      <rPr>
        <vertAlign val="subscript"/>
        <sz val="11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=</t>
    </r>
  </si>
  <si>
    <r>
      <t>X7</t>
    </r>
    <r>
      <rPr>
        <vertAlign val="subscript"/>
        <sz val="11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→ B7</t>
    </r>
    <r>
      <rPr>
        <vertAlign val="subscript"/>
        <sz val="11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=</t>
    </r>
  </si>
  <si>
    <r>
      <t>X8</t>
    </r>
    <r>
      <rPr>
        <vertAlign val="subscript"/>
        <sz val="11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→ B8</t>
    </r>
    <r>
      <rPr>
        <vertAlign val="subscript"/>
        <sz val="11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=</t>
    </r>
  </si>
  <si>
    <r>
      <t>X9</t>
    </r>
    <r>
      <rPr>
        <vertAlign val="subscript"/>
        <sz val="11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→ B9</t>
    </r>
    <r>
      <rPr>
        <vertAlign val="subscript"/>
        <sz val="11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=</t>
    </r>
  </si>
  <si>
    <r>
      <t>X10</t>
    </r>
    <r>
      <rPr>
        <vertAlign val="subscript"/>
        <sz val="11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→ B10</t>
    </r>
    <r>
      <rPr>
        <vertAlign val="subscript"/>
        <sz val="11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=</t>
    </r>
  </si>
  <si>
    <r>
      <t>X11</t>
    </r>
    <r>
      <rPr>
        <vertAlign val="subscript"/>
        <sz val="11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→ B11</t>
    </r>
    <r>
      <rPr>
        <vertAlign val="subscript"/>
        <sz val="11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=</t>
    </r>
  </si>
  <si>
    <r>
      <t>X12</t>
    </r>
    <r>
      <rPr>
        <vertAlign val="subscript"/>
        <sz val="11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→ B12</t>
    </r>
    <r>
      <rPr>
        <vertAlign val="subscript"/>
        <sz val="11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=</t>
    </r>
  </si>
  <si>
    <r>
      <t>B1</t>
    </r>
    <r>
      <rPr>
        <sz val="8"/>
        <color theme="1"/>
        <rFont val="Consolas"/>
        <family val="3"/>
      </rPr>
      <t>(2)</t>
    </r>
  </si>
  <si>
    <r>
      <t>X1</t>
    </r>
    <r>
      <rPr>
        <sz val="8"/>
        <color theme="1"/>
        <rFont val="Consolas"/>
        <family val="3"/>
      </rPr>
      <t>(10)</t>
    </r>
  </si>
  <si>
    <r>
      <t>B2</t>
    </r>
    <r>
      <rPr>
        <sz val="8"/>
        <color theme="1"/>
        <rFont val="Consolas"/>
        <family val="3"/>
      </rPr>
      <t>(2)</t>
    </r>
  </si>
  <si>
    <r>
      <t>X2</t>
    </r>
    <r>
      <rPr>
        <sz val="8"/>
        <color theme="1"/>
        <rFont val="Consolas"/>
        <family val="3"/>
      </rPr>
      <t>(10)</t>
    </r>
  </si>
  <si>
    <r>
      <t>B1</t>
    </r>
    <r>
      <rPr>
        <sz val="8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+ B2</t>
    </r>
    <r>
      <rPr>
        <sz val="8"/>
        <color theme="1"/>
        <rFont val="Consolas"/>
        <family val="3"/>
      </rPr>
      <t>(2)</t>
    </r>
  </si>
  <si>
    <r>
      <rPr>
        <sz val="8"/>
        <color theme="1"/>
        <rFont val="Consolas"/>
        <family val="3"/>
      </rPr>
      <t xml:space="preserve">(2) </t>
    </r>
    <r>
      <rPr>
        <sz val="11"/>
        <color theme="1"/>
        <rFont val="Consolas"/>
        <family val="3"/>
      </rPr>
      <t>=</t>
    </r>
  </si>
  <si>
    <r>
      <t>X1</t>
    </r>
    <r>
      <rPr>
        <sz val="8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+ X2</t>
    </r>
    <r>
      <rPr>
        <sz val="8"/>
        <color theme="1"/>
        <rFont val="Consolas"/>
        <family val="3"/>
      </rPr>
      <t xml:space="preserve">(10) </t>
    </r>
    <r>
      <rPr>
        <sz val="11"/>
        <color theme="1"/>
        <rFont val="Consolas"/>
        <family val="3"/>
      </rPr>
      <t>=</t>
    </r>
  </si>
  <si>
    <r>
      <t>B3</t>
    </r>
    <r>
      <rPr>
        <sz val="8"/>
        <color theme="1"/>
        <rFont val="Consolas"/>
        <family val="3"/>
      </rPr>
      <t>(2)</t>
    </r>
  </si>
  <si>
    <r>
      <t>X3</t>
    </r>
    <r>
      <rPr>
        <sz val="8"/>
        <color theme="1"/>
        <rFont val="Consolas"/>
        <family val="3"/>
      </rPr>
      <t>(10)</t>
    </r>
  </si>
  <si>
    <r>
      <t>B2</t>
    </r>
    <r>
      <rPr>
        <sz val="8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+ B3</t>
    </r>
    <r>
      <rPr>
        <sz val="8"/>
        <color theme="1"/>
        <rFont val="Consolas"/>
        <family val="3"/>
      </rPr>
      <t>(2)</t>
    </r>
  </si>
  <si>
    <r>
      <t>X2</t>
    </r>
    <r>
      <rPr>
        <sz val="8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+ X3</t>
    </r>
    <r>
      <rPr>
        <sz val="8"/>
        <color theme="1"/>
        <rFont val="Consolas"/>
        <family val="3"/>
      </rPr>
      <t xml:space="preserve">(10) </t>
    </r>
    <r>
      <rPr>
        <sz val="11"/>
        <color theme="1"/>
        <rFont val="Consolas"/>
        <family val="3"/>
      </rPr>
      <t>=</t>
    </r>
  </si>
  <si>
    <r>
      <t>B7</t>
    </r>
    <r>
      <rPr>
        <sz val="8"/>
        <color theme="1"/>
        <rFont val="Consolas"/>
        <family val="3"/>
      </rPr>
      <t>(2)</t>
    </r>
  </si>
  <si>
    <r>
      <t>X7</t>
    </r>
    <r>
      <rPr>
        <sz val="8"/>
        <color theme="1"/>
        <rFont val="Consolas"/>
        <family val="3"/>
      </rPr>
      <t>(10)</t>
    </r>
  </si>
  <si>
    <r>
      <t>B2</t>
    </r>
    <r>
      <rPr>
        <sz val="8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+ B7</t>
    </r>
    <r>
      <rPr>
        <sz val="8"/>
        <color theme="1"/>
        <rFont val="Consolas"/>
        <family val="3"/>
      </rPr>
      <t>(2)</t>
    </r>
  </si>
  <si>
    <r>
      <t>X2</t>
    </r>
    <r>
      <rPr>
        <sz val="8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+ X7</t>
    </r>
    <r>
      <rPr>
        <sz val="8"/>
        <color theme="1"/>
        <rFont val="Consolas"/>
        <family val="3"/>
      </rPr>
      <t xml:space="preserve">(10) </t>
    </r>
    <r>
      <rPr>
        <sz val="11"/>
        <color theme="1"/>
        <rFont val="Consolas"/>
        <family val="3"/>
      </rPr>
      <t>=</t>
    </r>
  </si>
  <si>
    <r>
      <t>B8</t>
    </r>
    <r>
      <rPr>
        <sz val="8"/>
        <color theme="1"/>
        <rFont val="Consolas"/>
        <family val="3"/>
      </rPr>
      <t>(2)</t>
    </r>
  </si>
  <si>
    <r>
      <t>X8</t>
    </r>
    <r>
      <rPr>
        <sz val="8"/>
        <color theme="1"/>
        <rFont val="Consolas"/>
        <family val="3"/>
      </rPr>
      <t>(10)</t>
    </r>
  </si>
  <si>
    <r>
      <t>B7</t>
    </r>
    <r>
      <rPr>
        <sz val="8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+ B8</t>
    </r>
    <r>
      <rPr>
        <sz val="8"/>
        <color theme="1"/>
        <rFont val="Consolas"/>
        <family val="3"/>
      </rPr>
      <t>(2)</t>
    </r>
  </si>
  <si>
    <r>
      <t>X7</t>
    </r>
    <r>
      <rPr>
        <sz val="8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+ X8</t>
    </r>
    <r>
      <rPr>
        <sz val="8"/>
        <color theme="1"/>
        <rFont val="Consolas"/>
        <family val="3"/>
      </rPr>
      <t xml:space="preserve">(10) </t>
    </r>
    <r>
      <rPr>
        <sz val="11"/>
        <color theme="1"/>
        <rFont val="Consolas"/>
        <family val="3"/>
      </rPr>
      <t>=</t>
    </r>
  </si>
  <si>
    <r>
      <t>B9</t>
    </r>
    <r>
      <rPr>
        <sz val="8"/>
        <color theme="1"/>
        <rFont val="Consolas"/>
        <family val="3"/>
      </rPr>
      <t>(2)</t>
    </r>
  </si>
  <si>
    <r>
      <t>X9</t>
    </r>
    <r>
      <rPr>
        <sz val="8"/>
        <color theme="1"/>
        <rFont val="Consolas"/>
        <family val="3"/>
      </rPr>
      <t>(10)</t>
    </r>
  </si>
  <si>
    <r>
      <t>B8</t>
    </r>
    <r>
      <rPr>
        <sz val="8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+ B9</t>
    </r>
    <r>
      <rPr>
        <sz val="8"/>
        <color theme="1"/>
        <rFont val="Consolas"/>
        <family val="3"/>
      </rPr>
      <t>(2)</t>
    </r>
  </si>
  <si>
    <r>
      <t>X8</t>
    </r>
    <r>
      <rPr>
        <sz val="8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+ X9</t>
    </r>
    <r>
      <rPr>
        <sz val="8"/>
        <color theme="1"/>
        <rFont val="Consolas"/>
        <family val="3"/>
      </rPr>
      <t xml:space="preserve">(10) </t>
    </r>
    <r>
      <rPr>
        <sz val="11"/>
        <color theme="1"/>
        <rFont val="Consolas"/>
        <family val="3"/>
      </rPr>
      <t>=</t>
    </r>
  </si>
  <si>
    <r>
      <t>B1</t>
    </r>
    <r>
      <rPr>
        <sz val="8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+ B8</t>
    </r>
    <r>
      <rPr>
        <sz val="8"/>
        <color theme="1"/>
        <rFont val="Consolas"/>
        <family val="3"/>
      </rPr>
      <t>(2)</t>
    </r>
  </si>
  <si>
    <r>
      <t>X1</t>
    </r>
    <r>
      <rPr>
        <sz val="8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+ X8</t>
    </r>
    <r>
      <rPr>
        <sz val="8"/>
        <color theme="1"/>
        <rFont val="Consolas"/>
        <family val="3"/>
      </rPr>
      <t xml:space="preserve">(10) </t>
    </r>
    <r>
      <rPr>
        <sz val="11"/>
        <color theme="1"/>
        <rFont val="Consolas"/>
        <family val="3"/>
      </rPr>
      <t>=</t>
    </r>
  </si>
  <si>
    <r>
      <t>B11</t>
    </r>
    <r>
      <rPr>
        <sz val="8"/>
        <color theme="1"/>
        <rFont val="Consolas"/>
        <family val="3"/>
      </rPr>
      <t>(2)</t>
    </r>
  </si>
  <si>
    <r>
      <t>X11</t>
    </r>
    <r>
      <rPr>
        <sz val="8"/>
        <color theme="1"/>
        <rFont val="Consolas"/>
        <family val="3"/>
      </rPr>
      <t>(10)</t>
    </r>
  </si>
  <si>
    <r>
      <t>X11</t>
    </r>
    <r>
      <rPr>
        <sz val="8"/>
        <color theme="1"/>
        <rFont val="Consolas"/>
        <family val="3"/>
      </rPr>
      <t>(10)</t>
    </r>
    <r>
      <rPr>
        <sz val="11"/>
        <color theme="1"/>
        <rFont val="Consolas"/>
        <family val="3"/>
      </rPr>
      <t xml:space="preserve"> + X3</t>
    </r>
    <r>
      <rPr>
        <sz val="8"/>
        <color theme="1"/>
        <rFont val="Consolas"/>
        <family val="3"/>
      </rPr>
      <t xml:space="preserve">(10) </t>
    </r>
    <r>
      <rPr>
        <sz val="11"/>
        <color theme="1"/>
        <rFont val="Consolas"/>
        <family val="3"/>
      </rPr>
      <t>=</t>
    </r>
  </si>
  <si>
    <r>
      <t>B11</t>
    </r>
    <r>
      <rPr>
        <sz val="8"/>
        <color theme="1"/>
        <rFont val="Consolas"/>
        <family val="3"/>
      </rPr>
      <t>(2)</t>
    </r>
    <r>
      <rPr>
        <sz val="11"/>
        <color theme="1"/>
        <rFont val="Consolas"/>
        <family val="3"/>
      </rPr>
      <t xml:space="preserve"> + B3</t>
    </r>
    <r>
      <rPr>
        <sz val="8"/>
        <color theme="1"/>
        <rFont val="Consolas"/>
        <family val="3"/>
      </rPr>
      <t>(2)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</si>
</sst>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vertAlign val="subscript"/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theme="0" tint="-0.499984740745262"/>
      <name val="Consolas"/>
      <family val="3"/>
    </font>
    <font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4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0" applyFont="1" applyAlignment="1"/>
    <xf numFmtId="1" fontId="2" fillId="0" borderId="0" xfId="0" applyNumberFormat="1" applyFont="1" applyAlignment="1">
      <alignment horizontal="right"/>
    </xf>
    <xf numFmtId="49" fontId="6" fillId="0" borderId="0" xfId="0" applyNumberFormat="1" applyFont="1"/>
    <xf numFmtId="0" fontId="2" fillId="0" borderId="0" xfId="0" applyFont="1" applyAlignment="1">
      <alignment horizontal="left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49" fontId="6" fillId="0" borderId="0" xfId="0" applyNumberFormat="1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13">
    <dxf>
      <font>
        <color rgb="FFB40C08"/>
      </font>
      <fill>
        <patternFill>
          <bgColor rgb="FFFFEC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C9C"/>
      <color rgb="FFB40C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20-41F5-A2DD-6243AB21A6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20-41F5-A2DD-6243AB21A6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20-41F5-A2DD-6243AB21A6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20-41F5-A2DD-6243AB21A6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20-41F5-A2DD-6243AB21A6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20-41F5-A2DD-6243AB21A6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20-41F5-A2DD-6243AB21A6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20-41F5-A2DD-6243AB21A6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B20-41F5-A2DD-6243AB21A6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B20-41F5-A2DD-6243AB21A6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B20-41F5-A2DD-6243AB21A6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B20-41F5-A2DD-6243AB21A6EA}"/>
              </c:ext>
            </c:extLst>
          </c:dPt>
          <c:val>
            <c:numRef>
              <c:f>Main!$D$6:$D$17</c:f>
              <c:numCache>
                <c:formatCode>0</c:formatCode>
                <c:ptCount val="12"/>
                <c:pt idx="0">
                  <c:v>7389</c:v>
                </c:pt>
                <c:pt idx="1">
                  <c:v>17178</c:v>
                </c:pt>
                <c:pt idx="2">
                  <c:v>24567</c:v>
                </c:pt>
                <c:pt idx="3">
                  <c:v>41745</c:v>
                </c:pt>
                <c:pt idx="4">
                  <c:v>9789</c:v>
                </c:pt>
                <c:pt idx="5">
                  <c:v>23790</c:v>
                </c:pt>
                <c:pt idx="6">
                  <c:v>-7389</c:v>
                </c:pt>
                <c:pt idx="7">
                  <c:v>-17178</c:v>
                </c:pt>
                <c:pt idx="8">
                  <c:v>-24567</c:v>
                </c:pt>
                <c:pt idx="9">
                  <c:v>-41745</c:v>
                </c:pt>
                <c:pt idx="10">
                  <c:v>-9789</c:v>
                </c:pt>
                <c:pt idx="11">
                  <c:v>-23790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5-48F2-BB81-554C3D22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823C8-BF3E-44D8-993D-AC01A852A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33B3-87A4-4768-B50B-5C4627482D7A}">
  <sheetPr codeName="Sheet1"/>
  <dimension ref="B3:AI66"/>
  <sheetViews>
    <sheetView tabSelected="1" topLeftCell="G49" zoomScale="160" zoomScaleNormal="160" workbookViewId="0">
      <selection activeCell="AD7" sqref="AD7"/>
    </sheetView>
  </sheetViews>
  <sheetFormatPr defaultRowHeight="15" x14ac:dyDescent="0.25"/>
  <cols>
    <col min="1" max="1" width="9.140625" style="1"/>
    <col min="2" max="2" width="6.85546875" style="1" bestFit="1" customWidth="1"/>
    <col min="3" max="3" width="15.28515625" style="1" bestFit="1" customWidth="1"/>
    <col min="4" max="4" width="9.28515625" style="1" bestFit="1" customWidth="1"/>
    <col min="5" max="5" width="12.85546875" style="1" customWidth="1"/>
    <col min="6" max="6" width="19.7109375" style="1" bestFit="1" customWidth="1"/>
    <col min="7" max="7" width="15.85546875" style="1" bestFit="1" customWidth="1"/>
    <col min="8" max="26" width="2.7109375" style="1" customWidth="1"/>
    <col min="27" max="27" width="5.5703125" style="1" bestFit="1" customWidth="1"/>
    <col min="28" max="28" width="8.28515625" style="1" bestFit="1" customWidth="1"/>
    <col min="29" max="29" width="4.42578125" style="1" bestFit="1" customWidth="1"/>
    <col min="30" max="30" width="19.5703125" style="1" bestFit="1" customWidth="1"/>
    <col min="31" max="31" width="8.28515625" style="1" bestFit="1" customWidth="1"/>
    <col min="32" max="32" width="4.42578125" style="1" bestFit="1" customWidth="1"/>
    <col min="33" max="33" width="9.140625" style="1"/>
    <col min="34" max="34" width="27.28515625" style="1" bestFit="1" customWidth="1"/>
    <col min="35" max="35" width="2.28515625" style="13" bestFit="1" customWidth="1"/>
    <col min="36" max="16384" width="9.140625" style="1"/>
  </cols>
  <sheetData>
    <row r="3" spans="2:26" x14ac:dyDescent="0.25">
      <c r="C3" s="2" t="s">
        <v>0</v>
      </c>
      <c r="E3" s="2" t="s">
        <v>30</v>
      </c>
      <c r="F3" s="2" t="s">
        <v>24</v>
      </c>
    </row>
    <row r="4" spans="2:26" x14ac:dyDescent="0.25">
      <c r="C4" s="3" t="s">
        <v>14</v>
      </c>
      <c r="D4" s="4">
        <v>7389</v>
      </c>
      <c r="E4" s="1">
        <f>IF(D4&gt;0,D4,65536+D4)</f>
        <v>7389</v>
      </c>
    </row>
    <row r="5" spans="2:26" x14ac:dyDescent="0.25">
      <c r="C5" s="3" t="s">
        <v>15</v>
      </c>
      <c r="D5" s="4">
        <v>17178</v>
      </c>
      <c r="E5" s="1">
        <f t="shared" ref="E5:E17" si="0">IF(D5&gt;0,D5,65536+D5)</f>
        <v>17178</v>
      </c>
    </row>
    <row r="6" spans="2:26" ht="18" x14ac:dyDescent="0.35">
      <c r="B6" s="3" t="s">
        <v>1</v>
      </c>
      <c r="C6" s="3" t="s">
        <v>14</v>
      </c>
      <c r="D6" s="4">
        <f>D4</f>
        <v>7389</v>
      </c>
      <c r="E6" s="1">
        <f t="shared" si="0"/>
        <v>7389</v>
      </c>
      <c r="F6" s="3" t="s">
        <v>48</v>
      </c>
      <c r="G6" s="5"/>
      <c r="H6" s="1">
        <f>IF(E6&gt;=2^15, 1, 0)</f>
        <v>0</v>
      </c>
      <c r="I6" s="1">
        <f>IF(E6-H6*2^15&gt;=2^14, 1, 0)</f>
        <v>0</v>
      </c>
      <c r="J6" s="1">
        <f>IF(E6-H6*2^15-I6*2^14&gt;=2^13, 1, 0)</f>
        <v>0</v>
      </c>
      <c r="K6" s="1">
        <f>IF(E6-H6*2^15-I6*2^14-J6*2^13&gt;=2^12, 1, 0)</f>
        <v>1</v>
      </c>
      <c r="L6" s="6" t="s">
        <v>32</v>
      </c>
      <c r="M6" s="1">
        <f t="shared" ref="M6" si="1">IF(E6-H6*2^15-I6*2^14-J6*2^13-K6*2^12&gt;=2^11, 1, 0)</f>
        <v>1</v>
      </c>
      <c r="N6" s="1">
        <f t="shared" ref="N6" si="2">IF(E6-H6*2^15-I6*2^14-J6*2^13-K6*2^12-M6*2^11&gt;=2^10, 1, 0)</f>
        <v>1</v>
      </c>
      <c r="O6" s="1">
        <f t="shared" ref="O6" si="3">IF(E6-H6*2^15-I6*2^14-J6*2^13-K6*2^12-M6*2^11-N6*2^10&gt;=2^9, 1, 0)</f>
        <v>0</v>
      </c>
      <c r="P6" s="1">
        <f t="shared" ref="P6" si="4">IF(E6-H6*2^15-I6*2^14-J6*2^13-K6*2^12-M6*2^11-N6*2^10-O6*2^9&gt;=2^8, 1, 0)</f>
        <v>0</v>
      </c>
      <c r="Q6" s="6" t="s">
        <v>32</v>
      </c>
      <c r="R6" s="1">
        <f t="shared" ref="R6" si="5">IF(E6-H6*2^15-I6*2^14-J6*2^13-K6*2^12-M6*2^11-N6*2^10-O6*2^9-P6*2^8&gt;=2^7, 1, 0)</f>
        <v>1</v>
      </c>
      <c r="S6" s="1">
        <f t="shared" ref="S6" si="6">IF(E6-H6*2^15-I6*2^14-J6*2^13-K6*2^12-M6*2^11-N6*2^10-O6*2^9-P6*2^8-R6*2^7&gt;=2^6, 1, 0)</f>
        <v>1</v>
      </c>
      <c r="T6" s="1">
        <f t="shared" ref="T6" si="7">IF(E6-H6*2^15-I6*2^14-J6*2^13-K6*2^12-M6*2^11-N6*2^10-O6*2^9-P6*2^8-R6*2^7-S6*2^6&gt;=2^5, 1, 0)</f>
        <v>0</v>
      </c>
      <c r="U6" s="1">
        <f t="shared" ref="U6" si="8">IF(E6-H6*2^15-I6*2^14-J6*2^13-K6*2^12-M6*2^11-N6*2^10-O6*2^9-P6*2^8-R6*2^7-S6*2^6-T6*2^5&gt;=2^4, 1, 0)</f>
        <v>1</v>
      </c>
      <c r="V6" s="6" t="s">
        <v>32</v>
      </c>
      <c r="W6" s="1">
        <f t="shared" ref="W6" si="9">IF(E6-H6*2^15-I6*2^14-J6*2^13-K6*2^12-M6*2^11-N6*2^10-O6*2^9-P6*2^8-R6*2^7-S6*2^6-T6*2^5-U6*2^4&gt;=2^3, 1, 0)</f>
        <v>1</v>
      </c>
      <c r="X6" s="1">
        <f t="shared" ref="X6" si="10">IF(E6-H6*2^15-I6*2^14-J6*2^13-K6*2^12-M6*2^11-N6*2^10-O6*2^9-P6*2^8-R6*2^7-S6*2^6-T6*2^5-U6*2^4-W6*2^3&gt;=2^2, 1, 0)</f>
        <v>1</v>
      </c>
      <c r="Y6" s="1">
        <f t="shared" ref="Y6" si="11">IF(E6-H6*2^15-I6*2^14-J6*2^13-K6*2^12-M6*2^11-N6*2^10-O6*2^9-P6*2^8-R6*2^7-S6*2^6-T6*2^5-U6*2^4-W6*2^3-X6*2^2&gt;=2, 1, 0)</f>
        <v>0</v>
      </c>
      <c r="Z6" s="1">
        <f t="shared" ref="Z6" si="12">IF(E6-H6*2^15-I6*2^14-J6*2^13-K6*2^12-M6*2^11-N6*2^10-O6*2^9-P6*2^8-R6*2^7-S6*2^6-T6*2^5-U6*2^4-W6*2^3-X6*2^2-Y6*2&gt;=1, 1, 0)</f>
        <v>1</v>
      </c>
    </row>
    <row r="7" spans="2:26" ht="18" x14ac:dyDescent="0.35">
      <c r="B7" s="3" t="s">
        <v>2</v>
      </c>
      <c r="C7" s="3" t="s">
        <v>15</v>
      </c>
      <c r="D7" s="4">
        <f>D5</f>
        <v>17178</v>
      </c>
      <c r="E7" s="1">
        <f t="shared" si="0"/>
        <v>17178</v>
      </c>
      <c r="F7" s="3" t="s">
        <v>49</v>
      </c>
      <c r="H7" s="1">
        <f t="shared" ref="H7:H17" si="13">IF(E7&gt;=2^15, 1, 0)</f>
        <v>0</v>
      </c>
      <c r="I7" s="1">
        <f t="shared" ref="I7:I17" si="14">IF(E7-H7*2^15&gt;=2^14, 1, 0)</f>
        <v>1</v>
      </c>
      <c r="J7" s="1">
        <f t="shared" ref="J7:J17" si="15">IF(E7-H7*2^15-I7*2^14&gt;=2^13, 1, 0)</f>
        <v>0</v>
      </c>
      <c r="K7" s="1">
        <f t="shared" ref="K7:K17" si="16">IF(E7-H7*2^15-I7*2^14-J7*2^13&gt;=2^12, 1, 0)</f>
        <v>0</v>
      </c>
      <c r="L7" s="6" t="s">
        <v>32</v>
      </c>
      <c r="M7" s="1">
        <f t="shared" ref="M7:M17" si="17">IF(E7-H7*2^15-I7*2^14-J7*2^13-K7*2^12&gt;=2^11, 1, 0)</f>
        <v>0</v>
      </c>
      <c r="N7" s="1">
        <f t="shared" ref="N7:N17" si="18">IF(E7-H7*2^15-I7*2^14-J7*2^13-K7*2^12-M7*2^11&gt;=2^10, 1, 0)</f>
        <v>0</v>
      </c>
      <c r="O7" s="1">
        <f t="shared" ref="O7:O17" si="19">IF(E7-H7*2^15-I7*2^14-J7*2^13-K7*2^12-M7*2^11-N7*2^10&gt;=2^9, 1, 0)</f>
        <v>1</v>
      </c>
      <c r="P7" s="1">
        <f t="shared" ref="P7:P17" si="20">IF(E7-H7*2^15-I7*2^14-J7*2^13-K7*2^12-M7*2^11-N7*2^10-O7*2^9&gt;=2^8, 1, 0)</f>
        <v>1</v>
      </c>
      <c r="Q7" s="6" t="s">
        <v>32</v>
      </c>
      <c r="R7" s="1">
        <f t="shared" ref="R7:R17" si="21">IF(E7-H7*2^15-I7*2^14-J7*2^13-K7*2^12-M7*2^11-N7*2^10-O7*2^9-P7*2^8&gt;=2^7, 1, 0)</f>
        <v>0</v>
      </c>
      <c r="S7" s="1">
        <f t="shared" ref="S7:S17" si="22">IF(E7-H7*2^15-I7*2^14-J7*2^13-K7*2^12-M7*2^11-N7*2^10-O7*2^9-P7*2^8-R7*2^7&gt;=2^6, 1, 0)</f>
        <v>0</v>
      </c>
      <c r="T7" s="1">
        <f t="shared" ref="T7:T17" si="23">IF(E7-H7*2^15-I7*2^14-J7*2^13-K7*2^12-M7*2^11-N7*2^10-O7*2^9-P7*2^8-R7*2^7-S7*2^6&gt;=2^5, 1, 0)</f>
        <v>0</v>
      </c>
      <c r="U7" s="1">
        <f t="shared" ref="U7:U17" si="24">IF(E7-H7*2^15-I7*2^14-J7*2^13-K7*2^12-M7*2^11-N7*2^10-O7*2^9-P7*2^8-R7*2^7-S7*2^6-T7*2^5&gt;=2^4, 1, 0)</f>
        <v>1</v>
      </c>
      <c r="V7" s="6" t="s">
        <v>32</v>
      </c>
      <c r="W7" s="1">
        <f t="shared" ref="W7:W17" si="25">IF(E7-H7*2^15-I7*2^14-J7*2^13-K7*2^12-M7*2^11-N7*2^10-O7*2^9-P7*2^8-R7*2^7-S7*2^6-T7*2^5-U7*2^4&gt;=2^3, 1, 0)</f>
        <v>1</v>
      </c>
      <c r="X7" s="1">
        <f t="shared" ref="X7:X17" si="26">IF(E7-H7*2^15-I7*2^14-J7*2^13-K7*2^12-M7*2^11-N7*2^10-O7*2^9-P7*2^8-R7*2^7-S7*2^6-T7*2^5-U7*2^4-W7*2^3&gt;=2^2, 1, 0)</f>
        <v>0</v>
      </c>
      <c r="Y7" s="1">
        <f t="shared" ref="Y7:Y17" si="27">IF(E7-H7*2^15-I7*2^14-J7*2^13-K7*2^12-M7*2^11-N7*2^10-O7*2^9-P7*2^8-R7*2^7-S7*2^6-T7*2^5-U7*2^4-W7*2^3-X7*2^2&gt;=2, 1, 0)</f>
        <v>1</v>
      </c>
      <c r="Z7" s="1">
        <f t="shared" ref="Z7:Z17" si="28">IF(E7-H7*2^15-I7*2^14-J7*2^13-K7*2^12-M7*2^11-N7*2^10-O7*2^9-P7*2^8-R7*2^7-S7*2^6-T7*2^5-U7*2^4-W7*2^3-X7*2^2-Y7*2&gt;=1, 1, 0)</f>
        <v>0</v>
      </c>
    </row>
    <row r="8" spans="2:26" ht="18" x14ac:dyDescent="0.35">
      <c r="B8" s="3" t="s">
        <v>23</v>
      </c>
      <c r="C8" s="3" t="s">
        <v>16</v>
      </c>
      <c r="D8" s="4">
        <f>D4+D5</f>
        <v>24567</v>
      </c>
      <c r="E8" s="1">
        <f t="shared" si="0"/>
        <v>24567</v>
      </c>
      <c r="F8" s="3" t="s">
        <v>50</v>
      </c>
      <c r="H8" s="1">
        <f t="shared" si="13"/>
        <v>0</v>
      </c>
      <c r="I8" s="1">
        <f t="shared" si="14"/>
        <v>1</v>
      </c>
      <c r="J8" s="1">
        <f t="shared" si="15"/>
        <v>0</v>
      </c>
      <c r="K8" s="1">
        <f t="shared" si="16"/>
        <v>1</v>
      </c>
      <c r="L8" s="6" t="s">
        <v>32</v>
      </c>
      <c r="M8" s="1">
        <f t="shared" si="17"/>
        <v>1</v>
      </c>
      <c r="N8" s="1">
        <f t="shared" si="18"/>
        <v>1</v>
      </c>
      <c r="O8" s="1">
        <f t="shared" si="19"/>
        <v>1</v>
      </c>
      <c r="P8" s="1">
        <f t="shared" si="20"/>
        <v>1</v>
      </c>
      <c r="Q8" s="6" t="s">
        <v>32</v>
      </c>
      <c r="R8" s="1">
        <f t="shared" si="21"/>
        <v>1</v>
      </c>
      <c r="S8" s="1">
        <f t="shared" si="22"/>
        <v>1</v>
      </c>
      <c r="T8" s="1">
        <f t="shared" si="23"/>
        <v>1</v>
      </c>
      <c r="U8" s="1">
        <f t="shared" si="24"/>
        <v>1</v>
      </c>
      <c r="V8" s="6" t="s">
        <v>32</v>
      </c>
      <c r="W8" s="1">
        <f t="shared" si="25"/>
        <v>0</v>
      </c>
      <c r="X8" s="1">
        <f t="shared" si="26"/>
        <v>1</v>
      </c>
      <c r="Y8" s="1">
        <f t="shared" si="27"/>
        <v>1</v>
      </c>
      <c r="Z8" s="1">
        <f t="shared" si="28"/>
        <v>1</v>
      </c>
    </row>
    <row r="9" spans="2:26" ht="18" x14ac:dyDescent="0.35">
      <c r="B9" s="3" t="s">
        <v>3</v>
      </c>
      <c r="C9" s="3" t="s">
        <v>17</v>
      </c>
      <c r="D9" s="4">
        <f>D4+D5+D5</f>
        <v>41745</v>
      </c>
      <c r="E9" s="1">
        <f t="shared" si="0"/>
        <v>41745</v>
      </c>
      <c r="F9" s="3" t="s">
        <v>51</v>
      </c>
      <c r="H9" s="1">
        <f t="shared" si="13"/>
        <v>1</v>
      </c>
      <c r="I9" s="1">
        <f t="shared" si="14"/>
        <v>0</v>
      </c>
      <c r="J9" s="1">
        <f t="shared" si="15"/>
        <v>1</v>
      </c>
      <c r="K9" s="1">
        <f t="shared" si="16"/>
        <v>0</v>
      </c>
      <c r="L9" s="6" t="s">
        <v>32</v>
      </c>
      <c r="M9" s="1">
        <f t="shared" si="17"/>
        <v>0</v>
      </c>
      <c r="N9" s="1">
        <f t="shared" si="18"/>
        <v>0</v>
      </c>
      <c r="O9" s="1">
        <f t="shared" si="19"/>
        <v>1</v>
      </c>
      <c r="P9" s="1">
        <f t="shared" si="20"/>
        <v>1</v>
      </c>
      <c r="Q9" s="6" t="s">
        <v>32</v>
      </c>
      <c r="R9" s="1">
        <f t="shared" si="21"/>
        <v>0</v>
      </c>
      <c r="S9" s="1">
        <f t="shared" si="22"/>
        <v>0</v>
      </c>
      <c r="T9" s="1">
        <f t="shared" si="23"/>
        <v>0</v>
      </c>
      <c r="U9" s="1">
        <f t="shared" si="24"/>
        <v>1</v>
      </c>
      <c r="V9" s="6" t="s">
        <v>32</v>
      </c>
      <c r="W9" s="1">
        <f t="shared" si="25"/>
        <v>0</v>
      </c>
      <c r="X9" s="1">
        <f t="shared" si="26"/>
        <v>0</v>
      </c>
      <c r="Y9" s="1">
        <f t="shared" si="27"/>
        <v>0</v>
      </c>
      <c r="Z9" s="1">
        <f t="shared" si="28"/>
        <v>1</v>
      </c>
    </row>
    <row r="10" spans="2:26" ht="18" x14ac:dyDescent="0.35">
      <c r="B10" s="3" t="s">
        <v>4</v>
      </c>
      <c r="C10" s="3" t="s">
        <v>18</v>
      </c>
      <c r="D10" s="4">
        <f>D5-D4</f>
        <v>9789</v>
      </c>
      <c r="E10" s="1">
        <f t="shared" si="0"/>
        <v>9789</v>
      </c>
      <c r="F10" s="3" t="s">
        <v>52</v>
      </c>
      <c r="H10" s="1">
        <f t="shared" si="13"/>
        <v>0</v>
      </c>
      <c r="I10" s="1">
        <f t="shared" si="14"/>
        <v>0</v>
      </c>
      <c r="J10" s="1">
        <f t="shared" si="15"/>
        <v>1</v>
      </c>
      <c r="K10" s="1">
        <f t="shared" si="16"/>
        <v>0</v>
      </c>
      <c r="L10" s="6" t="s">
        <v>32</v>
      </c>
      <c r="M10" s="1">
        <f t="shared" si="17"/>
        <v>0</v>
      </c>
      <c r="N10" s="1">
        <f t="shared" si="18"/>
        <v>1</v>
      </c>
      <c r="O10" s="1">
        <f t="shared" si="19"/>
        <v>1</v>
      </c>
      <c r="P10" s="1">
        <f t="shared" si="20"/>
        <v>0</v>
      </c>
      <c r="Q10" s="6" t="s">
        <v>32</v>
      </c>
      <c r="R10" s="1">
        <f t="shared" si="21"/>
        <v>0</v>
      </c>
      <c r="S10" s="1">
        <f t="shared" si="22"/>
        <v>0</v>
      </c>
      <c r="T10" s="1">
        <f t="shared" si="23"/>
        <v>1</v>
      </c>
      <c r="U10" s="1">
        <f t="shared" si="24"/>
        <v>1</v>
      </c>
      <c r="V10" s="6" t="s">
        <v>32</v>
      </c>
      <c r="W10" s="1">
        <f t="shared" si="25"/>
        <v>1</v>
      </c>
      <c r="X10" s="1">
        <f t="shared" si="26"/>
        <v>1</v>
      </c>
      <c r="Y10" s="1">
        <f t="shared" si="27"/>
        <v>0</v>
      </c>
      <c r="Z10" s="1">
        <f t="shared" si="28"/>
        <v>1</v>
      </c>
    </row>
    <row r="11" spans="2:26" ht="18" x14ac:dyDescent="0.35">
      <c r="B11" s="3" t="s">
        <v>5</v>
      </c>
      <c r="C11" s="3" t="s">
        <v>33</v>
      </c>
      <c r="D11" s="4">
        <f>65535-D9</f>
        <v>23790</v>
      </c>
      <c r="E11" s="1">
        <f t="shared" si="0"/>
        <v>23790</v>
      </c>
      <c r="F11" s="3" t="s">
        <v>53</v>
      </c>
      <c r="H11" s="1">
        <f t="shared" si="13"/>
        <v>0</v>
      </c>
      <c r="I11" s="1">
        <f t="shared" si="14"/>
        <v>1</v>
      </c>
      <c r="J11" s="1">
        <f t="shared" si="15"/>
        <v>0</v>
      </c>
      <c r="K11" s="1">
        <f t="shared" si="16"/>
        <v>1</v>
      </c>
      <c r="L11" s="6" t="s">
        <v>32</v>
      </c>
      <c r="M11" s="1">
        <f t="shared" si="17"/>
        <v>1</v>
      </c>
      <c r="N11" s="1">
        <f t="shared" si="18"/>
        <v>1</v>
      </c>
      <c r="O11" s="1">
        <f t="shared" si="19"/>
        <v>0</v>
      </c>
      <c r="P11" s="1">
        <f t="shared" si="20"/>
        <v>0</v>
      </c>
      <c r="Q11" s="6" t="s">
        <v>32</v>
      </c>
      <c r="R11" s="1">
        <f t="shared" si="21"/>
        <v>1</v>
      </c>
      <c r="S11" s="1">
        <f t="shared" si="22"/>
        <v>1</v>
      </c>
      <c r="T11" s="1">
        <f t="shared" si="23"/>
        <v>1</v>
      </c>
      <c r="U11" s="1">
        <f t="shared" si="24"/>
        <v>0</v>
      </c>
      <c r="V11" s="6" t="s">
        <v>32</v>
      </c>
      <c r="W11" s="1">
        <f t="shared" si="25"/>
        <v>1</v>
      </c>
      <c r="X11" s="1">
        <f t="shared" si="26"/>
        <v>1</v>
      </c>
      <c r="Y11" s="1">
        <f t="shared" si="27"/>
        <v>1</v>
      </c>
      <c r="Z11" s="1">
        <f t="shared" si="28"/>
        <v>0</v>
      </c>
    </row>
    <row r="12" spans="2:26" ht="18" x14ac:dyDescent="0.35">
      <c r="B12" s="3" t="s">
        <v>6</v>
      </c>
      <c r="C12" s="7" t="s">
        <v>19</v>
      </c>
      <c r="D12" s="4">
        <f t="shared" ref="D12:D17" si="29">-D6</f>
        <v>-7389</v>
      </c>
      <c r="E12" s="1">
        <f t="shared" si="0"/>
        <v>58147</v>
      </c>
      <c r="F12" s="3" t="s">
        <v>54</v>
      </c>
      <c r="G12" s="7" t="s">
        <v>31</v>
      </c>
      <c r="H12" s="1">
        <f t="shared" si="13"/>
        <v>1</v>
      </c>
      <c r="I12" s="1">
        <f t="shared" si="14"/>
        <v>1</v>
      </c>
      <c r="J12" s="1">
        <f t="shared" si="15"/>
        <v>1</v>
      </c>
      <c r="K12" s="1">
        <f t="shared" si="16"/>
        <v>0</v>
      </c>
      <c r="L12" s="6" t="s">
        <v>32</v>
      </c>
      <c r="M12" s="1">
        <f t="shared" si="17"/>
        <v>0</v>
      </c>
      <c r="N12" s="1">
        <f t="shared" si="18"/>
        <v>0</v>
      </c>
      <c r="O12" s="1">
        <f t="shared" si="19"/>
        <v>1</v>
      </c>
      <c r="P12" s="1">
        <f t="shared" si="20"/>
        <v>1</v>
      </c>
      <c r="Q12" s="6" t="s">
        <v>32</v>
      </c>
      <c r="R12" s="1">
        <f t="shared" si="21"/>
        <v>0</v>
      </c>
      <c r="S12" s="1">
        <f t="shared" si="22"/>
        <v>0</v>
      </c>
      <c r="T12" s="1">
        <f t="shared" si="23"/>
        <v>1</v>
      </c>
      <c r="U12" s="1">
        <f t="shared" si="24"/>
        <v>0</v>
      </c>
      <c r="V12" s="6" t="s">
        <v>32</v>
      </c>
      <c r="W12" s="1">
        <f t="shared" si="25"/>
        <v>0</v>
      </c>
      <c r="X12" s="1">
        <f t="shared" si="26"/>
        <v>0</v>
      </c>
      <c r="Y12" s="1">
        <f t="shared" si="27"/>
        <v>1</v>
      </c>
      <c r="Z12" s="1">
        <f t="shared" si="28"/>
        <v>1</v>
      </c>
    </row>
    <row r="13" spans="2:26" ht="18" x14ac:dyDescent="0.35">
      <c r="B13" s="3" t="s">
        <v>7</v>
      </c>
      <c r="C13" s="7" t="s">
        <v>20</v>
      </c>
      <c r="D13" s="4">
        <f t="shared" si="29"/>
        <v>-17178</v>
      </c>
      <c r="E13" s="1">
        <f t="shared" si="0"/>
        <v>48358</v>
      </c>
      <c r="F13" s="3" t="s">
        <v>55</v>
      </c>
      <c r="G13" s="7" t="s">
        <v>25</v>
      </c>
      <c r="H13" s="1">
        <f t="shared" si="13"/>
        <v>1</v>
      </c>
      <c r="I13" s="1">
        <f t="shared" si="14"/>
        <v>0</v>
      </c>
      <c r="J13" s="1">
        <f t="shared" si="15"/>
        <v>1</v>
      </c>
      <c r="K13" s="1">
        <f t="shared" si="16"/>
        <v>1</v>
      </c>
      <c r="L13" s="6" t="s">
        <v>32</v>
      </c>
      <c r="M13" s="1">
        <f t="shared" si="17"/>
        <v>1</v>
      </c>
      <c r="N13" s="1">
        <f t="shared" si="18"/>
        <v>1</v>
      </c>
      <c r="O13" s="1">
        <f t="shared" si="19"/>
        <v>0</v>
      </c>
      <c r="P13" s="1">
        <f t="shared" si="20"/>
        <v>0</v>
      </c>
      <c r="Q13" s="6" t="s">
        <v>32</v>
      </c>
      <c r="R13" s="1">
        <f t="shared" si="21"/>
        <v>1</v>
      </c>
      <c r="S13" s="1">
        <f t="shared" si="22"/>
        <v>1</v>
      </c>
      <c r="T13" s="1">
        <f t="shared" si="23"/>
        <v>1</v>
      </c>
      <c r="U13" s="1">
        <f t="shared" si="24"/>
        <v>0</v>
      </c>
      <c r="V13" s="6" t="s">
        <v>32</v>
      </c>
      <c r="W13" s="1">
        <f t="shared" si="25"/>
        <v>0</v>
      </c>
      <c r="X13" s="1">
        <f t="shared" si="26"/>
        <v>1</v>
      </c>
      <c r="Y13" s="1">
        <f t="shared" si="27"/>
        <v>1</v>
      </c>
      <c r="Z13" s="1">
        <f t="shared" si="28"/>
        <v>0</v>
      </c>
    </row>
    <row r="14" spans="2:26" ht="18" x14ac:dyDescent="0.35">
      <c r="B14" s="3" t="s">
        <v>8</v>
      </c>
      <c r="C14" s="7" t="s">
        <v>34</v>
      </c>
      <c r="D14" s="4">
        <f t="shared" si="29"/>
        <v>-24567</v>
      </c>
      <c r="E14" s="1">
        <f t="shared" si="0"/>
        <v>40969</v>
      </c>
      <c r="F14" s="3" t="s">
        <v>56</v>
      </c>
      <c r="G14" s="7" t="s">
        <v>26</v>
      </c>
      <c r="H14" s="1">
        <f t="shared" si="13"/>
        <v>1</v>
      </c>
      <c r="I14" s="1">
        <f t="shared" si="14"/>
        <v>0</v>
      </c>
      <c r="J14" s="1">
        <f t="shared" si="15"/>
        <v>1</v>
      </c>
      <c r="K14" s="1">
        <f t="shared" si="16"/>
        <v>0</v>
      </c>
      <c r="L14" s="6" t="s">
        <v>32</v>
      </c>
      <c r="M14" s="1">
        <f t="shared" si="17"/>
        <v>0</v>
      </c>
      <c r="N14" s="1">
        <f t="shared" si="18"/>
        <v>0</v>
      </c>
      <c r="O14" s="1">
        <f t="shared" si="19"/>
        <v>0</v>
      </c>
      <c r="P14" s="1">
        <f t="shared" si="20"/>
        <v>0</v>
      </c>
      <c r="Q14" s="6" t="s">
        <v>32</v>
      </c>
      <c r="R14" s="1">
        <f t="shared" si="21"/>
        <v>0</v>
      </c>
      <c r="S14" s="1">
        <f t="shared" si="22"/>
        <v>0</v>
      </c>
      <c r="T14" s="1">
        <f t="shared" si="23"/>
        <v>0</v>
      </c>
      <c r="U14" s="1">
        <f t="shared" si="24"/>
        <v>0</v>
      </c>
      <c r="V14" s="6" t="s">
        <v>32</v>
      </c>
      <c r="W14" s="1">
        <f t="shared" si="25"/>
        <v>1</v>
      </c>
      <c r="X14" s="1">
        <f t="shared" si="26"/>
        <v>0</v>
      </c>
      <c r="Y14" s="1">
        <f t="shared" si="27"/>
        <v>0</v>
      </c>
      <c r="Z14" s="1">
        <f t="shared" si="28"/>
        <v>1</v>
      </c>
    </row>
    <row r="15" spans="2:26" ht="18" x14ac:dyDescent="0.35">
      <c r="B15" s="3" t="s">
        <v>9</v>
      </c>
      <c r="C15" s="7" t="s">
        <v>21</v>
      </c>
      <c r="D15" s="4">
        <f t="shared" si="29"/>
        <v>-41745</v>
      </c>
      <c r="E15" s="1">
        <f t="shared" si="0"/>
        <v>23791</v>
      </c>
      <c r="F15" s="3" t="s">
        <v>57</v>
      </c>
      <c r="G15" s="7" t="s">
        <v>27</v>
      </c>
      <c r="H15" s="1">
        <f t="shared" si="13"/>
        <v>0</v>
      </c>
      <c r="I15" s="1">
        <f t="shared" si="14"/>
        <v>1</v>
      </c>
      <c r="J15" s="1">
        <f t="shared" si="15"/>
        <v>0</v>
      </c>
      <c r="K15" s="1">
        <f t="shared" si="16"/>
        <v>1</v>
      </c>
      <c r="L15" s="6" t="s">
        <v>32</v>
      </c>
      <c r="M15" s="1">
        <f t="shared" si="17"/>
        <v>1</v>
      </c>
      <c r="N15" s="1">
        <f t="shared" si="18"/>
        <v>1</v>
      </c>
      <c r="O15" s="1">
        <f t="shared" si="19"/>
        <v>0</v>
      </c>
      <c r="P15" s="1">
        <f t="shared" si="20"/>
        <v>0</v>
      </c>
      <c r="Q15" s="6" t="s">
        <v>32</v>
      </c>
      <c r="R15" s="1">
        <f t="shared" si="21"/>
        <v>1</v>
      </c>
      <c r="S15" s="1">
        <f t="shared" si="22"/>
        <v>1</v>
      </c>
      <c r="T15" s="1">
        <f t="shared" si="23"/>
        <v>1</v>
      </c>
      <c r="U15" s="1">
        <f t="shared" si="24"/>
        <v>0</v>
      </c>
      <c r="V15" s="6" t="s">
        <v>32</v>
      </c>
      <c r="W15" s="1">
        <f t="shared" si="25"/>
        <v>1</v>
      </c>
      <c r="X15" s="1">
        <f t="shared" si="26"/>
        <v>1</v>
      </c>
      <c r="Y15" s="1">
        <f t="shared" si="27"/>
        <v>1</v>
      </c>
      <c r="Z15" s="1">
        <f t="shared" si="28"/>
        <v>1</v>
      </c>
    </row>
    <row r="16" spans="2:26" ht="18" x14ac:dyDescent="0.35">
      <c r="B16" s="3" t="s">
        <v>10</v>
      </c>
      <c r="C16" s="7" t="s">
        <v>22</v>
      </c>
      <c r="D16" s="4">
        <f t="shared" si="29"/>
        <v>-9789</v>
      </c>
      <c r="E16" s="1">
        <f t="shared" si="0"/>
        <v>55747</v>
      </c>
      <c r="F16" s="3" t="s">
        <v>58</v>
      </c>
      <c r="G16" s="7" t="s">
        <v>28</v>
      </c>
      <c r="H16" s="1">
        <f t="shared" si="13"/>
        <v>1</v>
      </c>
      <c r="I16" s="1">
        <f t="shared" si="14"/>
        <v>1</v>
      </c>
      <c r="J16" s="1">
        <f t="shared" si="15"/>
        <v>0</v>
      </c>
      <c r="K16" s="1">
        <f t="shared" si="16"/>
        <v>1</v>
      </c>
      <c r="L16" s="6" t="s">
        <v>32</v>
      </c>
      <c r="M16" s="1">
        <f t="shared" si="17"/>
        <v>1</v>
      </c>
      <c r="N16" s="1">
        <f t="shared" si="18"/>
        <v>0</v>
      </c>
      <c r="O16" s="1">
        <f t="shared" si="19"/>
        <v>0</v>
      </c>
      <c r="P16" s="1">
        <f t="shared" si="20"/>
        <v>1</v>
      </c>
      <c r="Q16" s="6" t="s">
        <v>32</v>
      </c>
      <c r="R16" s="1">
        <f t="shared" si="21"/>
        <v>1</v>
      </c>
      <c r="S16" s="1">
        <f t="shared" si="22"/>
        <v>1</v>
      </c>
      <c r="T16" s="1">
        <f t="shared" si="23"/>
        <v>0</v>
      </c>
      <c r="U16" s="1">
        <f t="shared" si="24"/>
        <v>0</v>
      </c>
      <c r="V16" s="6" t="s">
        <v>32</v>
      </c>
      <c r="W16" s="1">
        <f t="shared" si="25"/>
        <v>0</v>
      </c>
      <c r="X16" s="1">
        <f t="shared" si="26"/>
        <v>0</v>
      </c>
      <c r="Y16" s="1">
        <f t="shared" si="27"/>
        <v>1</v>
      </c>
      <c r="Z16" s="1">
        <f t="shared" si="28"/>
        <v>1</v>
      </c>
    </row>
    <row r="17" spans="2:35" ht="18" x14ac:dyDescent="0.35">
      <c r="B17" s="3" t="s">
        <v>12</v>
      </c>
      <c r="C17" s="7" t="s">
        <v>13</v>
      </c>
      <c r="D17" s="4">
        <f t="shared" si="29"/>
        <v>-23790</v>
      </c>
      <c r="E17" s="1">
        <f t="shared" si="0"/>
        <v>41746</v>
      </c>
      <c r="F17" s="3" t="s">
        <v>59</v>
      </c>
      <c r="G17" s="7" t="s">
        <v>29</v>
      </c>
      <c r="H17" s="1">
        <f t="shared" si="13"/>
        <v>1</v>
      </c>
      <c r="I17" s="1">
        <f t="shared" si="14"/>
        <v>0</v>
      </c>
      <c r="J17" s="1">
        <f t="shared" si="15"/>
        <v>1</v>
      </c>
      <c r="K17" s="1">
        <f t="shared" si="16"/>
        <v>0</v>
      </c>
      <c r="L17" s="6" t="s">
        <v>32</v>
      </c>
      <c r="M17" s="1">
        <f t="shared" si="17"/>
        <v>0</v>
      </c>
      <c r="N17" s="1">
        <f t="shared" si="18"/>
        <v>0</v>
      </c>
      <c r="O17" s="1">
        <f t="shared" si="19"/>
        <v>1</v>
      </c>
      <c r="P17" s="1">
        <f t="shared" si="20"/>
        <v>1</v>
      </c>
      <c r="Q17" s="6" t="s">
        <v>32</v>
      </c>
      <c r="R17" s="1">
        <f t="shared" si="21"/>
        <v>0</v>
      </c>
      <c r="S17" s="1">
        <f t="shared" si="22"/>
        <v>0</v>
      </c>
      <c r="T17" s="1">
        <f t="shared" si="23"/>
        <v>0</v>
      </c>
      <c r="U17" s="1">
        <f t="shared" si="24"/>
        <v>1</v>
      </c>
      <c r="V17" s="6" t="s">
        <v>32</v>
      </c>
      <c r="W17" s="1">
        <f t="shared" si="25"/>
        <v>0</v>
      </c>
      <c r="X17" s="1">
        <f t="shared" si="26"/>
        <v>0</v>
      </c>
      <c r="Y17" s="1">
        <f t="shared" si="27"/>
        <v>1</v>
      </c>
      <c r="Z17" s="1">
        <f t="shared" si="28"/>
        <v>0</v>
      </c>
    </row>
    <row r="18" spans="2:35" x14ac:dyDescent="0.25">
      <c r="B18" s="3" t="s">
        <v>11</v>
      </c>
    </row>
    <row r="19" spans="2:35" x14ac:dyDescent="0.25">
      <c r="F19" s="8" t="s">
        <v>35</v>
      </c>
    </row>
    <row r="20" spans="2:35" x14ac:dyDescent="0.25">
      <c r="G20" s="7" t="s">
        <v>37</v>
      </c>
      <c r="H20" s="9">
        <f t="shared" ref="H20" si="30">IF(H21+H22+I20&gt;1,1,0)</f>
        <v>0</v>
      </c>
      <c r="I20" s="9">
        <f t="shared" ref="I20" si="31">IF(I21+I22+J20&gt;1,1,0)</f>
        <v>0</v>
      </c>
      <c r="J20" s="9">
        <f>IF(J21+J22+K20&gt;1,1,0)</f>
        <v>0</v>
      </c>
      <c r="K20" s="9">
        <f>IF(K21+K22+M20&gt;1,1,0)</f>
        <v>0</v>
      </c>
      <c r="L20" s="9"/>
      <c r="M20" s="9">
        <f t="shared" ref="M20" si="32">IF(M21+M22+N20&gt;1,1,0)</f>
        <v>0</v>
      </c>
      <c r="N20" s="9">
        <f t="shared" ref="N20" si="33">IF(N21+N22+O20&gt;1,1,0)</f>
        <v>0</v>
      </c>
      <c r="O20" s="9">
        <f>IF(O21+O22+P20&gt;1,1,0)</f>
        <v>0</v>
      </c>
      <c r="P20" s="9">
        <f>IF(P21+P22+R20&gt;1,1,0)</f>
        <v>0</v>
      </c>
      <c r="Q20" s="9"/>
      <c r="R20" s="9">
        <f t="shared" ref="R20" si="34">IF(R21+R22+S20&gt;1,1,0)</f>
        <v>0</v>
      </c>
      <c r="S20" s="9">
        <f t="shared" ref="S20" si="35">IF(S21+S22+T20&gt;1,1,0)</f>
        <v>0</v>
      </c>
      <c r="T20" s="9">
        <f>IF(T21+T22+U20&gt;1,1,0)</f>
        <v>0</v>
      </c>
      <c r="U20" s="9">
        <f>IF(U21+U22+W20&gt;1,1,0)</f>
        <v>1</v>
      </c>
      <c r="V20" s="9"/>
      <c r="W20" s="9">
        <f t="shared" ref="W20:X20" si="36">IF(W21+W22+X20&gt;1,1,0)</f>
        <v>1</v>
      </c>
      <c r="X20" s="9">
        <f t="shared" si="36"/>
        <v>0</v>
      </c>
      <c r="Y20" s="9">
        <f>IF(Y21+Y22+Z20&gt;1,1,0)</f>
        <v>0</v>
      </c>
      <c r="Z20" s="9">
        <f>IF(Z21+Z22&gt;1,1,0)</f>
        <v>0</v>
      </c>
      <c r="AD20" s="10" t="s">
        <v>46</v>
      </c>
      <c r="AE20" s="10"/>
    </row>
    <row r="21" spans="2:35" x14ac:dyDescent="0.25">
      <c r="G21" s="2" t="s">
        <v>60</v>
      </c>
      <c r="H21" s="1">
        <f>H6</f>
        <v>0</v>
      </c>
      <c r="I21" s="1">
        <f t="shared" ref="I21:Z21" si="37">I6</f>
        <v>0</v>
      </c>
      <c r="J21" s="1">
        <f t="shared" si="37"/>
        <v>0</v>
      </c>
      <c r="K21" s="1">
        <f t="shared" si="37"/>
        <v>1</v>
      </c>
      <c r="L21" s="6" t="str">
        <f t="shared" si="37"/>
        <v>.</v>
      </c>
      <c r="M21" s="1">
        <f t="shared" si="37"/>
        <v>1</v>
      </c>
      <c r="N21" s="1">
        <f t="shared" si="37"/>
        <v>1</v>
      </c>
      <c r="O21" s="1">
        <f t="shared" si="37"/>
        <v>0</v>
      </c>
      <c r="P21" s="1">
        <f t="shared" si="37"/>
        <v>0</v>
      </c>
      <c r="Q21" s="6" t="str">
        <f t="shared" si="37"/>
        <v>.</v>
      </c>
      <c r="R21" s="1">
        <f t="shared" si="37"/>
        <v>1</v>
      </c>
      <c r="S21" s="1">
        <f t="shared" si="37"/>
        <v>1</v>
      </c>
      <c r="T21" s="1">
        <f t="shared" si="37"/>
        <v>0</v>
      </c>
      <c r="U21" s="1">
        <f t="shared" si="37"/>
        <v>1</v>
      </c>
      <c r="V21" s="6" t="str">
        <f t="shared" si="37"/>
        <v>.</v>
      </c>
      <c r="W21" s="1">
        <f t="shared" si="37"/>
        <v>1</v>
      </c>
      <c r="X21" s="1">
        <f t="shared" si="37"/>
        <v>1</v>
      </c>
      <c r="Y21" s="1">
        <f t="shared" si="37"/>
        <v>0</v>
      </c>
      <c r="Z21" s="1">
        <f t="shared" si="37"/>
        <v>1</v>
      </c>
      <c r="AB21" s="10"/>
      <c r="AC21" s="10"/>
      <c r="AD21" s="2" t="s">
        <v>61</v>
      </c>
      <c r="AE21" s="11">
        <f>D6</f>
        <v>7389</v>
      </c>
      <c r="AF21" s="12" t="s">
        <v>44</v>
      </c>
      <c r="AH21" s="3" t="s">
        <v>45</v>
      </c>
      <c r="AI21" s="13">
        <f>IF(AE23=AB23,1,0)</f>
        <v>1</v>
      </c>
    </row>
    <row r="22" spans="2:35" x14ac:dyDescent="0.25">
      <c r="G22" s="2" t="s">
        <v>62</v>
      </c>
      <c r="H22" s="14">
        <f>H7</f>
        <v>0</v>
      </c>
      <c r="I22" s="14">
        <f t="shared" ref="I22:Z22" si="38">I7</f>
        <v>1</v>
      </c>
      <c r="J22" s="14">
        <f t="shared" si="38"/>
        <v>0</v>
      </c>
      <c r="K22" s="14">
        <f t="shared" si="38"/>
        <v>0</v>
      </c>
      <c r="L22" s="15" t="str">
        <f t="shared" si="38"/>
        <v>.</v>
      </c>
      <c r="M22" s="14">
        <f t="shared" si="38"/>
        <v>0</v>
      </c>
      <c r="N22" s="14">
        <f t="shared" si="38"/>
        <v>0</v>
      </c>
      <c r="O22" s="14">
        <f t="shared" si="38"/>
        <v>1</v>
      </c>
      <c r="P22" s="14">
        <f t="shared" si="38"/>
        <v>1</v>
      </c>
      <c r="Q22" s="15" t="str">
        <f t="shared" si="38"/>
        <v>.</v>
      </c>
      <c r="R22" s="14">
        <f t="shared" si="38"/>
        <v>0</v>
      </c>
      <c r="S22" s="14">
        <f t="shared" si="38"/>
        <v>0</v>
      </c>
      <c r="T22" s="14">
        <f t="shared" si="38"/>
        <v>0</v>
      </c>
      <c r="U22" s="14">
        <f t="shared" si="38"/>
        <v>1</v>
      </c>
      <c r="V22" s="15" t="str">
        <f t="shared" si="38"/>
        <v>.</v>
      </c>
      <c r="W22" s="14">
        <f t="shared" si="38"/>
        <v>1</v>
      </c>
      <c r="X22" s="14">
        <f t="shared" si="38"/>
        <v>0</v>
      </c>
      <c r="Y22" s="14">
        <f t="shared" si="38"/>
        <v>1</v>
      </c>
      <c r="Z22" s="14">
        <f t="shared" si="38"/>
        <v>0</v>
      </c>
      <c r="AD22" s="2" t="s">
        <v>63</v>
      </c>
      <c r="AE22" s="11">
        <f>D7</f>
        <v>17178</v>
      </c>
      <c r="AF22" s="12" t="s">
        <v>44</v>
      </c>
      <c r="AH22" s="3" t="s">
        <v>47</v>
      </c>
      <c r="AI22" s="13">
        <f>H20</f>
        <v>0</v>
      </c>
    </row>
    <row r="23" spans="2:35" x14ac:dyDescent="0.25">
      <c r="G23" s="2" t="s">
        <v>64</v>
      </c>
      <c r="H23" s="1">
        <f t="shared" ref="H23" si="39">MOD(H21+H22+I20, 2)</f>
        <v>0</v>
      </c>
      <c r="I23" s="1">
        <f t="shared" ref="I23" si="40">MOD(I21+I22+J20, 2)</f>
        <v>1</v>
      </c>
      <c r="J23" s="1">
        <f>MOD(J21+J22+K20, 2)</f>
        <v>0</v>
      </c>
      <c r="K23" s="1">
        <f>MOD(K21+K22+M20, 2)</f>
        <v>1</v>
      </c>
      <c r="L23" s="6" t="str">
        <f>L22</f>
        <v>.</v>
      </c>
      <c r="M23" s="1">
        <f t="shared" ref="M23" si="41">MOD(M21+M22+N20, 2)</f>
        <v>1</v>
      </c>
      <c r="N23" s="1">
        <f t="shared" ref="N23" si="42">MOD(N21+N22+O20, 2)</f>
        <v>1</v>
      </c>
      <c r="O23" s="1">
        <f>MOD(O21+O22+P20, 2)</f>
        <v>1</v>
      </c>
      <c r="P23" s="1">
        <f>MOD(P21+P22+R20, 2)</f>
        <v>1</v>
      </c>
      <c r="Q23" s="6" t="str">
        <f>Q22</f>
        <v>.</v>
      </c>
      <c r="R23" s="1">
        <f t="shared" ref="R23" si="43">MOD(R21+R22+S20, 2)</f>
        <v>1</v>
      </c>
      <c r="S23" s="1">
        <f t="shared" ref="S23" si="44">MOD(S21+S22+T20, 2)</f>
        <v>1</v>
      </c>
      <c r="T23" s="1">
        <f>MOD(T21+T22+U20, 2)</f>
        <v>1</v>
      </c>
      <c r="U23" s="1">
        <f>MOD(U21+U22+W20, 2)</f>
        <v>1</v>
      </c>
      <c r="V23" s="6" t="str">
        <f>V22</f>
        <v>.</v>
      </c>
      <c r="W23" s="1">
        <f t="shared" ref="W23" si="45">MOD(W21+W22+X20, 2)</f>
        <v>0</v>
      </c>
      <c r="X23" s="1">
        <f t="shared" ref="X23" si="46">MOD(X21+X22+Y20, 2)</f>
        <v>1</v>
      </c>
      <c r="Y23" s="1">
        <f>MOD(Y21+Y22+Z20, 2)</f>
        <v>1</v>
      </c>
      <c r="Z23" s="1">
        <f>MOD(Z21+Z22, 2)</f>
        <v>1</v>
      </c>
      <c r="AA23" s="10" t="s">
        <v>65</v>
      </c>
      <c r="AB23" s="1">
        <f>_xlfn.DECIMAL(SUBSTITUTE(_xlfn.CONCAT(H23:Z23),".",""),2)-2^16*H23</f>
        <v>24567</v>
      </c>
      <c r="AC23" s="12" t="s">
        <v>44</v>
      </c>
      <c r="AD23" s="2" t="s">
        <v>66</v>
      </c>
      <c r="AE23" s="11">
        <f>AE21+AE22</f>
        <v>24567</v>
      </c>
      <c r="AF23" s="12" t="s">
        <v>44</v>
      </c>
      <c r="AH23" s="3" t="s">
        <v>36</v>
      </c>
      <c r="AI23" s="13">
        <f>IF(OR(AND(H21=0,H22=0,H23=1),AND(H21=1,H22=1,H23=0))*1,1,0)</f>
        <v>0</v>
      </c>
    </row>
    <row r="24" spans="2:35" x14ac:dyDescent="0.25">
      <c r="F24" s="3"/>
      <c r="G24" s="3"/>
      <c r="H24" s="17" t="s">
        <v>38</v>
      </c>
      <c r="I24" s="17"/>
      <c r="J24" s="13">
        <f>H20</f>
        <v>0</v>
      </c>
      <c r="K24" s="17" t="s">
        <v>40</v>
      </c>
      <c r="L24" s="17"/>
      <c r="M24" s="13">
        <f>MOD(SUM(R23:U23)+SUM(W23:Z23)+1,2)</f>
        <v>0</v>
      </c>
      <c r="N24" s="17" t="s">
        <v>39</v>
      </c>
      <c r="O24" s="17"/>
      <c r="P24" s="13">
        <f>W20</f>
        <v>1</v>
      </c>
      <c r="Q24" s="17" t="s">
        <v>41</v>
      </c>
      <c r="R24" s="17"/>
      <c r="S24" s="13">
        <f>IF(SUM(H23:K23)+SUM(M23:P23)+SUM(R23:U23)+SUM(W23:Z23)=0,1,0)</f>
        <v>0</v>
      </c>
      <c r="T24" s="17" t="s">
        <v>42</v>
      </c>
      <c r="U24" s="17"/>
      <c r="V24" s="13">
        <f>H23</f>
        <v>0</v>
      </c>
      <c r="W24" s="17" t="s">
        <v>43</v>
      </c>
      <c r="X24" s="17"/>
      <c r="Y24" s="13">
        <f>H20</f>
        <v>0</v>
      </c>
      <c r="AA24" s="16"/>
    </row>
    <row r="27" spans="2:35" x14ac:dyDescent="0.25">
      <c r="G27" s="3" t="s">
        <v>37</v>
      </c>
      <c r="H27" s="9">
        <f t="shared" ref="H27" si="47">IF(H28+H29+I27&gt;1,1,0)</f>
        <v>0</v>
      </c>
      <c r="I27" s="9">
        <f t="shared" ref="I27" si="48">IF(I28+I29+J27&gt;1,1,0)</f>
        <v>1</v>
      </c>
      <c r="J27" s="9">
        <f>IF(J28+J29+K27&gt;1,1,0)</f>
        <v>0</v>
      </c>
      <c r="K27" s="9">
        <f>IF(K28+K29+M27&gt;1,1,0)</f>
        <v>1</v>
      </c>
      <c r="M27" s="9">
        <f t="shared" ref="M27" si="49">IF(M28+M29+N27&gt;1,1,0)</f>
        <v>1</v>
      </c>
      <c r="N27" s="9">
        <f t="shared" ref="N27" si="50">IF(N28+N29+O27&gt;1,1,0)</f>
        <v>1</v>
      </c>
      <c r="O27" s="9">
        <f>IF(O28+O29+P27&gt;1,1,0)</f>
        <v>1</v>
      </c>
      <c r="P27" s="9">
        <f>IF(P28+P29+R27&gt;1,1,0)</f>
        <v>1</v>
      </c>
      <c r="R27" s="9">
        <f t="shared" ref="R27" si="51">IF(R28+R29+S27&gt;1,1,0)</f>
        <v>1</v>
      </c>
      <c r="S27" s="9">
        <f t="shared" ref="S27" si="52">IF(S28+S29+T27&gt;1,1,0)</f>
        <v>1</v>
      </c>
      <c r="T27" s="9">
        <f>IF(T28+T29+U27&gt;1,1,0)</f>
        <v>1</v>
      </c>
      <c r="U27" s="9">
        <f>IF(U28+U29+W27&gt;1,1,0)</f>
        <v>1</v>
      </c>
      <c r="W27" s="9">
        <f t="shared" ref="W27" si="53">IF(W28+W29+X27&gt;1,1,0)</f>
        <v>1</v>
      </c>
      <c r="X27" s="9">
        <f t="shared" ref="X27" si="54">IF(X28+X29+Y27&gt;1,1,0)</f>
        <v>1</v>
      </c>
      <c r="Y27" s="9">
        <f>IF(Y28+Y29+Z27&gt;1,1,0)</f>
        <v>1</v>
      </c>
      <c r="Z27" s="9">
        <f>IF(Z28+Z29&gt;1,1,0)</f>
        <v>0</v>
      </c>
      <c r="AD27" s="10" t="s">
        <v>46</v>
      </c>
      <c r="AE27" s="10"/>
    </row>
    <row r="28" spans="2:35" x14ac:dyDescent="0.25">
      <c r="G28" s="2" t="s">
        <v>62</v>
      </c>
      <c r="H28" s="1">
        <f t="shared" ref="H28:Z28" si="55">H7</f>
        <v>0</v>
      </c>
      <c r="I28" s="1">
        <f t="shared" si="55"/>
        <v>1</v>
      </c>
      <c r="J28" s="1">
        <f t="shared" si="55"/>
        <v>0</v>
      </c>
      <c r="K28" s="1">
        <f t="shared" si="55"/>
        <v>0</v>
      </c>
      <c r="L28" s="6" t="str">
        <f t="shared" si="55"/>
        <v>.</v>
      </c>
      <c r="M28" s="1">
        <f t="shared" si="55"/>
        <v>0</v>
      </c>
      <c r="N28" s="1">
        <f t="shared" si="55"/>
        <v>0</v>
      </c>
      <c r="O28" s="1">
        <f t="shared" si="55"/>
        <v>1</v>
      </c>
      <c r="P28" s="1">
        <f t="shared" si="55"/>
        <v>1</v>
      </c>
      <c r="Q28" s="6" t="str">
        <f t="shared" si="55"/>
        <v>.</v>
      </c>
      <c r="R28" s="1">
        <f t="shared" si="55"/>
        <v>0</v>
      </c>
      <c r="S28" s="1">
        <f t="shared" si="55"/>
        <v>0</v>
      </c>
      <c r="T28" s="1">
        <f t="shared" si="55"/>
        <v>0</v>
      </c>
      <c r="U28" s="1">
        <f t="shared" si="55"/>
        <v>1</v>
      </c>
      <c r="V28" s="6" t="str">
        <f t="shared" si="55"/>
        <v>.</v>
      </c>
      <c r="W28" s="1">
        <f t="shared" si="55"/>
        <v>1</v>
      </c>
      <c r="X28" s="1">
        <f t="shared" si="55"/>
        <v>0</v>
      </c>
      <c r="Y28" s="1">
        <f t="shared" si="55"/>
        <v>1</v>
      </c>
      <c r="Z28" s="1">
        <f t="shared" si="55"/>
        <v>0</v>
      </c>
      <c r="AD28" s="2" t="s">
        <v>63</v>
      </c>
      <c r="AE28" s="11">
        <f>D7</f>
        <v>17178</v>
      </c>
      <c r="AF28" s="12" t="s">
        <v>44</v>
      </c>
      <c r="AH28" s="3" t="s">
        <v>45</v>
      </c>
      <c r="AI28" s="13">
        <f>IF(AE30=AB30,1,0)</f>
        <v>0</v>
      </c>
    </row>
    <row r="29" spans="2:35" x14ac:dyDescent="0.25">
      <c r="G29" s="2" t="s">
        <v>67</v>
      </c>
      <c r="H29" s="14">
        <f t="shared" ref="H29:Z29" si="56">H8</f>
        <v>0</v>
      </c>
      <c r="I29" s="14">
        <f t="shared" si="56"/>
        <v>1</v>
      </c>
      <c r="J29" s="14">
        <f t="shared" si="56"/>
        <v>0</v>
      </c>
      <c r="K29" s="14">
        <f t="shared" si="56"/>
        <v>1</v>
      </c>
      <c r="L29" s="15" t="str">
        <f t="shared" si="56"/>
        <v>.</v>
      </c>
      <c r="M29" s="14">
        <f t="shared" si="56"/>
        <v>1</v>
      </c>
      <c r="N29" s="14">
        <f t="shared" si="56"/>
        <v>1</v>
      </c>
      <c r="O29" s="14">
        <f t="shared" si="56"/>
        <v>1</v>
      </c>
      <c r="P29" s="14">
        <f t="shared" si="56"/>
        <v>1</v>
      </c>
      <c r="Q29" s="15" t="str">
        <f t="shared" si="56"/>
        <v>.</v>
      </c>
      <c r="R29" s="14">
        <f t="shared" si="56"/>
        <v>1</v>
      </c>
      <c r="S29" s="14">
        <f t="shared" si="56"/>
        <v>1</v>
      </c>
      <c r="T29" s="14">
        <f t="shared" si="56"/>
        <v>1</v>
      </c>
      <c r="U29" s="14">
        <f t="shared" si="56"/>
        <v>1</v>
      </c>
      <c r="V29" s="15" t="str">
        <f t="shared" si="56"/>
        <v>.</v>
      </c>
      <c r="W29" s="14">
        <f t="shared" si="56"/>
        <v>0</v>
      </c>
      <c r="X29" s="14">
        <f t="shared" si="56"/>
        <v>1</v>
      </c>
      <c r="Y29" s="14">
        <f t="shared" si="56"/>
        <v>1</v>
      </c>
      <c r="Z29" s="14">
        <f t="shared" si="56"/>
        <v>1</v>
      </c>
      <c r="AD29" s="2" t="s">
        <v>68</v>
      </c>
      <c r="AE29" s="11">
        <f>D8</f>
        <v>24567</v>
      </c>
      <c r="AF29" s="12" t="s">
        <v>44</v>
      </c>
      <c r="AH29" s="3" t="s">
        <v>47</v>
      </c>
      <c r="AI29" s="13">
        <f>H27</f>
        <v>0</v>
      </c>
    </row>
    <row r="30" spans="2:35" x14ac:dyDescent="0.25">
      <c r="G30" s="2" t="s">
        <v>69</v>
      </c>
      <c r="H30" s="1">
        <f t="shared" ref="H30" si="57">MOD(H28+H29+I27, 2)</f>
        <v>1</v>
      </c>
      <c r="I30" s="1">
        <f t="shared" ref="I30" si="58">MOD(I28+I29+J27, 2)</f>
        <v>0</v>
      </c>
      <c r="J30" s="1">
        <f>MOD(J28+J29+K27, 2)</f>
        <v>1</v>
      </c>
      <c r="K30" s="1">
        <f>MOD(K28+K29+M27, 2)</f>
        <v>0</v>
      </c>
      <c r="L30" s="6" t="str">
        <f>L29</f>
        <v>.</v>
      </c>
      <c r="M30" s="1">
        <f t="shared" ref="M30" si="59">MOD(M28+M29+N27, 2)</f>
        <v>0</v>
      </c>
      <c r="N30" s="1">
        <f t="shared" ref="N30" si="60">MOD(N28+N29+O27, 2)</f>
        <v>0</v>
      </c>
      <c r="O30" s="1">
        <f>MOD(O28+O29+P27, 2)</f>
        <v>1</v>
      </c>
      <c r="P30" s="1">
        <f>MOD(P28+P29+R27, 2)</f>
        <v>1</v>
      </c>
      <c r="Q30" s="6" t="str">
        <f>Q29</f>
        <v>.</v>
      </c>
      <c r="R30" s="1">
        <f t="shared" ref="R30" si="61">MOD(R28+R29+S27, 2)</f>
        <v>0</v>
      </c>
      <c r="S30" s="1">
        <f t="shared" ref="S30" si="62">MOD(S28+S29+T27, 2)</f>
        <v>0</v>
      </c>
      <c r="T30" s="1">
        <f>MOD(T28+T29+U27, 2)</f>
        <v>0</v>
      </c>
      <c r="U30" s="1">
        <f>MOD(U28+U29+W27, 2)</f>
        <v>1</v>
      </c>
      <c r="V30" s="6" t="str">
        <f>V29</f>
        <v>.</v>
      </c>
      <c r="W30" s="1">
        <f t="shared" ref="W30" si="63">MOD(W28+W29+X27, 2)</f>
        <v>0</v>
      </c>
      <c r="X30" s="1">
        <f t="shared" ref="X30" si="64">MOD(X28+X29+Y27, 2)</f>
        <v>0</v>
      </c>
      <c r="Y30" s="1">
        <f>MOD(Y28+Y29+Z27, 2)</f>
        <v>0</v>
      </c>
      <c r="Z30" s="1">
        <f>MOD(Z28+Z29, 2)</f>
        <v>1</v>
      </c>
      <c r="AA30" s="10" t="s">
        <v>65</v>
      </c>
      <c r="AB30" s="1">
        <f>_xlfn.DECIMAL(SUBSTITUTE(_xlfn.CONCAT(H30:Z30),".",""),2)-2^16*H30</f>
        <v>-23791</v>
      </c>
      <c r="AC30" s="12" t="s">
        <v>44</v>
      </c>
      <c r="AD30" s="2" t="s">
        <v>70</v>
      </c>
      <c r="AE30" s="11">
        <f>AE28+AE29</f>
        <v>41745</v>
      </c>
      <c r="AF30" s="12" t="s">
        <v>44</v>
      </c>
      <c r="AH30" s="3" t="s">
        <v>36</v>
      </c>
      <c r="AI30" s="13">
        <f>IF(OR(AND(H28=0,H29=0,H30=1),AND(H28=1,H29=1,H30=0))*1,1,0)</f>
        <v>1</v>
      </c>
    </row>
    <row r="31" spans="2:35" x14ac:dyDescent="0.25">
      <c r="F31" s="3"/>
      <c r="G31" s="3"/>
      <c r="H31" s="17" t="s">
        <v>38</v>
      </c>
      <c r="I31" s="17"/>
      <c r="J31" s="13">
        <f>H27</f>
        <v>0</v>
      </c>
      <c r="K31" s="17" t="s">
        <v>40</v>
      </c>
      <c r="L31" s="17"/>
      <c r="M31" s="13">
        <f>MOD(SUM(R30:U30)+SUM(W30:Z30)+1,2)</f>
        <v>1</v>
      </c>
      <c r="N31" s="17" t="s">
        <v>39</v>
      </c>
      <c r="O31" s="17"/>
      <c r="P31" s="13">
        <f>W27</f>
        <v>1</v>
      </c>
      <c r="Q31" s="17" t="s">
        <v>41</v>
      </c>
      <c r="R31" s="17"/>
      <c r="S31" s="13">
        <f>IF(SUM(H30:K30)+SUM(M30:P30)+SUM(R30:U30)+SUM(W30:Z30)=0,1,0)</f>
        <v>0</v>
      </c>
      <c r="T31" s="17" t="s">
        <v>42</v>
      </c>
      <c r="U31" s="17"/>
      <c r="V31" s="13">
        <f>H30</f>
        <v>1</v>
      </c>
      <c r="W31" s="17" t="s">
        <v>43</v>
      </c>
      <c r="X31" s="17"/>
      <c r="Y31" s="13">
        <f>H27</f>
        <v>0</v>
      </c>
      <c r="AA31" s="16"/>
    </row>
    <row r="34" spans="7:35" x14ac:dyDescent="0.25">
      <c r="G34" s="3" t="s">
        <v>37</v>
      </c>
      <c r="H34" s="9">
        <f t="shared" ref="H34" si="65">IF(H35+H36+I34&gt;1,1,0)</f>
        <v>1</v>
      </c>
      <c r="I34" s="9">
        <f t="shared" ref="I34" si="66">IF(I35+I36+J34&gt;1,1,0)</f>
        <v>1</v>
      </c>
      <c r="J34" s="9">
        <f>IF(J35+J36+K34&gt;1,1,0)</f>
        <v>0</v>
      </c>
      <c r="K34" s="9">
        <f>IF(K35+K36+M34&gt;1,1,0)</f>
        <v>0</v>
      </c>
      <c r="M34" s="9">
        <f t="shared" ref="M34" si="67">IF(M35+M36+N34&gt;1,1,0)</f>
        <v>0</v>
      </c>
      <c r="N34" s="9">
        <f t="shared" ref="N34" si="68">IF(N35+N36+O34&gt;1,1,0)</f>
        <v>0</v>
      </c>
      <c r="O34" s="9">
        <f>IF(O35+O36+P34&gt;1,1,0)</f>
        <v>1</v>
      </c>
      <c r="P34" s="9">
        <f>IF(P35+P36+R34&gt;1,1,0)</f>
        <v>1</v>
      </c>
      <c r="R34" s="9">
        <f t="shared" ref="R34" si="69">IF(R35+R36+S34&gt;1,1,0)</f>
        <v>0</v>
      </c>
      <c r="S34" s="9">
        <f t="shared" ref="S34" si="70">IF(S35+S36+T34&gt;1,1,0)</f>
        <v>0</v>
      </c>
      <c r="T34" s="9">
        <f>IF(T35+T36+U34&gt;1,1,0)</f>
        <v>0</v>
      </c>
      <c r="U34" s="9">
        <f>IF(U35+U36+W34&gt;1,1,0)</f>
        <v>0</v>
      </c>
      <c r="W34" s="9">
        <f t="shared" ref="W34" si="71">IF(W35+W36+X34&gt;1,1,0)</f>
        <v>0</v>
      </c>
      <c r="X34" s="9">
        <f t="shared" ref="X34" si="72">IF(X35+X36+Y34&gt;1,1,0)</f>
        <v>0</v>
      </c>
      <c r="Y34" s="9">
        <f>IF(Y35+Y36+Z34&gt;1,1,0)</f>
        <v>1</v>
      </c>
      <c r="Z34" s="9">
        <f>IF(Z35+Z36&gt;1,1,0)</f>
        <v>0</v>
      </c>
      <c r="AD34" s="10" t="s">
        <v>46</v>
      </c>
      <c r="AE34" s="10"/>
      <c r="AH34" s="3"/>
    </row>
    <row r="35" spans="7:35" x14ac:dyDescent="0.25">
      <c r="G35" s="2" t="s">
        <v>62</v>
      </c>
      <c r="H35" s="1">
        <f>H7</f>
        <v>0</v>
      </c>
      <c r="I35" s="1">
        <f t="shared" ref="I35:Z35" si="73">I7</f>
        <v>1</v>
      </c>
      <c r="J35" s="1">
        <f t="shared" si="73"/>
        <v>0</v>
      </c>
      <c r="K35" s="1">
        <f t="shared" si="73"/>
        <v>0</v>
      </c>
      <c r="L35" s="6" t="str">
        <f t="shared" si="73"/>
        <v>.</v>
      </c>
      <c r="M35" s="1">
        <f t="shared" si="73"/>
        <v>0</v>
      </c>
      <c r="N35" s="1">
        <f t="shared" si="73"/>
        <v>0</v>
      </c>
      <c r="O35" s="1">
        <f t="shared" si="73"/>
        <v>1</v>
      </c>
      <c r="P35" s="1">
        <f t="shared" si="73"/>
        <v>1</v>
      </c>
      <c r="Q35" s="6" t="str">
        <f t="shared" si="73"/>
        <v>.</v>
      </c>
      <c r="R35" s="1">
        <f t="shared" si="73"/>
        <v>0</v>
      </c>
      <c r="S35" s="1">
        <f t="shared" si="73"/>
        <v>0</v>
      </c>
      <c r="T35" s="1">
        <f t="shared" si="73"/>
        <v>0</v>
      </c>
      <c r="U35" s="1">
        <f t="shared" si="73"/>
        <v>1</v>
      </c>
      <c r="V35" s="6" t="str">
        <f t="shared" si="73"/>
        <v>.</v>
      </c>
      <c r="W35" s="1">
        <f t="shared" si="73"/>
        <v>1</v>
      </c>
      <c r="X35" s="1">
        <f t="shared" si="73"/>
        <v>0</v>
      </c>
      <c r="Y35" s="1">
        <f t="shared" si="73"/>
        <v>1</v>
      </c>
      <c r="Z35" s="1">
        <f t="shared" si="73"/>
        <v>0</v>
      </c>
      <c r="AD35" s="2" t="s">
        <v>63</v>
      </c>
      <c r="AE35" s="11">
        <f>D7</f>
        <v>17178</v>
      </c>
      <c r="AF35" s="12" t="s">
        <v>44</v>
      </c>
      <c r="AH35" s="3" t="s">
        <v>45</v>
      </c>
      <c r="AI35" s="13">
        <f>IF(AE37=AB37,1,0)</f>
        <v>1</v>
      </c>
    </row>
    <row r="36" spans="7:35" x14ac:dyDescent="0.25">
      <c r="G36" s="2" t="s">
        <v>71</v>
      </c>
      <c r="H36" s="14">
        <f>H12</f>
        <v>1</v>
      </c>
      <c r="I36" s="14">
        <f t="shared" ref="I36:Z36" si="74">I12</f>
        <v>1</v>
      </c>
      <c r="J36" s="14">
        <f t="shared" si="74"/>
        <v>1</v>
      </c>
      <c r="K36" s="14">
        <f t="shared" si="74"/>
        <v>0</v>
      </c>
      <c r="L36" s="15" t="str">
        <f t="shared" si="74"/>
        <v>.</v>
      </c>
      <c r="M36" s="14">
        <f t="shared" si="74"/>
        <v>0</v>
      </c>
      <c r="N36" s="14">
        <f t="shared" si="74"/>
        <v>0</v>
      </c>
      <c r="O36" s="14">
        <f t="shared" si="74"/>
        <v>1</v>
      </c>
      <c r="P36" s="14">
        <f t="shared" si="74"/>
        <v>1</v>
      </c>
      <c r="Q36" s="15" t="str">
        <f t="shared" si="74"/>
        <v>.</v>
      </c>
      <c r="R36" s="14">
        <f t="shared" si="74"/>
        <v>0</v>
      </c>
      <c r="S36" s="14">
        <f t="shared" si="74"/>
        <v>0</v>
      </c>
      <c r="T36" s="14">
        <f t="shared" si="74"/>
        <v>1</v>
      </c>
      <c r="U36" s="14">
        <f t="shared" si="74"/>
        <v>0</v>
      </c>
      <c r="V36" s="15" t="str">
        <f t="shared" si="74"/>
        <v>.</v>
      </c>
      <c r="W36" s="14">
        <f t="shared" si="74"/>
        <v>0</v>
      </c>
      <c r="X36" s="14">
        <f t="shared" si="74"/>
        <v>0</v>
      </c>
      <c r="Y36" s="14">
        <f t="shared" si="74"/>
        <v>1</v>
      </c>
      <c r="Z36" s="14">
        <f t="shared" si="74"/>
        <v>1</v>
      </c>
      <c r="AD36" s="2" t="s">
        <v>72</v>
      </c>
      <c r="AE36" s="11">
        <f>D12</f>
        <v>-7389</v>
      </c>
      <c r="AF36" s="12" t="s">
        <v>44</v>
      </c>
      <c r="AH36" s="3" t="s">
        <v>47</v>
      </c>
      <c r="AI36" s="13">
        <f>H34</f>
        <v>1</v>
      </c>
    </row>
    <row r="37" spans="7:35" x14ac:dyDescent="0.25">
      <c r="G37" s="2" t="s">
        <v>73</v>
      </c>
      <c r="H37" s="1">
        <f t="shared" ref="H37" si="75">MOD(H35+H36+I34, 2)</f>
        <v>0</v>
      </c>
      <c r="I37" s="1">
        <f t="shared" ref="I37" si="76">MOD(I35+I36+J34, 2)</f>
        <v>0</v>
      </c>
      <c r="J37" s="1">
        <f>MOD(J35+J36+K34, 2)</f>
        <v>1</v>
      </c>
      <c r="K37" s="1">
        <f>MOD(K35+K36+M34, 2)</f>
        <v>0</v>
      </c>
      <c r="L37" s="6" t="str">
        <f>L36</f>
        <v>.</v>
      </c>
      <c r="M37" s="1">
        <f t="shared" ref="M37" si="77">MOD(M35+M36+N34, 2)</f>
        <v>0</v>
      </c>
      <c r="N37" s="1">
        <f t="shared" ref="N37" si="78">MOD(N35+N36+O34, 2)</f>
        <v>1</v>
      </c>
      <c r="O37" s="1">
        <f>MOD(O35+O36+P34, 2)</f>
        <v>1</v>
      </c>
      <c r="P37" s="1">
        <f>MOD(P35+P36+R34, 2)</f>
        <v>0</v>
      </c>
      <c r="Q37" s="6" t="str">
        <f>Q36</f>
        <v>.</v>
      </c>
      <c r="R37" s="1">
        <f t="shared" ref="R37" si="79">MOD(R35+R36+S34, 2)</f>
        <v>0</v>
      </c>
      <c r="S37" s="1">
        <f t="shared" ref="S37" si="80">MOD(S35+S36+T34, 2)</f>
        <v>0</v>
      </c>
      <c r="T37" s="1">
        <f>MOD(T35+T36+U34, 2)</f>
        <v>1</v>
      </c>
      <c r="U37" s="1">
        <f>MOD(U35+U36+W34, 2)</f>
        <v>1</v>
      </c>
      <c r="V37" s="6" t="str">
        <f>V36</f>
        <v>.</v>
      </c>
      <c r="W37" s="1">
        <f t="shared" ref="W37" si="81">MOD(W35+W36+X34, 2)</f>
        <v>1</v>
      </c>
      <c r="X37" s="1">
        <f t="shared" ref="X37" si="82">MOD(X35+X36+Y34, 2)</f>
        <v>1</v>
      </c>
      <c r="Y37" s="1">
        <f>MOD(Y35+Y36+Z34, 2)</f>
        <v>0</v>
      </c>
      <c r="Z37" s="1">
        <f>MOD(Z35+Z36, 2)</f>
        <v>1</v>
      </c>
      <c r="AA37" s="10" t="s">
        <v>65</v>
      </c>
      <c r="AB37" s="1">
        <f>_xlfn.DECIMAL(SUBSTITUTE(_xlfn.CONCAT(H37:Z37),".",""),2)-2^16*H37</f>
        <v>9789</v>
      </c>
      <c r="AC37" s="12" t="s">
        <v>44</v>
      </c>
      <c r="AD37" s="2" t="s">
        <v>74</v>
      </c>
      <c r="AE37" s="11">
        <f>AE35+AE36</f>
        <v>9789</v>
      </c>
      <c r="AF37" s="12" t="s">
        <v>44</v>
      </c>
      <c r="AH37" s="3" t="s">
        <v>36</v>
      </c>
      <c r="AI37" s="13">
        <f>IF(OR(AND(H35=0,H36=0,H37=1),AND(H35=1,H36=1,H37=0))*1,1,0)</f>
        <v>0</v>
      </c>
    </row>
    <row r="38" spans="7:35" x14ac:dyDescent="0.25">
      <c r="G38" s="3"/>
      <c r="H38" s="17" t="s">
        <v>38</v>
      </c>
      <c r="I38" s="17"/>
      <c r="J38" s="13">
        <f>H34</f>
        <v>1</v>
      </c>
      <c r="K38" s="17" t="s">
        <v>40</v>
      </c>
      <c r="L38" s="17"/>
      <c r="M38" s="13">
        <f>MOD(SUM(R37:U37)+SUM(W37:Z37)+1,2)</f>
        <v>0</v>
      </c>
      <c r="N38" s="17" t="s">
        <v>39</v>
      </c>
      <c r="O38" s="17"/>
      <c r="P38" s="13">
        <f>W34</f>
        <v>0</v>
      </c>
      <c r="Q38" s="17" t="s">
        <v>41</v>
      </c>
      <c r="R38" s="17"/>
      <c r="S38" s="13">
        <f>IF(SUM(H37:K37)+SUM(M37:P37)+SUM(R37:U37)+SUM(W37:Z37)=0,1,0)</f>
        <v>0</v>
      </c>
      <c r="T38" s="17" t="s">
        <v>42</v>
      </c>
      <c r="U38" s="17"/>
      <c r="V38" s="13">
        <f>H37</f>
        <v>0</v>
      </c>
      <c r="W38" s="17" t="s">
        <v>43</v>
      </c>
      <c r="X38" s="17"/>
      <c r="Y38" s="13">
        <f>H34</f>
        <v>1</v>
      </c>
    </row>
    <row r="41" spans="7:35" x14ac:dyDescent="0.25">
      <c r="G41" s="3" t="s">
        <v>37</v>
      </c>
      <c r="H41" s="9">
        <f t="shared" ref="H41" si="83">IF(H42+H43+I41&gt;1,1,0)</f>
        <v>1</v>
      </c>
      <c r="I41" s="9">
        <f t="shared" ref="I41" si="84">IF(I42+I43+J41&gt;1,1,0)</f>
        <v>1</v>
      </c>
      <c r="J41" s="9">
        <f>IF(J42+J43+K41&gt;1,1,0)</f>
        <v>1</v>
      </c>
      <c r="K41" s="9">
        <f>IF(K42+K43+M41&gt;1,1,0)</f>
        <v>1</v>
      </c>
      <c r="M41" s="9">
        <f t="shared" ref="M41" si="85">IF(M42+M43+N41&gt;1,1,0)</f>
        <v>1</v>
      </c>
      <c r="N41" s="9">
        <f t="shared" ref="N41" si="86">IF(N42+N43+O41&gt;1,1,0)</f>
        <v>1</v>
      </c>
      <c r="O41" s="9">
        <f>IF(O42+O43+P41&gt;1,1,0)</f>
        <v>1</v>
      </c>
      <c r="P41" s="9">
        <f>IF(P42+P43+R41&gt;1,1,0)</f>
        <v>1</v>
      </c>
      <c r="R41" s="9">
        <f t="shared" ref="R41" si="87">IF(R42+R43+S41&gt;1,1,0)</f>
        <v>1</v>
      </c>
      <c r="S41" s="9">
        <f t="shared" ref="S41" si="88">IF(S42+S43+T41&gt;1,1,0)</f>
        <v>1</v>
      </c>
      <c r="T41" s="9">
        <f>IF(T42+T43+U41&gt;1,1,0)</f>
        <v>1</v>
      </c>
      <c r="U41" s="9">
        <f>IF(U42+U43+W41&gt;1,1,0)</f>
        <v>0</v>
      </c>
      <c r="W41" s="9">
        <f t="shared" ref="W41" si="89">IF(W42+W43+X41&gt;1,1,0)</f>
        <v>0</v>
      </c>
      <c r="X41" s="9">
        <f t="shared" ref="X41" si="90">IF(X42+X43+Y41&gt;1,1,0)</f>
        <v>1</v>
      </c>
      <c r="Y41" s="9">
        <f>IF(Y42+Y43+Z41&gt;1,1,0)</f>
        <v>1</v>
      </c>
      <c r="Z41" s="9">
        <f>IF(Z42+Z43&gt;1,1,0)</f>
        <v>0</v>
      </c>
      <c r="AD41" s="10" t="s">
        <v>46</v>
      </c>
      <c r="AE41" s="10"/>
    </row>
    <row r="42" spans="7:35" x14ac:dyDescent="0.25">
      <c r="G42" s="2" t="s">
        <v>71</v>
      </c>
      <c r="H42" s="1">
        <f>H12</f>
        <v>1</v>
      </c>
      <c r="I42" s="1">
        <f t="shared" ref="I42:Z42" si="91">I12</f>
        <v>1</v>
      </c>
      <c r="J42" s="1">
        <f t="shared" si="91"/>
        <v>1</v>
      </c>
      <c r="K42" s="1">
        <f t="shared" si="91"/>
        <v>0</v>
      </c>
      <c r="L42" s="6" t="str">
        <f t="shared" si="91"/>
        <v>.</v>
      </c>
      <c r="M42" s="1">
        <f t="shared" si="91"/>
        <v>0</v>
      </c>
      <c r="N42" s="1">
        <f t="shared" si="91"/>
        <v>0</v>
      </c>
      <c r="O42" s="1">
        <f t="shared" si="91"/>
        <v>1</v>
      </c>
      <c r="P42" s="1">
        <f t="shared" si="91"/>
        <v>1</v>
      </c>
      <c r="Q42" s="6" t="str">
        <f t="shared" si="91"/>
        <v>.</v>
      </c>
      <c r="R42" s="1">
        <f t="shared" si="91"/>
        <v>0</v>
      </c>
      <c r="S42" s="1">
        <f t="shared" si="91"/>
        <v>0</v>
      </c>
      <c r="T42" s="1">
        <f t="shared" si="91"/>
        <v>1</v>
      </c>
      <c r="U42" s="1">
        <f t="shared" si="91"/>
        <v>0</v>
      </c>
      <c r="V42" s="6" t="str">
        <f t="shared" si="91"/>
        <v>.</v>
      </c>
      <c r="W42" s="1">
        <f t="shared" si="91"/>
        <v>0</v>
      </c>
      <c r="X42" s="1">
        <f t="shared" si="91"/>
        <v>0</v>
      </c>
      <c r="Y42" s="1">
        <f t="shared" si="91"/>
        <v>1</v>
      </c>
      <c r="Z42" s="1">
        <f t="shared" si="91"/>
        <v>1</v>
      </c>
      <c r="AD42" s="2" t="s">
        <v>72</v>
      </c>
      <c r="AE42" s="11">
        <f>D12</f>
        <v>-7389</v>
      </c>
      <c r="AF42" s="12" t="s">
        <v>44</v>
      </c>
      <c r="AH42" s="3" t="s">
        <v>45</v>
      </c>
      <c r="AI42" s="13">
        <f>IF(AE44=AB44,1,0)</f>
        <v>1</v>
      </c>
    </row>
    <row r="43" spans="7:35" x14ac:dyDescent="0.25">
      <c r="G43" s="2" t="s">
        <v>75</v>
      </c>
      <c r="H43" s="14">
        <f>H13</f>
        <v>1</v>
      </c>
      <c r="I43" s="14">
        <f t="shared" ref="I43:Z43" si="92">I13</f>
        <v>0</v>
      </c>
      <c r="J43" s="14">
        <f t="shared" si="92"/>
        <v>1</v>
      </c>
      <c r="K43" s="14">
        <f t="shared" si="92"/>
        <v>1</v>
      </c>
      <c r="L43" s="15" t="str">
        <f t="shared" si="92"/>
        <v>.</v>
      </c>
      <c r="M43" s="14">
        <f t="shared" si="92"/>
        <v>1</v>
      </c>
      <c r="N43" s="14">
        <f t="shared" si="92"/>
        <v>1</v>
      </c>
      <c r="O43" s="14">
        <f t="shared" si="92"/>
        <v>0</v>
      </c>
      <c r="P43" s="14">
        <f t="shared" si="92"/>
        <v>0</v>
      </c>
      <c r="Q43" s="15" t="str">
        <f t="shared" si="92"/>
        <v>.</v>
      </c>
      <c r="R43" s="14">
        <f t="shared" si="92"/>
        <v>1</v>
      </c>
      <c r="S43" s="14">
        <f t="shared" si="92"/>
        <v>1</v>
      </c>
      <c r="T43" s="14">
        <f t="shared" si="92"/>
        <v>1</v>
      </c>
      <c r="U43" s="14">
        <f t="shared" si="92"/>
        <v>0</v>
      </c>
      <c r="V43" s="15" t="str">
        <f t="shared" si="92"/>
        <v>.</v>
      </c>
      <c r="W43" s="14">
        <f t="shared" si="92"/>
        <v>0</v>
      </c>
      <c r="X43" s="14">
        <f t="shared" si="92"/>
        <v>1</v>
      </c>
      <c r="Y43" s="14">
        <f t="shared" si="92"/>
        <v>1</v>
      </c>
      <c r="Z43" s="14">
        <f t="shared" si="92"/>
        <v>0</v>
      </c>
      <c r="AD43" s="2" t="s">
        <v>76</v>
      </c>
      <c r="AE43" s="11">
        <f>D13</f>
        <v>-17178</v>
      </c>
      <c r="AF43" s="12" t="s">
        <v>44</v>
      </c>
      <c r="AH43" s="3" t="s">
        <v>47</v>
      </c>
      <c r="AI43" s="13">
        <f>H41</f>
        <v>1</v>
      </c>
    </row>
    <row r="44" spans="7:35" x14ac:dyDescent="0.25">
      <c r="G44" s="2" t="s">
        <v>77</v>
      </c>
      <c r="H44" s="1">
        <f t="shared" ref="H44" si="93">MOD(H42+H43+I41, 2)</f>
        <v>1</v>
      </c>
      <c r="I44" s="1">
        <f t="shared" ref="I44" si="94">MOD(I42+I43+J41, 2)</f>
        <v>0</v>
      </c>
      <c r="J44" s="1">
        <f>MOD(J42+J43+K41, 2)</f>
        <v>1</v>
      </c>
      <c r="K44" s="1">
        <f>MOD(K42+K43+M41, 2)</f>
        <v>0</v>
      </c>
      <c r="L44" s="6" t="str">
        <f>L43</f>
        <v>.</v>
      </c>
      <c r="M44" s="1">
        <f t="shared" ref="M44" si="95">MOD(M42+M43+N41, 2)</f>
        <v>0</v>
      </c>
      <c r="N44" s="1">
        <f t="shared" ref="N44" si="96">MOD(N42+N43+O41, 2)</f>
        <v>0</v>
      </c>
      <c r="O44" s="1">
        <f>MOD(O42+O43+P41, 2)</f>
        <v>0</v>
      </c>
      <c r="P44" s="1">
        <f>MOD(P42+P43+R41, 2)</f>
        <v>0</v>
      </c>
      <c r="Q44" s="6" t="str">
        <f>Q43</f>
        <v>.</v>
      </c>
      <c r="R44" s="1">
        <f t="shared" ref="R44" si="97">MOD(R42+R43+S41, 2)</f>
        <v>0</v>
      </c>
      <c r="S44" s="1">
        <f t="shared" ref="S44" si="98">MOD(S42+S43+T41, 2)</f>
        <v>0</v>
      </c>
      <c r="T44" s="1">
        <f>MOD(T42+T43+U41, 2)</f>
        <v>0</v>
      </c>
      <c r="U44" s="1">
        <f>MOD(U42+U43+W41, 2)</f>
        <v>0</v>
      </c>
      <c r="V44" s="6" t="str">
        <f>V43</f>
        <v>.</v>
      </c>
      <c r="W44" s="1">
        <f t="shared" ref="W44" si="99">MOD(W42+W43+X41, 2)</f>
        <v>1</v>
      </c>
      <c r="X44" s="1">
        <f t="shared" ref="X44" si="100">MOD(X42+X43+Y41, 2)</f>
        <v>0</v>
      </c>
      <c r="Y44" s="1">
        <f>MOD(Y42+Y43+Z41, 2)</f>
        <v>0</v>
      </c>
      <c r="Z44" s="1">
        <f>MOD(Z42+Z43, 2)</f>
        <v>1</v>
      </c>
      <c r="AA44" s="10" t="s">
        <v>65</v>
      </c>
      <c r="AB44" s="1">
        <f>_xlfn.DECIMAL(SUBSTITUTE(_xlfn.CONCAT(H44:Z44),".",""),2)-2^16*H44</f>
        <v>-24567</v>
      </c>
      <c r="AC44" s="12" t="s">
        <v>44</v>
      </c>
      <c r="AD44" s="2" t="s">
        <v>78</v>
      </c>
      <c r="AE44" s="11">
        <f>AE42+AE43</f>
        <v>-24567</v>
      </c>
      <c r="AF44" s="12" t="s">
        <v>44</v>
      </c>
      <c r="AH44" s="3" t="s">
        <v>36</v>
      </c>
      <c r="AI44" s="13">
        <f>IF(OR(AND(H42=0,H43=0,H44=1),AND(H42=1,H43=1,H44=0))*1,1,0)</f>
        <v>0</v>
      </c>
    </row>
    <row r="45" spans="7:35" x14ac:dyDescent="0.25">
      <c r="G45" s="3"/>
      <c r="H45" s="17" t="s">
        <v>38</v>
      </c>
      <c r="I45" s="17"/>
      <c r="J45" s="13">
        <f>H41</f>
        <v>1</v>
      </c>
      <c r="K45" s="17" t="s">
        <v>40</v>
      </c>
      <c r="L45" s="17"/>
      <c r="M45" s="13">
        <f>MOD(SUM(R44:U44)+SUM(W44:Z44)+1,2)</f>
        <v>1</v>
      </c>
      <c r="N45" s="17" t="s">
        <v>39</v>
      </c>
      <c r="O45" s="17"/>
      <c r="P45" s="13">
        <f>W41</f>
        <v>0</v>
      </c>
      <c r="Q45" s="17" t="s">
        <v>41</v>
      </c>
      <c r="R45" s="17"/>
      <c r="S45" s="13">
        <f>IF(SUM(H44:K44)+SUM(M44:P44)+SUM(R44:U44)+SUM(W44:Z44)=0,1,0)</f>
        <v>0</v>
      </c>
      <c r="T45" s="17" t="s">
        <v>42</v>
      </c>
      <c r="U45" s="17"/>
      <c r="V45" s="13">
        <f>H44</f>
        <v>1</v>
      </c>
      <c r="W45" s="17" t="s">
        <v>43</v>
      </c>
      <c r="X45" s="17"/>
      <c r="Y45" s="13">
        <f>H41</f>
        <v>1</v>
      </c>
      <c r="AA45" s="16"/>
    </row>
    <row r="48" spans="7:35" x14ac:dyDescent="0.25">
      <c r="G48" s="3" t="s">
        <v>37</v>
      </c>
      <c r="H48" s="9">
        <f t="shared" ref="H48" si="101">IF(H49+H50+I48&gt;1,1,0)</f>
        <v>1</v>
      </c>
      <c r="I48" s="9">
        <f t="shared" ref="I48" si="102">IF(I49+I50+J48&gt;1,1,0)</f>
        <v>0</v>
      </c>
      <c r="J48" s="9">
        <f>IF(J49+J50+K48&gt;1,1,0)</f>
        <v>1</v>
      </c>
      <c r="K48" s="9">
        <f>IF(K49+K50+M48&gt;1,1,0)</f>
        <v>0</v>
      </c>
      <c r="M48" s="9">
        <f t="shared" ref="M48" si="103">IF(M49+M50+N48&gt;1,1,0)</f>
        <v>0</v>
      </c>
      <c r="N48" s="9">
        <f t="shared" ref="N48" si="104">IF(N49+N50+O48&gt;1,1,0)</f>
        <v>0</v>
      </c>
      <c r="O48" s="9">
        <f>IF(O49+O50+P48&gt;1,1,0)</f>
        <v>0</v>
      </c>
      <c r="P48" s="9">
        <f>IF(P49+P50+R48&gt;1,1,0)</f>
        <v>0</v>
      </c>
      <c r="R48" s="9">
        <f t="shared" ref="R48" si="105">IF(R49+R50+S48&gt;1,1,0)</f>
        <v>0</v>
      </c>
      <c r="S48" s="9">
        <f t="shared" ref="S48" si="106">IF(S49+S50+T48&gt;1,1,0)</f>
        <v>0</v>
      </c>
      <c r="T48" s="9">
        <f>IF(T49+T50+U48&gt;1,1,0)</f>
        <v>0</v>
      </c>
      <c r="U48" s="9">
        <f>IF(U49+U50+W48&gt;1,1,0)</f>
        <v>0</v>
      </c>
      <c r="W48" s="9">
        <f t="shared" ref="W48" si="107">IF(W49+W50+X48&gt;1,1,0)</f>
        <v>0</v>
      </c>
      <c r="X48" s="9">
        <f t="shared" ref="X48" si="108">IF(X49+X50+Y48&gt;1,1,0)</f>
        <v>0</v>
      </c>
      <c r="Y48" s="9">
        <f>IF(Y49+Y50+Z48&gt;1,1,0)</f>
        <v>0</v>
      </c>
      <c r="Z48" s="9">
        <f>IF(Z49+Z50&gt;1,1,0)</f>
        <v>0</v>
      </c>
      <c r="AD48" s="10" t="s">
        <v>46</v>
      </c>
      <c r="AE48" s="10"/>
    </row>
    <row r="49" spans="7:35" x14ac:dyDescent="0.25">
      <c r="G49" s="2" t="s">
        <v>75</v>
      </c>
      <c r="H49" s="1">
        <f>H13</f>
        <v>1</v>
      </c>
      <c r="I49" s="1">
        <f t="shared" ref="I49:Z49" si="109">I13</f>
        <v>0</v>
      </c>
      <c r="J49" s="1">
        <f t="shared" si="109"/>
        <v>1</v>
      </c>
      <c r="K49" s="1">
        <f t="shared" si="109"/>
        <v>1</v>
      </c>
      <c r="L49" s="6" t="str">
        <f t="shared" si="109"/>
        <v>.</v>
      </c>
      <c r="M49" s="1">
        <f t="shared" si="109"/>
        <v>1</v>
      </c>
      <c r="N49" s="1">
        <f t="shared" si="109"/>
        <v>1</v>
      </c>
      <c r="O49" s="1">
        <f t="shared" si="109"/>
        <v>0</v>
      </c>
      <c r="P49" s="1">
        <f t="shared" si="109"/>
        <v>0</v>
      </c>
      <c r="Q49" s="6" t="str">
        <f t="shared" si="109"/>
        <v>.</v>
      </c>
      <c r="R49" s="1">
        <f t="shared" si="109"/>
        <v>1</v>
      </c>
      <c r="S49" s="1">
        <f t="shared" si="109"/>
        <v>1</v>
      </c>
      <c r="T49" s="1">
        <f t="shared" si="109"/>
        <v>1</v>
      </c>
      <c r="U49" s="1">
        <f t="shared" si="109"/>
        <v>0</v>
      </c>
      <c r="V49" s="6" t="str">
        <f t="shared" si="109"/>
        <v>.</v>
      </c>
      <c r="W49" s="1">
        <f t="shared" si="109"/>
        <v>0</v>
      </c>
      <c r="X49" s="1">
        <f t="shared" si="109"/>
        <v>1</v>
      </c>
      <c r="Y49" s="1">
        <f t="shared" si="109"/>
        <v>1</v>
      </c>
      <c r="Z49" s="1">
        <f t="shared" si="109"/>
        <v>0</v>
      </c>
      <c r="AD49" s="2" t="s">
        <v>76</v>
      </c>
      <c r="AE49" s="11">
        <f>D13</f>
        <v>-17178</v>
      </c>
      <c r="AF49" s="12" t="s">
        <v>44</v>
      </c>
      <c r="AH49" s="3" t="s">
        <v>45</v>
      </c>
      <c r="AI49" s="13">
        <f>IF(AE51=AB51,1,0)</f>
        <v>0</v>
      </c>
    </row>
    <row r="50" spans="7:35" x14ac:dyDescent="0.25">
      <c r="G50" s="2" t="s">
        <v>79</v>
      </c>
      <c r="H50" s="14">
        <f>H14</f>
        <v>1</v>
      </c>
      <c r="I50" s="14">
        <f t="shared" ref="I50:Z50" si="110">I14</f>
        <v>0</v>
      </c>
      <c r="J50" s="14">
        <f t="shared" si="110"/>
        <v>1</v>
      </c>
      <c r="K50" s="14">
        <f t="shared" si="110"/>
        <v>0</v>
      </c>
      <c r="L50" s="14" t="str">
        <f t="shared" si="110"/>
        <v>.</v>
      </c>
      <c r="M50" s="14">
        <f t="shared" si="110"/>
        <v>0</v>
      </c>
      <c r="N50" s="14">
        <f t="shared" si="110"/>
        <v>0</v>
      </c>
      <c r="O50" s="14">
        <f t="shared" si="110"/>
        <v>0</v>
      </c>
      <c r="P50" s="14">
        <f t="shared" si="110"/>
        <v>0</v>
      </c>
      <c r="Q50" s="14" t="str">
        <f t="shared" si="110"/>
        <v>.</v>
      </c>
      <c r="R50" s="14">
        <f t="shared" si="110"/>
        <v>0</v>
      </c>
      <c r="S50" s="14">
        <f t="shared" si="110"/>
        <v>0</v>
      </c>
      <c r="T50" s="14">
        <f t="shared" si="110"/>
        <v>0</v>
      </c>
      <c r="U50" s="14">
        <f t="shared" si="110"/>
        <v>0</v>
      </c>
      <c r="V50" s="14" t="str">
        <f t="shared" si="110"/>
        <v>.</v>
      </c>
      <c r="W50" s="14">
        <f t="shared" si="110"/>
        <v>1</v>
      </c>
      <c r="X50" s="14">
        <f t="shared" si="110"/>
        <v>0</v>
      </c>
      <c r="Y50" s="14">
        <f t="shared" si="110"/>
        <v>0</v>
      </c>
      <c r="Z50" s="14">
        <f t="shared" si="110"/>
        <v>1</v>
      </c>
      <c r="AD50" s="2" t="s">
        <v>80</v>
      </c>
      <c r="AE50" s="11">
        <f>D14</f>
        <v>-24567</v>
      </c>
      <c r="AF50" s="12" t="s">
        <v>44</v>
      </c>
      <c r="AH50" s="3" t="s">
        <v>47</v>
      </c>
      <c r="AI50" s="13">
        <f>H48</f>
        <v>1</v>
      </c>
    </row>
    <row r="51" spans="7:35" x14ac:dyDescent="0.25">
      <c r="G51" s="2" t="s">
        <v>81</v>
      </c>
      <c r="H51" s="1">
        <f t="shared" ref="H51" si="111">MOD(H49+H50+I48, 2)</f>
        <v>0</v>
      </c>
      <c r="I51" s="1">
        <f t="shared" ref="I51" si="112">MOD(I49+I50+J48, 2)</f>
        <v>1</v>
      </c>
      <c r="J51" s="1">
        <f>MOD(J49+J50+K48, 2)</f>
        <v>0</v>
      </c>
      <c r="K51" s="1">
        <f>MOD(K49+K50+M48, 2)</f>
        <v>1</v>
      </c>
      <c r="L51" s="6" t="str">
        <f>L50</f>
        <v>.</v>
      </c>
      <c r="M51" s="1">
        <f t="shared" ref="M51" si="113">MOD(M49+M50+N48, 2)</f>
        <v>1</v>
      </c>
      <c r="N51" s="1">
        <f t="shared" ref="N51" si="114">MOD(N49+N50+O48, 2)</f>
        <v>1</v>
      </c>
      <c r="O51" s="1">
        <f>MOD(O49+O50+P48, 2)</f>
        <v>0</v>
      </c>
      <c r="P51" s="1">
        <f>MOD(P49+P50+R48, 2)</f>
        <v>0</v>
      </c>
      <c r="Q51" s="6" t="str">
        <f>Q50</f>
        <v>.</v>
      </c>
      <c r="R51" s="1">
        <f t="shared" ref="R51" si="115">MOD(R49+R50+S48, 2)</f>
        <v>1</v>
      </c>
      <c r="S51" s="1">
        <f t="shared" ref="S51" si="116">MOD(S49+S50+T48, 2)</f>
        <v>1</v>
      </c>
      <c r="T51" s="1">
        <f>MOD(T49+T50+U48, 2)</f>
        <v>1</v>
      </c>
      <c r="U51" s="1">
        <f>MOD(U49+U50+W48, 2)</f>
        <v>0</v>
      </c>
      <c r="V51" s="6" t="str">
        <f>V50</f>
        <v>.</v>
      </c>
      <c r="W51" s="1">
        <f t="shared" ref="W51" si="117">MOD(W49+W50+X48, 2)</f>
        <v>1</v>
      </c>
      <c r="X51" s="1">
        <f t="shared" ref="X51" si="118">MOD(X49+X50+Y48, 2)</f>
        <v>1</v>
      </c>
      <c r="Y51" s="1">
        <f>MOD(Y49+Y50+Z48, 2)</f>
        <v>1</v>
      </c>
      <c r="Z51" s="1">
        <f>MOD(Z49+Z50, 2)</f>
        <v>1</v>
      </c>
      <c r="AA51" s="10" t="s">
        <v>65</v>
      </c>
      <c r="AB51" s="1">
        <f>_xlfn.DECIMAL(SUBSTITUTE(_xlfn.CONCAT(H51:Z51),".",""),2)-2^16*H51</f>
        <v>23791</v>
      </c>
      <c r="AC51" s="12" t="s">
        <v>44</v>
      </c>
      <c r="AD51" s="2" t="s">
        <v>82</v>
      </c>
      <c r="AE51" s="11">
        <f>AE49+AE50</f>
        <v>-41745</v>
      </c>
      <c r="AF51" s="12" t="s">
        <v>44</v>
      </c>
      <c r="AH51" s="3" t="s">
        <v>36</v>
      </c>
      <c r="AI51" s="13">
        <f>IF(OR(AND(H49=0,H50=0,H51=1),AND(H49=1,H50=1,H51=0))*1,1,0)</f>
        <v>1</v>
      </c>
    </row>
    <row r="52" spans="7:35" x14ac:dyDescent="0.25">
      <c r="G52" s="3"/>
      <c r="H52" s="17" t="s">
        <v>38</v>
      </c>
      <c r="I52" s="17"/>
      <c r="J52" s="13">
        <f>H48</f>
        <v>1</v>
      </c>
      <c r="K52" s="17" t="s">
        <v>40</v>
      </c>
      <c r="L52" s="17"/>
      <c r="M52" s="13">
        <f>MOD(SUM(R51:U51)+SUM(W51:Z51)+1,2)</f>
        <v>0</v>
      </c>
      <c r="N52" s="17" t="s">
        <v>39</v>
      </c>
      <c r="O52" s="17"/>
      <c r="P52" s="13">
        <f>W48</f>
        <v>0</v>
      </c>
      <c r="Q52" s="17" t="s">
        <v>41</v>
      </c>
      <c r="R52" s="17"/>
      <c r="S52" s="13">
        <f>IF(SUM(H51:K51)+SUM(M51:P51)+SUM(R51:U51)+SUM(W51:Z51)=0,1,0)</f>
        <v>0</v>
      </c>
      <c r="T52" s="17" t="s">
        <v>42</v>
      </c>
      <c r="U52" s="17"/>
      <c r="V52" s="13">
        <f>H51</f>
        <v>0</v>
      </c>
      <c r="W52" s="17" t="s">
        <v>43</v>
      </c>
      <c r="X52" s="17"/>
      <c r="Y52" s="13">
        <f>H48</f>
        <v>1</v>
      </c>
      <c r="AA52" s="16"/>
    </row>
    <row r="55" spans="7:35" x14ac:dyDescent="0.25">
      <c r="G55" s="3" t="s">
        <v>37</v>
      </c>
      <c r="H55" s="9">
        <f t="shared" ref="H55" si="119">IF(H56+H57+I55&gt;1,1,0)</f>
        <v>0</v>
      </c>
      <c r="I55" s="9">
        <f t="shared" ref="I55" si="120">IF(I56+I57+J55&gt;1,1,0)</f>
        <v>0</v>
      </c>
      <c r="J55" s="9">
        <f>IF(J56+J57+K55&gt;1,1,0)</f>
        <v>1</v>
      </c>
      <c r="K55" s="9">
        <f>IF(K56+K57+M55&gt;1,1,0)</f>
        <v>1</v>
      </c>
      <c r="M55" s="9">
        <f t="shared" ref="M55" si="121">IF(M56+M57+N55&gt;1,1,0)</f>
        <v>1</v>
      </c>
      <c r="N55" s="9">
        <f t="shared" ref="N55" si="122">IF(N56+N57+O55&gt;1,1,0)</f>
        <v>1</v>
      </c>
      <c r="O55" s="9">
        <f>IF(O56+O57+P55&gt;1,1,0)</f>
        <v>0</v>
      </c>
      <c r="P55" s="9">
        <f>IF(P56+P57+R55&gt;1,1,0)</f>
        <v>0</v>
      </c>
      <c r="R55" s="9">
        <f t="shared" ref="R55" si="123">IF(R56+R57+S55&gt;1,1,0)</f>
        <v>1</v>
      </c>
      <c r="S55" s="9">
        <f t="shared" ref="S55" si="124">IF(S56+S57+T55&gt;1,1,0)</f>
        <v>1</v>
      </c>
      <c r="T55" s="9">
        <f>IF(T56+T57+U55&gt;1,1,0)</f>
        <v>1</v>
      </c>
      <c r="U55" s="9">
        <f>IF(U56+U57+W55&gt;1,1,0)</f>
        <v>1</v>
      </c>
      <c r="W55" s="9">
        <f t="shared" ref="W55" si="125">IF(W56+W57+X55&gt;1,1,0)</f>
        <v>1</v>
      </c>
      <c r="X55" s="9">
        <f t="shared" ref="X55" si="126">IF(X56+X57+Y55&gt;1,1,0)</f>
        <v>1</v>
      </c>
      <c r="Y55" s="9">
        <f>IF(Y56+Y57+Z55&gt;1,1,0)</f>
        <v>0</v>
      </c>
      <c r="Z55" s="9">
        <f>IF(Z56+Z57&gt;1,1,0)</f>
        <v>0</v>
      </c>
      <c r="AD55" s="10" t="s">
        <v>46</v>
      </c>
      <c r="AE55" s="10"/>
    </row>
    <row r="56" spans="7:35" x14ac:dyDescent="0.25">
      <c r="G56" s="2" t="s">
        <v>60</v>
      </c>
      <c r="H56" s="1">
        <f>H6</f>
        <v>0</v>
      </c>
      <c r="I56" s="1">
        <f t="shared" ref="I56:Z56" si="127">I6</f>
        <v>0</v>
      </c>
      <c r="J56" s="1">
        <f t="shared" si="127"/>
        <v>0</v>
      </c>
      <c r="K56" s="1">
        <f t="shared" si="127"/>
        <v>1</v>
      </c>
      <c r="L56" s="6" t="str">
        <f t="shared" si="127"/>
        <v>.</v>
      </c>
      <c r="M56" s="1">
        <f t="shared" si="127"/>
        <v>1</v>
      </c>
      <c r="N56" s="1">
        <f t="shared" si="127"/>
        <v>1</v>
      </c>
      <c r="O56" s="1">
        <f t="shared" si="127"/>
        <v>0</v>
      </c>
      <c r="P56" s="1">
        <f t="shared" si="127"/>
        <v>0</v>
      </c>
      <c r="Q56" s="6" t="str">
        <f t="shared" si="127"/>
        <v>.</v>
      </c>
      <c r="R56" s="1">
        <f t="shared" si="127"/>
        <v>1</v>
      </c>
      <c r="S56" s="1">
        <f t="shared" si="127"/>
        <v>1</v>
      </c>
      <c r="T56" s="1">
        <f t="shared" si="127"/>
        <v>0</v>
      </c>
      <c r="U56" s="1">
        <f t="shared" si="127"/>
        <v>1</v>
      </c>
      <c r="V56" s="6" t="str">
        <f t="shared" si="127"/>
        <v>.</v>
      </c>
      <c r="W56" s="1">
        <f t="shared" si="127"/>
        <v>1</v>
      </c>
      <c r="X56" s="1">
        <f t="shared" si="127"/>
        <v>1</v>
      </c>
      <c r="Y56" s="1">
        <f t="shared" si="127"/>
        <v>0</v>
      </c>
      <c r="Z56" s="1">
        <f t="shared" si="127"/>
        <v>1</v>
      </c>
      <c r="AD56" s="2" t="s">
        <v>61</v>
      </c>
      <c r="AE56" s="11">
        <f>D6</f>
        <v>7389</v>
      </c>
      <c r="AF56" s="12" t="s">
        <v>44</v>
      </c>
      <c r="AH56" s="3" t="s">
        <v>45</v>
      </c>
      <c r="AI56" s="13">
        <f>IF(AE58=AB58,1,0)</f>
        <v>1</v>
      </c>
    </row>
    <row r="57" spans="7:35" x14ac:dyDescent="0.25">
      <c r="G57" s="2" t="s">
        <v>75</v>
      </c>
      <c r="H57" s="14">
        <f>H13</f>
        <v>1</v>
      </c>
      <c r="I57" s="14">
        <f t="shared" ref="I57:Y57" si="128">I13</f>
        <v>0</v>
      </c>
      <c r="J57" s="14">
        <f t="shared" si="128"/>
        <v>1</v>
      </c>
      <c r="K57" s="14">
        <f t="shared" si="128"/>
        <v>1</v>
      </c>
      <c r="L57" s="15" t="str">
        <f t="shared" si="128"/>
        <v>.</v>
      </c>
      <c r="M57" s="14">
        <f t="shared" si="128"/>
        <v>1</v>
      </c>
      <c r="N57" s="14">
        <f t="shared" si="128"/>
        <v>1</v>
      </c>
      <c r="O57" s="14">
        <f t="shared" si="128"/>
        <v>0</v>
      </c>
      <c r="P57" s="14">
        <f t="shared" si="128"/>
        <v>0</v>
      </c>
      <c r="Q57" s="15" t="str">
        <f t="shared" si="128"/>
        <v>.</v>
      </c>
      <c r="R57" s="14">
        <f t="shared" si="128"/>
        <v>1</v>
      </c>
      <c r="S57" s="14">
        <f t="shared" si="128"/>
        <v>1</v>
      </c>
      <c r="T57" s="14">
        <f t="shared" si="128"/>
        <v>1</v>
      </c>
      <c r="U57" s="14">
        <f t="shared" si="128"/>
        <v>0</v>
      </c>
      <c r="V57" s="15" t="str">
        <f t="shared" si="128"/>
        <v>.</v>
      </c>
      <c r="W57" s="14">
        <f t="shared" si="128"/>
        <v>0</v>
      </c>
      <c r="X57" s="14">
        <f t="shared" si="128"/>
        <v>1</v>
      </c>
      <c r="Y57" s="14">
        <f t="shared" si="128"/>
        <v>1</v>
      </c>
      <c r="Z57" s="14">
        <f>Z13</f>
        <v>0</v>
      </c>
      <c r="AD57" s="2" t="s">
        <v>76</v>
      </c>
      <c r="AE57" s="11">
        <f>D13</f>
        <v>-17178</v>
      </c>
      <c r="AF57" s="12" t="s">
        <v>44</v>
      </c>
      <c r="AH57" s="3" t="s">
        <v>47</v>
      </c>
      <c r="AI57" s="13">
        <f>H55</f>
        <v>0</v>
      </c>
    </row>
    <row r="58" spans="7:35" x14ac:dyDescent="0.25">
      <c r="G58" s="2" t="s">
        <v>83</v>
      </c>
      <c r="H58" s="1">
        <f t="shared" ref="H58" si="129">MOD(H56+H57+I55, 2)</f>
        <v>1</v>
      </c>
      <c r="I58" s="1">
        <f t="shared" ref="I58" si="130">MOD(I56+I57+J55, 2)</f>
        <v>1</v>
      </c>
      <c r="J58" s="1">
        <f>MOD(J56+J57+K55, 2)</f>
        <v>0</v>
      </c>
      <c r="K58" s="1">
        <f>MOD(K56+K57+M55, 2)</f>
        <v>1</v>
      </c>
      <c r="L58" s="6" t="str">
        <f>L57</f>
        <v>.</v>
      </c>
      <c r="M58" s="1">
        <f t="shared" ref="M58" si="131">MOD(M56+M57+N55, 2)</f>
        <v>1</v>
      </c>
      <c r="N58" s="1">
        <f t="shared" ref="N58" si="132">MOD(N56+N57+O55, 2)</f>
        <v>0</v>
      </c>
      <c r="O58" s="1">
        <f>MOD(O56+O57+P55, 2)</f>
        <v>0</v>
      </c>
      <c r="P58" s="1">
        <f>MOD(P56+P57+R55, 2)</f>
        <v>1</v>
      </c>
      <c r="Q58" s="6" t="str">
        <f>Q57</f>
        <v>.</v>
      </c>
      <c r="R58" s="1">
        <f t="shared" ref="R58" si="133">MOD(R56+R57+S55, 2)</f>
        <v>1</v>
      </c>
      <c r="S58" s="1">
        <f t="shared" ref="S58" si="134">MOD(S56+S57+T55, 2)</f>
        <v>1</v>
      </c>
      <c r="T58" s="1">
        <f>MOD(T56+T57+U55, 2)</f>
        <v>0</v>
      </c>
      <c r="U58" s="1">
        <f>MOD(U56+U57+W55, 2)</f>
        <v>0</v>
      </c>
      <c r="V58" s="6" t="str">
        <f>V57</f>
        <v>.</v>
      </c>
      <c r="W58" s="1">
        <f t="shared" ref="W58" si="135">MOD(W56+W57+X55, 2)</f>
        <v>0</v>
      </c>
      <c r="X58" s="1">
        <f t="shared" ref="X58" si="136">MOD(X56+X57+Y55, 2)</f>
        <v>0</v>
      </c>
      <c r="Y58" s="1">
        <f>MOD(Y56+Y57+Z55, 2)</f>
        <v>1</v>
      </c>
      <c r="Z58" s="1">
        <f>MOD(Z56+Z57, 2)</f>
        <v>1</v>
      </c>
      <c r="AA58" s="10" t="s">
        <v>65</v>
      </c>
      <c r="AB58" s="1">
        <f>_xlfn.DECIMAL(SUBSTITUTE(_xlfn.CONCAT(H58:Z58),".",""),2)-2^16*H58</f>
        <v>-9789</v>
      </c>
      <c r="AC58" s="12" t="s">
        <v>44</v>
      </c>
      <c r="AD58" s="2" t="s">
        <v>84</v>
      </c>
      <c r="AE58" s="11">
        <f>AE56+AE57</f>
        <v>-9789</v>
      </c>
      <c r="AF58" s="12" t="s">
        <v>44</v>
      </c>
      <c r="AH58" s="3" t="s">
        <v>36</v>
      </c>
      <c r="AI58" s="13">
        <f>IF(OR(AND(H56=0,H57=0,H58=1),AND(H56=1,H57=1,H58=0))*1,1,0)</f>
        <v>0</v>
      </c>
    </row>
    <row r="59" spans="7:35" x14ac:dyDescent="0.25">
      <c r="G59" s="3"/>
      <c r="H59" s="17" t="s">
        <v>38</v>
      </c>
      <c r="I59" s="17"/>
      <c r="J59" s="13">
        <f>H55</f>
        <v>0</v>
      </c>
      <c r="K59" s="17" t="s">
        <v>40</v>
      </c>
      <c r="L59" s="17"/>
      <c r="M59" s="13">
        <f>MOD(SUM(R58:U58)+SUM(W58:Z58)+1,2)</f>
        <v>1</v>
      </c>
      <c r="N59" s="17" t="s">
        <v>39</v>
      </c>
      <c r="O59" s="17"/>
      <c r="P59" s="13">
        <f>W55</f>
        <v>1</v>
      </c>
      <c r="Q59" s="17" t="s">
        <v>41</v>
      </c>
      <c r="R59" s="17"/>
      <c r="S59" s="13">
        <f>IF(SUM(H58:K58)+SUM(M58:P58)+SUM(R58:U58)+SUM(W58:Z58)=0,1,0)</f>
        <v>0</v>
      </c>
      <c r="T59" s="17" t="s">
        <v>42</v>
      </c>
      <c r="U59" s="17"/>
      <c r="V59" s="13">
        <f>H58</f>
        <v>1</v>
      </c>
      <c r="W59" s="17" t="s">
        <v>43</v>
      </c>
      <c r="X59" s="17"/>
      <c r="Y59" s="13">
        <f>H55</f>
        <v>0</v>
      </c>
      <c r="AA59" s="16"/>
    </row>
    <row r="62" spans="7:35" x14ac:dyDescent="0.25">
      <c r="G62" s="3" t="s">
        <v>37</v>
      </c>
      <c r="H62" s="9">
        <f t="shared" ref="H62" si="137">IF(H63+H64+I62&gt;1,1,0)</f>
        <v>1</v>
      </c>
      <c r="I62" s="9">
        <f t="shared" ref="I62" si="138">IF(I63+I64+J62&gt;1,1,0)</f>
        <v>1</v>
      </c>
      <c r="J62" s="9">
        <f>IF(J63+J64+K62&gt;1,1,0)</f>
        <v>0</v>
      </c>
      <c r="K62" s="9">
        <f>IF(K63+K64+M62&gt;1,1,0)</f>
        <v>1</v>
      </c>
      <c r="M62" s="9">
        <f t="shared" ref="M62" si="139">IF(M63+M64+N62&gt;1,1,0)</f>
        <v>1</v>
      </c>
      <c r="N62" s="9">
        <f t="shared" ref="N62" si="140">IF(N63+N64+O62&gt;1,1,0)</f>
        <v>1</v>
      </c>
      <c r="O62" s="9">
        <f>IF(O63+O64+P62&gt;1,1,0)</f>
        <v>1</v>
      </c>
      <c r="P62" s="9">
        <f>IF(P63+P64+R62&gt;1,1,0)</f>
        <v>1</v>
      </c>
      <c r="R62" s="9">
        <f t="shared" ref="R62" si="141">IF(R63+R64+S62&gt;1,1,0)</f>
        <v>1</v>
      </c>
      <c r="S62" s="9">
        <f t="shared" ref="S62" si="142">IF(S63+S64+T62&gt;1,1,0)</f>
        <v>1</v>
      </c>
      <c r="T62" s="9">
        <f>IF(T63+T64+U62&gt;1,1,0)</f>
        <v>0</v>
      </c>
      <c r="U62" s="9">
        <f>IF(U63+U64+W62&gt;1,1,0)</f>
        <v>0</v>
      </c>
      <c r="W62" s="9">
        <f t="shared" ref="W62" si="143">IF(W63+W64+X62&gt;1,1,0)</f>
        <v>0</v>
      </c>
      <c r="X62" s="9">
        <f t="shared" ref="X62" si="144">IF(X63+X64+Y62&gt;1,1,0)</f>
        <v>1</v>
      </c>
      <c r="Y62" s="9">
        <f>IF(Y63+Y64+Z62&gt;1,1,0)</f>
        <v>1</v>
      </c>
      <c r="Z62" s="9">
        <f>IF(Z63+Z64&gt;1,1,0)</f>
        <v>1</v>
      </c>
      <c r="AD62" s="10" t="s">
        <v>46</v>
      </c>
      <c r="AE62" s="10"/>
    </row>
    <row r="63" spans="7:35" x14ac:dyDescent="0.25">
      <c r="G63" s="2" t="s">
        <v>85</v>
      </c>
      <c r="H63" s="1">
        <f>H16</f>
        <v>1</v>
      </c>
      <c r="I63" s="1">
        <f t="shared" ref="I63:Z63" si="145">I16</f>
        <v>1</v>
      </c>
      <c r="J63" s="1">
        <f t="shared" si="145"/>
        <v>0</v>
      </c>
      <c r="K63" s="1">
        <f t="shared" si="145"/>
        <v>1</v>
      </c>
      <c r="L63" s="1" t="str">
        <f t="shared" si="145"/>
        <v>.</v>
      </c>
      <c r="M63" s="1">
        <f t="shared" si="145"/>
        <v>1</v>
      </c>
      <c r="N63" s="1">
        <f t="shared" si="145"/>
        <v>0</v>
      </c>
      <c r="O63" s="1">
        <f t="shared" si="145"/>
        <v>0</v>
      </c>
      <c r="P63" s="1">
        <f t="shared" si="145"/>
        <v>1</v>
      </c>
      <c r="Q63" s="1" t="str">
        <f t="shared" si="145"/>
        <v>.</v>
      </c>
      <c r="R63" s="1">
        <f t="shared" si="145"/>
        <v>1</v>
      </c>
      <c r="S63" s="1">
        <f t="shared" si="145"/>
        <v>1</v>
      </c>
      <c r="T63" s="1">
        <f t="shared" si="145"/>
        <v>0</v>
      </c>
      <c r="U63" s="1">
        <f t="shared" si="145"/>
        <v>0</v>
      </c>
      <c r="V63" s="1" t="str">
        <f t="shared" si="145"/>
        <v>.</v>
      </c>
      <c r="W63" s="1">
        <f t="shared" si="145"/>
        <v>0</v>
      </c>
      <c r="X63" s="1">
        <f t="shared" si="145"/>
        <v>0</v>
      </c>
      <c r="Y63" s="1">
        <f t="shared" si="145"/>
        <v>1</v>
      </c>
      <c r="Z63" s="1">
        <f t="shared" si="145"/>
        <v>1</v>
      </c>
      <c r="AD63" s="2" t="s">
        <v>86</v>
      </c>
      <c r="AE63" s="11">
        <f>D16</f>
        <v>-9789</v>
      </c>
      <c r="AF63" s="12" t="s">
        <v>44</v>
      </c>
      <c r="AH63" s="3" t="s">
        <v>45</v>
      </c>
      <c r="AI63" s="13">
        <f>IF(AE65=AB65,1,0)</f>
        <v>1</v>
      </c>
    </row>
    <row r="64" spans="7:35" x14ac:dyDescent="0.25">
      <c r="G64" s="2" t="s">
        <v>67</v>
      </c>
      <c r="H64" s="14">
        <f>H8</f>
        <v>0</v>
      </c>
      <c r="I64" s="14">
        <f t="shared" ref="I64:Z64" si="146">I8</f>
        <v>1</v>
      </c>
      <c r="J64" s="14">
        <f t="shared" si="146"/>
        <v>0</v>
      </c>
      <c r="K64" s="14">
        <f t="shared" si="146"/>
        <v>1</v>
      </c>
      <c r="L64" s="14" t="str">
        <f t="shared" si="146"/>
        <v>.</v>
      </c>
      <c r="M64" s="14">
        <f t="shared" si="146"/>
        <v>1</v>
      </c>
      <c r="N64" s="14">
        <f t="shared" si="146"/>
        <v>1</v>
      </c>
      <c r="O64" s="14">
        <f t="shared" si="146"/>
        <v>1</v>
      </c>
      <c r="P64" s="14">
        <f t="shared" si="146"/>
        <v>1</v>
      </c>
      <c r="Q64" s="14" t="str">
        <f t="shared" si="146"/>
        <v>.</v>
      </c>
      <c r="R64" s="14">
        <f t="shared" si="146"/>
        <v>1</v>
      </c>
      <c r="S64" s="14">
        <f t="shared" si="146"/>
        <v>1</v>
      </c>
      <c r="T64" s="14">
        <f t="shared" si="146"/>
        <v>1</v>
      </c>
      <c r="U64" s="14">
        <f t="shared" si="146"/>
        <v>1</v>
      </c>
      <c r="V64" s="14" t="str">
        <f t="shared" si="146"/>
        <v>.</v>
      </c>
      <c r="W64" s="14">
        <f t="shared" si="146"/>
        <v>0</v>
      </c>
      <c r="X64" s="14">
        <f t="shared" si="146"/>
        <v>1</v>
      </c>
      <c r="Y64" s="14">
        <f t="shared" si="146"/>
        <v>1</v>
      </c>
      <c r="Z64" s="14">
        <f t="shared" si="146"/>
        <v>1</v>
      </c>
      <c r="AD64" s="2" t="s">
        <v>68</v>
      </c>
      <c r="AE64" s="11">
        <f>D8</f>
        <v>24567</v>
      </c>
      <c r="AF64" s="12" t="s">
        <v>44</v>
      </c>
      <c r="AH64" s="3" t="s">
        <v>47</v>
      </c>
      <c r="AI64" s="13">
        <f>H62</f>
        <v>1</v>
      </c>
    </row>
    <row r="65" spans="7:35" x14ac:dyDescent="0.25">
      <c r="G65" s="2" t="s">
        <v>88</v>
      </c>
      <c r="H65" s="1">
        <f t="shared" ref="H65" si="147">MOD(H63+H64+I62, 2)</f>
        <v>0</v>
      </c>
      <c r="I65" s="1">
        <f t="shared" ref="I65" si="148">MOD(I63+I64+J62, 2)</f>
        <v>0</v>
      </c>
      <c r="J65" s="1">
        <f>MOD(J63+J64+K62, 2)</f>
        <v>1</v>
      </c>
      <c r="K65" s="1">
        <f>MOD(K63+K64+M62, 2)</f>
        <v>1</v>
      </c>
      <c r="L65" s="6" t="str">
        <f>L64</f>
        <v>.</v>
      </c>
      <c r="M65" s="1">
        <f t="shared" ref="M65" si="149">MOD(M63+M64+N62, 2)</f>
        <v>1</v>
      </c>
      <c r="N65" s="1">
        <f t="shared" ref="N65" si="150">MOD(N63+N64+O62, 2)</f>
        <v>0</v>
      </c>
      <c r="O65" s="1">
        <f>MOD(O63+O64+P62, 2)</f>
        <v>0</v>
      </c>
      <c r="P65" s="1">
        <f>MOD(P63+P64+R62, 2)</f>
        <v>1</v>
      </c>
      <c r="Q65" s="6" t="str">
        <f>Q64</f>
        <v>.</v>
      </c>
      <c r="R65" s="1">
        <f t="shared" ref="R65" si="151">MOD(R63+R64+S62, 2)</f>
        <v>1</v>
      </c>
      <c r="S65" s="1">
        <f t="shared" ref="S65" si="152">MOD(S63+S64+T62, 2)</f>
        <v>0</v>
      </c>
      <c r="T65" s="1">
        <f>MOD(T63+T64+U62, 2)</f>
        <v>1</v>
      </c>
      <c r="U65" s="1">
        <f>MOD(U63+U64+W62, 2)</f>
        <v>1</v>
      </c>
      <c r="V65" s="6" t="str">
        <f>V64</f>
        <v>.</v>
      </c>
      <c r="W65" s="1">
        <f t="shared" ref="W65" si="153">MOD(W63+W64+X62, 2)</f>
        <v>1</v>
      </c>
      <c r="X65" s="1">
        <f t="shared" ref="X65" si="154">MOD(X63+X64+Y62, 2)</f>
        <v>0</v>
      </c>
      <c r="Y65" s="1">
        <f>MOD(Y63+Y64+Z62, 2)</f>
        <v>1</v>
      </c>
      <c r="Z65" s="1">
        <f>MOD(Z63+Z64, 2)</f>
        <v>0</v>
      </c>
      <c r="AA65" s="10" t="s">
        <v>65</v>
      </c>
      <c r="AB65" s="1">
        <f>_xlfn.DECIMAL(SUBSTITUTE(_xlfn.CONCAT(H65:Z65),".",""),2)-2^16*H65</f>
        <v>14778</v>
      </c>
      <c r="AC65" s="12" t="s">
        <v>44</v>
      </c>
      <c r="AD65" s="2" t="s">
        <v>87</v>
      </c>
      <c r="AE65" s="11">
        <f>AE63+AE64</f>
        <v>14778</v>
      </c>
      <c r="AF65" s="12" t="s">
        <v>44</v>
      </c>
      <c r="AH65" s="3" t="s">
        <v>36</v>
      </c>
      <c r="AI65" s="13">
        <f>IF(OR(AND(H63=0,H64=0,H65=1),AND(H63=1,H64=1,H65=0))*1,1,0)</f>
        <v>0</v>
      </c>
    </row>
    <row r="66" spans="7:35" x14ac:dyDescent="0.25">
      <c r="G66" s="3"/>
      <c r="H66" s="17" t="s">
        <v>38</v>
      </c>
      <c r="I66" s="17"/>
      <c r="J66" s="13">
        <f>H62</f>
        <v>1</v>
      </c>
      <c r="K66" s="17" t="s">
        <v>40</v>
      </c>
      <c r="L66" s="17"/>
      <c r="M66" s="13">
        <f>MOD(SUM(R65:U65)+SUM(W65:Z65)+1,2)</f>
        <v>0</v>
      </c>
      <c r="N66" s="17" t="s">
        <v>39</v>
      </c>
      <c r="O66" s="17"/>
      <c r="P66" s="13">
        <f>W62</f>
        <v>0</v>
      </c>
      <c r="Q66" s="17" t="s">
        <v>41</v>
      </c>
      <c r="R66" s="17"/>
      <c r="S66" s="13">
        <f>IF(SUM(H65:K65)+SUM(M65:P65)+SUM(R65:U65)+SUM(W65:Z65)=0,1,0)</f>
        <v>0</v>
      </c>
      <c r="T66" s="17" t="s">
        <v>42</v>
      </c>
      <c r="U66" s="17"/>
      <c r="V66" s="13">
        <f>H65</f>
        <v>0</v>
      </c>
      <c r="W66" s="17" t="s">
        <v>43</v>
      </c>
      <c r="X66" s="17"/>
      <c r="Y66" s="13">
        <f>H62</f>
        <v>1</v>
      </c>
      <c r="AA66" s="16"/>
    </row>
  </sheetData>
  <mergeCells count="42">
    <mergeCell ref="W59:X59"/>
    <mergeCell ref="H66:I66"/>
    <mergeCell ref="K66:L66"/>
    <mergeCell ref="N66:O66"/>
    <mergeCell ref="Q66:R66"/>
    <mergeCell ref="T66:U66"/>
    <mergeCell ref="W66:X66"/>
    <mergeCell ref="H59:I59"/>
    <mergeCell ref="K59:L59"/>
    <mergeCell ref="N59:O59"/>
    <mergeCell ref="Q59:R59"/>
    <mergeCell ref="T59:U59"/>
    <mergeCell ref="W45:X45"/>
    <mergeCell ref="H52:I52"/>
    <mergeCell ref="K52:L52"/>
    <mergeCell ref="N52:O52"/>
    <mergeCell ref="Q52:R52"/>
    <mergeCell ref="T52:U52"/>
    <mergeCell ref="W52:X52"/>
    <mergeCell ref="H45:I45"/>
    <mergeCell ref="K45:L45"/>
    <mergeCell ref="N45:O45"/>
    <mergeCell ref="Q45:R45"/>
    <mergeCell ref="T45:U45"/>
    <mergeCell ref="W24:X24"/>
    <mergeCell ref="H31:I31"/>
    <mergeCell ref="K31:L31"/>
    <mergeCell ref="N31:O31"/>
    <mergeCell ref="Q31:R31"/>
    <mergeCell ref="T31:U31"/>
    <mergeCell ref="W31:X31"/>
    <mergeCell ref="H24:I24"/>
    <mergeCell ref="K24:L24"/>
    <mergeCell ref="N24:O24"/>
    <mergeCell ref="Q24:R24"/>
    <mergeCell ref="T24:U24"/>
    <mergeCell ref="W38:X38"/>
    <mergeCell ref="H38:I38"/>
    <mergeCell ref="K38:L38"/>
    <mergeCell ref="N38:O38"/>
    <mergeCell ref="Q38:R38"/>
    <mergeCell ref="T38:U38"/>
  </mergeCells>
  <phoneticPr fontId="1" type="noConversion"/>
  <conditionalFormatting sqref="AI63">
    <cfRule type="cellIs" dxfId="112" priority="67" operator="equal">
      <formula>0</formula>
    </cfRule>
    <cfRule type="cellIs" dxfId="111" priority="83" operator="equal">
      <formula>0</formula>
    </cfRule>
    <cfRule type="cellIs" dxfId="110" priority="84" operator="equal">
      <formula>1</formula>
    </cfRule>
  </conditionalFormatting>
  <conditionalFormatting sqref="AI64">
    <cfRule type="cellIs" dxfId="109" priority="81" operator="equal">
      <formula>0</formula>
    </cfRule>
    <cfRule type="cellIs" dxfId="108" priority="82" operator="equal">
      <formula>1</formula>
    </cfRule>
  </conditionalFormatting>
  <conditionalFormatting sqref="AI65">
    <cfRule type="cellIs" dxfId="107" priority="52" operator="equal">
      <formula>1</formula>
    </cfRule>
    <cfRule type="cellIs" dxfId="106" priority="69" operator="equal">
      <formula>1</formula>
    </cfRule>
    <cfRule type="cellIs" dxfId="105" priority="70" operator="equal">
      <formula>0</formula>
    </cfRule>
  </conditionalFormatting>
  <conditionalFormatting sqref="AI56">
    <cfRule type="cellIs" dxfId="104" priority="45" operator="equal">
      <formula>0</formula>
    </cfRule>
    <cfRule type="cellIs" dxfId="103" priority="50" operator="equal">
      <formula>0</formula>
    </cfRule>
    <cfRule type="cellIs" dxfId="102" priority="51" operator="equal">
      <formula>1</formula>
    </cfRule>
  </conditionalFormatting>
  <conditionalFormatting sqref="AI57">
    <cfRule type="cellIs" dxfId="101" priority="48" operator="equal">
      <formula>0</formula>
    </cfRule>
    <cfRule type="cellIs" dxfId="100" priority="49" operator="equal">
      <formula>1</formula>
    </cfRule>
  </conditionalFormatting>
  <conditionalFormatting sqref="AI58">
    <cfRule type="cellIs" dxfId="99" priority="44" operator="equal">
      <formula>1</formula>
    </cfRule>
    <cfRule type="cellIs" dxfId="98" priority="46" operator="equal">
      <formula>1</formula>
    </cfRule>
    <cfRule type="cellIs" dxfId="97" priority="47" operator="equal">
      <formula>0</formula>
    </cfRule>
  </conditionalFormatting>
  <conditionalFormatting sqref="AI49">
    <cfRule type="cellIs" dxfId="96" priority="37" operator="equal">
      <formula>0</formula>
    </cfRule>
    <cfRule type="cellIs" dxfId="95" priority="42" operator="equal">
      <formula>0</formula>
    </cfRule>
    <cfRule type="cellIs" dxfId="94" priority="43" operator="equal">
      <formula>1</formula>
    </cfRule>
  </conditionalFormatting>
  <conditionalFormatting sqref="AI50">
    <cfRule type="cellIs" dxfId="93" priority="40" operator="equal">
      <formula>0</formula>
    </cfRule>
    <cfRule type="cellIs" dxfId="92" priority="41" operator="equal">
      <formula>1</formula>
    </cfRule>
  </conditionalFormatting>
  <conditionalFormatting sqref="AI51">
    <cfRule type="cellIs" dxfId="91" priority="36" operator="equal">
      <formula>1</formula>
    </cfRule>
    <cfRule type="cellIs" dxfId="90" priority="38" operator="equal">
      <formula>1</formula>
    </cfRule>
    <cfRule type="cellIs" dxfId="89" priority="39" operator="equal">
      <formula>0</formula>
    </cfRule>
  </conditionalFormatting>
  <conditionalFormatting sqref="AI42">
    <cfRule type="cellIs" dxfId="88" priority="29" operator="equal">
      <formula>0</formula>
    </cfRule>
    <cfRule type="cellIs" dxfId="87" priority="34" operator="equal">
      <formula>0</formula>
    </cfRule>
    <cfRule type="cellIs" dxfId="86" priority="35" operator="equal">
      <formula>1</formula>
    </cfRule>
  </conditionalFormatting>
  <conditionalFormatting sqref="AI43">
    <cfRule type="cellIs" dxfId="85" priority="32" operator="equal">
      <formula>0</formula>
    </cfRule>
    <cfRule type="cellIs" dxfId="84" priority="33" operator="equal">
      <formula>1</formula>
    </cfRule>
  </conditionalFormatting>
  <conditionalFormatting sqref="AI44">
    <cfRule type="cellIs" dxfId="83" priority="28" operator="equal">
      <formula>1</formula>
    </cfRule>
    <cfRule type="cellIs" dxfId="82" priority="30" operator="equal">
      <formula>1</formula>
    </cfRule>
    <cfRule type="cellIs" dxfId="81" priority="31" operator="equal">
      <formula>0</formula>
    </cfRule>
  </conditionalFormatting>
  <conditionalFormatting sqref="AI35">
    <cfRule type="cellIs" dxfId="80" priority="21" operator="equal">
      <formula>0</formula>
    </cfRule>
    <cfRule type="cellIs" dxfId="79" priority="26" operator="equal">
      <formula>0</formula>
    </cfRule>
    <cfRule type="cellIs" dxfId="78" priority="27" operator="equal">
      <formula>1</formula>
    </cfRule>
  </conditionalFormatting>
  <conditionalFormatting sqref="AI36">
    <cfRule type="cellIs" dxfId="77" priority="24" operator="equal">
      <formula>0</formula>
    </cfRule>
    <cfRule type="cellIs" dxfId="76" priority="25" operator="equal">
      <formula>1</formula>
    </cfRule>
  </conditionalFormatting>
  <conditionalFormatting sqref="AI37">
    <cfRule type="cellIs" dxfId="75" priority="20" operator="equal">
      <formula>1</formula>
    </cfRule>
    <cfRule type="cellIs" dxfId="74" priority="22" operator="equal">
      <formula>1</formula>
    </cfRule>
    <cfRule type="cellIs" dxfId="73" priority="23" operator="equal">
      <formula>0</formula>
    </cfRule>
  </conditionalFormatting>
  <conditionalFormatting sqref="AI28">
    <cfRule type="cellIs" dxfId="72" priority="13" operator="equal">
      <formula>0</formula>
    </cfRule>
    <cfRule type="cellIs" dxfId="71" priority="18" operator="equal">
      <formula>0</formula>
    </cfRule>
    <cfRule type="cellIs" dxfId="70" priority="19" operator="equal">
      <formula>1</formula>
    </cfRule>
  </conditionalFormatting>
  <conditionalFormatting sqref="AI29">
    <cfRule type="cellIs" dxfId="69" priority="16" operator="equal">
      <formula>0</formula>
    </cfRule>
    <cfRule type="cellIs" dxfId="68" priority="17" operator="equal">
      <formula>1</formula>
    </cfRule>
  </conditionalFormatting>
  <conditionalFormatting sqref="AI30">
    <cfRule type="cellIs" dxfId="67" priority="12" operator="equal">
      <formula>1</formula>
    </cfRule>
    <cfRule type="cellIs" dxfId="66" priority="14" operator="equal">
      <formula>1</formula>
    </cfRule>
    <cfRule type="cellIs" dxfId="65" priority="15" operator="equal">
      <formula>0</formula>
    </cfRule>
  </conditionalFormatting>
  <conditionalFormatting sqref="AI21">
    <cfRule type="cellIs" dxfId="64" priority="5" operator="equal">
      <formula>0</formula>
    </cfRule>
    <cfRule type="cellIs" dxfId="63" priority="10" operator="equal">
      <formula>0</formula>
    </cfRule>
    <cfRule type="cellIs" dxfId="62" priority="11" operator="equal">
      <formula>1</formula>
    </cfRule>
  </conditionalFormatting>
  <conditionalFormatting sqref="AI22">
    <cfRule type="cellIs" dxfId="61" priority="8" operator="equal">
      <formula>0</formula>
    </cfRule>
    <cfRule type="cellIs" dxfId="60" priority="9" operator="equal">
      <formula>1</formula>
    </cfRule>
  </conditionalFormatting>
  <conditionalFormatting sqref="AI23">
    <cfRule type="cellIs" dxfId="59" priority="4" operator="equal">
      <formula>1</formula>
    </cfRule>
    <cfRule type="cellIs" dxfId="58" priority="6" operator="equal">
      <formula>1</formula>
    </cfRule>
    <cfRule type="cellIs" dxfId="57" priority="7" operator="equal">
      <formula>0</formula>
    </cfRule>
  </conditionalFormatting>
  <conditionalFormatting sqref="H6:Z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&amp;LГотовко Алексей Владимирович&amp;C&amp;"Consolas,Regular"Вариант 12 &amp;RLab5</oddHeader>
    <oddFooter>&amp;C13.12.2021</oddFooter>
  </headerFooter>
  <ignoredErrors>
    <ignoredError sqref="AC23 AF21:AF23 AC37 AC65 AC58 AC51 AC44 AF35:AF37 AF42:AF44 AF49:AF51 AF56:AF57 AF58 AF63:AF65 AC30 AF28:AF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C586-920A-41C4-819A-2ABAC044B287}">
  <sheetPr codeName="Sheet2"/>
  <dimension ref="A1"/>
  <sheetViews>
    <sheetView workbookViewId="0">
      <selection activeCell="K5" sqref="K5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ᅠxGodness</dc:creator>
  <cp:lastModifiedBy>ᅠxGodness</cp:lastModifiedBy>
  <dcterms:created xsi:type="dcterms:W3CDTF">2021-12-10T08:55:51Z</dcterms:created>
  <dcterms:modified xsi:type="dcterms:W3CDTF">2021-12-13T15:39:21Z</dcterms:modified>
</cp:coreProperties>
</file>